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Documents/Files/Websites/Repositories/bbcelite-scripts/code-analysis/word-count-code-comments/"/>
    </mc:Choice>
  </mc:AlternateContent>
  <xr:revisionPtr revIDLastSave="0" documentId="13_ncr:1_{39B80DC9-781B-334E-8999-B01BA49E7B28}" xr6:coauthVersionLast="47" xr6:coauthVersionMax="47" xr10:uidLastSave="{00000000-0000-0000-0000-000000000000}"/>
  <bookViews>
    <workbookView xWindow="12060" yWindow="2180" windowWidth="21600" windowHeight="17440" xr2:uid="{F0A95109-ED5E-2247-9F97-3254041D3CDA}"/>
  </bookViews>
  <sheets>
    <sheet name="Totals" sheetId="3" r:id="rId1"/>
    <sheet name="linecount.txt" sheetId="1" r:id="rId2"/>
    <sheet name="wordcount.txt" sheetId="4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3" l="1"/>
  <c r="C10" i="3"/>
  <c r="B10" i="3"/>
  <c r="D6" i="3"/>
  <c r="C6" i="3"/>
  <c r="B6" i="3"/>
  <c r="C24" i="3"/>
  <c r="D2" i="3"/>
  <c r="D3" i="3"/>
  <c r="D4" i="3"/>
  <c r="D5" i="3"/>
  <c r="D7" i="3"/>
  <c r="D8" i="3"/>
  <c r="D9" i="3"/>
  <c r="D11" i="3"/>
  <c r="D12" i="3"/>
  <c r="D13" i="3"/>
  <c r="D14" i="3"/>
  <c r="D15" i="3"/>
  <c r="C2" i="3"/>
  <c r="C3" i="3"/>
  <c r="C4" i="3"/>
  <c r="C5" i="3"/>
  <c r="C7" i="3"/>
  <c r="C8" i="3"/>
  <c r="C9" i="3"/>
  <c r="C11" i="3"/>
  <c r="C12" i="3"/>
  <c r="C13" i="3"/>
  <c r="C14" i="3"/>
  <c r="C15" i="3"/>
  <c r="I2" i="3"/>
  <c r="I3" i="3"/>
  <c r="I4" i="3"/>
  <c r="B2" i="3"/>
  <c r="B3" i="3"/>
  <c r="I6" i="3"/>
  <c r="I7" i="3"/>
  <c r="I8" i="3"/>
  <c r="B4" i="3"/>
  <c r="B5" i="3"/>
  <c r="B7" i="3"/>
  <c r="B8" i="3"/>
  <c r="B9" i="3"/>
  <c r="B11" i="3"/>
  <c r="B12" i="3"/>
  <c r="B13" i="3"/>
  <c r="B14" i="3"/>
  <c r="B15" i="3"/>
  <c r="I12" i="3"/>
  <c r="I11" i="3"/>
  <c r="C33" i="3"/>
</calcChain>
</file>

<file path=xl/sharedStrings.xml><?xml version="1.0" encoding="utf-8"?>
<sst xmlns="http://schemas.openxmlformats.org/spreadsheetml/2006/main" count="573" uniqueCount="115">
  <si>
    <t>Lines</t>
  </si>
  <si>
    <t>Words</t>
  </si>
  <si>
    <t>elite-a-beebasm</t>
  </si>
  <si>
    <t>elite-6502sp-parasite.asm</t>
  </si>
  <si>
    <t>elite-source.asm</t>
  </si>
  <si>
    <t>revs-source.asm</t>
  </si>
  <si>
    <t>elite-source-docked.asm</t>
  </si>
  <si>
    <t>elite-source-flight.asm</t>
  </si>
  <si>
    <t>disc-elite-beebasm</t>
  </si>
  <si>
    <t>aviator-source.asm</t>
  </si>
  <si>
    <t>elite-source-encyclopedia.asm</t>
  </si>
  <si>
    <t>elite-data.asm</t>
  </si>
  <si>
    <t>elite-z.asm</t>
  </si>
  <si>
    <t>elite-6502sp-io-processor.asm</t>
  </si>
  <si>
    <t>revs-nurburgring.asm</t>
  </si>
  <si>
    <t>revs-doningtonpark.asm</t>
  </si>
  <si>
    <t>revs-snetterton.asm</t>
  </si>
  <si>
    <t>revs-brandshatch.asm</t>
  </si>
  <si>
    <t>revs-oultonpark.asm</t>
  </si>
  <si>
    <t>elite-loader.asm</t>
  </si>
  <si>
    <t>revs-silverstone.asm</t>
  </si>
  <si>
    <t>elite-loader3.asm</t>
  </si>
  <si>
    <t>elite-ships-u.asm</t>
  </si>
  <si>
    <t>elite-ships-o.asm</t>
  </si>
  <si>
    <t>elite-ships-e.asm</t>
  </si>
  <si>
    <t>elite-ships-r.asm</t>
  </si>
  <si>
    <t>elite-text-tokens.asm</t>
  </si>
  <si>
    <t>elite-ships-c.asm</t>
  </si>
  <si>
    <t>elite-ships-g.asm</t>
  </si>
  <si>
    <t>elite-ships-k.asm</t>
  </si>
  <si>
    <t>elite-ships-d.asm</t>
  </si>
  <si>
    <t>elite-ships-w.asm</t>
  </si>
  <si>
    <t>elite-ships-q.asm</t>
  </si>
  <si>
    <t>elite-ships-f.asm</t>
  </si>
  <si>
    <t>elite-ships-j.asm</t>
  </si>
  <si>
    <t>elite-ships-n.asm</t>
  </si>
  <si>
    <t>elite-loader2.asm</t>
  </si>
  <si>
    <t>elite-ships-l.asm</t>
  </si>
  <si>
    <t>elite-ships-a.asm</t>
  </si>
  <si>
    <t>elite-ships-v.asm</t>
  </si>
  <si>
    <t>elite-ships-s.asm</t>
  </si>
  <si>
    <t>elite-ships-i.asm</t>
  </si>
  <si>
    <t>elite-ships-p.asm</t>
  </si>
  <si>
    <t>elite-ships-m.asm</t>
  </si>
  <si>
    <t>elite-ships-h.asm</t>
  </si>
  <si>
    <t>elite-ships-t.asm</t>
  </si>
  <si>
    <t>elite-ships-b.asm</t>
  </si>
  <si>
    <t>elite-loader1.asm</t>
  </si>
  <si>
    <t>elite-missile.asm</t>
  </si>
  <si>
    <t>revs-loader.asm</t>
  </si>
  <si>
    <t>elite-bcfs.asm</t>
  </si>
  <si>
    <t>elite-checksum.asm</t>
  </si>
  <si>
    <t>revs-disc.asm</t>
  </si>
  <si>
    <t>elite-readme.asm</t>
  </si>
  <si>
    <t>elite-disc.asm</t>
  </si>
  <si>
    <t>aviator-disc.asm</t>
  </si>
  <si>
    <t>elite-build-options.asm</t>
  </si>
  <si>
    <t>Project</t>
  </si>
  <si>
    <t>elite-source-bank-7.asm</t>
  </si>
  <si>
    <t>elite-source-bank-6.asm</t>
  </si>
  <si>
    <t>elite-source-bank-4.asm</t>
  </si>
  <si>
    <t>elite-source-bank-5.asm</t>
  </si>
  <si>
    <t>elite-source-bank-1.asm</t>
  </si>
  <si>
    <t>elite-source-bank-0.asm</t>
  </si>
  <si>
    <t>elite-source-bank-2.asm</t>
  </si>
  <si>
    <t>elite-source-bank-3.asm</t>
  </si>
  <si>
    <t>elite-source-common.asm</t>
  </si>
  <si>
    <t>elite-source-header.asm</t>
  </si>
  <si>
    <t>revs-build-options.asm</t>
  </si>
  <si>
    <t>Lord of the Rings</t>
  </si>
  <si>
    <t>War and Peace</t>
  </si>
  <si>
    <t>Crime and Punishment</t>
  </si>
  <si>
    <t>King James Bible</t>
  </si>
  <si>
    <t>Philosopher’s Stone</t>
  </si>
  <si>
    <t>Chamber of Secrets</t>
  </si>
  <si>
    <t>Prisoner of Azkaban</t>
  </si>
  <si>
    <t>Goblet of Fire</t>
  </si>
  <si>
    <t>Order of the Phoenix</t>
  </si>
  <si>
    <t>Half Blood Prince</t>
  </si>
  <si>
    <t>Deathly Hallows</t>
  </si>
  <si>
    <t>Book</t>
  </si>
  <si>
    <t>Elite-A ships when manually concatenated</t>
  </si>
  <si>
    <t>Disc ships when manually concatenated</t>
  </si>
  <si>
    <t>Elite-A ship files total</t>
  </si>
  <si>
    <t>Before ship file correction:</t>
  </si>
  <si>
    <t>Disc ship files total</t>
  </si>
  <si>
    <t>Difference to apply to total lines</t>
  </si>
  <si>
    <t>Words in commentary</t>
  </si>
  <si>
    <t>Words in code and commentary</t>
  </si>
  <si>
    <t>elite-loader-sideways-ram.asm</t>
  </si>
  <si>
    <t>Lander.arm</t>
  </si>
  <si>
    <t>RunImage.arm</t>
  </si>
  <si>
    <t>To update the counts, run the script and paste the contents into the linecount.txt and wordcount.txt tabs</t>
  </si>
  <si>
    <t>All Shakespeare's plays</t>
  </si>
  <si>
    <t>elite-source-code-bbc-micro-cassette</t>
  </si>
  <si>
    <t>elite-source-code-bbc-micro-disc</t>
  </si>
  <si>
    <t>elite-source-code-6502-second-processor</t>
  </si>
  <si>
    <t>elite-source-code-acorn-electron</t>
  </si>
  <si>
    <t>elite-source-code-commodore-64</t>
  </si>
  <si>
    <t>elite-firebird.asm</t>
  </si>
  <si>
    <t>elite-gma2.asm</t>
  </si>
  <si>
    <t>elite-gma3.asm</t>
  </si>
  <si>
    <t>elite-gma1.asm</t>
  </si>
  <si>
    <t>elite-source-code-apple-ii</t>
  </si>
  <si>
    <t>elite-mover.asm</t>
  </si>
  <si>
    <t>elite-transfer.asm</t>
  </si>
  <si>
    <t>elite-source-code-bbc-master</t>
  </si>
  <si>
    <t>elite-a-source-code-bbc-micro</t>
  </si>
  <si>
    <t>elite-source-code-nes</t>
  </si>
  <si>
    <t>revs-source-code-bbc-micro</t>
  </si>
  <si>
    <t>aviator-source-code-bbc-micro</t>
  </si>
  <si>
    <t>lander-source-code-acorn-archimedes</t>
  </si>
  <si>
    <t>elite-a-source-code-6502-second-processor</t>
  </si>
  <si>
    <t>elite-send.asm</t>
  </si>
  <si>
    <t>elite-sprites.asm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</si>
</sst>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3" fontId="0" fillId="0" borderId="0" xfId="2" applyNumberFormat="1" applyFont="1"/>
    <xf numFmtId="3" fontId="1" fillId="0" borderId="0" xfId="2" applyNumberFormat="1" applyFont="1"/>
    <xf numFmtId="3" fontId="1" fillId="0" borderId="0" xfId="0" applyNumberFormat="1" applyFont="1"/>
  </cellXfs>
  <cellStyles count="3">
    <cellStyle name="Comma" xfId="2" builtinId="3"/>
    <cellStyle name="Normal" xfId="0" builtinId="0"/>
    <cellStyle name="Normal 2" xfId="1" xr:uid="{9C0CFD99-CA6A-F449-895B-D86822CBA3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2C6F-ED5A-B74D-BFAE-09A904247301}">
  <dimension ref="A1:I38"/>
  <sheetViews>
    <sheetView tabSelected="1" workbookViewId="0"/>
  </sheetViews>
  <sheetFormatPr baseColWidth="10" defaultRowHeight="16" x14ac:dyDescent="0.2"/>
  <cols>
    <col min="1" max="1" width="36.6640625" customWidth="1"/>
    <col min="2" max="2" width="12.5" bestFit="1" customWidth="1"/>
    <col min="3" max="3" width="21.33203125" customWidth="1"/>
    <col min="4" max="4" width="28.1640625" bestFit="1" customWidth="1"/>
    <col min="8" max="8" width="36.5" bestFit="1" customWidth="1"/>
    <col min="9" max="9" width="11.5" bestFit="1" customWidth="1"/>
  </cols>
  <sheetData>
    <row r="1" spans="1:9" x14ac:dyDescent="0.2">
      <c r="A1" s="1" t="s">
        <v>57</v>
      </c>
      <c r="B1" s="3" t="s">
        <v>0</v>
      </c>
      <c r="C1" s="3" t="s">
        <v>87</v>
      </c>
      <c r="D1" s="3" t="s">
        <v>88</v>
      </c>
    </row>
    <row r="2" spans="1:9" x14ac:dyDescent="0.2">
      <c r="A2" t="s">
        <v>107</v>
      </c>
      <c r="B2" s="4">
        <f>SUMIFS(linecount.txt!A:A,linecount.txt!D:D,Totals!$A2,linecount.txt!E:E,"&lt;&gt;elite-build-options.asm",linecount.txt!E:E,"&lt;&gt;elite-bank-options.asm",linecount.txt!E:E,"&lt;&gt;elite-disc.asm",linecount.txt!E:E,"&lt;&gt;elite-readme.asm")+$I$4</f>
        <v>151582</v>
      </c>
      <c r="C2" s="4">
        <f>SUMIFS(wordcount.txt!A:A,wordcount.txt!B:B,Totals!$A2)</f>
        <v>520054</v>
      </c>
      <c r="D2" s="4">
        <f>SUMIFS(linecount.txt!B:B,linecount.txt!D:D,Totals!$A2)</f>
        <v>800354</v>
      </c>
      <c r="H2" t="s">
        <v>81</v>
      </c>
      <c r="I2" s="4">
        <f>58674-54876</f>
        <v>3798</v>
      </c>
    </row>
    <row r="3" spans="1:9" x14ac:dyDescent="0.2">
      <c r="A3" t="s">
        <v>108</v>
      </c>
      <c r="B3" s="4">
        <f>SUMIFS(linecount.txt!A:A,linecount.txt!D:D,Totals!$A3,linecount.txt!E:E,"&lt;&gt;elite-build-options.asm",linecount.txt!E:E,"&lt;&gt;elite-bank-options.asm",linecount.txt!E:E,"&lt;&gt;elite-disc.asm",linecount.txt!E:E,"&lt;&gt;elite-readme.asm")</f>
        <v>113986</v>
      </c>
      <c r="C3" s="4">
        <f>SUMIFS(wordcount.txt!A:A,wordcount.txt!B:B,Totals!$A3)</f>
        <v>400079</v>
      </c>
      <c r="D3" s="4">
        <f>SUMIFS(linecount.txt!B:B,linecount.txt!D:D,Totals!$A3)</f>
        <v>622267</v>
      </c>
      <c r="H3" t="s">
        <v>83</v>
      </c>
      <c r="I3" s="4">
        <f>SUMIFS(linecount.txt!A:A,linecount.txt!D:D,"elite-a-beebasm",linecount.txt!E:E,"=elite-ships*")</f>
        <v>0</v>
      </c>
    </row>
    <row r="4" spans="1:9" x14ac:dyDescent="0.2">
      <c r="A4" t="s">
        <v>95</v>
      </c>
      <c r="B4" s="4">
        <f>SUMIFS(linecount.txt!A:A,linecount.txt!D:D,Totals!$A4,linecount.txt!E:E,"&lt;&gt;elite-build-options.asm",linecount.txt!E:E,"&lt;&gt;elite-bank-options.asm",linecount.txt!E:E,"&lt;&gt;elite-disc.asm",linecount.txt!E:E,"&lt;&gt;elite-readme.asm")+$I$8</f>
        <v>100795</v>
      </c>
      <c r="C4" s="4">
        <f>SUMIFS(wordcount.txt!A:A,wordcount.txt!B:B,Totals!$A4)</f>
        <v>348837</v>
      </c>
      <c r="D4" s="4">
        <f>SUMIFS(linecount.txt!B:B,linecount.txt!D:D,Totals!$A4)</f>
        <v>543750</v>
      </c>
      <c r="H4" t="s">
        <v>86</v>
      </c>
      <c r="I4" s="4">
        <f>I2-I3</f>
        <v>3798</v>
      </c>
    </row>
    <row r="5" spans="1:9" x14ac:dyDescent="0.2">
      <c r="A5" t="s">
        <v>109</v>
      </c>
      <c r="B5" s="4">
        <f>SUMIFS(linecount.txt!A:A,linecount.txt!D:D,Totals!$A5,linecount.txt!E:E,"&lt;&gt;revs-build-options.asm",linecount.txt!E:E,"&lt;&gt;revs-disc.asm")</f>
        <v>67526</v>
      </c>
      <c r="C5" s="4">
        <f>SUMIFS(wordcount.txt!A:A,wordcount.txt!B:B,Totals!$A5)</f>
        <v>269887</v>
      </c>
      <c r="D5" s="4">
        <f>SUMIFS(linecount.txt!B:B,linecount.txt!D:D,Totals!$A5)</f>
        <v>368850</v>
      </c>
      <c r="I5" s="4"/>
    </row>
    <row r="6" spans="1:9" x14ac:dyDescent="0.2">
      <c r="A6" t="s">
        <v>98</v>
      </c>
      <c r="B6" s="4">
        <f>SUMIFS(linecount.txt!A:A,linecount.txt!D:D,Totals!$A6,linecount.txt!E:E,"&lt;&gt;elite-build-options.asm",linecount.txt!E:E,"&lt;&gt;elite-bank-options.asm",linecount.txt!E:E,"&lt;&gt;elite-disc.asm",linecount.txt!E:E,"&lt;&gt;elite-readme.asm")</f>
        <v>65989</v>
      </c>
      <c r="C6" s="4">
        <f>SUMIFS(wordcount.txt!A:A,wordcount.txt!B:B,Totals!$A6)</f>
        <v>246255</v>
      </c>
      <c r="D6" s="4">
        <f>SUMIFS(linecount.txt!B:B,linecount.txt!D:D,Totals!$A6)</f>
        <v>353566</v>
      </c>
      <c r="H6" t="s">
        <v>82</v>
      </c>
      <c r="I6" s="4">
        <f>3318- 86-(325 - 213)-(3206 - 3113)</f>
        <v>3027</v>
      </c>
    </row>
    <row r="7" spans="1:9" x14ac:dyDescent="0.2">
      <c r="A7" t="s">
        <v>112</v>
      </c>
      <c r="B7" s="4">
        <f>SUMIFS(linecount.txt!A:A,linecount.txt!D:D,Totals!$A7,linecount.txt!E:E,"&lt;&gt;elite-build-options.asm",linecount.txt!E:E,"&lt;&gt;elite-bank-options.asm",linecount.txt!E:E,"&lt;&gt;elite-disc.asm",linecount.txt!E:E,"&lt;&gt;elite-readme.asm")</f>
        <v>65084</v>
      </c>
      <c r="C7" s="4">
        <f>SUMIFS(wordcount.txt!A:A,wordcount.txt!B:B,Totals!$A7)</f>
        <v>232134</v>
      </c>
      <c r="D7" s="4">
        <f>SUMIFS(linecount.txt!B:B,linecount.txt!D:D,Totals!$A7)</f>
        <v>342936</v>
      </c>
      <c r="H7" t="s">
        <v>85</v>
      </c>
      <c r="I7" s="4">
        <f>SUMIFS(linecount.txt!A:A,linecount.txt!D:D,"disc-elite-beebasm",linecount.txt!E:E,"=elite-ships*")</f>
        <v>0</v>
      </c>
    </row>
    <row r="8" spans="1:9" x14ac:dyDescent="0.2">
      <c r="A8" t="s">
        <v>96</v>
      </c>
      <c r="B8" s="4">
        <f>SUMIFS(linecount.txt!A:A,linecount.txt!D:D,Totals!$A8,linecount.txt!E:E,"&lt;&gt;elite-build-options.asm",linecount.txt!E:E,"&lt;&gt;elite-bank-options.asm",linecount.txt!E:E,"&lt;&gt;elite-disc.asm",linecount.txt!E:E,"&lt;&gt;elite-readme.asm")</f>
        <v>64419</v>
      </c>
      <c r="C8" s="4">
        <f>SUMIFS(wordcount.txt!A:A,wordcount.txt!B:B,Totals!$A8)</f>
        <v>245575</v>
      </c>
      <c r="D8" s="4">
        <f>SUMIFS(linecount.txt!B:B,linecount.txt!D:D,Totals!$A8)</f>
        <v>354905</v>
      </c>
      <c r="H8" t="s">
        <v>86</v>
      </c>
      <c r="I8" s="4">
        <f>I6-I7</f>
        <v>3027</v>
      </c>
    </row>
    <row r="9" spans="1:9" x14ac:dyDescent="0.2">
      <c r="A9" t="s">
        <v>106</v>
      </c>
      <c r="B9" s="4">
        <f>SUMIFS(linecount.txt!A:A,linecount.txt!D:D,Totals!$A9,linecount.txt!E:E,"&lt;&gt;elite-build-options.asm",linecount.txt!E:E,"&lt;&gt;elite-bank-options.asm",linecount.txt!E:E,"&lt;&gt;elite-disc.asm",linecount.txt!E:E,"&lt;&gt;elite-readme.asm")</f>
        <v>59341</v>
      </c>
      <c r="C9" s="4">
        <f>SUMIFS(wordcount.txt!A:A,wordcount.txt!B:B,Totals!$A9)</f>
        <v>226873</v>
      </c>
      <c r="D9" s="4">
        <f>SUMIFS(linecount.txt!B:B,linecount.txt!D:D,Totals!$A9)</f>
        <v>324221</v>
      </c>
      <c r="I9" s="4"/>
    </row>
    <row r="10" spans="1:9" x14ac:dyDescent="0.2">
      <c r="A10" t="s">
        <v>103</v>
      </c>
      <c r="B10" s="4">
        <f>SUMIFS(linecount.txt!A:A,linecount.txt!D:D,Totals!$A10,linecount.txt!E:E,"&lt;&gt;elite-build-options.asm",linecount.txt!E:E,"&lt;&gt;elite-bank-options.asm",linecount.txt!E:E,"&lt;&gt;elite-disc.asm",linecount.txt!E:E,"&lt;&gt;elite-readme.asm")</f>
        <v>52672</v>
      </c>
      <c r="C10" s="4">
        <f>SUMIFS(wordcount.txt!A:A,wordcount.txt!B:B,Totals!$A10)</f>
        <v>177860</v>
      </c>
      <c r="D10" s="4">
        <f>SUMIFS(linecount.txt!B:B,linecount.txt!D:D,Totals!$A10)</f>
        <v>263964</v>
      </c>
      <c r="H10" t="s">
        <v>84</v>
      </c>
      <c r="I10" s="4"/>
    </row>
    <row r="11" spans="1:9" x14ac:dyDescent="0.2">
      <c r="A11" t="s">
        <v>94</v>
      </c>
      <c r="B11" s="4">
        <f>SUMIFS(linecount.txt!A:A,linecount.txt!D:D,Totals!$A11,linecount.txt!E:E,"&lt;&gt;elite-build-options.asm",linecount.txt!E:E,"&lt;&gt;elite-bank-options.asm",linecount.txt!E:E,"&lt;&gt;elite-disc.asm",linecount.txt!E:E,"&lt;&gt;elite-readme.asm")</f>
        <v>41776</v>
      </c>
      <c r="C11" s="4">
        <f>SUMIFS(wordcount.txt!A:A,wordcount.txt!B:B,Totals!$A11)</f>
        <v>171489</v>
      </c>
      <c r="D11" s="4">
        <f>SUMIFS(linecount.txt!B:B,linecount.txt!D:D,Totals!$A11)</f>
        <v>232255</v>
      </c>
      <c r="H11" t="s">
        <v>2</v>
      </c>
      <c r="I11" s="4">
        <f>SUMIFS(linecount.txt!A:A,linecount.txt!D:D,Totals!$H11,linecount.txt!E:E,"&lt;&gt;elite-build-options.asm",linecount.txt!E:E,"&lt;&gt;elite-bank-options.asm",linecount.txt!E:E,"&lt;&gt;elite-disc.asm",linecount.txt!E:E,"&lt;&gt;elite-readme.asm")</f>
        <v>0</v>
      </c>
    </row>
    <row r="12" spans="1:9" x14ac:dyDescent="0.2">
      <c r="A12" t="s">
        <v>97</v>
      </c>
      <c r="B12" s="4">
        <f>SUMIFS(linecount.txt!A:A,linecount.txt!D:D,Totals!$A12,linecount.txt!E:E,"&lt;&gt;elite-build-options.asm",linecount.txt!E:E,"&lt;&gt;elite-bank-options.asm",linecount.txt!E:E,"&lt;&gt;elite-disc.asm",linecount.txt!E:E,"&lt;&gt;elite-readme.asm")</f>
        <v>37424</v>
      </c>
      <c r="C12" s="4">
        <f>SUMIFS(wordcount.txt!A:A,wordcount.txt!B:B,Totals!$A12)</f>
        <v>150496</v>
      </c>
      <c r="D12" s="4">
        <f>SUMIFS(linecount.txt!B:B,linecount.txt!D:D,Totals!$A12)</f>
        <v>205103</v>
      </c>
      <c r="H12" t="s">
        <v>8</v>
      </c>
      <c r="I12" s="4">
        <f>SUMIFS(linecount.txt!A:A,linecount.txt!D:D,Totals!$H12,linecount.txt!E:E,"&lt;&gt;elite-build-options.asm",linecount.txt!E:E,"&lt;&gt;elite-bank-options.asm",linecount.txt!E:E,"&lt;&gt;elite-disc.asm",linecount.txt!E:E,"&lt;&gt;elite-readme.asm")</f>
        <v>0</v>
      </c>
    </row>
    <row r="13" spans="1:9" x14ac:dyDescent="0.2">
      <c r="A13" t="s">
        <v>110</v>
      </c>
      <c r="B13" s="4">
        <f>SUMIFS(linecount.txt!A:A,linecount.txt!D:D,Totals!$A13,linecount.txt!E:E,"&lt;&gt;aviator-build-options.asm",linecount.txt!E:E,"&lt;&gt;aviator-disc.asm",linecount.txt!E:E,"&lt;&gt;aviator-readme.asm")</f>
        <v>31403</v>
      </c>
      <c r="C13" s="4">
        <f>SUMIFS(wordcount.txt!A:A,wordcount.txt!B:B,Totals!$A13)</f>
        <v>133457</v>
      </c>
      <c r="D13" s="4">
        <f>SUMIFS(linecount.txt!B:B,linecount.txt!D:D,Totals!$A13)</f>
        <v>178209</v>
      </c>
    </row>
    <row r="14" spans="1:9" x14ac:dyDescent="0.2">
      <c r="A14" t="s">
        <v>111</v>
      </c>
      <c r="B14" s="4">
        <f>SUMIFS(linecount.txt!A:A,linecount.txt!D:D,Totals!$A14,linecount.txt!E:E,"&lt;&gt;revs-build-options.asm",linecount.txt!E:E,"&lt;&gt;revs-disc.asm")</f>
        <v>15252</v>
      </c>
      <c r="C14" s="4">
        <f>SUMIFS(wordcount.txt!A:A,wordcount.txt!B:B,Totals!$A14)</f>
        <v>52961</v>
      </c>
      <c r="D14" s="4">
        <f>SUMIFS(linecount.txt!B:B,linecount.txt!D:D,Totals!$A14)</f>
        <v>83659</v>
      </c>
    </row>
    <row r="15" spans="1:9" x14ac:dyDescent="0.2">
      <c r="B15" s="5">
        <f>SUM(B2:B14)</f>
        <v>867249</v>
      </c>
      <c r="C15" s="5">
        <f>SUM(C2:C14)</f>
        <v>3175957</v>
      </c>
      <c r="D15" s="5">
        <f>SUM(D2:D14)</f>
        <v>4674039</v>
      </c>
    </row>
    <row r="19" spans="1:3" x14ac:dyDescent="0.2">
      <c r="A19" s="1" t="s">
        <v>80</v>
      </c>
      <c r="C19" s="3" t="s">
        <v>1</v>
      </c>
    </row>
    <row r="20" spans="1:3" x14ac:dyDescent="0.2">
      <c r="A20" t="s">
        <v>69</v>
      </c>
      <c r="C20" s="4">
        <v>455125</v>
      </c>
    </row>
    <row r="21" spans="1:3" x14ac:dyDescent="0.2">
      <c r="A21" t="s">
        <v>70</v>
      </c>
      <c r="C21" s="4">
        <v>587287</v>
      </c>
    </row>
    <row r="22" spans="1:3" x14ac:dyDescent="0.2">
      <c r="A22" t="s">
        <v>71</v>
      </c>
      <c r="C22" s="4">
        <v>211591</v>
      </c>
    </row>
    <row r="23" spans="1:3" x14ac:dyDescent="0.2">
      <c r="A23" t="s">
        <v>72</v>
      </c>
      <c r="C23" s="4">
        <v>783137</v>
      </c>
    </row>
    <row r="24" spans="1:3" x14ac:dyDescent="0.2">
      <c r="C24" s="5">
        <f>SUM(C20:C23)</f>
        <v>2037140</v>
      </c>
    </row>
    <row r="25" spans="1:3" x14ac:dyDescent="0.2">
      <c r="C25" s="4"/>
    </row>
    <row r="26" spans="1:3" x14ac:dyDescent="0.2">
      <c r="A26" t="s">
        <v>73</v>
      </c>
      <c r="C26" s="4">
        <v>77325</v>
      </c>
    </row>
    <row r="27" spans="1:3" x14ac:dyDescent="0.2">
      <c r="A27" t="s">
        <v>74</v>
      </c>
      <c r="C27" s="4">
        <v>84799</v>
      </c>
    </row>
    <row r="28" spans="1:3" x14ac:dyDescent="0.2">
      <c r="A28" t="s">
        <v>75</v>
      </c>
      <c r="C28" s="4">
        <v>106821</v>
      </c>
    </row>
    <row r="29" spans="1:3" x14ac:dyDescent="0.2">
      <c r="A29" t="s">
        <v>76</v>
      </c>
      <c r="C29" s="4">
        <v>190858</v>
      </c>
    </row>
    <row r="30" spans="1:3" x14ac:dyDescent="0.2">
      <c r="A30" t="s">
        <v>77</v>
      </c>
      <c r="C30" s="4">
        <v>257154</v>
      </c>
    </row>
    <row r="31" spans="1:3" x14ac:dyDescent="0.2">
      <c r="A31" t="s">
        <v>78</v>
      </c>
      <c r="C31" s="4">
        <v>169441</v>
      </c>
    </row>
    <row r="32" spans="1:3" x14ac:dyDescent="0.2">
      <c r="A32" t="s">
        <v>79</v>
      </c>
      <c r="C32" s="4">
        <v>198227</v>
      </c>
    </row>
    <row r="33" spans="1:3" x14ac:dyDescent="0.2">
      <c r="C33" s="5">
        <f>SUM(C26:C32)</f>
        <v>1084625</v>
      </c>
    </row>
    <row r="35" spans="1:3" x14ac:dyDescent="0.2">
      <c r="A35" t="s">
        <v>93</v>
      </c>
      <c r="C35" s="6">
        <v>835997</v>
      </c>
    </row>
    <row r="38" spans="1:3" x14ac:dyDescent="0.2">
      <c r="A38" s="2" t="s">
        <v>92</v>
      </c>
    </row>
  </sheetData>
  <sortState xmlns:xlrd2="http://schemas.microsoft.com/office/spreadsheetml/2017/richdata2" ref="A2:D13">
    <sortCondition descending="1" ref="B2:B13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BAD4-CFE1-7E43-9F45-0738248790D4}">
  <dimension ref="A1:E133"/>
  <sheetViews>
    <sheetView workbookViewId="0">
      <selection sqref="A1:E134"/>
    </sheetView>
  </sheetViews>
  <sheetFormatPr baseColWidth="10" defaultRowHeight="16" x14ac:dyDescent="0.2"/>
  <cols>
    <col min="1" max="3" width="10.83203125" style="2"/>
    <col min="4" max="4" width="35.5" bestFit="1" customWidth="1"/>
    <col min="5" max="5" width="26.33203125" bestFit="1" customWidth="1"/>
  </cols>
  <sheetData>
    <row r="1" spans="1:5" x14ac:dyDescent="0.2">
      <c r="A1" s="2">
        <v>76</v>
      </c>
      <c r="B1" s="2">
        <v>255</v>
      </c>
      <c r="C1" s="2">
        <v>1997</v>
      </c>
      <c r="D1" t="s">
        <v>94</v>
      </c>
      <c r="E1" t="s">
        <v>53</v>
      </c>
    </row>
    <row r="2" spans="1:5" x14ac:dyDescent="0.2">
      <c r="A2" s="2">
        <v>251</v>
      </c>
      <c r="B2" s="2">
        <v>1041</v>
      </c>
      <c r="C2" s="2">
        <v>8058</v>
      </c>
      <c r="D2" t="s">
        <v>94</v>
      </c>
      <c r="E2" t="s">
        <v>50</v>
      </c>
    </row>
    <row r="3" spans="1:5" x14ac:dyDescent="0.2">
      <c r="A3" s="2">
        <v>6</v>
      </c>
      <c r="B3" s="2">
        <v>6</v>
      </c>
      <c r="C3" s="2">
        <v>90</v>
      </c>
      <c r="D3" t="s">
        <v>94</v>
      </c>
      <c r="E3" t="s">
        <v>56</v>
      </c>
    </row>
    <row r="4" spans="1:5" x14ac:dyDescent="0.2">
      <c r="A4" s="2">
        <v>38158</v>
      </c>
      <c r="B4" s="2">
        <v>212605</v>
      </c>
      <c r="C4" s="2">
        <v>1475037</v>
      </c>
      <c r="D4" t="s">
        <v>94</v>
      </c>
      <c r="E4" t="s">
        <v>4</v>
      </c>
    </row>
    <row r="5" spans="1:5" x14ac:dyDescent="0.2">
      <c r="A5" s="2">
        <v>62</v>
      </c>
      <c r="B5" s="2">
        <v>260</v>
      </c>
      <c r="C5" s="2">
        <v>2419</v>
      </c>
      <c r="D5" t="s">
        <v>94</v>
      </c>
      <c r="E5" t="s">
        <v>54</v>
      </c>
    </row>
    <row r="6" spans="1:5" x14ac:dyDescent="0.2">
      <c r="A6" s="2">
        <v>3367</v>
      </c>
      <c r="B6" s="2">
        <v>18088</v>
      </c>
      <c r="C6" s="2">
        <v>125040</v>
      </c>
      <c r="D6" t="s">
        <v>94</v>
      </c>
      <c r="E6" t="s">
        <v>19</v>
      </c>
    </row>
    <row r="7" spans="1:5" x14ac:dyDescent="0.2">
      <c r="A7" s="2">
        <v>1328</v>
      </c>
      <c r="B7" s="2">
        <v>8428</v>
      </c>
      <c r="C7" s="2">
        <v>60970</v>
      </c>
      <c r="D7" t="s">
        <v>95</v>
      </c>
      <c r="E7" t="s">
        <v>38</v>
      </c>
    </row>
    <row r="8" spans="1:5" x14ac:dyDescent="0.2">
      <c r="A8" s="2">
        <v>1382</v>
      </c>
      <c r="B8" s="2">
        <v>8705</v>
      </c>
      <c r="C8" s="2">
        <v>63185</v>
      </c>
      <c r="D8" t="s">
        <v>95</v>
      </c>
      <c r="E8" t="s">
        <v>27</v>
      </c>
    </row>
    <row r="9" spans="1:5" x14ac:dyDescent="0.2">
      <c r="A9" s="2">
        <v>79</v>
      </c>
      <c r="B9" s="2">
        <v>264</v>
      </c>
      <c r="C9" s="2">
        <v>2039</v>
      </c>
      <c r="D9" t="s">
        <v>95</v>
      </c>
      <c r="E9" t="s">
        <v>53</v>
      </c>
    </row>
    <row r="10" spans="1:5" x14ac:dyDescent="0.2">
      <c r="A10" s="2">
        <v>34255</v>
      </c>
      <c r="B10" s="2">
        <v>192320</v>
      </c>
      <c r="C10" s="2">
        <v>1331670</v>
      </c>
      <c r="D10" t="s">
        <v>95</v>
      </c>
      <c r="E10" t="s">
        <v>7</v>
      </c>
    </row>
    <row r="11" spans="1:5" x14ac:dyDescent="0.2">
      <c r="A11" s="2">
        <v>1331</v>
      </c>
      <c r="B11" s="2">
        <v>8449</v>
      </c>
      <c r="C11" s="2">
        <v>60986</v>
      </c>
      <c r="D11" t="s">
        <v>95</v>
      </c>
      <c r="E11" t="s">
        <v>46</v>
      </c>
    </row>
    <row r="12" spans="1:5" x14ac:dyDescent="0.2">
      <c r="A12" s="2">
        <v>1292</v>
      </c>
      <c r="B12" s="2">
        <v>8270</v>
      </c>
      <c r="C12" s="2">
        <v>59752</v>
      </c>
      <c r="D12" t="s">
        <v>95</v>
      </c>
      <c r="E12" t="s">
        <v>33</v>
      </c>
    </row>
    <row r="13" spans="1:5" x14ac:dyDescent="0.2">
      <c r="A13" s="2">
        <v>492</v>
      </c>
      <c r="B13" s="2">
        <v>2342</v>
      </c>
      <c r="C13" s="2">
        <v>17676</v>
      </c>
      <c r="D13" t="s">
        <v>95</v>
      </c>
      <c r="E13" t="s">
        <v>47</v>
      </c>
    </row>
    <row r="14" spans="1:5" x14ac:dyDescent="0.2">
      <c r="A14" s="2">
        <v>5</v>
      </c>
      <c r="B14" s="2">
        <v>5</v>
      </c>
      <c r="C14" s="2">
        <v>97</v>
      </c>
      <c r="D14" t="s">
        <v>95</v>
      </c>
      <c r="E14" t="s">
        <v>56</v>
      </c>
    </row>
    <row r="15" spans="1:5" x14ac:dyDescent="0.2">
      <c r="A15" s="2">
        <v>1370</v>
      </c>
      <c r="B15" s="2">
        <v>8588</v>
      </c>
      <c r="C15" s="2">
        <v>62194</v>
      </c>
      <c r="D15" t="s">
        <v>95</v>
      </c>
      <c r="E15" t="s">
        <v>42</v>
      </c>
    </row>
    <row r="16" spans="1:5" x14ac:dyDescent="0.2">
      <c r="A16" s="2">
        <v>1336</v>
      </c>
      <c r="B16" s="2">
        <v>8486</v>
      </c>
      <c r="C16" s="2">
        <v>61355</v>
      </c>
      <c r="D16" t="s">
        <v>95</v>
      </c>
      <c r="E16" t="s">
        <v>28</v>
      </c>
    </row>
    <row r="17" spans="1:5" x14ac:dyDescent="0.2">
      <c r="A17" s="2">
        <v>1380</v>
      </c>
      <c r="B17" s="2">
        <v>8685</v>
      </c>
      <c r="C17" s="2">
        <v>62939</v>
      </c>
      <c r="D17" t="s">
        <v>95</v>
      </c>
      <c r="E17" t="s">
        <v>24</v>
      </c>
    </row>
    <row r="18" spans="1:5" x14ac:dyDescent="0.2">
      <c r="A18" s="2">
        <v>1522</v>
      </c>
      <c r="B18" s="2">
        <v>6032</v>
      </c>
      <c r="C18" s="2">
        <v>40615</v>
      </c>
      <c r="D18" t="s">
        <v>95</v>
      </c>
      <c r="E18" t="s">
        <v>36</v>
      </c>
    </row>
    <row r="19" spans="1:5" x14ac:dyDescent="0.2">
      <c r="A19" s="2">
        <v>2586</v>
      </c>
      <c r="B19" s="2">
        <v>13629</v>
      </c>
      <c r="C19" s="2">
        <v>93792</v>
      </c>
      <c r="D19" t="s">
        <v>95</v>
      </c>
      <c r="E19" t="s">
        <v>21</v>
      </c>
    </row>
    <row r="20" spans="1:5" x14ac:dyDescent="0.2">
      <c r="A20" s="2">
        <v>1377</v>
      </c>
      <c r="B20" s="2">
        <v>8673</v>
      </c>
      <c r="C20" s="2">
        <v>62933</v>
      </c>
      <c r="D20" t="s">
        <v>95</v>
      </c>
      <c r="E20" t="s">
        <v>30</v>
      </c>
    </row>
    <row r="21" spans="1:5" x14ac:dyDescent="0.2">
      <c r="A21" s="2">
        <v>1581</v>
      </c>
      <c r="B21" s="2">
        <v>5579</v>
      </c>
      <c r="C21" s="2">
        <v>38054</v>
      </c>
      <c r="D21" t="s">
        <v>95</v>
      </c>
      <c r="E21" t="s">
        <v>26</v>
      </c>
    </row>
    <row r="22" spans="1:5" x14ac:dyDescent="0.2">
      <c r="A22" s="2">
        <v>33984</v>
      </c>
      <c r="B22" s="2">
        <v>177719</v>
      </c>
      <c r="C22" s="2">
        <v>1242418</v>
      </c>
      <c r="D22" t="s">
        <v>95</v>
      </c>
      <c r="E22" t="s">
        <v>6</v>
      </c>
    </row>
    <row r="23" spans="1:5" x14ac:dyDescent="0.2">
      <c r="A23" s="2">
        <v>384</v>
      </c>
      <c r="B23" s="2">
        <v>1803</v>
      </c>
      <c r="C23" s="2">
        <v>13268</v>
      </c>
      <c r="D23" t="s">
        <v>95</v>
      </c>
      <c r="E23" t="s">
        <v>48</v>
      </c>
    </row>
    <row r="24" spans="1:5" x14ac:dyDescent="0.2">
      <c r="A24" s="2">
        <v>79</v>
      </c>
      <c r="B24" s="2">
        <v>337</v>
      </c>
      <c r="C24" s="2">
        <v>3422</v>
      </c>
      <c r="D24" t="s">
        <v>95</v>
      </c>
      <c r="E24" t="s">
        <v>54</v>
      </c>
    </row>
    <row r="25" spans="1:5" x14ac:dyDescent="0.2">
      <c r="A25" s="2">
        <v>1335</v>
      </c>
      <c r="B25" s="2">
        <v>8480</v>
      </c>
      <c r="C25" s="2">
        <v>61333</v>
      </c>
      <c r="D25" t="s">
        <v>95</v>
      </c>
      <c r="E25" t="s">
        <v>41</v>
      </c>
    </row>
    <row r="26" spans="1:5" x14ac:dyDescent="0.2">
      <c r="A26" s="2">
        <v>1333</v>
      </c>
      <c r="B26" s="2">
        <v>8436</v>
      </c>
      <c r="C26" s="2">
        <v>61060</v>
      </c>
      <c r="D26" t="s">
        <v>95</v>
      </c>
      <c r="E26" t="s">
        <v>44</v>
      </c>
    </row>
    <row r="27" spans="1:5" x14ac:dyDescent="0.2">
      <c r="A27" s="2">
        <v>1542</v>
      </c>
      <c r="B27" s="2">
        <v>8156</v>
      </c>
      <c r="C27" s="2">
        <v>60139</v>
      </c>
      <c r="D27" t="s">
        <v>95</v>
      </c>
      <c r="E27" t="s">
        <v>89</v>
      </c>
    </row>
    <row r="28" spans="1:5" x14ac:dyDescent="0.2">
      <c r="A28" s="2">
        <v>1312</v>
      </c>
      <c r="B28" s="2">
        <v>8294</v>
      </c>
      <c r="C28" s="2">
        <v>59935</v>
      </c>
      <c r="D28" t="s">
        <v>95</v>
      </c>
      <c r="E28" t="s">
        <v>34</v>
      </c>
    </row>
    <row r="29" spans="1:5" x14ac:dyDescent="0.2">
      <c r="A29" s="2">
        <v>1382</v>
      </c>
      <c r="B29" s="2">
        <v>8647</v>
      </c>
      <c r="C29" s="2">
        <v>62836</v>
      </c>
      <c r="D29" t="s">
        <v>95</v>
      </c>
      <c r="E29" t="s">
        <v>29</v>
      </c>
    </row>
    <row r="30" spans="1:5" x14ac:dyDescent="0.2">
      <c r="A30" s="2">
        <v>1382</v>
      </c>
      <c r="B30" s="2">
        <v>8708</v>
      </c>
      <c r="C30" s="2">
        <v>63052</v>
      </c>
      <c r="D30" t="s">
        <v>95</v>
      </c>
      <c r="E30" t="s">
        <v>23</v>
      </c>
    </row>
    <row r="31" spans="1:5" x14ac:dyDescent="0.2">
      <c r="A31" s="2">
        <v>1318</v>
      </c>
      <c r="B31" s="2">
        <v>8316</v>
      </c>
      <c r="C31" s="2">
        <v>60158</v>
      </c>
      <c r="D31" t="s">
        <v>95</v>
      </c>
      <c r="E31" t="s">
        <v>35</v>
      </c>
    </row>
    <row r="32" spans="1:5" x14ac:dyDescent="0.2">
      <c r="A32" s="2">
        <v>1275</v>
      </c>
      <c r="B32" s="2">
        <v>8137</v>
      </c>
      <c r="C32" s="2">
        <v>58776</v>
      </c>
      <c r="D32" t="s">
        <v>95</v>
      </c>
      <c r="E32" t="s">
        <v>37</v>
      </c>
    </row>
    <row r="33" spans="1:5" x14ac:dyDescent="0.2">
      <c r="A33" s="2">
        <v>1289</v>
      </c>
      <c r="B33" s="2">
        <v>8262</v>
      </c>
      <c r="C33" s="2">
        <v>59642</v>
      </c>
      <c r="D33" t="s">
        <v>95</v>
      </c>
      <c r="E33" t="s">
        <v>43</v>
      </c>
    </row>
    <row r="34" spans="1:5" x14ac:dyDescent="0.2">
      <c r="A34" s="2">
        <v>78</v>
      </c>
      <c r="B34" s="2">
        <v>262</v>
      </c>
      <c r="C34" s="2">
        <v>2050</v>
      </c>
      <c r="D34" t="s">
        <v>96</v>
      </c>
      <c r="E34" t="s">
        <v>53</v>
      </c>
    </row>
    <row r="35" spans="1:5" x14ac:dyDescent="0.2">
      <c r="A35" s="2">
        <v>314</v>
      </c>
      <c r="B35" s="2">
        <v>1522</v>
      </c>
      <c r="C35" s="2">
        <v>9451</v>
      </c>
      <c r="D35" t="s">
        <v>96</v>
      </c>
      <c r="E35" t="s">
        <v>50</v>
      </c>
    </row>
    <row r="36" spans="1:5" x14ac:dyDescent="0.2">
      <c r="A36" s="2">
        <v>1337</v>
      </c>
      <c r="B36" s="2">
        <v>6923</v>
      </c>
      <c r="C36" s="2">
        <v>47313</v>
      </c>
      <c r="D36" t="s">
        <v>96</v>
      </c>
      <c r="E36" t="s">
        <v>47</v>
      </c>
    </row>
    <row r="37" spans="1:5" x14ac:dyDescent="0.2">
      <c r="A37" s="2">
        <v>5</v>
      </c>
      <c r="B37" s="2">
        <v>5</v>
      </c>
      <c r="C37" s="2">
        <v>97</v>
      </c>
      <c r="D37" t="s">
        <v>96</v>
      </c>
      <c r="E37" t="s">
        <v>56</v>
      </c>
    </row>
    <row r="38" spans="1:5" x14ac:dyDescent="0.2">
      <c r="A38" s="2">
        <v>53340</v>
      </c>
      <c r="B38" s="2">
        <v>289377</v>
      </c>
      <c r="C38" s="2">
        <v>2002369</v>
      </c>
      <c r="D38" t="s">
        <v>96</v>
      </c>
      <c r="E38" t="s">
        <v>4</v>
      </c>
    </row>
    <row r="39" spans="1:5" x14ac:dyDescent="0.2">
      <c r="A39" s="2">
        <v>340</v>
      </c>
      <c r="B39" s="2">
        <v>1494</v>
      </c>
      <c r="C39" s="2">
        <v>11400</v>
      </c>
      <c r="D39" t="s">
        <v>96</v>
      </c>
      <c r="E39" t="s">
        <v>36</v>
      </c>
    </row>
    <row r="40" spans="1:5" x14ac:dyDescent="0.2">
      <c r="A40" s="2">
        <v>157</v>
      </c>
      <c r="B40" s="2">
        <v>570</v>
      </c>
      <c r="C40" s="2">
        <v>3995</v>
      </c>
      <c r="D40" t="s">
        <v>96</v>
      </c>
      <c r="E40" t="s">
        <v>51</v>
      </c>
    </row>
    <row r="41" spans="1:5" x14ac:dyDescent="0.2">
      <c r="A41" s="2">
        <v>77</v>
      </c>
      <c r="B41" s="2">
        <v>296</v>
      </c>
      <c r="C41" s="2">
        <v>2674</v>
      </c>
      <c r="D41" t="s">
        <v>96</v>
      </c>
      <c r="E41" t="s">
        <v>54</v>
      </c>
    </row>
    <row r="42" spans="1:5" x14ac:dyDescent="0.2">
      <c r="A42" s="2">
        <v>8931</v>
      </c>
      <c r="B42" s="2">
        <v>54456</v>
      </c>
      <c r="C42" s="2">
        <v>370742</v>
      </c>
      <c r="D42" t="s">
        <v>96</v>
      </c>
      <c r="E42" t="s">
        <v>12</v>
      </c>
    </row>
    <row r="43" spans="1:5" x14ac:dyDescent="0.2">
      <c r="A43" s="2">
        <v>71</v>
      </c>
      <c r="B43" s="2">
        <v>238</v>
      </c>
      <c r="C43" s="2">
        <v>1898</v>
      </c>
      <c r="D43" t="s">
        <v>97</v>
      </c>
      <c r="E43" t="s">
        <v>53</v>
      </c>
    </row>
    <row r="44" spans="1:5" x14ac:dyDescent="0.2">
      <c r="A44" s="2">
        <v>143</v>
      </c>
      <c r="B44" s="2">
        <v>435</v>
      </c>
      <c r="C44" s="2">
        <v>3552</v>
      </c>
      <c r="D44" t="s">
        <v>97</v>
      </c>
      <c r="E44" t="s">
        <v>50</v>
      </c>
    </row>
    <row r="45" spans="1:5" x14ac:dyDescent="0.2">
      <c r="A45" s="2">
        <v>5</v>
      </c>
      <c r="B45" s="2">
        <v>5</v>
      </c>
      <c r="C45" s="2">
        <v>78</v>
      </c>
      <c r="D45" t="s">
        <v>97</v>
      </c>
      <c r="E45" t="s">
        <v>56</v>
      </c>
    </row>
    <row r="46" spans="1:5" x14ac:dyDescent="0.2">
      <c r="A46" s="2">
        <v>35206</v>
      </c>
      <c r="B46" s="2">
        <v>193931</v>
      </c>
      <c r="C46" s="2">
        <v>1346413</v>
      </c>
      <c r="D46" t="s">
        <v>97</v>
      </c>
      <c r="E46" t="s">
        <v>4</v>
      </c>
    </row>
    <row r="47" spans="1:5" x14ac:dyDescent="0.2">
      <c r="A47" s="2">
        <v>59</v>
      </c>
      <c r="B47" s="2">
        <v>242</v>
      </c>
      <c r="C47" s="2">
        <v>2310</v>
      </c>
      <c r="D47" t="s">
        <v>97</v>
      </c>
      <c r="E47" t="s">
        <v>54</v>
      </c>
    </row>
    <row r="48" spans="1:5" x14ac:dyDescent="0.2">
      <c r="A48" s="2">
        <v>2075</v>
      </c>
      <c r="B48" s="2">
        <v>10252</v>
      </c>
      <c r="C48" s="2">
        <v>69979</v>
      </c>
      <c r="D48" t="s">
        <v>97</v>
      </c>
      <c r="E48" t="s">
        <v>19</v>
      </c>
    </row>
    <row r="49" spans="1:5" x14ac:dyDescent="0.2">
      <c r="A49" s="2">
        <v>9886</v>
      </c>
      <c r="B49" s="2">
        <v>46798</v>
      </c>
      <c r="C49" s="2">
        <v>331998</v>
      </c>
      <c r="D49" t="s">
        <v>98</v>
      </c>
      <c r="E49" t="s">
        <v>11</v>
      </c>
    </row>
    <row r="50" spans="1:5" x14ac:dyDescent="0.2">
      <c r="A50" s="2">
        <v>264</v>
      </c>
      <c r="B50" s="2">
        <v>1251</v>
      </c>
      <c r="C50" s="2">
        <v>10116</v>
      </c>
      <c r="D50" t="s">
        <v>98</v>
      </c>
      <c r="E50" t="s">
        <v>99</v>
      </c>
    </row>
    <row r="51" spans="1:5" x14ac:dyDescent="0.2">
      <c r="A51" s="2">
        <v>136</v>
      </c>
      <c r="B51" s="2">
        <v>380</v>
      </c>
      <c r="C51" s="2">
        <v>2618</v>
      </c>
      <c r="D51" t="s">
        <v>98</v>
      </c>
      <c r="E51" t="s">
        <v>53</v>
      </c>
    </row>
    <row r="52" spans="1:5" x14ac:dyDescent="0.2">
      <c r="A52" s="2">
        <v>5</v>
      </c>
      <c r="B52" s="2">
        <v>5</v>
      </c>
      <c r="C52" s="2">
        <v>97</v>
      </c>
      <c r="D52" t="s">
        <v>98</v>
      </c>
      <c r="E52" t="s">
        <v>56</v>
      </c>
    </row>
    <row r="53" spans="1:5" x14ac:dyDescent="0.2">
      <c r="A53" s="2">
        <v>50759</v>
      </c>
      <c r="B53" s="2">
        <v>283001</v>
      </c>
      <c r="C53" s="2">
        <v>1981303</v>
      </c>
      <c r="D53" t="s">
        <v>98</v>
      </c>
      <c r="E53" t="s">
        <v>4</v>
      </c>
    </row>
    <row r="54" spans="1:5" x14ac:dyDescent="0.2">
      <c r="A54" s="2">
        <v>325</v>
      </c>
      <c r="B54" s="2">
        <v>1978</v>
      </c>
      <c r="C54" s="2">
        <v>13728</v>
      </c>
      <c r="D54" t="s">
        <v>98</v>
      </c>
      <c r="E54" t="s">
        <v>51</v>
      </c>
    </row>
    <row r="55" spans="1:5" x14ac:dyDescent="0.2">
      <c r="A55" s="2">
        <v>691</v>
      </c>
      <c r="B55" s="2">
        <v>3282</v>
      </c>
      <c r="C55" s="2">
        <v>25025</v>
      </c>
      <c r="D55" t="s">
        <v>98</v>
      </c>
      <c r="E55" t="s">
        <v>113</v>
      </c>
    </row>
    <row r="56" spans="1:5" x14ac:dyDescent="0.2">
      <c r="A56" s="2">
        <v>460</v>
      </c>
      <c r="B56" s="2">
        <v>1705</v>
      </c>
      <c r="C56" s="2">
        <v>15615</v>
      </c>
      <c r="D56" t="s">
        <v>98</v>
      </c>
      <c r="E56" t="s">
        <v>114</v>
      </c>
    </row>
    <row r="57" spans="1:5" x14ac:dyDescent="0.2">
      <c r="A57" s="2">
        <v>74</v>
      </c>
      <c r="B57" s="2">
        <v>327</v>
      </c>
      <c r="C57" s="2">
        <v>2813</v>
      </c>
      <c r="D57" t="s">
        <v>98</v>
      </c>
      <c r="E57" t="s">
        <v>100</v>
      </c>
    </row>
    <row r="58" spans="1:5" x14ac:dyDescent="0.2">
      <c r="A58" s="2">
        <v>297</v>
      </c>
      <c r="B58" s="2">
        <v>667</v>
      </c>
      <c r="C58" s="2">
        <v>5095</v>
      </c>
      <c r="D58" t="s">
        <v>98</v>
      </c>
      <c r="E58" t="s">
        <v>101</v>
      </c>
    </row>
    <row r="59" spans="1:5" x14ac:dyDescent="0.2">
      <c r="A59" s="2">
        <v>1530</v>
      </c>
      <c r="B59" s="2">
        <v>4635</v>
      </c>
      <c r="C59" s="2">
        <v>33289</v>
      </c>
      <c r="D59" t="s">
        <v>98</v>
      </c>
      <c r="E59" t="s">
        <v>102</v>
      </c>
    </row>
    <row r="60" spans="1:5" x14ac:dyDescent="0.2">
      <c r="A60" s="2">
        <v>1703</v>
      </c>
      <c r="B60" s="2">
        <v>9537</v>
      </c>
      <c r="C60" s="2">
        <v>66629</v>
      </c>
      <c r="D60" t="s">
        <v>98</v>
      </c>
      <c r="E60" t="s">
        <v>19</v>
      </c>
    </row>
    <row r="61" spans="1:5" x14ac:dyDescent="0.2">
      <c r="A61" s="2">
        <v>9342</v>
      </c>
      <c r="B61" s="2">
        <v>43876</v>
      </c>
      <c r="C61" s="2">
        <v>312154</v>
      </c>
      <c r="D61" t="s">
        <v>103</v>
      </c>
      <c r="E61" t="s">
        <v>11</v>
      </c>
    </row>
    <row r="62" spans="1:5" x14ac:dyDescent="0.2">
      <c r="A62" s="2">
        <v>81</v>
      </c>
      <c r="B62" s="2">
        <v>267</v>
      </c>
      <c r="C62" s="2">
        <v>2115</v>
      </c>
      <c r="D62" t="s">
        <v>103</v>
      </c>
      <c r="E62" t="s">
        <v>53</v>
      </c>
    </row>
    <row r="63" spans="1:5" x14ac:dyDescent="0.2">
      <c r="A63" s="2">
        <v>243</v>
      </c>
      <c r="B63" s="2">
        <v>1037</v>
      </c>
      <c r="C63" s="2">
        <v>7257</v>
      </c>
      <c r="D63" t="s">
        <v>103</v>
      </c>
      <c r="E63" t="s">
        <v>50</v>
      </c>
    </row>
    <row r="64" spans="1:5" x14ac:dyDescent="0.2">
      <c r="A64" s="2">
        <v>5</v>
      </c>
      <c r="B64" s="2">
        <v>5</v>
      </c>
      <c r="C64" s="2">
        <v>97</v>
      </c>
      <c r="D64" t="s">
        <v>103</v>
      </c>
      <c r="E64" t="s">
        <v>56</v>
      </c>
    </row>
    <row r="65" spans="1:5" x14ac:dyDescent="0.2">
      <c r="A65" s="2">
        <v>42449</v>
      </c>
      <c r="B65" s="2">
        <v>216014</v>
      </c>
      <c r="C65" s="2">
        <v>1510344</v>
      </c>
      <c r="D65" t="s">
        <v>103</v>
      </c>
      <c r="E65" t="s">
        <v>4</v>
      </c>
    </row>
    <row r="66" spans="1:5" x14ac:dyDescent="0.2">
      <c r="A66" s="2">
        <v>250</v>
      </c>
      <c r="B66" s="2">
        <v>1417</v>
      </c>
      <c r="C66" s="2">
        <v>9968</v>
      </c>
      <c r="D66" t="s">
        <v>103</v>
      </c>
      <c r="E66" t="s">
        <v>51</v>
      </c>
    </row>
    <row r="67" spans="1:5" x14ac:dyDescent="0.2">
      <c r="A67" s="2">
        <v>133</v>
      </c>
      <c r="B67" s="2">
        <v>377</v>
      </c>
      <c r="C67" s="2">
        <v>3139</v>
      </c>
      <c r="D67" t="s">
        <v>103</v>
      </c>
      <c r="E67" t="s">
        <v>104</v>
      </c>
    </row>
    <row r="68" spans="1:5" x14ac:dyDescent="0.2">
      <c r="A68" s="2">
        <v>255</v>
      </c>
      <c r="B68" s="2">
        <v>971</v>
      </c>
      <c r="C68" s="2">
        <v>7161</v>
      </c>
      <c r="D68" t="s">
        <v>103</v>
      </c>
      <c r="E68" t="s">
        <v>105</v>
      </c>
    </row>
    <row r="69" spans="1:5" x14ac:dyDescent="0.2">
      <c r="A69" s="2">
        <v>9680</v>
      </c>
      <c r="B69" s="2">
        <v>46417</v>
      </c>
      <c r="C69" s="2">
        <v>327129</v>
      </c>
      <c r="D69" t="s">
        <v>106</v>
      </c>
      <c r="E69" t="s">
        <v>11</v>
      </c>
    </row>
    <row r="70" spans="1:5" x14ac:dyDescent="0.2">
      <c r="A70" s="2">
        <v>71</v>
      </c>
      <c r="B70" s="2">
        <v>234</v>
      </c>
      <c r="C70" s="2">
        <v>1857</v>
      </c>
      <c r="D70" t="s">
        <v>106</v>
      </c>
      <c r="E70" t="s">
        <v>53</v>
      </c>
    </row>
    <row r="71" spans="1:5" x14ac:dyDescent="0.2">
      <c r="A71" s="2">
        <v>5</v>
      </c>
      <c r="B71" s="2">
        <v>5</v>
      </c>
      <c r="C71" s="2">
        <v>97</v>
      </c>
      <c r="D71" t="s">
        <v>106</v>
      </c>
      <c r="E71" t="s">
        <v>56</v>
      </c>
    </row>
    <row r="72" spans="1:5" x14ac:dyDescent="0.2">
      <c r="A72" s="2">
        <v>48363</v>
      </c>
      <c r="B72" s="2">
        <v>270417</v>
      </c>
      <c r="C72" s="2">
        <v>1870903</v>
      </c>
      <c r="D72" t="s">
        <v>106</v>
      </c>
      <c r="E72" t="s">
        <v>4</v>
      </c>
    </row>
    <row r="73" spans="1:5" x14ac:dyDescent="0.2">
      <c r="A73" s="2">
        <v>51</v>
      </c>
      <c r="B73" s="2">
        <v>224</v>
      </c>
      <c r="C73" s="2">
        <v>1943</v>
      </c>
      <c r="D73" t="s">
        <v>106</v>
      </c>
      <c r="E73" t="s">
        <v>54</v>
      </c>
    </row>
    <row r="74" spans="1:5" x14ac:dyDescent="0.2">
      <c r="A74" s="2">
        <v>1298</v>
      </c>
      <c r="B74" s="2">
        <v>6924</v>
      </c>
      <c r="C74" s="2">
        <v>47208</v>
      </c>
      <c r="D74" t="s">
        <v>106</v>
      </c>
      <c r="E74" t="s">
        <v>19</v>
      </c>
    </row>
    <row r="75" spans="1:5" x14ac:dyDescent="0.2">
      <c r="A75" s="2">
        <v>1620</v>
      </c>
      <c r="B75" s="2">
        <v>9764</v>
      </c>
      <c r="C75" s="2">
        <v>74876</v>
      </c>
      <c r="D75" t="s">
        <v>107</v>
      </c>
      <c r="E75" t="s">
        <v>31</v>
      </c>
    </row>
    <row r="76" spans="1:5" x14ac:dyDescent="0.2">
      <c r="A76" s="2">
        <v>1560</v>
      </c>
      <c r="B76" s="2">
        <v>9303</v>
      </c>
      <c r="C76" s="2">
        <v>70927</v>
      </c>
      <c r="D76" t="s">
        <v>107</v>
      </c>
      <c r="E76" t="s">
        <v>38</v>
      </c>
    </row>
    <row r="77" spans="1:5" x14ac:dyDescent="0.2">
      <c r="A77" s="2">
        <v>1554</v>
      </c>
      <c r="B77" s="2">
        <v>9066</v>
      </c>
      <c r="C77" s="2">
        <v>69641</v>
      </c>
      <c r="D77" t="s">
        <v>107</v>
      </c>
      <c r="E77" t="s">
        <v>39</v>
      </c>
    </row>
    <row r="78" spans="1:5" x14ac:dyDescent="0.2">
      <c r="A78" s="2">
        <v>1438</v>
      </c>
      <c r="B78" s="2">
        <v>8672</v>
      </c>
      <c r="C78" s="2">
        <v>65891</v>
      </c>
      <c r="D78" t="s">
        <v>107</v>
      </c>
      <c r="E78" t="s">
        <v>45</v>
      </c>
    </row>
    <row r="79" spans="1:5" x14ac:dyDescent="0.2">
      <c r="A79" s="2">
        <v>1667</v>
      </c>
      <c r="B79" s="2">
        <v>10154</v>
      </c>
      <c r="C79" s="2">
        <v>77719</v>
      </c>
      <c r="D79" t="s">
        <v>107</v>
      </c>
      <c r="E79" t="s">
        <v>27</v>
      </c>
    </row>
    <row r="80" spans="1:5" x14ac:dyDescent="0.2">
      <c r="A80" s="2">
        <v>85</v>
      </c>
      <c r="B80" s="2">
        <v>301</v>
      </c>
      <c r="C80" s="2">
        <v>2202</v>
      </c>
      <c r="D80" t="s">
        <v>107</v>
      </c>
      <c r="E80" t="s">
        <v>53</v>
      </c>
    </row>
    <row r="81" spans="1:5" x14ac:dyDescent="0.2">
      <c r="A81" s="2">
        <v>37469</v>
      </c>
      <c r="B81" s="2">
        <v>210846</v>
      </c>
      <c r="C81" s="2">
        <v>1472288</v>
      </c>
      <c r="D81" t="s">
        <v>107</v>
      </c>
      <c r="E81" t="s">
        <v>7</v>
      </c>
    </row>
    <row r="82" spans="1:5" x14ac:dyDescent="0.2">
      <c r="A82" s="2">
        <v>1409</v>
      </c>
      <c r="B82" s="2">
        <v>8719</v>
      </c>
      <c r="C82" s="2">
        <v>65847</v>
      </c>
      <c r="D82" t="s">
        <v>107</v>
      </c>
      <c r="E82" t="s">
        <v>46</v>
      </c>
    </row>
    <row r="83" spans="1:5" x14ac:dyDescent="0.2">
      <c r="A83" s="2">
        <v>1799</v>
      </c>
      <c r="B83" s="2">
        <v>10318</v>
      </c>
      <c r="C83" s="2">
        <v>79599</v>
      </c>
      <c r="D83" t="s">
        <v>107</v>
      </c>
      <c r="E83" t="s">
        <v>22</v>
      </c>
    </row>
    <row r="84" spans="1:5" x14ac:dyDescent="0.2">
      <c r="A84" s="2">
        <v>1598</v>
      </c>
      <c r="B84" s="2">
        <v>9505</v>
      </c>
      <c r="C84" s="2">
        <v>72840</v>
      </c>
      <c r="D84" t="s">
        <v>107</v>
      </c>
      <c r="E84" t="s">
        <v>33</v>
      </c>
    </row>
    <row r="85" spans="1:5" x14ac:dyDescent="0.2">
      <c r="A85" s="2">
        <v>1603</v>
      </c>
      <c r="B85" s="2">
        <v>9502</v>
      </c>
      <c r="C85" s="2">
        <v>72942</v>
      </c>
      <c r="D85" t="s">
        <v>107</v>
      </c>
      <c r="E85" t="s">
        <v>32</v>
      </c>
    </row>
    <row r="86" spans="1:5" x14ac:dyDescent="0.2">
      <c r="A86" s="2">
        <v>4</v>
      </c>
      <c r="B86" s="2">
        <v>4</v>
      </c>
      <c r="C86" s="2">
        <v>67</v>
      </c>
      <c r="D86" t="s">
        <v>107</v>
      </c>
      <c r="E86" t="s">
        <v>56</v>
      </c>
    </row>
    <row r="87" spans="1:5" x14ac:dyDescent="0.2">
      <c r="A87" s="2">
        <v>1486</v>
      </c>
      <c r="B87" s="2">
        <v>9321</v>
      </c>
      <c r="C87" s="2">
        <v>70441</v>
      </c>
      <c r="D87" t="s">
        <v>107</v>
      </c>
      <c r="E87" t="s">
        <v>42</v>
      </c>
    </row>
    <row r="88" spans="1:5" x14ac:dyDescent="0.2">
      <c r="A88" s="2">
        <v>1651</v>
      </c>
      <c r="B88" s="2">
        <v>9659</v>
      </c>
      <c r="C88" s="2">
        <v>74016</v>
      </c>
      <c r="D88" t="s">
        <v>107</v>
      </c>
      <c r="E88" t="s">
        <v>28</v>
      </c>
    </row>
    <row r="89" spans="1:5" x14ac:dyDescent="0.2">
      <c r="A89" s="2">
        <v>1702</v>
      </c>
      <c r="B89" s="2">
        <v>9836</v>
      </c>
      <c r="C89" s="2">
        <v>75723</v>
      </c>
      <c r="D89" t="s">
        <v>107</v>
      </c>
      <c r="E89" t="s">
        <v>24</v>
      </c>
    </row>
    <row r="90" spans="1:5" x14ac:dyDescent="0.2">
      <c r="A90" s="2">
        <v>1696</v>
      </c>
      <c r="B90" s="2">
        <v>9795</v>
      </c>
      <c r="C90" s="2">
        <v>75202</v>
      </c>
      <c r="D90" t="s">
        <v>107</v>
      </c>
      <c r="E90" t="s">
        <v>25</v>
      </c>
    </row>
    <row r="91" spans="1:5" x14ac:dyDescent="0.2">
      <c r="A91" s="2">
        <v>1555</v>
      </c>
      <c r="B91" s="2">
        <v>9077</v>
      </c>
      <c r="C91" s="2">
        <v>69737</v>
      </c>
      <c r="D91" t="s">
        <v>107</v>
      </c>
      <c r="E91" t="s">
        <v>40</v>
      </c>
    </row>
    <row r="92" spans="1:5" x14ac:dyDescent="0.2">
      <c r="A92" s="2">
        <v>1645</v>
      </c>
      <c r="B92" s="2">
        <v>9625</v>
      </c>
      <c r="C92" s="2">
        <v>73968</v>
      </c>
      <c r="D92" t="s">
        <v>107</v>
      </c>
      <c r="E92" t="s">
        <v>30</v>
      </c>
    </row>
    <row r="93" spans="1:5" x14ac:dyDescent="0.2">
      <c r="A93" s="2">
        <v>1713</v>
      </c>
      <c r="B93" s="2">
        <v>6082</v>
      </c>
      <c r="C93" s="2">
        <v>42337</v>
      </c>
      <c r="D93" t="s">
        <v>107</v>
      </c>
      <c r="E93" t="s">
        <v>26</v>
      </c>
    </row>
    <row r="94" spans="1:5" x14ac:dyDescent="0.2">
      <c r="A94" s="2">
        <v>29490</v>
      </c>
      <c r="B94" s="2">
        <v>141291</v>
      </c>
      <c r="C94" s="2">
        <v>1012065</v>
      </c>
      <c r="D94" t="s">
        <v>107</v>
      </c>
      <c r="E94" t="s">
        <v>10</v>
      </c>
    </row>
    <row r="95" spans="1:5" x14ac:dyDescent="0.2">
      <c r="A95" s="2">
        <v>38769</v>
      </c>
      <c r="B95" s="2">
        <v>204855</v>
      </c>
      <c r="C95" s="2">
        <v>1447580</v>
      </c>
      <c r="D95" t="s">
        <v>107</v>
      </c>
      <c r="E95" t="s">
        <v>6</v>
      </c>
    </row>
    <row r="96" spans="1:5" x14ac:dyDescent="0.2">
      <c r="A96" s="2">
        <v>4887</v>
      </c>
      <c r="B96" s="2">
        <v>27882</v>
      </c>
      <c r="C96" s="2">
        <v>198293</v>
      </c>
      <c r="D96" t="s">
        <v>112</v>
      </c>
      <c r="E96" t="s">
        <v>13</v>
      </c>
    </row>
    <row r="97" spans="1:5" x14ac:dyDescent="0.2">
      <c r="A97" s="2">
        <v>407</v>
      </c>
      <c r="B97" s="2">
        <v>1938</v>
      </c>
      <c r="C97" s="2">
        <v>14271</v>
      </c>
      <c r="D97" t="s">
        <v>107</v>
      </c>
      <c r="E97" t="s">
        <v>48</v>
      </c>
    </row>
    <row r="98" spans="1:5" x14ac:dyDescent="0.2">
      <c r="A98" s="2">
        <v>75</v>
      </c>
      <c r="B98" s="2">
        <v>370</v>
      </c>
      <c r="C98" s="2">
        <v>3494</v>
      </c>
      <c r="D98" t="s">
        <v>107</v>
      </c>
      <c r="E98" t="s">
        <v>54</v>
      </c>
    </row>
    <row r="99" spans="1:5" x14ac:dyDescent="0.2">
      <c r="A99" s="2">
        <v>1512</v>
      </c>
      <c r="B99" s="2">
        <v>9092</v>
      </c>
      <c r="C99" s="2">
        <v>69293</v>
      </c>
      <c r="D99" t="s">
        <v>107</v>
      </c>
      <c r="E99" t="s">
        <v>41</v>
      </c>
    </row>
    <row r="100" spans="1:5" x14ac:dyDescent="0.2">
      <c r="A100" s="2">
        <v>60197</v>
      </c>
      <c r="B100" s="2">
        <v>315054</v>
      </c>
      <c r="C100" s="2">
        <v>2217886</v>
      </c>
      <c r="D100" t="s">
        <v>112</v>
      </c>
      <c r="E100" t="s">
        <v>3</v>
      </c>
    </row>
    <row r="101" spans="1:5" x14ac:dyDescent="0.2">
      <c r="A101" s="2">
        <v>1475</v>
      </c>
      <c r="B101" s="2">
        <v>8783</v>
      </c>
      <c r="C101" s="2">
        <v>66992</v>
      </c>
      <c r="D101" t="s">
        <v>107</v>
      </c>
      <c r="E101" t="s">
        <v>44</v>
      </c>
    </row>
    <row r="102" spans="1:5" x14ac:dyDescent="0.2">
      <c r="A102" s="2">
        <v>1592</v>
      </c>
      <c r="B102" s="2">
        <v>9357</v>
      </c>
      <c r="C102" s="2">
        <v>71833</v>
      </c>
      <c r="D102" t="s">
        <v>107</v>
      </c>
      <c r="E102" t="s">
        <v>34</v>
      </c>
    </row>
    <row r="103" spans="1:5" x14ac:dyDescent="0.2">
      <c r="A103" s="2">
        <v>1640</v>
      </c>
      <c r="B103" s="2">
        <v>9591</v>
      </c>
      <c r="C103" s="2">
        <v>73458</v>
      </c>
      <c r="D103" t="s">
        <v>107</v>
      </c>
      <c r="E103" t="s">
        <v>29</v>
      </c>
    </row>
    <row r="104" spans="1:5" x14ac:dyDescent="0.2">
      <c r="A104" s="2">
        <v>1729</v>
      </c>
      <c r="B104" s="2">
        <v>10041</v>
      </c>
      <c r="C104" s="2">
        <v>77229</v>
      </c>
      <c r="D104" t="s">
        <v>107</v>
      </c>
      <c r="E104" t="s">
        <v>23</v>
      </c>
    </row>
    <row r="105" spans="1:5" x14ac:dyDescent="0.2">
      <c r="A105" s="2">
        <v>3379</v>
      </c>
      <c r="B105" s="2">
        <v>17604</v>
      </c>
      <c r="C105" s="2">
        <v>125170</v>
      </c>
      <c r="D105" t="s">
        <v>107</v>
      </c>
      <c r="E105" t="s">
        <v>19</v>
      </c>
    </row>
    <row r="106" spans="1:5" x14ac:dyDescent="0.2">
      <c r="A106" s="2">
        <v>1578</v>
      </c>
      <c r="B106" s="2">
        <v>9421</v>
      </c>
      <c r="C106" s="2">
        <v>72216</v>
      </c>
      <c r="D106" t="s">
        <v>107</v>
      </c>
      <c r="E106" t="s">
        <v>35</v>
      </c>
    </row>
    <row r="107" spans="1:5" x14ac:dyDescent="0.2">
      <c r="A107" s="2">
        <v>1563</v>
      </c>
      <c r="B107" s="2">
        <v>9488</v>
      </c>
      <c r="C107" s="2">
        <v>72248</v>
      </c>
      <c r="D107" t="s">
        <v>107</v>
      </c>
      <c r="E107" t="s">
        <v>37</v>
      </c>
    </row>
    <row r="108" spans="1:5" x14ac:dyDescent="0.2">
      <c r="A108" s="2">
        <v>1485</v>
      </c>
      <c r="B108" s="2">
        <v>8974</v>
      </c>
      <c r="C108" s="2">
        <v>68272</v>
      </c>
      <c r="D108" t="s">
        <v>107</v>
      </c>
      <c r="E108" t="s">
        <v>43</v>
      </c>
    </row>
    <row r="109" spans="1:5" x14ac:dyDescent="0.2">
      <c r="A109" s="2">
        <v>4</v>
      </c>
      <c r="B109" s="2">
        <v>4</v>
      </c>
      <c r="C109" s="2">
        <v>73</v>
      </c>
      <c r="D109" t="s">
        <v>108</v>
      </c>
      <c r="E109" t="s">
        <v>56</v>
      </c>
    </row>
    <row r="110" spans="1:5" x14ac:dyDescent="0.2">
      <c r="A110" s="2">
        <v>20114</v>
      </c>
      <c r="B110" s="2">
        <v>113474</v>
      </c>
      <c r="C110" s="2">
        <v>795861</v>
      </c>
      <c r="D110" t="s">
        <v>108</v>
      </c>
      <c r="E110" t="s">
        <v>58</v>
      </c>
    </row>
    <row r="111" spans="1:5" x14ac:dyDescent="0.2">
      <c r="A111" s="2">
        <v>15374</v>
      </c>
      <c r="B111" s="2">
        <v>85480</v>
      </c>
      <c r="C111" s="2">
        <v>597137</v>
      </c>
      <c r="D111" t="s">
        <v>108</v>
      </c>
      <c r="E111" t="s">
        <v>59</v>
      </c>
    </row>
    <row r="112" spans="1:5" x14ac:dyDescent="0.2">
      <c r="A112" s="2">
        <v>3454</v>
      </c>
      <c r="B112" s="2">
        <v>23678</v>
      </c>
      <c r="C112" s="2">
        <v>140282</v>
      </c>
      <c r="D112" t="s">
        <v>108</v>
      </c>
      <c r="E112" t="s">
        <v>60</v>
      </c>
    </row>
    <row r="113" spans="1:5" x14ac:dyDescent="0.2">
      <c r="A113" s="2">
        <v>2819</v>
      </c>
      <c r="B113" s="2">
        <v>21261</v>
      </c>
      <c r="C113" s="2">
        <v>117848</v>
      </c>
      <c r="D113" t="s">
        <v>108</v>
      </c>
      <c r="E113" t="s">
        <v>61</v>
      </c>
    </row>
    <row r="114" spans="1:5" x14ac:dyDescent="0.2">
      <c r="A114" s="2">
        <v>14656</v>
      </c>
      <c r="B114" s="2">
        <v>90362</v>
      </c>
      <c r="C114" s="2">
        <v>624169</v>
      </c>
      <c r="D114" t="s">
        <v>108</v>
      </c>
      <c r="E114" t="s">
        <v>62</v>
      </c>
    </row>
    <row r="115" spans="1:5" x14ac:dyDescent="0.2">
      <c r="A115" s="2">
        <v>24512</v>
      </c>
      <c r="B115" s="2">
        <v>142129</v>
      </c>
      <c r="C115" s="2">
        <v>982848</v>
      </c>
      <c r="D115" t="s">
        <v>108</v>
      </c>
      <c r="E115" t="s">
        <v>63</v>
      </c>
    </row>
    <row r="116" spans="1:5" x14ac:dyDescent="0.2">
      <c r="A116" s="2">
        <v>18709</v>
      </c>
      <c r="B116" s="2">
        <v>70132</v>
      </c>
      <c r="C116" s="2">
        <v>506712</v>
      </c>
      <c r="D116" t="s">
        <v>108</v>
      </c>
      <c r="E116" t="s">
        <v>64</v>
      </c>
    </row>
    <row r="117" spans="1:5" x14ac:dyDescent="0.2">
      <c r="A117" s="2">
        <v>7799</v>
      </c>
      <c r="B117" s="2">
        <v>47719</v>
      </c>
      <c r="C117" s="2">
        <v>310412</v>
      </c>
      <c r="D117" t="s">
        <v>108</v>
      </c>
      <c r="E117" t="s">
        <v>65</v>
      </c>
    </row>
    <row r="118" spans="1:5" x14ac:dyDescent="0.2">
      <c r="A118" s="2">
        <v>6462</v>
      </c>
      <c r="B118" s="2">
        <v>27662</v>
      </c>
      <c r="C118" s="2">
        <v>214845</v>
      </c>
      <c r="D118" t="s">
        <v>108</v>
      </c>
      <c r="E118" t="s">
        <v>66</v>
      </c>
    </row>
    <row r="119" spans="1:5" x14ac:dyDescent="0.2">
      <c r="A119" s="2">
        <v>87</v>
      </c>
      <c r="B119" s="2">
        <v>366</v>
      </c>
      <c r="C119" s="2">
        <v>2974</v>
      </c>
      <c r="D119" t="s">
        <v>108</v>
      </c>
      <c r="E119" t="s">
        <v>67</v>
      </c>
    </row>
    <row r="120" spans="1:5" x14ac:dyDescent="0.2">
      <c r="A120" s="2">
        <v>43729</v>
      </c>
      <c r="B120" s="2">
        <v>226939</v>
      </c>
      <c r="C120" s="2">
        <v>1676643</v>
      </c>
      <c r="D120" t="s">
        <v>109</v>
      </c>
      <c r="E120" t="s">
        <v>5</v>
      </c>
    </row>
    <row r="121" spans="1:5" x14ac:dyDescent="0.2">
      <c r="A121" s="2">
        <v>4057</v>
      </c>
      <c r="B121" s="2">
        <v>23760</v>
      </c>
      <c r="C121" s="2">
        <v>177234</v>
      </c>
      <c r="D121" t="s">
        <v>109</v>
      </c>
      <c r="E121" t="s">
        <v>17</v>
      </c>
    </row>
    <row r="122" spans="1:5" x14ac:dyDescent="0.2">
      <c r="A122" s="2">
        <v>4252</v>
      </c>
      <c r="B122" s="2">
        <v>23482</v>
      </c>
      <c r="C122" s="2">
        <v>182662</v>
      </c>
      <c r="D122" t="s">
        <v>109</v>
      </c>
      <c r="E122" t="s">
        <v>14</v>
      </c>
    </row>
    <row r="123" spans="1:5" x14ac:dyDescent="0.2">
      <c r="A123" s="2">
        <v>2839</v>
      </c>
      <c r="B123" s="2">
        <v>21250</v>
      </c>
      <c r="C123" s="2">
        <v>141291</v>
      </c>
      <c r="D123" t="s">
        <v>109</v>
      </c>
      <c r="E123" t="s">
        <v>20</v>
      </c>
    </row>
    <row r="124" spans="1:5" x14ac:dyDescent="0.2">
      <c r="A124" s="2">
        <v>4143</v>
      </c>
      <c r="B124" s="2">
        <v>23702</v>
      </c>
      <c r="C124" s="2">
        <v>176613</v>
      </c>
      <c r="D124" t="s">
        <v>109</v>
      </c>
      <c r="E124" t="s">
        <v>16</v>
      </c>
    </row>
    <row r="125" spans="1:5" x14ac:dyDescent="0.2">
      <c r="A125" s="2">
        <v>4048</v>
      </c>
      <c r="B125" s="2">
        <v>23552</v>
      </c>
      <c r="C125" s="2">
        <v>175100</v>
      </c>
      <c r="D125" t="s">
        <v>109</v>
      </c>
      <c r="E125" t="s">
        <v>18</v>
      </c>
    </row>
    <row r="126" spans="1:5" x14ac:dyDescent="0.2">
      <c r="A126" s="2">
        <v>83</v>
      </c>
      <c r="B126" s="2">
        <v>338</v>
      </c>
      <c r="C126" s="2">
        <v>3765</v>
      </c>
      <c r="D126" t="s">
        <v>109</v>
      </c>
      <c r="E126" t="s">
        <v>52</v>
      </c>
    </row>
    <row r="127" spans="1:5" x14ac:dyDescent="0.2">
      <c r="A127" s="2">
        <v>4184</v>
      </c>
      <c r="B127" s="2">
        <v>24090</v>
      </c>
      <c r="C127" s="2">
        <v>179462</v>
      </c>
      <c r="D127" t="s">
        <v>109</v>
      </c>
      <c r="E127" t="s">
        <v>15</v>
      </c>
    </row>
    <row r="128" spans="1:5" x14ac:dyDescent="0.2">
      <c r="A128" s="2">
        <v>274</v>
      </c>
      <c r="B128" s="2">
        <v>1736</v>
      </c>
      <c r="C128" s="2">
        <v>10228</v>
      </c>
      <c r="D128" t="s">
        <v>109</v>
      </c>
      <c r="E128" t="s">
        <v>49</v>
      </c>
    </row>
    <row r="129" spans="1:5" x14ac:dyDescent="0.2">
      <c r="A129" s="2">
        <v>1</v>
      </c>
      <c r="B129" s="2">
        <v>1</v>
      </c>
      <c r="C129" s="2">
        <v>11</v>
      </c>
      <c r="D129" t="s">
        <v>109</v>
      </c>
      <c r="E129" t="s">
        <v>68</v>
      </c>
    </row>
    <row r="130" spans="1:5" x14ac:dyDescent="0.2">
      <c r="A130" s="2">
        <v>34</v>
      </c>
      <c r="B130" s="2">
        <v>159</v>
      </c>
      <c r="C130" s="2">
        <v>1432</v>
      </c>
      <c r="D130" t="s">
        <v>110</v>
      </c>
      <c r="E130" t="s">
        <v>55</v>
      </c>
    </row>
    <row r="131" spans="1:5" x14ac:dyDescent="0.2">
      <c r="A131" s="2">
        <v>31403</v>
      </c>
      <c r="B131" s="2">
        <v>178050</v>
      </c>
      <c r="C131" s="2">
        <v>1248094</v>
      </c>
      <c r="D131" t="s">
        <v>110</v>
      </c>
      <c r="E131" t="s">
        <v>9</v>
      </c>
    </row>
    <row r="132" spans="1:5" x14ac:dyDescent="0.2">
      <c r="A132" s="2">
        <v>15079</v>
      </c>
      <c r="B132" s="2">
        <v>83051</v>
      </c>
      <c r="C132" s="2">
        <v>720970</v>
      </c>
      <c r="D132" t="s">
        <v>111</v>
      </c>
      <c r="E132" t="s">
        <v>90</v>
      </c>
    </row>
    <row r="133" spans="1:5" x14ac:dyDescent="0.2">
      <c r="A133" s="2">
        <v>173</v>
      </c>
      <c r="B133" s="2">
        <v>608</v>
      </c>
      <c r="C133" s="2">
        <v>5900</v>
      </c>
      <c r="D133" t="s">
        <v>111</v>
      </c>
      <c r="E133" t="s">
        <v>91</v>
      </c>
    </row>
  </sheetData>
  <sortState xmlns:xlrd2="http://schemas.microsoft.com/office/spreadsheetml/2017/richdata2" ref="A1:E112">
    <sortCondition descending="1" ref="A1:A1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0105-F70C-6549-8E2A-9ACB8CFD3E2D}">
  <dimension ref="A1:C133"/>
  <sheetViews>
    <sheetView workbookViewId="0">
      <selection sqref="A1:C134"/>
    </sheetView>
  </sheetViews>
  <sheetFormatPr baseColWidth="10" defaultRowHeight="16" x14ac:dyDescent="0.2"/>
  <cols>
    <col min="1" max="1" width="10.83203125" style="2"/>
    <col min="2" max="2" width="37.33203125" bestFit="1" customWidth="1"/>
    <col min="3" max="3" width="26.33203125" bestFit="1" customWidth="1"/>
  </cols>
  <sheetData>
    <row r="1" spans="1:3" x14ac:dyDescent="0.2">
      <c r="A1" s="2">
        <v>110</v>
      </c>
      <c r="B1" t="s">
        <v>94</v>
      </c>
      <c r="C1" t="s">
        <v>53</v>
      </c>
    </row>
    <row r="2" spans="1:3" x14ac:dyDescent="0.2">
      <c r="A2" s="2">
        <v>684</v>
      </c>
      <c r="B2" t="s">
        <v>94</v>
      </c>
      <c r="C2" t="s">
        <v>50</v>
      </c>
    </row>
    <row r="3" spans="1:3" x14ac:dyDescent="0.2">
      <c r="A3" s="2">
        <v>0</v>
      </c>
      <c r="B3" t="s">
        <v>94</v>
      </c>
      <c r="C3" t="s">
        <v>56</v>
      </c>
    </row>
    <row r="4" spans="1:3" x14ac:dyDescent="0.2">
      <c r="A4" s="2">
        <v>157013</v>
      </c>
      <c r="B4" t="s">
        <v>94</v>
      </c>
      <c r="C4" t="s">
        <v>4</v>
      </c>
    </row>
    <row r="5" spans="1:3" x14ac:dyDescent="0.2">
      <c r="A5" s="2">
        <v>137</v>
      </c>
      <c r="B5" t="s">
        <v>94</v>
      </c>
      <c r="C5" t="s">
        <v>54</v>
      </c>
    </row>
    <row r="6" spans="1:3" x14ac:dyDescent="0.2">
      <c r="A6" s="2">
        <v>13545</v>
      </c>
      <c r="B6" t="s">
        <v>94</v>
      </c>
      <c r="C6" t="s">
        <v>19</v>
      </c>
    </row>
    <row r="7" spans="1:3" x14ac:dyDescent="0.2">
      <c r="A7" s="2">
        <v>3221</v>
      </c>
      <c r="B7" t="s">
        <v>95</v>
      </c>
      <c r="C7" t="s">
        <v>38</v>
      </c>
    </row>
    <row r="8" spans="1:3" x14ac:dyDescent="0.2">
      <c r="A8" s="2">
        <v>3412</v>
      </c>
      <c r="B8" t="s">
        <v>95</v>
      </c>
      <c r="C8" t="s">
        <v>27</v>
      </c>
    </row>
    <row r="9" spans="1:3" x14ac:dyDescent="0.2">
      <c r="A9" s="2">
        <v>105</v>
      </c>
      <c r="B9" t="s">
        <v>95</v>
      </c>
      <c r="C9" t="s">
        <v>53</v>
      </c>
    </row>
    <row r="10" spans="1:3" x14ac:dyDescent="0.2">
      <c r="A10" s="2">
        <v>147303</v>
      </c>
      <c r="B10" t="s">
        <v>95</v>
      </c>
      <c r="C10" t="s">
        <v>7</v>
      </c>
    </row>
    <row r="11" spans="1:3" x14ac:dyDescent="0.2">
      <c r="A11" s="2">
        <v>3220</v>
      </c>
      <c r="B11" t="s">
        <v>95</v>
      </c>
      <c r="C11" t="s">
        <v>46</v>
      </c>
    </row>
    <row r="12" spans="1:3" x14ac:dyDescent="0.2">
      <c r="A12" s="2">
        <v>3075</v>
      </c>
      <c r="B12" t="s">
        <v>95</v>
      </c>
      <c r="C12" t="s">
        <v>33</v>
      </c>
    </row>
    <row r="13" spans="1:3" x14ac:dyDescent="0.2">
      <c r="A13" s="2">
        <v>1655</v>
      </c>
      <c r="B13" t="s">
        <v>95</v>
      </c>
      <c r="C13" t="s">
        <v>47</v>
      </c>
    </row>
    <row r="14" spans="1:3" x14ac:dyDescent="0.2">
      <c r="A14" s="2">
        <v>0</v>
      </c>
      <c r="B14" t="s">
        <v>95</v>
      </c>
      <c r="C14" t="s">
        <v>56</v>
      </c>
    </row>
    <row r="15" spans="1:3" x14ac:dyDescent="0.2">
      <c r="A15" s="2">
        <v>3382</v>
      </c>
      <c r="B15" t="s">
        <v>95</v>
      </c>
      <c r="C15" t="s">
        <v>42</v>
      </c>
    </row>
    <row r="16" spans="1:3" x14ac:dyDescent="0.2">
      <c r="A16" s="2">
        <v>3229</v>
      </c>
      <c r="B16" t="s">
        <v>95</v>
      </c>
      <c r="C16" t="s">
        <v>28</v>
      </c>
    </row>
    <row r="17" spans="1:3" x14ac:dyDescent="0.2">
      <c r="A17" s="2">
        <v>3378</v>
      </c>
      <c r="B17" t="s">
        <v>95</v>
      </c>
      <c r="C17" t="s">
        <v>24</v>
      </c>
    </row>
    <row r="18" spans="1:3" x14ac:dyDescent="0.2">
      <c r="A18" s="2">
        <v>3318</v>
      </c>
      <c r="B18" t="s">
        <v>95</v>
      </c>
      <c r="C18" t="s">
        <v>36</v>
      </c>
    </row>
    <row r="19" spans="1:3" x14ac:dyDescent="0.2">
      <c r="A19" s="2">
        <v>9678</v>
      </c>
      <c r="B19" t="s">
        <v>95</v>
      </c>
      <c r="C19" t="s">
        <v>21</v>
      </c>
    </row>
    <row r="20" spans="1:3" x14ac:dyDescent="0.2">
      <c r="A20" s="2">
        <v>3410</v>
      </c>
      <c r="B20" t="s">
        <v>95</v>
      </c>
      <c r="C20" t="s">
        <v>30</v>
      </c>
    </row>
    <row r="21" spans="1:3" x14ac:dyDescent="0.2">
      <c r="A21" s="2">
        <v>2064</v>
      </c>
      <c r="B21" t="s">
        <v>95</v>
      </c>
      <c r="C21" t="s">
        <v>26</v>
      </c>
    </row>
    <row r="22" spans="1:3" x14ac:dyDescent="0.2">
      <c r="A22" s="2">
        <v>125471</v>
      </c>
      <c r="B22" t="s">
        <v>95</v>
      </c>
      <c r="C22" t="s">
        <v>6</v>
      </c>
    </row>
    <row r="23" spans="1:3" x14ac:dyDescent="0.2">
      <c r="A23" s="2">
        <v>832</v>
      </c>
      <c r="B23" t="s">
        <v>95</v>
      </c>
      <c r="C23" t="s">
        <v>48</v>
      </c>
    </row>
    <row r="24" spans="1:3" x14ac:dyDescent="0.2">
      <c r="A24" s="2">
        <v>132</v>
      </c>
      <c r="B24" t="s">
        <v>95</v>
      </c>
      <c r="C24" t="s">
        <v>54</v>
      </c>
    </row>
    <row r="25" spans="1:3" x14ac:dyDescent="0.2">
      <c r="A25" s="2">
        <v>3239</v>
      </c>
      <c r="B25" t="s">
        <v>95</v>
      </c>
      <c r="C25" t="s">
        <v>41</v>
      </c>
    </row>
    <row r="26" spans="1:3" x14ac:dyDescent="0.2">
      <c r="A26" s="2">
        <v>3239</v>
      </c>
      <c r="B26" t="s">
        <v>95</v>
      </c>
      <c r="C26" t="s">
        <v>44</v>
      </c>
    </row>
    <row r="27" spans="1:3" x14ac:dyDescent="0.2">
      <c r="A27" s="2">
        <v>6134</v>
      </c>
      <c r="B27" t="s">
        <v>95</v>
      </c>
      <c r="C27" t="s">
        <v>89</v>
      </c>
    </row>
    <row r="28" spans="1:3" x14ac:dyDescent="0.2">
      <c r="A28" s="2">
        <v>3197</v>
      </c>
      <c r="B28" t="s">
        <v>95</v>
      </c>
      <c r="C28" t="s">
        <v>34</v>
      </c>
    </row>
    <row r="29" spans="1:3" x14ac:dyDescent="0.2">
      <c r="A29" s="2">
        <v>3390</v>
      </c>
      <c r="B29" t="s">
        <v>95</v>
      </c>
      <c r="C29" t="s">
        <v>29</v>
      </c>
    </row>
    <row r="30" spans="1:3" x14ac:dyDescent="0.2">
      <c r="A30" s="2">
        <v>3410</v>
      </c>
      <c r="B30" t="s">
        <v>95</v>
      </c>
      <c r="C30" t="s">
        <v>23</v>
      </c>
    </row>
    <row r="31" spans="1:3" x14ac:dyDescent="0.2">
      <c r="A31" s="2">
        <v>3216</v>
      </c>
      <c r="B31" t="s">
        <v>95</v>
      </c>
      <c r="C31" t="s">
        <v>35</v>
      </c>
    </row>
    <row r="32" spans="1:3" x14ac:dyDescent="0.2">
      <c r="A32" s="2">
        <v>3050</v>
      </c>
      <c r="B32" t="s">
        <v>95</v>
      </c>
      <c r="C32" t="s">
        <v>37</v>
      </c>
    </row>
    <row r="33" spans="1:3" x14ac:dyDescent="0.2">
      <c r="A33" s="2">
        <v>3077</v>
      </c>
      <c r="B33" t="s">
        <v>95</v>
      </c>
      <c r="C33" t="s">
        <v>43</v>
      </c>
    </row>
    <row r="34" spans="1:3" x14ac:dyDescent="0.2">
      <c r="A34" s="2">
        <v>110</v>
      </c>
      <c r="B34" t="s">
        <v>96</v>
      </c>
      <c r="C34" t="s">
        <v>53</v>
      </c>
    </row>
    <row r="35" spans="1:3" x14ac:dyDescent="0.2">
      <c r="A35" s="2">
        <v>329</v>
      </c>
      <c r="B35" t="s">
        <v>96</v>
      </c>
      <c r="C35" t="s">
        <v>50</v>
      </c>
    </row>
    <row r="36" spans="1:3" x14ac:dyDescent="0.2">
      <c r="A36" s="2">
        <v>5057</v>
      </c>
      <c r="B36" t="s">
        <v>96</v>
      </c>
      <c r="C36" t="s">
        <v>47</v>
      </c>
    </row>
    <row r="37" spans="1:3" x14ac:dyDescent="0.2">
      <c r="A37" s="2">
        <v>0</v>
      </c>
      <c r="B37" t="s">
        <v>96</v>
      </c>
      <c r="C37" t="s">
        <v>56</v>
      </c>
    </row>
    <row r="38" spans="1:3" x14ac:dyDescent="0.2">
      <c r="A38" s="2">
        <v>196285</v>
      </c>
      <c r="B38" t="s">
        <v>96</v>
      </c>
      <c r="C38" t="s">
        <v>4</v>
      </c>
    </row>
    <row r="39" spans="1:3" x14ac:dyDescent="0.2">
      <c r="A39" s="2">
        <v>1070</v>
      </c>
      <c r="B39" t="s">
        <v>96</v>
      </c>
      <c r="C39" t="s">
        <v>36</v>
      </c>
    </row>
    <row r="40" spans="1:3" x14ac:dyDescent="0.2">
      <c r="A40" s="2">
        <v>355</v>
      </c>
      <c r="B40" t="s">
        <v>96</v>
      </c>
      <c r="C40" t="s">
        <v>51</v>
      </c>
    </row>
    <row r="41" spans="1:3" x14ac:dyDescent="0.2">
      <c r="A41" s="2">
        <v>137</v>
      </c>
      <c r="B41" t="s">
        <v>96</v>
      </c>
      <c r="C41" t="s">
        <v>54</v>
      </c>
    </row>
    <row r="42" spans="1:3" x14ac:dyDescent="0.2">
      <c r="A42" s="2">
        <v>42232</v>
      </c>
      <c r="B42" t="s">
        <v>96</v>
      </c>
      <c r="C42" t="s">
        <v>12</v>
      </c>
    </row>
    <row r="43" spans="1:3" x14ac:dyDescent="0.2">
      <c r="A43" s="2">
        <v>103</v>
      </c>
      <c r="B43" t="s">
        <v>97</v>
      </c>
      <c r="C43" t="s">
        <v>53</v>
      </c>
    </row>
    <row r="44" spans="1:3" x14ac:dyDescent="0.2">
      <c r="A44" s="2">
        <v>221</v>
      </c>
      <c r="B44" t="s">
        <v>97</v>
      </c>
      <c r="C44" t="s">
        <v>50</v>
      </c>
    </row>
    <row r="45" spans="1:3" x14ac:dyDescent="0.2">
      <c r="A45" s="2">
        <v>0</v>
      </c>
      <c r="B45" t="s">
        <v>97</v>
      </c>
      <c r="C45" t="s">
        <v>56</v>
      </c>
    </row>
    <row r="46" spans="1:3" x14ac:dyDescent="0.2">
      <c r="A46" s="2">
        <v>142629</v>
      </c>
      <c r="B46" t="s">
        <v>97</v>
      </c>
      <c r="C46" t="s">
        <v>4</v>
      </c>
    </row>
    <row r="47" spans="1:3" x14ac:dyDescent="0.2">
      <c r="A47" s="2">
        <v>127</v>
      </c>
      <c r="B47" t="s">
        <v>97</v>
      </c>
      <c r="C47" t="s">
        <v>54</v>
      </c>
    </row>
    <row r="48" spans="1:3" x14ac:dyDescent="0.2">
      <c r="A48" s="2">
        <v>7416</v>
      </c>
      <c r="B48" t="s">
        <v>97</v>
      </c>
      <c r="C48" t="s">
        <v>19</v>
      </c>
    </row>
    <row r="49" spans="1:3" x14ac:dyDescent="0.2">
      <c r="A49" s="2">
        <v>16301</v>
      </c>
      <c r="B49" t="s">
        <v>98</v>
      </c>
      <c r="C49" t="s">
        <v>11</v>
      </c>
    </row>
    <row r="50" spans="1:3" x14ac:dyDescent="0.2">
      <c r="A50" s="2">
        <v>877</v>
      </c>
      <c r="B50" t="s">
        <v>98</v>
      </c>
      <c r="C50" t="s">
        <v>99</v>
      </c>
    </row>
    <row r="51" spans="1:3" x14ac:dyDescent="0.2">
      <c r="A51" s="2">
        <v>117</v>
      </c>
      <c r="B51" t="s">
        <v>98</v>
      </c>
      <c r="C51" t="s">
        <v>53</v>
      </c>
    </row>
    <row r="52" spans="1:3" x14ac:dyDescent="0.2">
      <c r="A52" s="2">
        <v>0</v>
      </c>
      <c r="B52" t="s">
        <v>98</v>
      </c>
      <c r="C52" t="s">
        <v>56</v>
      </c>
    </row>
    <row r="53" spans="1:3" x14ac:dyDescent="0.2">
      <c r="A53" s="2">
        <v>215260</v>
      </c>
      <c r="B53" t="s">
        <v>98</v>
      </c>
      <c r="C53" t="s">
        <v>4</v>
      </c>
    </row>
    <row r="54" spans="1:3" x14ac:dyDescent="0.2">
      <c r="A54" s="2">
        <v>1537</v>
      </c>
      <c r="B54" t="s">
        <v>98</v>
      </c>
      <c r="C54" t="s">
        <v>51</v>
      </c>
    </row>
    <row r="55" spans="1:3" x14ac:dyDescent="0.2">
      <c r="A55" s="2">
        <v>2304</v>
      </c>
      <c r="B55" t="s">
        <v>98</v>
      </c>
      <c r="C55" t="s">
        <v>113</v>
      </c>
    </row>
    <row r="56" spans="1:3" x14ac:dyDescent="0.2">
      <c r="A56" s="2">
        <v>787</v>
      </c>
      <c r="B56" t="s">
        <v>98</v>
      </c>
      <c r="C56" t="s">
        <v>114</v>
      </c>
    </row>
    <row r="57" spans="1:3" x14ac:dyDescent="0.2">
      <c r="A57" s="2">
        <v>202</v>
      </c>
      <c r="B57" t="s">
        <v>98</v>
      </c>
      <c r="C57" t="s">
        <v>100</v>
      </c>
    </row>
    <row r="58" spans="1:3" x14ac:dyDescent="0.2">
      <c r="A58" s="2">
        <v>239</v>
      </c>
      <c r="B58" t="s">
        <v>98</v>
      </c>
      <c r="C58" t="s">
        <v>101</v>
      </c>
    </row>
    <row r="59" spans="1:3" x14ac:dyDescent="0.2">
      <c r="A59" s="2">
        <v>2581</v>
      </c>
      <c r="B59" t="s">
        <v>98</v>
      </c>
      <c r="C59" t="s">
        <v>102</v>
      </c>
    </row>
    <row r="60" spans="1:3" x14ac:dyDescent="0.2">
      <c r="A60" s="2">
        <v>6050</v>
      </c>
      <c r="B60" t="s">
        <v>98</v>
      </c>
      <c r="C60" t="s">
        <v>19</v>
      </c>
    </row>
    <row r="61" spans="1:3" x14ac:dyDescent="0.2">
      <c r="A61" s="2">
        <v>15419</v>
      </c>
      <c r="B61" t="s">
        <v>103</v>
      </c>
      <c r="C61" t="s">
        <v>11</v>
      </c>
    </row>
    <row r="62" spans="1:3" x14ac:dyDescent="0.2">
      <c r="A62" s="2">
        <v>117</v>
      </c>
      <c r="B62" t="s">
        <v>103</v>
      </c>
      <c r="C62" t="s">
        <v>53</v>
      </c>
    </row>
    <row r="63" spans="1:3" x14ac:dyDescent="0.2">
      <c r="A63" s="2">
        <v>301</v>
      </c>
      <c r="B63" t="s">
        <v>103</v>
      </c>
      <c r="C63" t="s">
        <v>50</v>
      </c>
    </row>
    <row r="64" spans="1:3" x14ac:dyDescent="0.2">
      <c r="A64" s="2">
        <v>0</v>
      </c>
      <c r="B64" t="s">
        <v>103</v>
      </c>
      <c r="C64" t="s">
        <v>56</v>
      </c>
    </row>
    <row r="65" spans="1:3" x14ac:dyDescent="0.2">
      <c r="A65" s="2">
        <v>160424</v>
      </c>
      <c r="B65" t="s">
        <v>103</v>
      </c>
      <c r="C65" t="s">
        <v>4</v>
      </c>
    </row>
    <row r="66" spans="1:3" x14ac:dyDescent="0.2">
      <c r="A66" s="2">
        <v>1082</v>
      </c>
      <c r="B66" t="s">
        <v>103</v>
      </c>
      <c r="C66" t="s">
        <v>51</v>
      </c>
    </row>
    <row r="67" spans="1:3" x14ac:dyDescent="0.2">
      <c r="A67" s="2">
        <v>189</v>
      </c>
      <c r="B67" t="s">
        <v>103</v>
      </c>
      <c r="C67" t="s">
        <v>104</v>
      </c>
    </row>
    <row r="68" spans="1:3" x14ac:dyDescent="0.2">
      <c r="A68" s="2">
        <v>328</v>
      </c>
      <c r="B68" t="s">
        <v>103</v>
      </c>
      <c r="C68" t="s">
        <v>105</v>
      </c>
    </row>
    <row r="69" spans="1:3" x14ac:dyDescent="0.2">
      <c r="A69" s="2">
        <v>16105</v>
      </c>
      <c r="B69" t="s">
        <v>106</v>
      </c>
      <c r="C69" t="s">
        <v>11</v>
      </c>
    </row>
    <row r="70" spans="1:3" x14ac:dyDescent="0.2">
      <c r="A70" s="2">
        <v>103</v>
      </c>
      <c r="B70" t="s">
        <v>106</v>
      </c>
      <c r="C70" t="s">
        <v>53</v>
      </c>
    </row>
    <row r="71" spans="1:3" x14ac:dyDescent="0.2">
      <c r="A71" s="2">
        <v>0</v>
      </c>
      <c r="B71" t="s">
        <v>106</v>
      </c>
      <c r="C71" t="s">
        <v>56</v>
      </c>
    </row>
    <row r="72" spans="1:3" x14ac:dyDescent="0.2">
      <c r="A72" s="2">
        <v>205378</v>
      </c>
      <c r="B72" t="s">
        <v>106</v>
      </c>
      <c r="C72" t="s">
        <v>4</v>
      </c>
    </row>
    <row r="73" spans="1:3" x14ac:dyDescent="0.2">
      <c r="A73" s="2">
        <v>128</v>
      </c>
      <c r="B73" t="s">
        <v>106</v>
      </c>
      <c r="C73" t="s">
        <v>54</v>
      </c>
    </row>
    <row r="74" spans="1:3" x14ac:dyDescent="0.2">
      <c r="A74" s="2">
        <v>5159</v>
      </c>
      <c r="B74" t="s">
        <v>106</v>
      </c>
      <c r="C74" t="s">
        <v>19</v>
      </c>
    </row>
    <row r="75" spans="1:3" x14ac:dyDescent="0.2">
      <c r="A75" s="2">
        <v>4489</v>
      </c>
      <c r="B75" t="s">
        <v>107</v>
      </c>
      <c r="C75" t="s">
        <v>31</v>
      </c>
    </row>
    <row r="76" spans="1:3" x14ac:dyDescent="0.2">
      <c r="A76" s="2">
        <v>3923</v>
      </c>
      <c r="B76" t="s">
        <v>107</v>
      </c>
      <c r="C76" t="s">
        <v>38</v>
      </c>
    </row>
    <row r="77" spans="1:3" x14ac:dyDescent="0.2">
      <c r="A77" s="2">
        <v>3890</v>
      </c>
      <c r="B77" t="s">
        <v>107</v>
      </c>
      <c r="C77" t="s">
        <v>39</v>
      </c>
    </row>
    <row r="78" spans="1:3" x14ac:dyDescent="0.2">
      <c r="A78" s="2">
        <v>3601</v>
      </c>
      <c r="B78" t="s">
        <v>107</v>
      </c>
      <c r="C78" t="s">
        <v>45</v>
      </c>
    </row>
    <row r="79" spans="1:3" x14ac:dyDescent="0.2">
      <c r="A79" s="2">
        <v>4877</v>
      </c>
      <c r="B79" t="s">
        <v>107</v>
      </c>
      <c r="C79" t="s">
        <v>27</v>
      </c>
    </row>
    <row r="80" spans="1:3" x14ac:dyDescent="0.2">
      <c r="A80" s="2">
        <v>142</v>
      </c>
      <c r="B80" t="s">
        <v>107</v>
      </c>
      <c r="C80" t="s">
        <v>53</v>
      </c>
    </row>
    <row r="81" spans="1:3" x14ac:dyDescent="0.2">
      <c r="A81" s="2">
        <v>163672</v>
      </c>
      <c r="B81" t="s">
        <v>107</v>
      </c>
      <c r="C81" t="s">
        <v>7</v>
      </c>
    </row>
    <row r="82" spans="1:3" x14ac:dyDescent="0.2">
      <c r="A82" s="2">
        <v>3518</v>
      </c>
      <c r="B82" t="s">
        <v>107</v>
      </c>
      <c r="C82" t="s">
        <v>46</v>
      </c>
    </row>
    <row r="83" spans="1:3" x14ac:dyDescent="0.2">
      <c r="A83" s="2">
        <v>4829</v>
      </c>
      <c r="B83" t="s">
        <v>107</v>
      </c>
      <c r="C83" t="s">
        <v>22</v>
      </c>
    </row>
    <row r="84" spans="1:3" x14ac:dyDescent="0.2">
      <c r="A84" s="2">
        <v>4202</v>
      </c>
      <c r="B84" t="s">
        <v>107</v>
      </c>
      <c r="C84" t="s">
        <v>33</v>
      </c>
    </row>
    <row r="85" spans="1:3" x14ac:dyDescent="0.2">
      <c r="A85" s="2">
        <v>4237</v>
      </c>
      <c r="B85" t="s">
        <v>107</v>
      </c>
      <c r="C85" t="s">
        <v>32</v>
      </c>
    </row>
    <row r="86" spans="1:3" x14ac:dyDescent="0.2">
      <c r="A86" s="2">
        <v>0</v>
      </c>
      <c r="B86" t="s">
        <v>107</v>
      </c>
      <c r="C86" t="s">
        <v>56</v>
      </c>
    </row>
    <row r="87" spans="1:3" x14ac:dyDescent="0.2">
      <c r="A87" s="2">
        <v>4139</v>
      </c>
      <c r="B87" t="s">
        <v>107</v>
      </c>
      <c r="C87" t="s">
        <v>42</v>
      </c>
    </row>
    <row r="88" spans="1:3" x14ac:dyDescent="0.2">
      <c r="A88" s="2">
        <v>4237</v>
      </c>
      <c r="B88" t="s">
        <v>107</v>
      </c>
      <c r="C88" t="s">
        <v>28</v>
      </c>
    </row>
    <row r="89" spans="1:3" x14ac:dyDescent="0.2">
      <c r="A89" s="2">
        <v>4582</v>
      </c>
      <c r="B89" t="s">
        <v>107</v>
      </c>
      <c r="C89" t="s">
        <v>24</v>
      </c>
    </row>
    <row r="90" spans="1:3" x14ac:dyDescent="0.2">
      <c r="A90" s="2">
        <v>4339</v>
      </c>
      <c r="B90" t="s">
        <v>107</v>
      </c>
      <c r="C90" t="s">
        <v>25</v>
      </c>
    </row>
    <row r="91" spans="1:3" x14ac:dyDescent="0.2">
      <c r="A91" s="2">
        <v>3895</v>
      </c>
      <c r="B91" t="s">
        <v>107</v>
      </c>
      <c r="C91" t="s">
        <v>40</v>
      </c>
    </row>
    <row r="92" spans="1:3" x14ac:dyDescent="0.2">
      <c r="A92" s="2">
        <v>4169</v>
      </c>
      <c r="B92" t="s">
        <v>107</v>
      </c>
      <c r="C92" t="s">
        <v>30</v>
      </c>
    </row>
    <row r="93" spans="1:3" x14ac:dyDescent="0.2">
      <c r="A93" s="2">
        <v>2415</v>
      </c>
      <c r="B93" t="s">
        <v>107</v>
      </c>
      <c r="C93" t="s">
        <v>26</v>
      </c>
    </row>
    <row r="94" spans="1:3" x14ac:dyDescent="0.2">
      <c r="A94" s="2">
        <v>95390</v>
      </c>
      <c r="B94" t="s">
        <v>107</v>
      </c>
      <c r="C94" t="s">
        <v>10</v>
      </c>
    </row>
    <row r="95" spans="1:3" x14ac:dyDescent="0.2">
      <c r="A95" s="2">
        <v>148763</v>
      </c>
      <c r="B95" t="s">
        <v>107</v>
      </c>
      <c r="C95" t="s">
        <v>6</v>
      </c>
    </row>
    <row r="96" spans="1:3" x14ac:dyDescent="0.2">
      <c r="A96" s="2">
        <v>21706</v>
      </c>
      <c r="B96" t="s">
        <v>112</v>
      </c>
      <c r="C96" t="s">
        <v>13</v>
      </c>
    </row>
    <row r="97" spans="1:3" x14ac:dyDescent="0.2">
      <c r="A97" s="2">
        <v>962</v>
      </c>
      <c r="B97" t="s">
        <v>107</v>
      </c>
      <c r="C97" t="s">
        <v>48</v>
      </c>
    </row>
    <row r="98" spans="1:3" x14ac:dyDescent="0.2">
      <c r="A98" s="2">
        <v>169</v>
      </c>
      <c r="B98" t="s">
        <v>107</v>
      </c>
      <c r="C98" t="s">
        <v>54</v>
      </c>
    </row>
    <row r="99" spans="1:3" x14ac:dyDescent="0.2">
      <c r="A99" s="2">
        <v>3785</v>
      </c>
      <c r="B99" t="s">
        <v>107</v>
      </c>
      <c r="C99" t="s">
        <v>41</v>
      </c>
    </row>
    <row r="100" spans="1:3" x14ac:dyDescent="0.2">
      <c r="A100" s="2">
        <v>210428</v>
      </c>
      <c r="B100" t="s">
        <v>112</v>
      </c>
      <c r="C100" t="s">
        <v>3</v>
      </c>
    </row>
    <row r="101" spans="1:3" x14ac:dyDescent="0.2">
      <c r="A101" s="2">
        <v>3701</v>
      </c>
      <c r="B101" t="s">
        <v>107</v>
      </c>
      <c r="C101" t="s">
        <v>44</v>
      </c>
    </row>
    <row r="102" spans="1:3" x14ac:dyDescent="0.2">
      <c r="A102" s="2">
        <v>4003</v>
      </c>
      <c r="B102" t="s">
        <v>107</v>
      </c>
      <c r="C102" t="s">
        <v>34</v>
      </c>
    </row>
    <row r="103" spans="1:3" x14ac:dyDescent="0.2">
      <c r="A103" s="2">
        <v>4171</v>
      </c>
      <c r="B103" t="s">
        <v>107</v>
      </c>
      <c r="C103" t="s">
        <v>29</v>
      </c>
    </row>
    <row r="104" spans="1:3" x14ac:dyDescent="0.2">
      <c r="A104" s="2">
        <v>4633</v>
      </c>
      <c r="B104" t="s">
        <v>107</v>
      </c>
      <c r="C104" t="s">
        <v>23</v>
      </c>
    </row>
    <row r="105" spans="1:3" x14ac:dyDescent="0.2">
      <c r="A105" s="2">
        <v>13269</v>
      </c>
      <c r="B105" t="s">
        <v>107</v>
      </c>
      <c r="C105" t="s">
        <v>19</v>
      </c>
    </row>
    <row r="106" spans="1:3" x14ac:dyDescent="0.2">
      <c r="A106" s="2">
        <v>4143</v>
      </c>
      <c r="B106" t="s">
        <v>107</v>
      </c>
      <c r="C106" t="s">
        <v>35</v>
      </c>
    </row>
    <row r="107" spans="1:3" x14ac:dyDescent="0.2">
      <c r="A107" s="2">
        <v>4183</v>
      </c>
      <c r="B107" t="s">
        <v>107</v>
      </c>
      <c r="C107" t="s">
        <v>37</v>
      </c>
    </row>
    <row r="108" spans="1:3" x14ac:dyDescent="0.2">
      <c r="A108" s="2">
        <v>3726</v>
      </c>
      <c r="B108" t="s">
        <v>107</v>
      </c>
      <c r="C108" t="s">
        <v>43</v>
      </c>
    </row>
    <row r="109" spans="1:3" x14ac:dyDescent="0.2">
      <c r="A109" s="2">
        <v>0</v>
      </c>
      <c r="B109" t="s">
        <v>108</v>
      </c>
      <c r="C109" t="s">
        <v>56</v>
      </c>
    </row>
    <row r="110" spans="1:3" x14ac:dyDescent="0.2">
      <c r="A110" s="2">
        <v>85055</v>
      </c>
      <c r="B110" t="s">
        <v>108</v>
      </c>
      <c r="C110" t="s">
        <v>58</v>
      </c>
    </row>
    <row r="111" spans="1:3" x14ac:dyDescent="0.2">
      <c r="A111" s="2">
        <v>60301</v>
      </c>
      <c r="B111" t="s">
        <v>108</v>
      </c>
      <c r="C111" t="s">
        <v>59</v>
      </c>
    </row>
    <row r="112" spans="1:3" x14ac:dyDescent="0.2">
      <c r="A112" s="2">
        <v>5369</v>
      </c>
      <c r="B112" t="s">
        <v>108</v>
      </c>
      <c r="C112" t="s">
        <v>60</v>
      </c>
    </row>
    <row r="113" spans="1:3" x14ac:dyDescent="0.2">
      <c r="A113" s="2">
        <v>2228</v>
      </c>
      <c r="B113" t="s">
        <v>108</v>
      </c>
      <c r="C113" t="s">
        <v>61</v>
      </c>
    </row>
    <row r="114" spans="1:3" x14ac:dyDescent="0.2">
      <c r="A114" s="2">
        <v>60101</v>
      </c>
      <c r="B114" t="s">
        <v>108</v>
      </c>
      <c r="C114" t="s">
        <v>62</v>
      </c>
    </row>
    <row r="115" spans="1:3" x14ac:dyDescent="0.2">
      <c r="A115" s="2">
        <v>109544</v>
      </c>
      <c r="B115" t="s">
        <v>108</v>
      </c>
      <c r="C115" t="s">
        <v>63</v>
      </c>
    </row>
    <row r="116" spans="1:3" x14ac:dyDescent="0.2">
      <c r="A116" s="2">
        <v>31203</v>
      </c>
      <c r="B116" t="s">
        <v>108</v>
      </c>
      <c r="C116" t="s">
        <v>64</v>
      </c>
    </row>
    <row r="117" spans="1:3" x14ac:dyDescent="0.2">
      <c r="A117" s="2">
        <v>26119</v>
      </c>
      <c r="B117" t="s">
        <v>108</v>
      </c>
      <c r="C117" t="s">
        <v>65</v>
      </c>
    </row>
    <row r="118" spans="1:3" x14ac:dyDescent="0.2">
      <c r="A118" s="2">
        <v>19921</v>
      </c>
      <c r="B118" t="s">
        <v>108</v>
      </c>
      <c r="C118" t="s">
        <v>66</v>
      </c>
    </row>
    <row r="119" spans="1:3" x14ac:dyDescent="0.2">
      <c r="A119" s="2">
        <v>238</v>
      </c>
      <c r="B119" t="s">
        <v>108</v>
      </c>
      <c r="C119" t="s">
        <v>67</v>
      </c>
    </row>
    <row r="120" spans="1:3" x14ac:dyDescent="0.2">
      <c r="A120" s="2">
        <v>170098</v>
      </c>
      <c r="B120" t="s">
        <v>109</v>
      </c>
      <c r="C120" t="s">
        <v>5</v>
      </c>
    </row>
    <row r="121" spans="1:3" x14ac:dyDescent="0.2">
      <c r="A121" s="2">
        <v>16949</v>
      </c>
      <c r="B121" t="s">
        <v>109</v>
      </c>
      <c r="C121" t="s">
        <v>17</v>
      </c>
    </row>
    <row r="122" spans="1:3" x14ac:dyDescent="0.2">
      <c r="A122" s="2">
        <v>16602</v>
      </c>
      <c r="B122" t="s">
        <v>109</v>
      </c>
      <c r="C122" t="s">
        <v>14</v>
      </c>
    </row>
    <row r="123" spans="1:3" x14ac:dyDescent="0.2">
      <c r="A123" s="2">
        <v>14995</v>
      </c>
      <c r="B123" t="s">
        <v>109</v>
      </c>
      <c r="C123" t="s">
        <v>20</v>
      </c>
    </row>
    <row r="124" spans="1:3" x14ac:dyDescent="0.2">
      <c r="A124" s="2">
        <v>16974</v>
      </c>
      <c r="B124" t="s">
        <v>109</v>
      </c>
      <c r="C124" t="s">
        <v>16</v>
      </c>
    </row>
    <row r="125" spans="1:3" x14ac:dyDescent="0.2">
      <c r="A125" s="2">
        <v>16789</v>
      </c>
      <c r="B125" t="s">
        <v>109</v>
      </c>
      <c r="C125" t="s">
        <v>18</v>
      </c>
    </row>
    <row r="126" spans="1:3" x14ac:dyDescent="0.2">
      <c r="A126" s="2">
        <v>106</v>
      </c>
      <c r="B126" t="s">
        <v>109</v>
      </c>
      <c r="C126" t="s">
        <v>52</v>
      </c>
    </row>
    <row r="127" spans="1:3" x14ac:dyDescent="0.2">
      <c r="A127" s="2">
        <v>17257</v>
      </c>
      <c r="B127" t="s">
        <v>109</v>
      </c>
      <c r="C127" t="s">
        <v>15</v>
      </c>
    </row>
    <row r="128" spans="1:3" x14ac:dyDescent="0.2">
      <c r="A128" s="2">
        <v>117</v>
      </c>
      <c r="B128" t="s">
        <v>109</v>
      </c>
      <c r="C128" t="s">
        <v>49</v>
      </c>
    </row>
    <row r="129" spans="1:3" x14ac:dyDescent="0.2">
      <c r="A129" s="2">
        <v>0</v>
      </c>
      <c r="B129" t="s">
        <v>109</v>
      </c>
      <c r="C129" t="s">
        <v>68</v>
      </c>
    </row>
    <row r="130" spans="1:3" x14ac:dyDescent="0.2">
      <c r="A130" s="2">
        <v>95</v>
      </c>
      <c r="B130" t="s">
        <v>110</v>
      </c>
      <c r="C130" t="s">
        <v>55</v>
      </c>
    </row>
    <row r="131" spans="1:3" x14ac:dyDescent="0.2">
      <c r="A131" s="2">
        <v>133362</v>
      </c>
      <c r="B131" t="s">
        <v>110</v>
      </c>
      <c r="C131" t="s">
        <v>9</v>
      </c>
    </row>
    <row r="132" spans="1:3" x14ac:dyDescent="0.2">
      <c r="A132" s="2">
        <v>52571</v>
      </c>
      <c r="B132" t="s">
        <v>111</v>
      </c>
      <c r="C132" t="s">
        <v>90</v>
      </c>
    </row>
    <row r="133" spans="1:3" x14ac:dyDescent="0.2">
      <c r="A133" s="2">
        <v>390</v>
      </c>
      <c r="B133" t="s">
        <v>111</v>
      </c>
      <c r="C133" t="s">
        <v>91</v>
      </c>
    </row>
  </sheetData>
  <sortState xmlns:xlrd2="http://schemas.microsoft.com/office/spreadsheetml/2017/richdata2" ref="A1:C112">
    <sortCondition descending="1" ref="A1:A1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Totals</vt:lpstr>
      <vt:lpstr>linecount.txt</vt:lpstr>
      <vt:lpstr>wordcount.txt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Moxon</cp:lastModifiedBy>
  <dcterms:created xsi:type="dcterms:W3CDTF">2023-03-05T14:04:48Z</dcterms:created>
  <dcterms:modified xsi:type="dcterms:W3CDTF">2024-12-05T14:31:17Z</dcterms:modified>
</cp:coreProperties>
</file>