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o-mac/Developer/TUDelft/mscthesis/msc-wis-test-environment/jb-environment/join-benchmark/results/model_eval/extra_features_all&gt;all/"/>
    </mc:Choice>
  </mc:AlternateContent>
  <xr:revisionPtr revIDLastSave="0" documentId="13_ncr:1_{33857D75-98F8-2940-9039-67C3AD878C8A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cpu" sheetId="1" r:id="rId1"/>
    <sheet name="gpu" sheetId="2" r:id="rId2"/>
    <sheet name="both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" i="3"/>
  <c r="J67" i="3"/>
  <c r="I67" i="3"/>
  <c r="H67" i="3"/>
  <c r="J66" i="3"/>
  <c r="I66" i="3"/>
  <c r="H66" i="3"/>
  <c r="J65" i="3"/>
  <c r="I65" i="3"/>
  <c r="H65" i="3"/>
  <c r="J64" i="3"/>
  <c r="I64" i="3"/>
  <c r="H64" i="3"/>
  <c r="J63" i="3"/>
  <c r="I63" i="3"/>
  <c r="H63" i="3"/>
  <c r="J62" i="3"/>
  <c r="I62" i="3"/>
  <c r="H62" i="3"/>
  <c r="J61" i="3"/>
  <c r="I61" i="3"/>
  <c r="H61" i="3"/>
  <c r="J60" i="3"/>
  <c r="I60" i="3"/>
  <c r="H60" i="3"/>
  <c r="J59" i="3"/>
  <c r="I59" i="3"/>
  <c r="H59" i="3"/>
  <c r="J58" i="3"/>
  <c r="I58" i="3"/>
  <c r="H58" i="3"/>
  <c r="J57" i="3"/>
  <c r="I57" i="3"/>
  <c r="H57" i="3"/>
  <c r="J56" i="3"/>
  <c r="I56" i="3"/>
  <c r="H56" i="3"/>
  <c r="J55" i="3"/>
  <c r="I55" i="3"/>
  <c r="H55" i="3"/>
  <c r="J54" i="3"/>
  <c r="I54" i="3"/>
  <c r="H54" i="3"/>
  <c r="J53" i="3"/>
  <c r="I53" i="3"/>
  <c r="H53" i="3"/>
  <c r="J52" i="3"/>
  <c r="I52" i="3"/>
  <c r="H52" i="3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H46" i="3"/>
  <c r="J45" i="3"/>
  <c r="I45" i="3"/>
  <c r="H45" i="3"/>
  <c r="J44" i="3"/>
  <c r="I44" i="3"/>
  <c r="H44" i="3"/>
  <c r="J43" i="3"/>
  <c r="I43" i="3"/>
  <c r="H43" i="3"/>
  <c r="J42" i="3"/>
  <c r="I42" i="3"/>
  <c r="H42" i="3"/>
  <c r="J41" i="3"/>
  <c r="I41" i="3"/>
  <c r="H41" i="3"/>
  <c r="J40" i="3"/>
  <c r="I40" i="3"/>
  <c r="H40" i="3"/>
  <c r="J39" i="3"/>
  <c r="I39" i="3"/>
  <c r="H3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J9" i="1" l="1"/>
  <c r="J10" i="1"/>
  <c r="J17" i="1"/>
  <c r="J18" i="1"/>
  <c r="J25" i="1"/>
  <c r="J26" i="1"/>
  <c r="J2" i="1"/>
  <c r="I31" i="1"/>
  <c r="J31" i="1" s="1"/>
  <c r="I30" i="1"/>
  <c r="J30" i="1" s="1"/>
  <c r="I29" i="1"/>
  <c r="J29" i="1" s="1"/>
  <c r="I28" i="1"/>
  <c r="J28" i="1" s="1"/>
  <c r="I27" i="1"/>
  <c r="J27" i="1" s="1"/>
  <c r="I26" i="1"/>
  <c r="I25" i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I17" i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I9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</calcChain>
</file>

<file path=xl/sharedStrings.xml><?xml version="1.0" encoding="utf-8"?>
<sst xmlns="http://schemas.openxmlformats.org/spreadsheetml/2006/main" count="1255" uniqueCount="863">
  <si>
    <t>TIMESTAMP</t>
  </si>
  <si>
    <t>EVAL_DB_SETS</t>
  </si>
  <si>
    <t>FIT_DB_SETS</t>
  </si>
  <si>
    <t>GEN_COUNT</t>
  </si>
  <si>
    <t>FEATURES</t>
  </si>
  <si>
    <t>MEAN_FIT_CORRELATION</t>
  </si>
  <si>
    <t>COEFFICIENTS</t>
  </si>
  <si>
    <t>MEAN_EVAL_CORRELATION</t>
  </si>
  <si>
    <t>job/12a</t>
  </si>
  <si>
    <t>job/14a</t>
  </si>
  <si>
    <t>job/2a</t>
  </si>
  <si>
    <t>job/6f</t>
  </si>
  <si>
    <t>job/9d</t>
  </si>
  <si>
    <t>ssb/q21</t>
  </si>
  <si>
    <t>ssb/q31</t>
  </si>
  <si>
    <t>ssb/q41</t>
  </si>
  <si>
    <t>ssb/q42</t>
  </si>
  <si>
    <t>ssb/q43</t>
  </si>
  <si>
    <t>tpcds/query_27</t>
  </si>
  <si>
    <t>tpcds/query_50</t>
  </si>
  <si>
    <t>['ssb', 'job', 'tpcds']</t>
  </si>
  <si>
    <t>['t_length']</t>
  </si>
  <si>
    <t>0.2805496015330277</t>
  </si>
  <si>
    <t>0.6351125481444466</t>
  </si>
  <si>
    <t>0.8063588052953503</t>
  </si>
  <si>
    <t>0.42806209417410995</t>
  </si>
  <si>
    <t>-0.1264214075509246</t>
  </si>
  <si>
    <t>['t_length', 't_unique']</t>
  </si>
  <si>
    <t>0.28054960153302777</t>
  </si>
  <si>
    <t>0.15130353970229754</t>
  </si>
  <si>
    <t>0.6351125481444467</t>
  </si>
  <si>
    <t>-0.12642140755092457</t>
  </si>
  <si>
    <t>['t_length', 't_id_size']</t>
  </si>
  <si>
    <t>0.8063588052953504</t>
  </si>
  <si>
    <t>['t_length', 't_row_size']</t>
  </si>
  <si>
    <t>['t_length', 't_cache_age']</t>
  </si>
  <si>
    <t>0.8063588052953505</t>
  </si>
  <si>
    <t>0.4280620941741099</t>
  </si>
  <si>
    <t>['t_length', 't_cluster_size']</t>
  </si>
  <si>
    <t>0.2805496015330276</t>
  </si>
  <si>
    <t>['t_length', 't_bounds_low']</t>
  </si>
  <si>
    <t>['t_length', 't_bounds_high']</t>
  </si>
  <si>
    <t>['t_length', 't_bounds_range']</t>
  </si>
  <si>
    <t>0.42806209417410984</t>
  </si>
  <si>
    <t>['t_length', 'c_len_res']</t>
  </si>
  <si>
    <t>['t_length', 'c_len_possible_max']</t>
  </si>
  <si>
    <t>['t_length', 'c_len_unique_max']</t>
  </si>
  <si>
    <t>['t_length', 'c_selectivity']</t>
  </si>
  <si>
    <t>['t_length', 'c_cluster_size']</t>
  </si>
  <si>
    <t>0.6351125481444468</t>
  </si>
  <si>
    <t>['t_length', 'c_cluster_overlap']</t>
  </si>
  <si>
    <t>0.28054960153302766</t>
  </si>
  <si>
    <t>0.28713867681092337</t>
  </si>
  <si>
    <t>-0.19820255321307484</t>
  </si>
  <si>
    <t>-0.1510940425960806</t>
  </si>
  <si>
    <t>0.8419888061619094</t>
  </si>
  <si>
    <t>-0.030700332563411942</t>
  </si>
  <si>
    <t>[1.]</t>
  </si>
  <si>
    <t>0.44283650671200564</t>
  </si>
  <si>
    <t>0.15130353970229757</t>
  </si>
  <si>
    <t>0.7518088139320106</t>
  </si>
  <si>
    <t>0.7578597170103574</t>
  </si>
  <si>
    <t>0.2874870418651291</t>
  </si>
  <si>
    <t>[0.08333333 0.91666667]</t>
  </si>
  <si>
    <t>-0.19820254732886355</t>
  </si>
  <si>
    <t>-0.15109411213617813</t>
  </si>
  <si>
    <t>0.4428364333091566</t>
  </si>
  <si>
    <t>0.8419888021840516</t>
  </si>
  <si>
    <t>-0.03070033256339301</t>
  </si>
  <si>
    <t>0.27802430742265194</t>
  </si>
  <si>
    <t>0.14539581398203671</t>
  </si>
  <si>
    <t>0.6349648788660677</t>
  </si>
  <si>
    <t>0.8062384597248301</t>
  </si>
  <si>
    <t>0.4269538354316224</t>
  </si>
  <si>
    <t>-0.12631348586457009</t>
  </si>
  <si>
    <t>0.7566783827225297</t>
  </si>
  <si>
    <t>0.28787999918988</t>
  </si>
  <si>
    <t>[1.99009901e-20 1.00000000e+00]</t>
  </si>
  <si>
    <t>-0.19820246940402161</t>
  </si>
  <si>
    <t>-0.15109408039335087</t>
  </si>
  <si>
    <t>0.4428365058775474</t>
  </si>
  <si>
    <t>0.8419888091315103</t>
  </si>
  <si>
    <t>-0.030700332563412588</t>
  </si>
  <si>
    <t>0.27924978687918967</t>
  </si>
  <si>
    <t>0.16145240990713713</t>
  </si>
  <si>
    <t>0.635113297730824</t>
  </si>
  <si>
    <t>0.8060526955557324</t>
  </si>
  <si>
    <t>0.4249340712012907</t>
  </si>
  <si>
    <t>-0.12642521196305512</t>
  </si>
  <si>
    <t>0.7566325938212191</t>
  </si>
  <si>
    <t>0.2874325351583441</t>
  </si>
  <si>
    <t>[4.71002496e-06 9.99995290e-01]</t>
  </si>
  <si>
    <t>-0.1982034697729894</t>
  </si>
  <si>
    <t>-0.1510939650760578</t>
  </si>
  <si>
    <t>0.4428363433392199</t>
  </si>
  <si>
    <t>0.8419887946753228</t>
  </si>
  <si>
    <t>-0.030700332563398422</t>
  </si>
  <si>
    <t>0.7538448159830938</t>
  </si>
  <si>
    <t>-0.19820255321600547</t>
  </si>
  <si>
    <t>0.8419888061619151</t>
  </si>
  <si>
    <t>0.3595144522493167</t>
  </si>
  <si>
    <t>0.6307771357287846</t>
  </si>
  <si>
    <t>0.754083094216222</t>
  </si>
  <si>
    <t>0.28902698316523046</t>
  </si>
  <si>
    <t>[2.36910685e-16 1.00000000e+00]</t>
  </si>
  <si>
    <t>0.2890269831652304</t>
  </si>
  <si>
    <t>-0.1982034916205797</t>
  </si>
  <si>
    <t>-0.15109399863255465</t>
  </si>
  <si>
    <t>0.4428359038088029</t>
  </si>
  <si>
    <t>0.8419891446936711</t>
  </si>
  <si>
    <t>-0.030700332563509507</t>
  </si>
  <si>
    <t>0.2930338969920292</t>
  </si>
  <si>
    <t>0.1543382263154494</t>
  </si>
  <si>
    <t>0.635195186261217</t>
  </si>
  <si>
    <t>0.8067785396623472</t>
  </si>
  <si>
    <t>0.42707596191987757</t>
  </si>
  <si>
    <t>-0.12649056593911276</t>
  </si>
  <si>
    <t>0.7617236261195565</t>
  </si>
  <si>
    <t>0.31492544072040873</t>
  </si>
  <si>
    <t>[9.999970e-01 2.999988e-06]</t>
  </si>
  <si>
    <t>-0.033246629455486884</t>
  </si>
  <si>
    <t>-0.05736419341409804</t>
  </si>
  <si>
    <t>0.23683981913693422</t>
  </si>
  <si>
    <t>0.5485036419121049</t>
  </si>
  <si>
    <t>0.3560862990913307</t>
  </si>
  <si>
    <t>0.27988480542825955</t>
  </si>
  <si>
    <t>0.14858437093349328</t>
  </si>
  <si>
    <t>0.6364590854804308</t>
  </si>
  <si>
    <t>0.806472659445396</t>
  </si>
  <si>
    <t>0.42715961054343565</t>
  </si>
  <si>
    <t>-0.12621011868245116</t>
  </si>
  <si>
    <t>0.7247362309235598</t>
  </si>
  <si>
    <t>0.28738645306870997</t>
  </si>
  <si>
    <t>[3.29702213e-06 9.99996703e-01]</t>
  </si>
  <si>
    <t>0.2873864530687101</t>
  </si>
  <si>
    <t>-0.1982033277762</t>
  </si>
  <si>
    <t>-0.15109379507897566</t>
  </si>
  <si>
    <t>0.4428364060311739</t>
  </si>
  <si>
    <t>0.8419887936418572</t>
  </si>
  <si>
    <t>-0.030700332563374955</t>
  </si>
  <si>
    <t>0.1513035397022975</t>
  </si>
  <si>
    <t>0.7535253792572546</t>
  </si>
  <si>
    <t>0.2895687283731692</t>
  </si>
  <si>
    <t>[9.79316733e-23 1.00000000e+00]</t>
  </si>
  <si>
    <t>-0.1982026044673712</t>
  </si>
  <si>
    <t>-0.15109425260984516</t>
  </si>
  <si>
    <t>0.44283659954969057</t>
  </si>
  <si>
    <t>0.8419888491312564</t>
  </si>
  <si>
    <t>-0.030700332563389977</t>
  </si>
  <si>
    <t>0.4280620941741098</t>
  </si>
  <si>
    <t>0.7686392684247197</t>
  </si>
  <si>
    <t>['t_length', 'c_tbl_ratio_length']</t>
  </si>
  <si>
    <t>['t_length', 'c_tbl_ratio_unique']</t>
  </si>
  <si>
    <t>0.29637753298864267</t>
  </si>
  <si>
    <t>[9.0909e-23 1.0000e+00]</t>
  </si>
  <si>
    <t>-0.1982231751065823</t>
  </si>
  <si>
    <t>-0.15110201086091674</t>
  </si>
  <si>
    <t>0.44283624584664866</t>
  </si>
  <si>
    <t>0.8419890798189998</t>
  </si>
  <si>
    <t>-0.030700332564208583</t>
  </si>
  <si>
    <t>0.35957790549581936</t>
  </si>
  <si>
    <t>0.37189233901725915</t>
  </si>
  <si>
    <t>0.6359196714970448</t>
  </si>
  <si>
    <t>0.8099570218989521</t>
  </si>
  <si>
    <t>0.48694639798088246</t>
  </si>
  <si>
    <t>-0.12621244704572515</t>
  </si>
  <si>
    <t>0.7186083062002867</t>
  </si>
  <si>
    <t>['t_length', 'c_tbl_ratio_row_size']</t>
  </si>
  <si>
    <t>['t_length', 'c_tbl_ratio_cache_age']</t>
  </si>
  <si>
    <t>['t_length', 'c_tbl_ratio_bounds_range']</t>
  </si>
  <si>
    <t>0.28787822477257824</t>
  </si>
  <si>
    <t>[9.99999e-22 1.00000e+00]</t>
  </si>
  <si>
    <t>0.28787822477257835</t>
  </si>
  <si>
    <t>-0.19820245913229748</t>
  </si>
  <si>
    <t>-0.15109389722990016</t>
  </si>
  <si>
    <t>0.44283647339385446</t>
  </si>
  <si>
    <t>0.8419888129985248</t>
  </si>
  <si>
    <t>-0.03070033256353981</t>
  </si>
  <si>
    <t>0.28326687561972164</t>
  </si>
  <si>
    <t>0.1777965761759218</t>
  </si>
  <si>
    <t>0.6352243956616376</t>
  </si>
  <si>
    <t>0.8063097615169926</t>
  </si>
  <si>
    <t>0.4290681558867887</t>
  </si>
  <si>
    <t>-0.12643770686608233</t>
  </si>
  <si>
    <t>0.7499369759926423</t>
  </si>
  <si>
    <t>0.2874977358563563</t>
  </si>
  <si>
    <t>[ 1.e-15 -1.e+00]</t>
  </si>
  <si>
    <t>0.28749773585635624</t>
  </si>
  <si>
    <t>-0.19820263283146541</t>
  </si>
  <si>
    <t>-0.15109390650396054</t>
  </si>
  <si>
    <t>0.44283660154673987</t>
  </si>
  <si>
    <t>0.8419888368605739</t>
  </si>
  <si>
    <t>-0.030700332563323225</t>
  </si>
  <si>
    <t>0.28126127455561933</t>
  </si>
  <si>
    <t>0.1510580509404184</t>
  </si>
  <si>
    <t>0.6350837368916251</t>
  </si>
  <si>
    <t>0.8063748271286808</t>
  </si>
  <si>
    <t>0.4282449073386996</t>
  </si>
  <si>
    <t>-0.12640455855108199</t>
  </si>
  <si>
    <t>0.7540975665953749</t>
  </si>
  <si>
    <t>0.28847491838166517</t>
  </si>
  <si>
    <t>[1.22234446e-19 1.00000000e+00]</t>
  </si>
  <si>
    <t>-0.19820275430797268</t>
  </si>
  <si>
    <t>-0.1510940662182093</t>
  </si>
  <si>
    <t>0.4428365192415335</t>
  </si>
  <si>
    <t>0.8419887894954022</t>
  </si>
  <si>
    <t>-0.030700332563393485</t>
  </si>
  <si>
    <t>0.2801774310847897</t>
  </si>
  <si>
    <t>0.14282430148259198</t>
  </si>
  <si>
    <t>0.6354107268660627</t>
  </si>
  <si>
    <t>0.8068880813516924</t>
  </si>
  <si>
    <t>0.43795938444069904</t>
  </si>
  <si>
    <t>-0.126411713278806</t>
  </si>
  <si>
    <t>0.2963676891919684</t>
  </si>
  <si>
    <t>0.29636768919196843</t>
  </si>
  <si>
    <t>-0.15109404259636242</t>
  </si>
  <si>
    <t>0.44283650671195773</t>
  </si>
  <si>
    <t>-0.030700332563411953</t>
  </si>
  <si>
    <t>0.15732457607516825</t>
  </si>
  <si>
    <t>0.8067927504513871</t>
  </si>
  <si>
    <t>0.5207188263692835</t>
  </si>
  <si>
    <t>-0.126387108503444</t>
  </si>
  <si>
    <t>0.292066208318788</t>
  </si>
  <si>
    <t>-0.19820263283091083</t>
  </si>
  <si>
    <t>-0.030700332563323218</t>
  </si>
  <si>
    <t>-0.12646512816157235</t>
  </si>
  <si>
    <t>0.7243490254926679</t>
  </si>
  <si>
    <t>0.30049586573510284</t>
  </si>
  <si>
    <t>[ 0.52631579 -0.47368421]</t>
  </si>
  <si>
    <t>0.3004958657351028</t>
  </si>
  <si>
    <t>-0.06328265746021987</t>
  </si>
  <si>
    <t>-0.10799596433468515</t>
  </si>
  <si>
    <t>0.4390947387282012</t>
  </si>
  <si>
    <t>0.7445932529504738</t>
  </si>
  <si>
    <t>-0.03458259889813904</t>
  </si>
  <si>
    <t>0.2805496015330272</t>
  </si>
  <si>
    <t>0.15130353970229846</t>
  </si>
  <si>
    <t>0.6351125481444463</t>
  </si>
  <si>
    <t>0.8063588052953501</t>
  </si>
  <si>
    <t>0.4280620941741092</t>
  </si>
  <si>
    <t>-0.1264214075509244</t>
  </si>
  <si>
    <t>0.748833316703406</t>
  </si>
  <si>
    <t>0.28784895592297954</t>
  </si>
  <si>
    <t>[ 3.33666667e-10 -1.00000000e+00]</t>
  </si>
  <si>
    <t>-0.19820237821604558</t>
  </si>
  <si>
    <t>-0.1510935743590911</t>
  </si>
  <si>
    <t>0.44283691302690675</t>
  </si>
  <si>
    <t>0.8419887472546912</t>
  </si>
  <si>
    <t>-0.030700332563955157</t>
  </si>
  <si>
    <t>0.28068372565388183</t>
  </si>
  <si>
    <t>0.15131337937044945</t>
  </si>
  <si>
    <t>0.6351008555853689</t>
  </si>
  <si>
    <t>0.8063510511650165</t>
  </si>
  <si>
    <t>0.42799152520832334</t>
  </si>
  <si>
    <t>-0.12640141788235493</t>
  </si>
  <si>
    <t>0.7567239234603089</t>
  </si>
  <si>
    <t>0.30085581836267467</t>
  </si>
  <si>
    <t>[5.55277917e-14 1.00000000e+00]</t>
  </si>
  <si>
    <t>0.3008558183626748</t>
  </si>
  <si>
    <t>-0.19816932242270455</t>
  </si>
  <si>
    <t>-0.29771646116988604</t>
  </si>
  <si>
    <t>0.4428048380724604</t>
  </si>
  <si>
    <t>0.8419856560270421</t>
  </si>
  <si>
    <t>-0.030700332571277734</t>
  </si>
  <si>
    <t>0.2805496015332596</t>
  </si>
  <si>
    <t>0.15130353970233823</t>
  </si>
  <si>
    <t>0.6351125481444487</t>
  </si>
  <si>
    <t>0.8063588052953434</t>
  </si>
  <si>
    <t>0.42806209417409574</t>
  </si>
  <si>
    <t>-0.12642140755092468</t>
  </si>
  <si>
    <t>0.9499935812867242</t>
  </si>
  <si>
    <t>0.3383982691080013</t>
  </si>
  <si>
    <t>[ 0.25 -0.75]</t>
  </si>
  <si>
    <t>0.3383982691080012</t>
  </si>
  <si>
    <t>0.2911536772099792</t>
  </si>
  <si>
    <t>-0.15109482928332696</t>
  </si>
  <si>
    <t>0.3874706260820244</t>
  </si>
  <si>
    <t>0.841947661479574</t>
  </si>
  <si>
    <t>0.02423821901787763</t>
  </si>
  <si>
    <t>0.2804635055064638</t>
  </si>
  <si>
    <t>0.1513524732378279</t>
  </si>
  <si>
    <t>0.6354305899534849</t>
  </si>
  <si>
    <t>0.8063008715250688</t>
  </si>
  <si>
    <t>0.4315076514940031</t>
  </si>
  <si>
    <t>-0.1263842394890594</t>
  </si>
  <si>
    <t>0.7469698347427178</t>
  </si>
  <si>
    <t>0.29549365026364793</t>
  </si>
  <si>
    <t>[ 3.33333556e-07 -9.99999667e-01]</t>
  </si>
  <si>
    <t>0.2954936502636478</t>
  </si>
  <si>
    <t>-0.1982047490410605</t>
  </si>
  <si>
    <t>-0.15103145975592244</t>
  </si>
  <si>
    <t>0.4428384832652281</t>
  </si>
  <si>
    <t>0.8419911910923356</t>
  </si>
  <si>
    <t>-0.030700332566277657</t>
  </si>
  <si>
    <t>0.38652697383939016</t>
  </si>
  <si>
    <t>0.4165488268600839</t>
  </si>
  <si>
    <t>0.6415359836036315</t>
  </si>
  <si>
    <t>0.811357650541964</t>
  </si>
  <si>
    <t>0.47732530829851394</t>
  </si>
  <si>
    <t>-0.13055954970565556</t>
  </si>
  <si>
    <t>0.7009824349770584</t>
  </si>
  <si>
    <t>0.2884727923402281</t>
  </si>
  <si>
    <t>[ 1.002003e-21 -1.000000e+00]</t>
  </si>
  <si>
    <t>-0.1982022377182073</t>
  </si>
  <si>
    <t>-0.15109384681604493</t>
  </si>
  <si>
    <t>0.44283657329893106</t>
  </si>
  <si>
    <t>0.8419888161782513</t>
  </si>
  <si>
    <t>-0.03070033256338775</t>
  </si>
  <si>
    <t>0.6354344465487103</t>
  </si>
  <si>
    <t>0.8066364878343729</t>
  </si>
  <si>
    <t>-0.12642670225364147</t>
  </si>
  <si>
    <t>0.7537880252425021</t>
  </si>
  <si>
    <t>Improvement, over base</t>
  </si>
  <si>
    <t>2024-02-26T07:44:05.631565</t>
  </si>
  <si>
    <t>2024-02-26T07:44:18.923528</t>
  </si>
  <si>
    <t>2024-02-26T07:44:33.323036</t>
  </si>
  <si>
    <t>2024-02-26T07:44:47.753454</t>
  </si>
  <si>
    <t>2024-02-26T07:45:01.918173</t>
  </si>
  <si>
    <t>2024-02-26T07:45:16.040242</t>
  </si>
  <si>
    <t>2024-02-26T07:45:29.529837</t>
  </si>
  <si>
    <t>2024-02-26T07:45:43.298710</t>
  </si>
  <si>
    <t>2024-02-26T07:45:57.473727</t>
  </si>
  <si>
    <t>2024-02-26T07:46:11.217826</t>
  </si>
  <si>
    <t>2024-02-26T07:46:24.397391</t>
  </si>
  <si>
    <t>2024-02-26T07:46:37.819499</t>
  </si>
  <si>
    <t>2024-02-26T07:46:51.760796</t>
  </si>
  <si>
    <t>2024-02-26T07:47:05.242625</t>
  </si>
  <si>
    <t>2024-02-26T07:47:18.623364</t>
  </si>
  <si>
    <t>2024-02-26T07:47:32.257420</t>
  </si>
  <si>
    <t>2024-02-26T07:47:45.720646</t>
  </si>
  <si>
    <t>2024-02-26T07:47:59.107147</t>
  </si>
  <si>
    <t>2024-02-26T07:48:12.692337</t>
  </si>
  <si>
    <t>2024-02-26T07:48:25.962858</t>
  </si>
  <si>
    <t>2024-02-26T07:48:39.591344</t>
  </si>
  <si>
    <t>['t_length', 'c_tbl_min_length']</t>
  </si>
  <si>
    <t>0.3046067708991346</t>
  </si>
  <si>
    <t>[0.04149378 0.95850622]</t>
  </si>
  <si>
    <t>-0.03813091161747729</t>
  </si>
  <si>
    <t>-0.04026575228581941</t>
  </si>
  <si>
    <t>0.4327649279819549</t>
  </si>
  <si>
    <t>0.7287435269510059</t>
  </si>
  <si>
    <t>-0.03363615367313876</t>
  </si>
  <si>
    <t>0.15130353970229776</t>
  </si>
  <si>
    <t>0.6351125481444465</t>
  </si>
  <si>
    <t>0.42806209417410973</t>
  </si>
  <si>
    <t>0.7201649855850288</t>
  </si>
  <si>
    <t>2024-02-26T07:48:53.089707</t>
  </si>
  <si>
    <t>['t_length', 'c_tbl_min_unique']</t>
  </si>
  <si>
    <t>0.28720951651645277</t>
  </si>
  <si>
    <t>[3.0578543e-16 1.0000000e+00]</t>
  </si>
  <si>
    <t>0.2872095165164527</t>
  </si>
  <si>
    <t>-0.19820238206400925</t>
  </si>
  <si>
    <t>-0.1510939610622095</t>
  </si>
  <si>
    <t>0.4428363275457129</t>
  </si>
  <si>
    <t>0.8419887825589563</t>
  </si>
  <si>
    <t>-0.030700332563499456</t>
  </si>
  <si>
    <t>0.28074569414597594</t>
  </si>
  <si>
    <t>0.1507302302598491</t>
  </si>
  <si>
    <t>0.6351258582642615</t>
  </si>
  <si>
    <t>0.8063177552850803</t>
  </si>
  <si>
    <t>0.42827102842723425</t>
  </si>
  <si>
    <t>-0.1264073301892032</t>
  </si>
  <si>
    <t>0.7522855698698188</t>
  </si>
  <si>
    <t>2024-02-26T07:49:06.590615</t>
  </si>
  <si>
    <t>['t_length', 'c_tbl_min_row_size']</t>
  </si>
  <si>
    <t>0.29365938996667323</t>
  </si>
  <si>
    <t>[1.49917553e-04 9.99850082e-01]</t>
  </si>
  <si>
    <t>-0.19822210217710312</t>
  </si>
  <si>
    <t>-0.15109775838679254</t>
  </si>
  <si>
    <t>0.442810022754573</t>
  </si>
  <si>
    <t>0.8419877022066079</t>
  </si>
  <si>
    <t>-0.030700332566694306</t>
  </si>
  <si>
    <t>0.8168954290653031</t>
  </si>
  <si>
    <t>0.9260176355214788</t>
  </si>
  <si>
    <t>0.6694748056726177</t>
  </si>
  <si>
    <t>0.8010927667358274</t>
  </si>
  <si>
    <t>0.6167425673925833</t>
  </si>
  <si>
    <t>-0.13267017505778406</t>
  </si>
  <si>
    <t>0.40543641503559463</t>
  </si>
  <si>
    <t>2024-02-26T07:49:20.138733</t>
  </si>
  <si>
    <t>['t_length', 'c_tbl_min_cache_age']</t>
  </si>
  <si>
    <t>0.28722941065246305</t>
  </si>
  <si>
    <t>[1.01010101e-20 1.00000000e+00]</t>
  </si>
  <si>
    <t>-0.19820252425037121</t>
  </si>
  <si>
    <t>-0.151094067141241</t>
  </si>
  <si>
    <t>0.4428365183588684</t>
  </si>
  <si>
    <t>0.841988799680358</t>
  </si>
  <si>
    <t>-0.030700332563414062</t>
  </si>
  <si>
    <t>0.28067980373808926</t>
  </si>
  <si>
    <t>0.15617443888343147</t>
  </si>
  <si>
    <t>0.635139421166648</t>
  </si>
  <si>
    <t>0.8061052786109395</t>
  </si>
  <si>
    <t>0.4310801818413576</t>
  </si>
  <si>
    <t>-0.12642392844655354</t>
  </si>
  <si>
    <t>0.7499837057328728</t>
  </si>
  <si>
    <t>2024-02-26T07:49:33.681278</t>
  </si>
  <si>
    <t>['t_length', 'c_tbl_min_bounds_range']</t>
  </si>
  <si>
    <t>0.2875725487536942</t>
  </si>
  <si>
    <t>[ 9.99002997e-16 -1.00000000e+00]</t>
  </si>
  <si>
    <t>0.28757254875369415</t>
  </si>
  <si>
    <t>-0.19820217539265486</t>
  </si>
  <si>
    <t>-0.15109423137673356</t>
  </si>
  <si>
    <t>0.4428364725600814</t>
  </si>
  <si>
    <t>0.841988811055432</t>
  </si>
  <si>
    <t>-0.030700332563454745</t>
  </si>
  <si>
    <t>0.28009463716193067</t>
  </si>
  <si>
    <t>0.15099813511474353</t>
  </si>
  <si>
    <t>0.6351400468702397</t>
  </si>
  <si>
    <t>0.8063561467040462</t>
  </si>
  <si>
    <t>0.4290359267881461</t>
  </si>
  <si>
    <t>-0.12642126643931306</t>
  </si>
  <si>
    <t>0.7545016821433442</t>
  </si>
  <si>
    <t>2024-02-26T07:49:47.359877</t>
  </si>
  <si>
    <t>['t_length', 'c_tbl_max_length']</t>
  </si>
  <si>
    <t>0.29986149697025766</t>
  </si>
  <si>
    <t>-0.06327359726214174</t>
  </si>
  <si>
    <t>-0.10799627044547151</t>
  </si>
  <si>
    <t>0.4390953720727307</t>
  </si>
  <si>
    <t>0.7445931424109817</t>
  </si>
  <si>
    <t>-0.03458259884599362</t>
  </si>
  <si>
    <t>0.2805496015330273</t>
  </si>
  <si>
    <t>0.15130353970230032</t>
  </si>
  <si>
    <t>0.8063588052953502</t>
  </si>
  <si>
    <t>-0.12642140755092474</t>
  </si>
  <si>
    <t>0.7444327464371353</t>
  </si>
  <si>
    <t>2024-02-26T07:50:01.044385</t>
  </si>
  <si>
    <t>['t_length', 'c_tbl_max_unique']</t>
  </si>
  <si>
    <t>0.28714762885574685</t>
  </si>
  <si>
    <t>[6.08482427e-14 1.00000000e+00]</t>
  </si>
  <si>
    <t>-0.19820255003322804</t>
  </si>
  <si>
    <t>-0.15109404337315674</t>
  </si>
  <si>
    <t>0.4428365065438411</t>
  </si>
  <si>
    <t>0.8419888063738337</t>
  </si>
  <si>
    <t>-0.030700332563411106</t>
  </si>
  <si>
    <t>0.28055215098587266</t>
  </si>
  <si>
    <t>0.1512998596281131</t>
  </si>
  <si>
    <t>0.6351125593109233</t>
  </si>
  <si>
    <t>0.8063582447759344</t>
  </si>
  <si>
    <t>0.4280682364508262</t>
  </si>
  <si>
    <t>-0.12642142030137787</t>
  </si>
  <si>
    <t>0.751868381201704</t>
  </si>
  <si>
    <t>2024-02-26T07:50:14.325485</t>
  </si>
  <si>
    <t>['t_length', 'c_tbl_max_row_size']</t>
  </si>
  <si>
    <t>0.28720675068811397</t>
  </si>
  <si>
    <t>[0.1369863 0.8630137]</t>
  </si>
  <si>
    <t>0.287206750688114</t>
  </si>
  <si>
    <t>-0.1982025313746255</t>
  </si>
  <si>
    <t>-0.15109407891336127</t>
  </si>
  <si>
    <t>0.4428364896891961</t>
  </si>
  <si>
    <t>0.8419888049264956</t>
  </si>
  <si>
    <t>-0.030700332563397992</t>
  </si>
  <si>
    <t>0.27826680080963767</t>
  </si>
  <si>
    <t>0.14599778714026018</t>
  </si>
  <si>
    <t>0.6349951181543375</t>
  </si>
  <si>
    <t>0.8062903322312782</t>
  </si>
  <si>
    <t>0.4269641733426444</t>
  </si>
  <si>
    <t>-0.12635369364882554</t>
  </si>
  <si>
    <t>0.7545346363343373</t>
  </si>
  <si>
    <t>2024-02-26T07:50:27.778891</t>
  </si>
  <si>
    <t>['t_length', 'c_tbl_max_cache_age']</t>
  </si>
  <si>
    <t>2024-02-26T07:50:41.268725</t>
  </si>
  <si>
    <t>['t_length', 'c_tbl_max_bounds_range']</t>
  </si>
  <si>
    <t>0.28757254882946365</t>
  </si>
  <si>
    <t>0.2875725488294636</t>
  </si>
  <si>
    <t>-0.12642126573086906</t>
  </si>
  <si>
    <t>2024-02-26T07:44:11.996838</t>
  </si>
  <si>
    <t>0.33065836484783073</t>
  </si>
  <si>
    <t>-0.04862700002830907</t>
  </si>
  <si>
    <t>0.08156052835528382</t>
  </si>
  <si>
    <t>0.6944959933616139</t>
  </si>
  <si>
    <t>0.7751944268124187</t>
  </si>
  <si>
    <t>-0.137395742709353</t>
  </si>
  <si>
    <t>0.2990529926087639</t>
  </si>
  <si>
    <t>0.25405904622310577</t>
  </si>
  <si>
    <t>0.5591412866540686</t>
  </si>
  <si>
    <t>0.8045810504524465</t>
  </si>
  <si>
    <t>0.30286106691738784</t>
  </si>
  <si>
    <t>0.15095488850810926</t>
  </si>
  <si>
    <t>0.6252497394486136</t>
  </si>
  <si>
    <t>2024-02-26T07:44:26.168117</t>
  </si>
  <si>
    <t>0.3336810027343995</t>
  </si>
  <si>
    <t>[1.2345679e-17 1.0000000e+00]</t>
  </si>
  <si>
    <t>0.3336810027343993</t>
  </si>
  <si>
    <t>-0.04867229031834301</t>
  </si>
  <si>
    <t>0.08157821906004822</t>
  </si>
  <si>
    <t>0.6945097625789497</t>
  </si>
  <si>
    <t>0.7752021407014579</t>
  </si>
  <si>
    <t>-0.1373957427136601</t>
  </si>
  <si>
    <t>0.33739700086401053</t>
  </si>
  <si>
    <t>0.24924396848878774</t>
  </si>
  <si>
    <t>0.5619055251498182</t>
  </si>
  <si>
    <t>0.8054815841254972</t>
  </si>
  <si>
    <t>0.33754329786775017</t>
  </si>
  <si>
    <t>0.1502460700265443</t>
  </si>
  <si>
    <t>0.6248126827858294</t>
  </si>
  <si>
    <t>2024-02-26T07:44:40.948267</t>
  </si>
  <si>
    <t>0.33367849173928427</t>
  </si>
  <si>
    <t>[ 2.11909303e-20 -1.00000000e+00]</t>
  </si>
  <si>
    <t>-0.0486231620937681</t>
  </si>
  <si>
    <t>0.08156105888495584</t>
  </si>
  <si>
    <t>0.694495710382707</t>
  </si>
  <si>
    <t>0.7751943247700657</t>
  </si>
  <si>
    <t>-0.1373957427093501</t>
  </si>
  <si>
    <t>0.3138154092154937</t>
  </si>
  <si>
    <t>0.3673241875137275</t>
  </si>
  <si>
    <t>0.5592513562025331</t>
  </si>
  <si>
    <t>0.806115129472296</t>
  </si>
  <si>
    <t>0.2932816932778809</t>
  </si>
  <si>
    <t>0.15096275906158016</t>
  </si>
  <si>
    <t>0.6253149211632016</t>
  </si>
  <si>
    <t>2024-02-26T07:44:54.647855</t>
  </si>
  <si>
    <t>0.36911600229939456</t>
  </si>
  <si>
    <t>[ 4.7644004e-04 -9.9952356e-01]</t>
  </si>
  <si>
    <t>-0.04867033087414956</t>
  </si>
  <si>
    <t>0.0815712887226102</t>
  </si>
  <si>
    <t>0.6945073002797899</t>
  </si>
  <si>
    <t>0.7751940922921137</t>
  </si>
  <si>
    <t>-0.13739574271373986</t>
  </si>
  <si>
    <t>0.7002406302849219</t>
  </si>
  <si>
    <t>0.9384861555228342</t>
  </si>
  <si>
    <t>0.5915889654575799</t>
  </si>
  <si>
    <t>0.8387117900095464</t>
  </si>
  <si>
    <t>0.48324480438377737</t>
  </si>
  <si>
    <t>0.12880966860293552</t>
  </si>
  <si>
    <t>0.6042482427468301</t>
  </si>
  <si>
    <t>2024-02-26T07:45:08.947642</t>
  </si>
  <si>
    <t>0.3384534445856678</t>
  </si>
  <si>
    <t>[ 5.23338571e-22 -1.00000000e+00]</t>
  </si>
  <si>
    <t>0.33845344458566784</t>
  </si>
  <si>
    <t>-0.04862786283615498</t>
  </si>
  <si>
    <t>0.08156098489396264</t>
  </si>
  <si>
    <t>0.6944963748595523</t>
  </si>
  <si>
    <t>0.7751942871990954</t>
  </si>
  <si>
    <t>-0.13739574270951374</t>
  </si>
  <si>
    <t>0.4452739892553235</t>
  </si>
  <si>
    <t>0.29776306683367404</t>
  </si>
  <si>
    <t>0.5504895217436954</t>
  </si>
  <si>
    <t>0.8158321510400577</t>
  </si>
  <si>
    <t>0.34468867688203336</t>
  </si>
  <si>
    <t>0.15095373607239182</t>
  </si>
  <si>
    <t>0.6254206987566588</t>
  </si>
  <si>
    <t>2024-02-26T07:45:22.758015</t>
  </si>
  <si>
    <t>0.3412868819743437</t>
  </si>
  <si>
    <t>[2.00099999e-09 9.99999998e-01]</t>
  </si>
  <si>
    <t>-0.04882031525976836</t>
  </si>
  <si>
    <t>0.08162419517761994</t>
  </si>
  <si>
    <t>0.6942757051116373</t>
  </si>
  <si>
    <t>0.775163659083235</t>
  </si>
  <si>
    <t>-0.13739574258043288</t>
  </si>
  <si>
    <t>0.29905299260875595</t>
  </si>
  <si>
    <t>0.25405904622306996</t>
  </si>
  <si>
    <t>0.5591412866540688</t>
  </si>
  <si>
    <t>0.8045810504524472</t>
  </si>
  <si>
    <t>0.3028610669173825</t>
  </si>
  <si>
    <t>0.1509548885081093</t>
  </si>
  <si>
    <t>0.696710631307894</t>
  </si>
  <si>
    <t>2024-02-26T07:45:36.223324</t>
  </si>
  <si>
    <t>0.33648420706758364</t>
  </si>
  <si>
    <t>-0.04862700003121181</t>
  </si>
  <si>
    <t>0.0815605283554929</t>
  </si>
  <si>
    <t>0.6944959933615898</t>
  </si>
  <si>
    <t>0.7751944268124333</t>
  </si>
  <si>
    <t>-0.13739574270935304</t>
  </si>
  <si>
    <t>0.3675480249522494</t>
  </si>
  <si>
    <t>0.22100777693977622</t>
  </si>
  <si>
    <t>0.5529846103010878</t>
  </si>
  <si>
    <t>0.7989328527436277</t>
  </si>
  <si>
    <t>0.3971434738696132</t>
  </si>
  <si>
    <t>0.15099418072797613</t>
  </si>
  <si>
    <t>0.6253011822189144</t>
  </si>
  <si>
    <t>2024-02-26T07:45:50.370193</t>
  </si>
  <si>
    <t>0.33648777254247814</t>
  </si>
  <si>
    <t>-0.04862683399960192</t>
  </si>
  <si>
    <t>0.08156059435939822</t>
  </si>
  <si>
    <t>0.6944960238322204</t>
  </si>
  <si>
    <t>0.7751944377955109</t>
  </si>
  <si>
    <t>-0.13739574270925592</t>
  </si>
  <si>
    <t>0.151026733061769</t>
  </si>
  <si>
    <t>2024-02-26T07:46:04.404569</t>
  </si>
  <si>
    <t>0.33418237227079284</t>
  </si>
  <si>
    <t>[2.51952633e-17 1.00000000e+00]</t>
  </si>
  <si>
    <t>-0.048618924420042</t>
  </si>
  <si>
    <t>0.0815508330813866</t>
  </si>
  <si>
    <t>0.6944952903714823</t>
  </si>
  <si>
    <t>0.7751933347405083</t>
  </si>
  <si>
    <t>-0.13739574271205832</t>
  </si>
  <si>
    <t>0.19530926971938894</t>
  </si>
  <si>
    <t>0.2529911539534973</t>
  </si>
  <si>
    <t>0.5605409320771482</t>
  </si>
  <si>
    <t>0.8029026220954966</t>
  </si>
  <si>
    <t>0.411633946179822</t>
  </si>
  <si>
    <t>0.15047774897983499</t>
  </si>
  <si>
    <t>0.625515624602593</t>
  </si>
  <si>
    <t>2024-02-26T07:46:17.693070</t>
  </si>
  <si>
    <t>0.33116647111612346</t>
  </si>
  <si>
    <t>[0.75 0.25]</t>
  </si>
  <si>
    <t>-0.0452423206552256</t>
  </si>
  <si>
    <t>0.07957298455415947</t>
  </si>
  <si>
    <t>0.6956251215680329</t>
  </si>
  <si>
    <t>0.7975264848927818</t>
  </si>
  <si>
    <t>-0.14126373443518062</t>
  </si>
  <si>
    <t>0.2990529926087638</t>
  </si>
  <si>
    <t>0.5591412866540687</t>
  </si>
  <si>
    <t>0.15095488850810923</t>
  </si>
  <si>
    <t>0.6223079488005633</t>
  </si>
  <si>
    <t>2024-02-26T07:46:30.976930</t>
  </si>
  <si>
    <t>0.33394748564013055</t>
  </si>
  <si>
    <t>[9.99667111e-01 3.32889481e-04]</t>
  </si>
  <si>
    <t>-0.08358630002605516</t>
  </si>
  <si>
    <t>0.0860490038096652</t>
  </si>
  <si>
    <t>0.4567865532868874</t>
  </si>
  <si>
    <t>0.6112985711810719</t>
  </si>
  <si>
    <t>0.3221088735694655</t>
  </si>
  <si>
    <t>0.26127995835566054</t>
  </si>
  <si>
    <t>0.12038042861763709</t>
  </si>
  <si>
    <t>0.6175598751288413</t>
  </si>
  <si>
    <t>0.8065892258155456</t>
  </si>
  <si>
    <t>0.2538233108374596</t>
  </si>
  <si>
    <t>0.20240772331212664</t>
  </si>
  <si>
    <t>0.5395112823068734</t>
  </si>
  <si>
    <t>2024-02-26T07:46:44.841854</t>
  </si>
  <si>
    <t>0.34399718569773463</t>
  </si>
  <si>
    <t>[3.6707004e-13 1.0000000e+00]</t>
  </si>
  <si>
    <t>-0.04846825274193907</t>
  </si>
  <si>
    <t>0.08169490724220856</t>
  </si>
  <si>
    <t>0.6944514889602043</t>
  </si>
  <si>
    <t>0.7750569313896074</t>
  </si>
  <si>
    <t>-0.13739574286016504</t>
  </si>
  <si>
    <t>0.4531460435361325</t>
  </si>
  <si>
    <t>0.2632707561068982</t>
  </si>
  <si>
    <t>0.5693119145031993</t>
  </si>
  <si>
    <t>0.8144926932546277</t>
  </si>
  <si>
    <t>0.436408279512669</t>
  </si>
  <si>
    <t>0.15371254421647382</t>
  </si>
  <si>
    <t>0.622220201188967</t>
  </si>
  <si>
    <t>2024-02-26T07:46:58.341394</t>
  </si>
  <si>
    <t>0.3571294964194057</t>
  </si>
  <si>
    <t>[ 1.01e-13 -1.00e+00]</t>
  </si>
  <si>
    <t>-0.04855901465675062</t>
  </si>
  <si>
    <t>0.3155168657938242</t>
  </si>
  <si>
    <t>0.694503128676701</t>
  </si>
  <si>
    <t>0.7752231656884715</t>
  </si>
  <si>
    <t>-0.13739574267456886</t>
  </si>
  <si>
    <t>0.2990529926086553</t>
  </si>
  <si>
    <t>0.25405904622303543</t>
  </si>
  <si>
    <t>0.5591412866540684</t>
  </si>
  <si>
    <t>0.8045810504524501</t>
  </si>
  <si>
    <t>0.3028610669173553</t>
  </si>
  <si>
    <t>0.1509548885081083</t>
  </si>
  <si>
    <t>0.6252197503678207</t>
  </si>
  <si>
    <t>2024-02-26T07:47:11.708319</t>
  </si>
  <si>
    <t>0.33964979260616823</t>
  </si>
  <si>
    <t>[9.99999998e-10 9.99999999e-01]</t>
  </si>
  <si>
    <t>0.3396497926061682</t>
  </si>
  <si>
    <t>-0.0492390522780613</t>
  </si>
  <si>
    <t>0.08223710089429473</t>
  </si>
  <si>
    <t>0.6943158242970061</t>
  </si>
  <si>
    <t>0.7751362950983075</t>
  </si>
  <si>
    <t>-0.13739574243310623</t>
  </si>
  <si>
    <t>0.29905299260877816</t>
  </si>
  <si>
    <t>0.2540590462231243</t>
  </si>
  <si>
    <t>0.5591412866540679</t>
  </si>
  <si>
    <t>0.8045810504524457</t>
  </si>
  <si>
    <t>0.3028610669174226</t>
  </si>
  <si>
    <t>0.15095488850810934</t>
  </si>
  <si>
    <t>0.6855775080762833</t>
  </si>
  <si>
    <t>2024-02-26T07:47:25.573583</t>
  </si>
  <si>
    <t>0.33199039365496597</t>
  </si>
  <si>
    <t>[ 3.06091521e-25 -1.00000000e+00]</t>
  </si>
  <si>
    <t>-0.048452350531632764</t>
  </si>
  <si>
    <t>0.0815721548450139</t>
  </si>
  <si>
    <t>0.6945067349916246</t>
  </si>
  <si>
    <t>0.7751902422763721</t>
  </si>
  <si>
    <t>-0.13739574268844967</t>
  </si>
  <si>
    <t>0.2540590462231059</t>
  </si>
  <si>
    <t>0.3028610669173878</t>
  </si>
  <si>
    <t>0.1509548885081092</t>
  </si>
  <si>
    <t>0.6340221095604163</t>
  </si>
  <si>
    <t>2024-02-26T07:47:38.837900</t>
  </si>
  <si>
    <t>0.36722063034333285</t>
  </si>
  <si>
    <t>[ 0.33322226 -0.66677774]</t>
  </si>
  <si>
    <t>0.06659038871721469</t>
  </si>
  <si>
    <t>0.0815602328100573</t>
  </si>
  <si>
    <t>0.5569835149096284</t>
  </si>
  <si>
    <t>0.7751444431312795</t>
  </si>
  <si>
    <t>0.19787969620735493</t>
  </si>
  <si>
    <t>0.2989994844458303</t>
  </si>
  <si>
    <t>0.2540901427306534</t>
  </si>
  <si>
    <t>0.5592656226070973</t>
  </si>
  <si>
    <t>0.804564796988592</t>
  </si>
  <si>
    <t>0.30558861981920643</t>
  </si>
  <si>
    <t>0.15110284509489155</t>
  </si>
  <si>
    <t>0.6258032680751264</t>
  </si>
  <si>
    <t>2024-02-26T07:47:52.424360</t>
  </si>
  <si>
    <t>0.3383916219474809</t>
  </si>
  <si>
    <t>[9.09091818e-23 1.00000000e+00]</t>
  </si>
  <si>
    <t>0.3383916219474808</t>
  </si>
  <si>
    <t>-0.048648050927717804</t>
  </si>
  <si>
    <t>0.08155722247810542</t>
  </si>
  <si>
    <t>0.6944961775439622</t>
  </si>
  <si>
    <t>0.7751940886895049</t>
  </si>
  <si>
    <t>-0.13739574270950658</t>
  </si>
  <si>
    <t>0.380635151805315</t>
  </si>
  <si>
    <t>0.5605760525094313</t>
  </si>
  <si>
    <t>0.801003942501655</t>
  </si>
  <si>
    <t>0.3790221319755482</t>
  </si>
  <si>
    <t>0.15073470578005668</t>
  </si>
  <si>
    <t>0.6252794842112616</t>
  </si>
  <si>
    <t>2024-02-26T07:48:05.675083</t>
  </si>
  <si>
    <t>0.36894393887292176</t>
  </si>
  <si>
    <t>[ 9.09091736e-08 -9.99999909e-01]</t>
  </si>
  <si>
    <t>-0.04866727851737346</t>
  </si>
  <si>
    <t>0.08166455486014094</t>
  </si>
  <si>
    <t>0.6945631600860196</t>
  </si>
  <si>
    <t>0.7752045603292866</t>
  </si>
  <si>
    <t>-0.13739574271872065</t>
  </si>
  <si>
    <t>0.6454402982572934</t>
  </si>
  <si>
    <t>0.9050746609101487</t>
  </si>
  <si>
    <t>0.5864304906840827</t>
  </si>
  <si>
    <t>0.8332964704081496</t>
  </si>
  <si>
    <t>0.5003100416598187</t>
  </si>
  <si>
    <t>0.1348276303400305</t>
  </si>
  <si>
    <t>0.6120800499464407</t>
  </si>
  <si>
    <t>2024-02-26T07:48:19.284315</t>
  </si>
  <si>
    <t>0.33192573604369874</t>
  </si>
  <si>
    <t>-0.04862687897796969</t>
  </si>
  <si>
    <t>0.08156041154048693</t>
  </si>
  <si>
    <t>0.6944959707703553</t>
  </si>
  <si>
    <t>0.7751944404126715</t>
  </si>
  <si>
    <t>-0.13739574270939697</t>
  </si>
  <si>
    <t>0.30188753620121694</t>
  </si>
  <si>
    <t>0.27955621420165355</t>
  </si>
  <si>
    <t>0.5587482006483461</t>
  </si>
  <si>
    <t>0.8047809170503133</t>
  </si>
  <si>
    <t>0.31143533492393227</t>
  </si>
  <si>
    <t>0.15099116372821206</t>
  </si>
  <si>
    <t>0.6252580685297632</t>
  </si>
  <si>
    <t>2024-02-26T07:48:32.810198</t>
  </si>
  <si>
    <t>0.3454779686333219</t>
  </si>
  <si>
    <t>-0.04862403968393078</t>
  </si>
  <si>
    <t>0.0815653724340899</t>
  </si>
  <si>
    <t>0.6944956629102045</t>
  </si>
  <si>
    <t>0.775194238674931</t>
  </si>
  <si>
    <t>-0.13739574270944463</t>
  </si>
  <si>
    <t>0.470804747135676</t>
  </si>
  <si>
    <t>0.5611166795542706</t>
  </si>
  <si>
    <t>0.8088957975336589</t>
  </si>
  <si>
    <t>0.15086863181105245</t>
  </si>
  <si>
    <t>0.6249840345143696</t>
  </si>
  <si>
    <t>2024-02-26T07:48:46.041310</t>
  </si>
  <si>
    <t>0.3331629619008035</t>
  </si>
  <si>
    <t>[0.00980392 0.99019608]</t>
  </si>
  <si>
    <t>-0.06712951681621561</t>
  </si>
  <si>
    <t>0.2360460555195467</t>
  </si>
  <si>
    <t>0.5892209230549035</t>
  </si>
  <si>
    <t>0.5363799527328603</t>
  </si>
  <si>
    <t>0.04838657049053527</t>
  </si>
  <si>
    <t>0.29905299260876383</t>
  </si>
  <si>
    <t>0.2540590462231057</t>
  </si>
  <si>
    <t>0.8045810504524464</t>
  </si>
  <si>
    <t>0.5551803936592375</t>
  </si>
  <si>
    <t>2024-02-26T07:48:59.676701</t>
  </si>
  <si>
    <t>0.3307994158969345</t>
  </si>
  <si>
    <t>[1.01010101e-17 1.00000000e+00]</t>
  </si>
  <si>
    <t>0.33079941589693457</t>
  </si>
  <si>
    <t>-0.048631193879719994</t>
  </si>
  <si>
    <t>0.08156828509271528</t>
  </si>
  <si>
    <t>0.6944977585951841</t>
  </si>
  <si>
    <t>0.7751948834452451</t>
  </si>
  <si>
    <t>-0.13739574271150787</t>
  </si>
  <si>
    <t>0.27938804170884296</t>
  </si>
  <si>
    <t>0.25856628160210904</t>
  </si>
  <si>
    <t>0.5579975220160064</t>
  </si>
  <si>
    <t>0.8029929937459995</t>
  </si>
  <si>
    <t>0.31577913649321876</t>
  </si>
  <si>
    <t>0.15069840216297845</t>
  </si>
  <si>
    <t>0.6251198312402808</t>
  </si>
  <si>
    <t>2024-02-26T07:49:13.291854</t>
  </si>
  <si>
    <t>0.38780453890632843</t>
  </si>
  <si>
    <t>[1.81694345e-04 9.99818306e-01]</t>
  </si>
  <si>
    <t>0.3878045389063284</t>
  </si>
  <si>
    <t>-0.048596798840523626</t>
  </si>
  <si>
    <t>0.08154797626860753</t>
  </si>
  <si>
    <t>0.6944819412201583</t>
  </si>
  <si>
    <t>0.7751937068336976</t>
  </si>
  <si>
    <t>-0.13739574271358238</t>
  </si>
  <si>
    <t>0.7912514524217452</t>
  </si>
  <si>
    <t>0.9506392214912953</t>
  </si>
  <si>
    <t>0.5903853431131881</t>
  </si>
  <si>
    <t>0.8167851064979142</t>
  </si>
  <si>
    <t>0.6424840180886664</t>
  </si>
  <si>
    <t>0.1448724734475191</t>
  </si>
  <si>
    <t>0.6453290981799742</t>
  </si>
  <si>
    <t>2024-02-26T07:49:26.728391</t>
  </si>
  <si>
    <t>0.33287061945399976</t>
  </si>
  <si>
    <t>[ 9.99999999e-22 -1.00000000e+00]</t>
  </si>
  <si>
    <t>-0.048626850105104834</t>
  </si>
  <si>
    <t>0.08156077770905572</t>
  </si>
  <si>
    <t>0.6944958247470949</t>
  </si>
  <si>
    <t>0.7751944373319531</t>
  </si>
  <si>
    <t>-0.13739574270924043</t>
  </si>
  <si>
    <t>0.3182260191063514</t>
  </si>
  <si>
    <t>0.2929691050662715</t>
  </si>
  <si>
    <t>0.5569224704622954</t>
  </si>
  <si>
    <t>0.8056418591967556</t>
  </si>
  <si>
    <t>0.3147714216750844</t>
  </si>
  <si>
    <t>0.1509700220151646</t>
  </si>
  <si>
    <t>0.6252576280259402</t>
  </si>
  <si>
    <t>2024-02-26T07:49:40.428938</t>
  </si>
  <si>
    <t>0.33988194611921446</t>
  </si>
  <si>
    <t>[ 1.2345679e-17 -1.0000000e+00]</t>
  </si>
  <si>
    <t>-0.04864417256985615</t>
  </si>
  <si>
    <t>0.08154831075056279</t>
  </si>
  <si>
    <t>0.6944934869016675</t>
  </si>
  <si>
    <t>0.7751913450305886</t>
  </si>
  <si>
    <t>-0.13739574270793517</t>
  </si>
  <si>
    <t>0.2673433905847303</t>
  </si>
  <si>
    <t>0.5612360732108912</t>
  </si>
  <si>
    <t>0.8087332123413352</t>
  </si>
  <si>
    <t>0.15022027940623517</t>
  </si>
  <si>
    <t>0.6250200157832934</t>
  </si>
  <si>
    <t>2024-02-26T07:49:53.838906</t>
  </si>
  <si>
    <t>0.33116626460490256</t>
  </si>
  <si>
    <t>-0.04524343108807113</t>
  </si>
  <si>
    <t>0.07957291668487461</t>
  </si>
  <si>
    <t>0.6956250925376245</t>
  </si>
  <si>
    <t>0.7975264965501658</t>
  </si>
  <si>
    <t>-0.14126373442453294</t>
  </si>
  <si>
    <t>0.8045810504524467</t>
  </si>
  <si>
    <t>0.15095488850810918</t>
  </si>
  <si>
    <t>0.6223074774325635</t>
  </si>
  <si>
    <t>2024-02-26T07:50:07.619669</t>
  </si>
  <si>
    <t>0.3310732024461764</t>
  </si>
  <si>
    <t>-0.04860973844065279</t>
  </si>
  <si>
    <t>0.0815632040048234</t>
  </si>
  <si>
    <t>0.6944935393500224</t>
  </si>
  <si>
    <t>0.7751902397857321</t>
  </si>
  <si>
    <t>-0.13739574270111277</t>
  </si>
  <si>
    <t>0.2730645334769172</t>
  </si>
  <si>
    <t>0.14958459956767803</t>
  </si>
  <si>
    <t>2024-02-26T07:50:20.941371</t>
  </si>
  <si>
    <t>0.37869506262845015</t>
  </si>
  <si>
    <t>[ 5.0000025e-04 -9.9950000e-01]</t>
  </si>
  <si>
    <t>-0.048657317857876164</t>
  </si>
  <si>
    <t>0.08156622160151566</t>
  </si>
  <si>
    <t>0.694501662733414</t>
  </si>
  <si>
    <t>0.7751938465172716</t>
  </si>
  <si>
    <t>-0.13739574271506946</t>
  </si>
  <si>
    <t>0.8124707083387073</t>
  </si>
  <si>
    <t>0.9836997249825024</t>
  </si>
  <si>
    <t>0.6014952734289025</t>
  </si>
  <si>
    <t>0.8419407168976015</t>
  </si>
  <si>
    <t>0.5407358908439344</t>
  </si>
  <si>
    <t>0.12762179704483925</t>
  </si>
  <si>
    <t>0.6128127221488018</t>
  </si>
  <si>
    <t>2024-02-26T07:50:34.332744</t>
  </si>
  <si>
    <t>2024-02-26T07:50:48.028765</t>
  </si>
  <si>
    <t>CPU</t>
  </si>
  <si>
    <t>GPU</t>
  </si>
  <si>
    <t>baseline</t>
  </si>
  <si>
    <t>FEATURE</t>
  </si>
  <si>
    <t>CPU significant</t>
  </si>
  <si>
    <t>GPU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</si>
</sst>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0" fontId="0" fillId="0" borderId="0" xfId="0" applyNumberFormat="1"/>
    <xf numFmtId="49" fontId="0" fillId="0" borderId="0" xfId="0" applyNumberFormat="1"/>
    <xf numFmtId="0" fontId="16" fillId="0" borderId="0" xfId="0" applyFont="1"/>
    <xf numFmtId="10" fontId="16" fillId="0" borderId="0" xfId="0" applyNumberFormat="1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84893877215622"/>
          <c:y val="1.4945652173913044E-2"/>
          <c:w val="0.78434322781475518"/>
          <c:h val="0.909972505135227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both!$C$1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both!$B$3:$B$31</c:f>
              <c:strCache>
                <c:ptCount val="29"/>
                <c:pt idx="0">
                  <c:v>t_unique</c:v>
                </c:pt>
                <c:pt idx="1">
                  <c:v>t_id_size</c:v>
                </c:pt>
                <c:pt idx="2">
                  <c:v>t_row_size</c:v>
                </c:pt>
                <c:pt idx="3">
                  <c:v>t_cache_age</c:v>
                </c:pt>
                <c:pt idx="4">
                  <c:v>t_cluster_size</c:v>
                </c:pt>
                <c:pt idx="5">
                  <c:v>t_bounds_low</c:v>
                </c:pt>
                <c:pt idx="6">
                  <c:v>t_bounds_high</c:v>
                </c:pt>
                <c:pt idx="7">
                  <c:v>t_bounds_range</c:v>
                </c:pt>
                <c:pt idx="8">
                  <c:v>c_len_res</c:v>
                </c:pt>
                <c:pt idx="9">
                  <c:v>c_len_possible_max</c:v>
                </c:pt>
                <c:pt idx="10">
                  <c:v>c_len_unique_max</c:v>
                </c:pt>
                <c:pt idx="11">
                  <c:v>c_selectivity</c:v>
                </c:pt>
                <c:pt idx="12">
                  <c:v>c_cluster_size</c:v>
                </c:pt>
                <c:pt idx="13">
                  <c:v>c_cluster_overlap</c:v>
                </c:pt>
                <c:pt idx="14">
                  <c:v>c_tbl_ratio_length</c:v>
                </c:pt>
                <c:pt idx="15">
                  <c:v>c_tbl_ratio_unique</c:v>
                </c:pt>
                <c:pt idx="16">
                  <c:v>c_tbl_ratio_row_size</c:v>
                </c:pt>
                <c:pt idx="17">
                  <c:v>c_tbl_ratio_cache_age</c:v>
                </c:pt>
                <c:pt idx="18">
                  <c:v>c_tbl_ratio_bounds_range</c:v>
                </c:pt>
                <c:pt idx="19">
                  <c:v>c_tbl_min_length</c:v>
                </c:pt>
                <c:pt idx="20">
                  <c:v>c_tbl_min_unique</c:v>
                </c:pt>
                <c:pt idx="21">
                  <c:v>c_tbl_min_row_size</c:v>
                </c:pt>
                <c:pt idx="22">
                  <c:v>c_tbl_min_cache_age</c:v>
                </c:pt>
                <c:pt idx="23">
                  <c:v>c_tbl_min_bounds_range</c:v>
                </c:pt>
                <c:pt idx="24">
                  <c:v>c_tbl_max_length</c:v>
                </c:pt>
                <c:pt idx="25">
                  <c:v>c_tbl_max_unique</c:v>
                </c:pt>
                <c:pt idx="26">
                  <c:v>c_tbl_max_row_size</c:v>
                </c:pt>
                <c:pt idx="27">
                  <c:v>c_tbl_max_cache_age</c:v>
                </c:pt>
                <c:pt idx="28">
                  <c:v>c_tbl_max_bounds_range</c:v>
                </c:pt>
              </c:strCache>
            </c:strRef>
          </c:cat>
          <c:val>
            <c:numRef>
              <c:f>both!$C$3:$C$31</c:f>
              <c:numCache>
                <c:formatCode>0.00%</c:formatCode>
                <c:ptCount val="29"/>
                <c:pt idx="0">
                  <c:v>1.2504725919229021E-3</c:v>
                </c:pt>
                <c:pt idx="1">
                  <c:v>4.653645359040004E-3</c:v>
                </c:pt>
                <c:pt idx="2">
                  <c:v>1.2132292942041989E-3</c:v>
                </c:pt>
                <c:pt idx="3">
                  <c:v>2.5817573138890992E-3</c:v>
                </c:pt>
                <c:pt idx="4">
                  <c:v>1.0234021786432734E-3</c:v>
                </c:pt>
                <c:pt idx="5">
                  <c:v>3.2141307063005664E-2</c:v>
                </c:pt>
                <c:pt idx="6">
                  <c:v>1.7160807323458371E-2</c:v>
                </c:pt>
                <c:pt idx="7">
                  <c:v>6.576287023675631E-3</c:v>
                </c:pt>
                <c:pt idx="8">
                  <c:v>4.6518250597687993E-2</c:v>
                </c:pt>
                <c:pt idx="9">
                  <c:v>9.6771233391808931E-2</c:v>
                </c:pt>
                <c:pt idx="10">
                  <c:v>2.4736448601931915E-3</c:v>
                </c:pt>
                <c:pt idx="11">
                  <c:v>4.7771835212514935E-2</c:v>
                </c:pt>
                <c:pt idx="12">
                  <c:v>8.6291495293822074E-4</c:v>
                </c:pt>
                <c:pt idx="13">
                  <c:v>8.4629893445047344E-3</c:v>
                </c:pt>
                <c:pt idx="14">
                  <c:v>0.17851859201410125</c:v>
                </c:pt>
                <c:pt idx="15">
                  <c:v>3.2175589441065355E-2</c:v>
                </c:pt>
                <c:pt idx="16">
                  <c:v>2.9097346082101128E-2</c:v>
                </c:pt>
                <c:pt idx="17">
                  <c:v>4.6462411268388681E-3</c:v>
                </c:pt>
                <c:pt idx="18">
                  <c:v>2.5755776611802172E-3</c:v>
                </c:pt>
                <c:pt idx="19">
                  <c:v>6.0835044175234998E-2</c:v>
                </c:pt>
                <c:pt idx="20">
                  <c:v>2.4670903382228992E-4</c:v>
                </c:pt>
                <c:pt idx="21">
                  <c:v>2.2709281898808165E-2</c:v>
                </c:pt>
                <c:pt idx="22">
                  <c:v>3.1599310322016905E-4</c:v>
                </c:pt>
                <c:pt idx="23">
                  <c:v>1.5110188135911695E-3</c:v>
                </c:pt>
                <c:pt idx="24">
                  <c:v>4.430897397953748E-2</c:v>
                </c:pt>
                <c:pt idx="25">
                  <c:v>3.1176729385462565E-5</c:v>
                </c:pt>
                <c:pt idx="26">
                  <c:v>2.3707665559746793E-4</c:v>
                </c:pt>
                <c:pt idx="27">
                  <c:v>3.1599310322016905E-4</c:v>
                </c:pt>
                <c:pt idx="28">
                  <c:v>1.5110190774672017E-3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294C-9599-A2C2501D53DA}"/>
            </c:ext>
          </c:extLst>
        </c:ser>
        <c:ser>
          <c:idx val="1"/>
          <c:order val="1"/>
          <c:tx>
            <c:strRef>
              <c:f>both!$E$1</c:f>
              <c:strCache>
                <c:ptCount val="1"/>
                <c:pt idx="0">
                  <c:v>CPU significant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both!$B$3:$B$31</c:f>
              <c:strCache>
                <c:ptCount val="29"/>
                <c:pt idx="0">
                  <c:v>t_unique</c:v>
                </c:pt>
                <c:pt idx="1">
                  <c:v>t_id_size</c:v>
                </c:pt>
                <c:pt idx="2">
                  <c:v>t_row_size</c:v>
                </c:pt>
                <c:pt idx="3">
                  <c:v>t_cache_age</c:v>
                </c:pt>
                <c:pt idx="4">
                  <c:v>t_cluster_size</c:v>
                </c:pt>
                <c:pt idx="5">
                  <c:v>t_bounds_low</c:v>
                </c:pt>
                <c:pt idx="6">
                  <c:v>t_bounds_high</c:v>
                </c:pt>
                <c:pt idx="7">
                  <c:v>t_bounds_range</c:v>
                </c:pt>
                <c:pt idx="8">
                  <c:v>c_len_res</c:v>
                </c:pt>
                <c:pt idx="9">
                  <c:v>c_len_possible_max</c:v>
                </c:pt>
                <c:pt idx="10">
                  <c:v>c_len_unique_max</c:v>
                </c:pt>
                <c:pt idx="11">
                  <c:v>c_selectivity</c:v>
                </c:pt>
                <c:pt idx="12">
                  <c:v>c_cluster_size</c:v>
                </c:pt>
                <c:pt idx="13">
                  <c:v>c_cluster_overlap</c:v>
                </c:pt>
                <c:pt idx="14">
                  <c:v>c_tbl_ratio_length</c:v>
                </c:pt>
                <c:pt idx="15">
                  <c:v>c_tbl_ratio_unique</c:v>
                </c:pt>
                <c:pt idx="16">
                  <c:v>c_tbl_ratio_row_size</c:v>
                </c:pt>
                <c:pt idx="17">
                  <c:v>c_tbl_ratio_cache_age</c:v>
                </c:pt>
                <c:pt idx="18">
                  <c:v>c_tbl_ratio_bounds_range</c:v>
                </c:pt>
                <c:pt idx="19">
                  <c:v>c_tbl_min_length</c:v>
                </c:pt>
                <c:pt idx="20">
                  <c:v>c_tbl_min_unique</c:v>
                </c:pt>
                <c:pt idx="21">
                  <c:v>c_tbl_min_row_size</c:v>
                </c:pt>
                <c:pt idx="22">
                  <c:v>c_tbl_min_cache_age</c:v>
                </c:pt>
                <c:pt idx="23">
                  <c:v>c_tbl_min_bounds_range</c:v>
                </c:pt>
                <c:pt idx="24">
                  <c:v>c_tbl_max_length</c:v>
                </c:pt>
                <c:pt idx="25">
                  <c:v>c_tbl_max_unique</c:v>
                </c:pt>
                <c:pt idx="26">
                  <c:v>c_tbl_max_row_size</c:v>
                </c:pt>
                <c:pt idx="27">
                  <c:v>c_tbl_max_cache_age</c:v>
                </c:pt>
                <c:pt idx="28">
                  <c:v>c_tbl_max_bounds_range</c:v>
                </c:pt>
              </c:strCache>
            </c:strRef>
          </c:cat>
          <c:val>
            <c:numRef>
              <c:f>both!$E$3:$E$31</c:f>
              <c:numCache>
                <c:formatCode>0.00%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B-294C-9599-A2C2501D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084447"/>
        <c:axId val="1973297088"/>
      </c:barChart>
      <c:catAx>
        <c:axId val="208084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973297088"/>
        <c:crosses val="autoZero"/>
        <c:auto val="1"/>
        <c:lblAlgn val="ctr"/>
        <c:lblOffset val="100"/>
        <c:noMultiLvlLbl val="0"/>
      </c:catAx>
      <c:valAx>
        <c:axId val="19732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0808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2351922687495"/>
          <c:y val="1.5339954586267589E-2"/>
          <c:w val="0.79522401939233944"/>
          <c:h val="0.907597362318417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both!$I$38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both!$G$39:$G$67</c:f>
              <c:strCache>
                <c:ptCount val="29"/>
                <c:pt idx="0">
                  <c:v>c_tbl_max_bounds_range</c:v>
                </c:pt>
                <c:pt idx="1">
                  <c:v>c_tbl_max_cache_age</c:v>
                </c:pt>
                <c:pt idx="2">
                  <c:v>c_tbl_max_row_size</c:v>
                </c:pt>
                <c:pt idx="3">
                  <c:v>c_tbl_max_unique</c:v>
                </c:pt>
                <c:pt idx="4">
                  <c:v>c_tbl_max_length</c:v>
                </c:pt>
                <c:pt idx="5">
                  <c:v>c_tbl_min_bounds_range</c:v>
                </c:pt>
                <c:pt idx="6">
                  <c:v>c_tbl_min_cache_age</c:v>
                </c:pt>
                <c:pt idx="7">
                  <c:v>c_tbl_min_row_size</c:v>
                </c:pt>
                <c:pt idx="8">
                  <c:v>c_tbl_min_unique</c:v>
                </c:pt>
                <c:pt idx="9">
                  <c:v>c_tbl_min_length</c:v>
                </c:pt>
                <c:pt idx="10">
                  <c:v>c_tbl_ratio_bounds_range</c:v>
                </c:pt>
                <c:pt idx="11">
                  <c:v>c_tbl_ratio_cache_age</c:v>
                </c:pt>
                <c:pt idx="12">
                  <c:v>c_tbl_ratio_row_size</c:v>
                </c:pt>
                <c:pt idx="13">
                  <c:v>c_tbl_ratio_unique</c:v>
                </c:pt>
                <c:pt idx="14">
                  <c:v>c_tbl_ratio_length</c:v>
                </c:pt>
                <c:pt idx="15">
                  <c:v>c_cluster_overlap</c:v>
                </c:pt>
                <c:pt idx="16">
                  <c:v>c_cluster_size</c:v>
                </c:pt>
                <c:pt idx="17">
                  <c:v>c_selectivity</c:v>
                </c:pt>
                <c:pt idx="18">
                  <c:v>c_len_unique_max</c:v>
                </c:pt>
                <c:pt idx="19">
                  <c:v>c_len_possible_max</c:v>
                </c:pt>
                <c:pt idx="20">
                  <c:v>c_len_res</c:v>
                </c:pt>
                <c:pt idx="21">
                  <c:v>t_bounds_range</c:v>
                </c:pt>
                <c:pt idx="22">
                  <c:v>t_bounds_high</c:v>
                </c:pt>
                <c:pt idx="23">
                  <c:v>t_bounds_low</c:v>
                </c:pt>
                <c:pt idx="24">
                  <c:v>t_cluster_size</c:v>
                </c:pt>
                <c:pt idx="25">
                  <c:v>t_cache_age</c:v>
                </c:pt>
                <c:pt idx="26">
                  <c:v>t_row_size</c:v>
                </c:pt>
                <c:pt idx="27">
                  <c:v>t_id_size</c:v>
                </c:pt>
                <c:pt idx="28">
                  <c:v>t_unique</c:v>
                </c:pt>
              </c:strCache>
            </c:strRef>
          </c:cat>
          <c:val>
            <c:numRef>
              <c:f>both!$I$39:$I$67</c:f>
              <c:numCache>
                <c:formatCode>0.00%</c:formatCode>
                <c:ptCount val="29"/>
                <c:pt idx="0">
                  <c:v>-1.5110190774672017E-3</c:v>
                </c:pt>
                <c:pt idx="1">
                  <c:v>-3.1599310322016905E-4</c:v>
                </c:pt>
                <c:pt idx="2">
                  <c:v>-2.3707665559746793E-4</c:v>
                </c:pt>
                <c:pt idx="3">
                  <c:v>-3.1176729385462565E-5</c:v>
                </c:pt>
                <c:pt idx="4">
                  <c:v>-4.430897397953748E-2</c:v>
                </c:pt>
                <c:pt idx="5">
                  <c:v>-1.5110188135911695E-3</c:v>
                </c:pt>
                <c:pt idx="6">
                  <c:v>-3.1599310322016905E-4</c:v>
                </c:pt>
                <c:pt idx="7">
                  <c:v>-2.2709281898808165E-2</c:v>
                </c:pt>
                <c:pt idx="8">
                  <c:v>-2.4670903382228992E-4</c:v>
                </c:pt>
                <c:pt idx="9">
                  <c:v>-6.0835044175234998E-2</c:v>
                </c:pt>
                <c:pt idx="10">
                  <c:v>-2.5755776611802172E-3</c:v>
                </c:pt>
                <c:pt idx="11">
                  <c:v>-4.6462411268388681E-3</c:v>
                </c:pt>
                <c:pt idx="12">
                  <c:v>-2.9097346082101128E-2</c:v>
                </c:pt>
                <c:pt idx="13">
                  <c:v>-3.2175589441065355E-2</c:v>
                </c:pt>
                <c:pt idx="14">
                  <c:v>-0.17851859201410125</c:v>
                </c:pt>
                <c:pt idx="15">
                  <c:v>-8.4629893445047344E-3</c:v>
                </c:pt>
                <c:pt idx="16">
                  <c:v>-8.6291495293822074E-4</c:v>
                </c:pt>
                <c:pt idx="17">
                  <c:v>-4.7771835212514935E-2</c:v>
                </c:pt>
                <c:pt idx="18">
                  <c:v>-2.4736448601931915E-3</c:v>
                </c:pt>
                <c:pt idx="19">
                  <c:v>-9.6771233391808931E-2</c:v>
                </c:pt>
                <c:pt idx="20">
                  <c:v>-4.6518250597687993E-2</c:v>
                </c:pt>
                <c:pt idx="21">
                  <c:v>-6.576287023675631E-3</c:v>
                </c:pt>
                <c:pt idx="22">
                  <c:v>-1.7160807323458371E-2</c:v>
                </c:pt>
                <c:pt idx="23">
                  <c:v>-3.2141307063005664E-2</c:v>
                </c:pt>
                <c:pt idx="24">
                  <c:v>-1.0234021786432734E-3</c:v>
                </c:pt>
                <c:pt idx="25">
                  <c:v>-2.5817573138890992E-3</c:v>
                </c:pt>
                <c:pt idx="26">
                  <c:v>-1.2132292942041989E-3</c:v>
                </c:pt>
                <c:pt idx="27">
                  <c:v>-4.653645359040004E-3</c:v>
                </c:pt>
                <c:pt idx="28">
                  <c:v>-1.2504725919229021E-3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2-0344-8BD9-0EDF1F2DDB3E}"/>
            </c:ext>
          </c:extLst>
        </c:ser>
        <c:ser>
          <c:idx val="1"/>
          <c:order val="1"/>
          <c:tx>
            <c:strRef>
              <c:f>both!$J$38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both!$G$39:$G$67</c:f>
              <c:strCache>
                <c:ptCount val="29"/>
                <c:pt idx="0">
                  <c:v>c_tbl_max_bounds_range</c:v>
                </c:pt>
                <c:pt idx="1">
                  <c:v>c_tbl_max_cache_age</c:v>
                </c:pt>
                <c:pt idx="2">
                  <c:v>c_tbl_max_row_size</c:v>
                </c:pt>
                <c:pt idx="3">
                  <c:v>c_tbl_max_unique</c:v>
                </c:pt>
                <c:pt idx="4">
                  <c:v>c_tbl_max_length</c:v>
                </c:pt>
                <c:pt idx="5">
                  <c:v>c_tbl_min_bounds_range</c:v>
                </c:pt>
                <c:pt idx="6">
                  <c:v>c_tbl_min_cache_age</c:v>
                </c:pt>
                <c:pt idx="7">
                  <c:v>c_tbl_min_row_size</c:v>
                </c:pt>
                <c:pt idx="8">
                  <c:v>c_tbl_min_unique</c:v>
                </c:pt>
                <c:pt idx="9">
                  <c:v>c_tbl_min_length</c:v>
                </c:pt>
                <c:pt idx="10">
                  <c:v>c_tbl_ratio_bounds_range</c:v>
                </c:pt>
                <c:pt idx="11">
                  <c:v>c_tbl_ratio_cache_age</c:v>
                </c:pt>
                <c:pt idx="12">
                  <c:v>c_tbl_ratio_row_size</c:v>
                </c:pt>
                <c:pt idx="13">
                  <c:v>c_tbl_ratio_unique</c:v>
                </c:pt>
                <c:pt idx="14">
                  <c:v>c_tbl_ratio_length</c:v>
                </c:pt>
                <c:pt idx="15">
                  <c:v>c_cluster_overlap</c:v>
                </c:pt>
                <c:pt idx="16">
                  <c:v>c_cluster_size</c:v>
                </c:pt>
                <c:pt idx="17">
                  <c:v>c_selectivity</c:v>
                </c:pt>
                <c:pt idx="18">
                  <c:v>c_len_unique_max</c:v>
                </c:pt>
                <c:pt idx="19">
                  <c:v>c_len_possible_max</c:v>
                </c:pt>
                <c:pt idx="20">
                  <c:v>c_len_res</c:v>
                </c:pt>
                <c:pt idx="21">
                  <c:v>t_bounds_range</c:v>
                </c:pt>
                <c:pt idx="22">
                  <c:v>t_bounds_high</c:v>
                </c:pt>
                <c:pt idx="23">
                  <c:v>t_bounds_low</c:v>
                </c:pt>
                <c:pt idx="24">
                  <c:v>t_cluster_size</c:v>
                </c:pt>
                <c:pt idx="25">
                  <c:v>t_cache_age</c:v>
                </c:pt>
                <c:pt idx="26">
                  <c:v>t_row_size</c:v>
                </c:pt>
                <c:pt idx="27">
                  <c:v>t_id_size</c:v>
                </c:pt>
                <c:pt idx="28">
                  <c:v>t_unique</c:v>
                </c:pt>
              </c:strCache>
            </c:strRef>
          </c:cat>
          <c:val>
            <c:numRef>
              <c:f>both!$J$39:$J$67</c:f>
              <c:numCache>
                <c:formatCode>0.00%</c:formatCode>
                <c:ptCount val="29"/>
                <c:pt idx="0">
                  <c:v>2.7894595304216008E-2</c:v>
                </c:pt>
                <c:pt idx="1">
                  <c:v>6.6904540799597179E-3</c:v>
                </c:pt>
                <c:pt idx="2">
                  <c:v>0.14527591885578528</c:v>
                </c:pt>
                <c:pt idx="3">
                  <c:v>1.2545806864341369E-3</c:v>
                </c:pt>
                <c:pt idx="4">
                  <c:v>1.5360257324981141E-3</c:v>
                </c:pt>
                <c:pt idx="5">
                  <c:v>2.7894595304216008E-2</c:v>
                </c:pt>
                <c:pt idx="6">
                  <c:v>6.6904540799597179E-3</c:v>
                </c:pt>
                <c:pt idx="7">
                  <c:v>0.17282542991101058</c:v>
                </c:pt>
                <c:pt idx="8">
                  <c:v>4.2657638245113816E-4</c:v>
                </c:pt>
                <c:pt idx="9">
                  <c:v>7.5745764185510822E-3</c:v>
                </c:pt>
                <c:pt idx="10">
                  <c:v>4.4818475384135414E-2</c:v>
                </c:pt>
                <c:pt idx="11">
                  <c:v>3.8328720232172486E-3</c:v>
                </c:pt>
                <c:pt idx="12">
                  <c:v>0.11578589291914665</c:v>
                </c:pt>
                <c:pt idx="13">
                  <c:v>2.33874534013645E-2</c:v>
                </c:pt>
                <c:pt idx="14">
                  <c:v>0.11057414353430328</c:v>
                </c:pt>
                <c:pt idx="15">
                  <c:v>4.0284140634034848E-3</c:v>
                </c:pt>
                <c:pt idx="16">
                  <c:v>2.7192500520819785E-2</c:v>
                </c:pt>
                <c:pt idx="17">
                  <c:v>8.0055835223636684E-2</c:v>
                </c:pt>
                <c:pt idx="18">
                  <c:v>4.0340188750532802E-2</c:v>
                </c:pt>
                <c:pt idx="19">
                  <c:v>9.9471876170851292E-3</c:v>
                </c:pt>
                <c:pt idx="20">
                  <c:v>1.5366502780802538E-3</c:v>
                </c:pt>
                <c:pt idx="21">
                  <c:v>1.0657548084663571E-2</c:v>
                </c:pt>
                <c:pt idx="22">
                  <c:v>1.7629699757726547E-2</c:v>
                </c:pt>
                <c:pt idx="23">
                  <c:v>1.7618916800831608E-2</c:v>
                </c:pt>
                <c:pt idx="24">
                  <c:v>3.214349992749832E-2</c:v>
                </c:pt>
                <c:pt idx="25">
                  <c:v>2.3574421718997929E-2</c:v>
                </c:pt>
                <c:pt idx="26">
                  <c:v>0.11630625908787251</c:v>
                </c:pt>
                <c:pt idx="27">
                  <c:v>9.1336775733583675E-3</c:v>
                </c:pt>
                <c:pt idx="28">
                  <c:v>9.1412714992407107E-3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2-0344-8BD9-0EDF1F2DD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0564528"/>
        <c:axId val="250461247"/>
      </c:barChart>
      <c:catAx>
        <c:axId val="1980564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250461247"/>
        <c:crosses val="autoZero"/>
        <c:auto val="1"/>
        <c:lblAlgn val="ctr"/>
        <c:lblOffset val="100"/>
        <c:noMultiLvlLbl val="0"/>
      </c:catAx>
      <c:valAx>
        <c:axId val="25046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K"/>
          </a:p>
        </c:txPr>
        <c:crossAx val="19805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683324</xdr:colOff>
      <xdr:row>7</xdr:row>
      <xdr:rowOff>65368</xdr:rowOff>
    </xdr:from>
    <xdr:to>
      <xdr:col>28</xdr:col>
      <xdr:colOff>295974</xdr:colOff>
      <xdr:row>52</xdr:row>
      <xdr:rowOff>65367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65B615-631A-77F9-923A-3347BD2CA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31108</xdr:colOff>
      <xdr:row>52</xdr:row>
      <xdr:rowOff>189463</xdr:rowOff>
    </xdr:from>
    <xdr:to>
      <xdr:col>28</xdr:col>
      <xdr:colOff>313286</xdr:colOff>
      <xdr:row>97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52E41F-3A03-933F-0EEE-2EF2176E8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"/>
  <sheetViews>
    <sheetView topLeftCell="D1" workbookViewId="0">
      <selection activeCell="J1" sqref="J1:J1048576"/>
    </sheetView>
  </sheetViews>
  <sheetFormatPr baseColWidth="10" defaultRowHeight="16" x14ac:dyDescent="0.2"/>
  <cols>
    <col min="1" max="1" width="25.33203125" bestFit="1" customWidth="1"/>
    <col min="2" max="3" width="17.1640625" bestFit="1" customWidth="1"/>
    <col min="4" max="4" width="11.83203125" bestFit="1" customWidth="1"/>
    <col min="5" max="5" width="34.33203125" bestFit="1" customWidth="1"/>
    <col min="6" max="8" width="12" customWidth="1"/>
    <col min="9" max="9" width="12.1640625" hidden="1" customWidth="1"/>
    <col min="10" max="10" width="21.1640625" style="1" bestFit="1" customWidth="1"/>
    <col min="11" max="11" width="21.6640625" bestFit="1" customWidth="1"/>
    <col min="12" max="12" width="20.5" bestFit="1" customWidth="1"/>
    <col min="13" max="13" width="19.83203125" bestFit="1" customWidth="1"/>
    <col min="14" max="14" width="18.83203125" bestFit="1" customWidth="1"/>
    <col min="15" max="15" width="21.6640625" bestFit="1" customWidth="1"/>
    <col min="16" max="17" width="19.83203125" bestFit="1" customWidth="1"/>
    <col min="18" max="19" width="18.83203125" bestFit="1" customWidth="1"/>
    <col min="20" max="20" width="19.83203125" bestFit="1" customWidth="1"/>
    <col min="21" max="21" width="20.5" bestFit="1" customWidth="1"/>
    <col min="22" max="22" width="18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312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313</v>
      </c>
      <c r="B2" t="s">
        <v>20</v>
      </c>
      <c r="C2" t="s">
        <v>20</v>
      </c>
      <c r="D2">
        <v>0</v>
      </c>
      <c r="E2" t="s">
        <v>21</v>
      </c>
      <c r="F2">
        <v>0</v>
      </c>
      <c r="G2" t="s">
        <v>57</v>
      </c>
      <c r="H2" t="s">
        <v>52</v>
      </c>
      <c r="I2">
        <f t="shared" ref="I2:I31" si="0">_xlfn.NUMBERVALUE(H2,".")</f>
        <v>0.28713867681092298</v>
      </c>
      <c r="J2" s="1">
        <f>I2/$I$2-1</f>
        <v>0</v>
      </c>
      <c r="K2" t="s">
        <v>53</v>
      </c>
      <c r="L2" t="s">
        <v>54</v>
      </c>
      <c r="M2" t="s">
        <v>58</v>
      </c>
      <c r="N2" t="s">
        <v>55</v>
      </c>
      <c r="O2" t="s">
        <v>56</v>
      </c>
      <c r="P2" t="s">
        <v>22</v>
      </c>
      <c r="Q2" t="s">
        <v>59</v>
      </c>
      <c r="R2" t="s">
        <v>23</v>
      </c>
      <c r="S2" t="s">
        <v>36</v>
      </c>
      <c r="T2" t="s">
        <v>25</v>
      </c>
      <c r="U2" t="s">
        <v>26</v>
      </c>
      <c r="V2" t="s">
        <v>60</v>
      </c>
    </row>
    <row r="3" spans="1:22" x14ac:dyDescent="0.2">
      <c r="A3" t="s">
        <v>314</v>
      </c>
      <c r="B3" t="s">
        <v>20</v>
      </c>
      <c r="C3" t="s">
        <v>20</v>
      </c>
      <c r="D3">
        <v>2</v>
      </c>
      <c r="E3" t="s">
        <v>27</v>
      </c>
      <c r="F3" t="s">
        <v>185</v>
      </c>
      <c r="G3" t="s">
        <v>186</v>
      </c>
      <c r="H3" t="s">
        <v>187</v>
      </c>
      <c r="I3">
        <f t="shared" si="0"/>
        <v>0.28749773585635602</v>
      </c>
      <c r="J3" s="1">
        <f t="shared" ref="J3:J31" si="1">I3/$I$2-1</f>
        <v>1.2504725919229021E-3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194</v>
      </c>
      <c r="R3" t="s">
        <v>195</v>
      </c>
      <c r="S3" t="s">
        <v>196</v>
      </c>
      <c r="T3" t="s">
        <v>197</v>
      </c>
      <c r="U3" t="s">
        <v>198</v>
      </c>
      <c r="V3" t="s">
        <v>199</v>
      </c>
    </row>
    <row r="4" spans="1:22" x14ac:dyDescent="0.2">
      <c r="A4" t="s">
        <v>315</v>
      </c>
      <c r="B4" t="s">
        <v>20</v>
      </c>
      <c r="C4" t="s">
        <v>20</v>
      </c>
      <c r="D4">
        <v>5</v>
      </c>
      <c r="E4" t="s">
        <v>32</v>
      </c>
      <c r="F4" t="s">
        <v>200</v>
      </c>
      <c r="G4" t="s">
        <v>201</v>
      </c>
      <c r="H4" t="s">
        <v>200</v>
      </c>
      <c r="I4">
        <f t="shared" si="0"/>
        <v>0.288474918381665</v>
      </c>
      <c r="J4" s="1">
        <f t="shared" si="1"/>
        <v>4.653645359040004E-3</v>
      </c>
      <c r="K4" t="s">
        <v>202</v>
      </c>
      <c r="L4" t="s">
        <v>203</v>
      </c>
      <c r="M4" t="s">
        <v>204</v>
      </c>
      <c r="N4" t="s">
        <v>205</v>
      </c>
      <c r="O4" t="s">
        <v>206</v>
      </c>
      <c r="P4" t="s">
        <v>207</v>
      </c>
      <c r="Q4" t="s">
        <v>208</v>
      </c>
      <c r="R4" t="s">
        <v>209</v>
      </c>
      <c r="S4" t="s">
        <v>210</v>
      </c>
      <c r="T4" t="s">
        <v>211</v>
      </c>
      <c r="U4" t="s">
        <v>212</v>
      </c>
      <c r="V4" t="s">
        <v>61</v>
      </c>
    </row>
    <row r="5" spans="1:22" x14ac:dyDescent="0.2">
      <c r="A5" t="s">
        <v>316</v>
      </c>
      <c r="B5" t="s">
        <v>20</v>
      </c>
      <c r="C5" t="s">
        <v>20</v>
      </c>
      <c r="D5">
        <v>2</v>
      </c>
      <c r="E5" t="s">
        <v>34</v>
      </c>
      <c r="F5" t="s">
        <v>62</v>
      </c>
      <c r="G5" t="s">
        <v>63</v>
      </c>
      <c r="H5" t="s">
        <v>62</v>
      </c>
      <c r="I5">
        <f t="shared" si="0"/>
        <v>0.28748704186512902</v>
      </c>
      <c r="J5" s="1">
        <f t="shared" si="1"/>
        <v>1.2132292942041989E-3</v>
      </c>
      <c r="K5" t="s">
        <v>64</v>
      </c>
      <c r="L5" t="s">
        <v>65</v>
      </c>
      <c r="M5" t="s">
        <v>66</v>
      </c>
      <c r="N5" t="s">
        <v>67</v>
      </c>
      <c r="O5" t="s">
        <v>68</v>
      </c>
      <c r="P5" t="s">
        <v>69</v>
      </c>
      <c r="Q5" t="s">
        <v>70</v>
      </c>
      <c r="R5" t="s">
        <v>71</v>
      </c>
      <c r="S5" t="s">
        <v>72</v>
      </c>
      <c r="T5" t="s">
        <v>73</v>
      </c>
      <c r="U5" t="s">
        <v>74</v>
      </c>
      <c r="V5" t="s">
        <v>75</v>
      </c>
    </row>
    <row r="6" spans="1:22" x14ac:dyDescent="0.2">
      <c r="A6" t="s">
        <v>317</v>
      </c>
      <c r="B6" t="s">
        <v>20</v>
      </c>
      <c r="C6" t="s">
        <v>20</v>
      </c>
      <c r="D6">
        <v>5</v>
      </c>
      <c r="E6" t="s">
        <v>35</v>
      </c>
      <c r="F6" t="s">
        <v>76</v>
      </c>
      <c r="G6" t="s">
        <v>77</v>
      </c>
      <c r="H6" t="s">
        <v>76</v>
      </c>
      <c r="I6">
        <f t="shared" si="0"/>
        <v>0.28787999918988</v>
      </c>
      <c r="J6" s="1">
        <f t="shared" si="1"/>
        <v>2.5817573138890992E-3</v>
      </c>
      <c r="K6" t="s">
        <v>78</v>
      </c>
      <c r="L6" t="s">
        <v>79</v>
      </c>
      <c r="M6" t="s">
        <v>80</v>
      </c>
      <c r="N6" t="s">
        <v>81</v>
      </c>
      <c r="O6" t="s">
        <v>82</v>
      </c>
      <c r="P6" t="s">
        <v>83</v>
      </c>
      <c r="Q6" t="s">
        <v>84</v>
      </c>
      <c r="R6" t="s">
        <v>85</v>
      </c>
      <c r="S6" t="s">
        <v>86</v>
      </c>
      <c r="T6" t="s">
        <v>87</v>
      </c>
      <c r="U6" t="s">
        <v>88</v>
      </c>
      <c r="V6" t="s">
        <v>89</v>
      </c>
    </row>
    <row r="7" spans="1:22" x14ac:dyDescent="0.2">
      <c r="A7" t="s">
        <v>318</v>
      </c>
      <c r="B7" t="s">
        <v>20</v>
      </c>
      <c r="C7" t="s">
        <v>20</v>
      </c>
      <c r="D7">
        <v>4</v>
      </c>
      <c r="E7" t="s">
        <v>38</v>
      </c>
      <c r="F7" t="s">
        <v>90</v>
      </c>
      <c r="G7" t="s">
        <v>91</v>
      </c>
      <c r="H7" t="s">
        <v>90</v>
      </c>
      <c r="I7">
        <f t="shared" si="0"/>
        <v>0.28743253515834399</v>
      </c>
      <c r="J7" s="1">
        <f t="shared" si="1"/>
        <v>1.0234021786432734E-3</v>
      </c>
      <c r="K7" t="s">
        <v>92</v>
      </c>
      <c r="L7" t="s">
        <v>93</v>
      </c>
      <c r="M7" t="s">
        <v>94</v>
      </c>
      <c r="N7" t="s">
        <v>95</v>
      </c>
      <c r="O7" t="s">
        <v>96</v>
      </c>
      <c r="P7" t="s">
        <v>28</v>
      </c>
      <c r="Q7" t="s">
        <v>59</v>
      </c>
      <c r="R7" t="s">
        <v>30</v>
      </c>
      <c r="S7" t="s">
        <v>24</v>
      </c>
      <c r="T7" t="s">
        <v>37</v>
      </c>
      <c r="U7" t="s">
        <v>31</v>
      </c>
      <c r="V7" t="s">
        <v>97</v>
      </c>
    </row>
    <row r="8" spans="1:22" x14ac:dyDescent="0.2">
      <c r="A8" t="s">
        <v>319</v>
      </c>
      <c r="B8" t="s">
        <v>20</v>
      </c>
      <c r="C8" t="s">
        <v>20</v>
      </c>
      <c r="D8">
        <v>2</v>
      </c>
      <c r="E8" t="s">
        <v>40</v>
      </c>
      <c r="F8" t="s">
        <v>213</v>
      </c>
      <c r="G8" t="s">
        <v>186</v>
      </c>
      <c r="H8" t="s">
        <v>214</v>
      </c>
      <c r="I8">
        <f t="shared" si="0"/>
        <v>0.29636768919196799</v>
      </c>
      <c r="J8" s="1">
        <f t="shared" si="1"/>
        <v>3.2141307063005664E-2</v>
      </c>
      <c r="K8" t="s">
        <v>98</v>
      </c>
      <c r="L8" t="s">
        <v>215</v>
      </c>
      <c r="M8" t="s">
        <v>216</v>
      </c>
      <c r="N8" t="s">
        <v>99</v>
      </c>
      <c r="O8" t="s">
        <v>217</v>
      </c>
      <c r="P8" t="s">
        <v>100</v>
      </c>
      <c r="Q8" t="s">
        <v>218</v>
      </c>
      <c r="R8" t="s">
        <v>101</v>
      </c>
      <c r="S8" t="s">
        <v>219</v>
      </c>
      <c r="T8" t="s">
        <v>220</v>
      </c>
      <c r="U8" t="s">
        <v>221</v>
      </c>
      <c r="V8" t="s">
        <v>102</v>
      </c>
    </row>
    <row r="9" spans="1:22" x14ac:dyDescent="0.2">
      <c r="A9" t="s">
        <v>320</v>
      </c>
      <c r="B9" t="s">
        <v>20</v>
      </c>
      <c r="C9" t="s">
        <v>20</v>
      </c>
      <c r="D9">
        <v>2</v>
      </c>
      <c r="E9" t="s">
        <v>41</v>
      </c>
      <c r="F9" t="s">
        <v>222</v>
      </c>
      <c r="G9" t="s">
        <v>186</v>
      </c>
      <c r="H9" t="s">
        <v>222</v>
      </c>
      <c r="I9">
        <f t="shared" si="0"/>
        <v>0.29206620831878799</v>
      </c>
      <c r="J9" s="1">
        <f t="shared" si="1"/>
        <v>1.7160807323458371E-2</v>
      </c>
      <c r="K9" t="s">
        <v>223</v>
      </c>
      <c r="L9" t="s">
        <v>189</v>
      </c>
      <c r="M9" t="s">
        <v>190</v>
      </c>
      <c r="N9" t="s">
        <v>191</v>
      </c>
      <c r="O9" t="s">
        <v>224</v>
      </c>
      <c r="P9" t="s">
        <v>100</v>
      </c>
      <c r="Q9" t="s">
        <v>218</v>
      </c>
      <c r="R9" t="s">
        <v>101</v>
      </c>
      <c r="S9" t="s">
        <v>219</v>
      </c>
      <c r="T9" t="s">
        <v>220</v>
      </c>
      <c r="U9" t="s">
        <v>225</v>
      </c>
      <c r="V9" t="s">
        <v>226</v>
      </c>
    </row>
    <row r="10" spans="1:22" x14ac:dyDescent="0.2">
      <c r="A10" t="s">
        <v>321</v>
      </c>
      <c r="B10" t="s">
        <v>20</v>
      </c>
      <c r="C10" t="s">
        <v>20</v>
      </c>
      <c r="D10">
        <v>4</v>
      </c>
      <c r="E10" t="s">
        <v>42</v>
      </c>
      <c r="F10" t="s">
        <v>103</v>
      </c>
      <c r="G10" t="s">
        <v>104</v>
      </c>
      <c r="H10" t="s">
        <v>105</v>
      </c>
      <c r="I10">
        <f t="shared" si="0"/>
        <v>0.28902698316523001</v>
      </c>
      <c r="J10" s="1">
        <f t="shared" si="1"/>
        <v>6.576287023675631E-3</v>
      </c>
      <c r="K10" t="s">
        <v>106</v>
      </c>
      <c r="L10" t="s">
        <v>107</v>
      </c>
      <c r="M10" t="s">
        <v>108</v>
      </c>
      <c r="N10" t="s">
        <v>109</v>
      </c>
      <c r="O10" t="s">
        <v>110</v>
      </c>
      <c r="P10" t="s">
        <v>111</v>
      </c>
      <c r="Q10" t="s">
        <v>112</v>
      </c>
      <c r="R10" t="s">
        <v>113</v>
      </c>
      <c r="S10" t="s">
        <v>114</v>
      </c>
      <c r="T10" t="s">
        <v>115</v>
      </c>
      <c r="U10" t="s">
        <v>116</v>
      </c>
      <c r="V10" t="s">
        <v>117</v>
      </c>
    </row>
    <row r="11" spans="1:22" x14ac:dyDescent="0.2">
      <c r="A11" t="s">
        <v>322</v>
      </c>
      <c r="B11" t="s">
        <v>20</v>
      </c>
      <c r="C11" t="s">
        <v>20</v>
      </c>
      <c r="D11">
        <v>4</v>
      </c>
      <c r="E11" t="s">
        <v>44</v>
      </c>
      <c r="F11" t="s">
        <v>227</v>
      </c>
      <c r="G11" t="s">
        <v>228</v>
      </c>
      <c r="H11" t="s">
        <v>229</v>
      </c>
      <c r="I11">
        <f t="shared" si="0"/>
        <v>0.30049586573510201</v>
      </c>
      <c r="J11" s="1">
        <f t="shared" si="1"/>
        <v>4.6518250597687993E-2</v>
      </c>
      <c r="K11" t="s">
        <v>230</v>
      </c>
      <c r="L11" t="s">
        <v>231</v>
      </c>
      <c r="M11" t="s">
        <v>232</v>
      </c>
      <c r="N11" t="s">
        <v>233</v>
      </c>
      <c r="O11" t="s">
        <v>234</v>
      </c>
      <c r="P11" t="s">
        <v>235</v>
      </c>
      <c r="Q11" t="s">
        <v>236</v>
      </c>
      <c r="R11" t="s">
        <v>237</v>
      </c>
      <c r="S11" t="s">
        <v>238</v>
      </c>
      <c r="T11" t="s">
        <v>239</v>
      </c>
      <c r="U11" t="s">
        <v>240</v>
      </c>
      <c r="V11" t="s">
        <v>241</v>
      </c>
    </row>
    <row r="12" spans="1:22" x14ac:dyDescent="0.2">
      <c r="A12" t="s">
        <v>323</v>
      </c>
      <c r="B12" t="s">
        <v>20</v>
      </c>
      <c r="C12" t="s">
        <v>20</v>
      </c>
      <c r="D12">
        <v>3</v>
      </c>
      <c r="E12" t="s">
        <v>45</v>
      </c>
      <c r="F12" t="s">
        <v>118</v>
      </c>
      <c r="G12" t="s">
        <v>119</v>
      </c>
      <c r="H12" t="s">
        <v>118</v>
      </c>
      <c r="I12">
        <f t="shared" si="0"/>
        <v>0.31492544072040801</v>
      </c>
      <c r="J12" s="1">
        <f t="shared" si="1"/>
        <v>9.6771233391808931E-2</v>
      </c>
      <c r="K12" t="s">
        <v>120</v>
      </c>
      <c r="L12" t="s">
        <v>121</v>
      </c>
      <c r="M12" t="s">
        <v>122</v>
      </c>
      <c r="N12" t="s">
        <v>123</v>
      </c>
      <c r="O12" t="s">
        <v>124</v>
      </c>
      <c r="P12" t="s">
        <v>125</v>
      </c>
      <c r="Q12" t="s">
        <v>126</v>
      </c>
      <c r="R12" t="s">
        <v>127</v>
      </c>
      <c r="S12" t="s">
        <v>128</v>
      </c>
      <c r="T12" t="s">
        <v>129</v>
      </c>
      <c r="U12" t="s">
        <v>130</v>
      </c>
      <c r="V12" t="s">
        <v>131</v>
      </c>
    </row>
    <row r="13" spans="1:22" x14ac:dyDescent="0.2">
      <c r="A13" t="s">
        <v>324</v>
      </c>
      <c r="B13" t="s">
        <v>20</v>
      </c>
      <c r="C13" t="s">
        <v>20</v>
      </c>
      <c r="D13">
        <v>4</v>
      </c>
      <c r="E13" t="s">
        <v>46</v>
      </c>
      <c r="F13" t="s">
        <v>242</v>
      </c>
      <c r="G13" t="s">
        <v>243</v>
      </c>
      <c r="H13" t="s">
        <v>242</v>
      </c>
      <c r="I13">
        <f t="shared" si="0"/>
        <v>0.28784895592297899</v>
      </c>
      <c r="J13" s="1">
        <f t="shared" si="1"/>
        <v>2.4736448601931915E-3</v>
      </c>
      <c r="K13" t="s">
        <v>244</v>
      </c>
      <c r="L13" t="s">
        <v>245</v>
      </c>
      <c r="M13" t="s">
        <v>246</v>
      </c>
      <c r="N13" t="s">
        <v>247</v>
      </c>
      <c r="O13" t="s">
        <v>248</v>
      </c>
      <c r="P13" t="s">
        <v>249</v>
      </c>
      <c r="Q13" t="s">
        <v>250</v>
      </c>
      <c r="R13" t="s">
        <v>251</v>
      </c>
      <c r="S13" t="s">
        <v>252</v>
      </c>
      <c r="T13" t="s">
        <v>253</v>
      </c>
      <c r="U13" t="s">
        <v>254</v>
      </c>
      <c r="V13" t="s">
        <v>255</v>
      </c>
    </row>
    <row r="14" spans="1:22" x14ac:dyDescent="0.2">
      <c r="A14" t="s">
        <v>325</v>
      </c>
      <c r="B14" t="s">
        <v>20</v>
      </c>
      <c r="C14" t="s">
        <v>20</v>
      </c>
      <c r="D14">
        <v>4</v>
      </c>
      <c r="E14" t="s">
        <v>47</v>
      </c>
      <c r="F14" t="s">
        <v>256</v>
      </c>
      <c r="G14" t="s">
        <v>257</v>
      </c>
      <c r="H14" t="s">
        <v>258</v>
      </c>
      <c r="I14">
        <f t="shared" si="0"/>
        <v>0.300855818362674</v>
      </c>
      <c r="J14" s="1">
        <f t="shared" si="1"/>
        <v>4.7771835212514935E-2</v>
      </c>
      <c r="K14" t="s">
        <v>259</v>
      </c>
      <c r="L14" t="s">
        <v>260</v>
      </c>
      <c r="M14" t="s">
        <v>261</v>
      </c>
      <c r="N14" t="s">
        <v>262</v>
      </c>
      <c r="O14" t="s">
        <v>263</v>
      </c>
      <c r="P14" t="s">
        <v>264</v>
      </c>
      <c r="Q14" t="s">
        <v>265</v>
      </c>
      <c r="R14" t="s">
        <v>266</v>
      </c>
      <c r="S14" t="s">
        <v>267</v>
      </c>
      <c r="T14" t="s">
        <v>268</v>
      </c>
      <c r="U14" t="s">
        <v>269</v>
      </c>
      <c r="V14" t="s">
        <v>270</v>
      </c>
    </row>
    <row r="15" spans="1:22" x14ac:dyDescent="0.2">
      <c r="A15" t="s">
        <v>326</v>
      </c>
      <c r="B15" t="s">
        <v>20</v>
      </c>
      <c r="C15" t="s">
        <v>20</v>
      </c>
      <c r="D15">
        <v>4</v>
      </c>
      <c r="E15" t="s">
        <v>48</v>
      </c>
      <c r="F15" t="s">
        <v>132</v>
      </c>
      <c r="G15" t="s">
        <v>133</v>
      </c>
      <c r="H15" t="s">
        <v>134</v>
      </c>
      <c r="I15">
        <f t="shared" si="0"/>
        <v>0.28738645306871002</v>
      </c>
      <c r="J15" s="1">
        <f t="shared" si="1"/>
        <v>8.6291495293822074E-4</v>
      </c>
      <c r="K15" t="s">
        <v>135</v>
      </c>
      <c r="L15" t="s">
        <v>136</v>
      </c>
      <c r="M15" t="s">
        <v>137</v>
      </c>
      <c r="N15" t="s">
        <v>138</v>
      </c>
      <c r="O15" t="s">
        <v>139</v>
      </c>
      <c r="P15" t="s">
        <v>39</v>
      </c>
      <c r="Q15" t="s">
        <v>140</v>
      </c>
      <c r="R15" t="s">
        <v>49</v>
      </c>
      <c r="S15" t="s">
        <v>33</v>
      </c>
      <c r="T15" t="s">
        <v>43</v>
      </c>
      <c r="U15" t="s">
        <v>26</v>
      </c>
      <c r="V15" t="s">
        <v>141</v>
      </c>
    </row>
    <row r="16" spans="1:22" x14ac:dyDescent="0.2">
      <c r="A16" t="s">
        <v>327</v>
      </c>
      <c r="B16" t="s">
        <v>20</v>
      </c>
      <c r="C16" t="s">
        <v>20</v>
      </c>
      <c r="D16">
        <v>5</v>
      </c>
      <c r="E16" t="s">
        <v>50</v>
      </c>
      <c r="F16" t="s">
        <v>142</v>
      </c>
      <c r="G16" t="s">
        <v>143</v>
      </c>
      <c r="H16" t="s">
        <v>142</v>
      </c>
      <c r="I16">
        <f t="shared" si="0"/>
        <v>0.28956872837316899</v>
      </c>
      <c r="J16" s="1">
        <f t="shared" si="1"/>
        <v>8.4629893445047344E-3</v>
      </c>
      <c r="K16" t="s">
        <v>144</v>
      </c>
      <c r="L16" t="s">
        <v>145</v>
      </c>
      <c r="M16" t="s">
        <v>146</v>
      </c>
      <c r="N16" t="s">
        <v>147</v>
      </c>
      <c r="O16" t="s">
        <v>148</v>
      </c>
      <c r="P16" t="s">
        <v>51</v>
      </c>
      <c r="Q16" t="s">
        <v>29</v>
      </c>
      <c r="R16" t="s">
        <v>23</v>
      </c>
      <c r="S16" t="s">
        <v>33</v>
      </c>
      <c r="T16" t="s">
        <v>149</v>
      </c>
      <c r="U16" t="s">
        <v>31</v>
      </c>
      <c r="V16" t="s">
        <v>150</v>
      </c>
    </row>
    <row r="17" spans="1:22" x14ac:dyDescent="0.2">
      <c r="A17" t="s">
        <v>328</v>
      </c>
      <c r="B17" t="s">
        <v>20</v>
      </c>
      <c r="C17" t="s">
        <v>20</v>
      </c>
      <c r="D17">
        <v>3</v>
      </c>
      <c r="E17" t="s">
        <v>151</v>
      </c>
      <c r="F17" t="s">
        <v>271</v>
      </c>
      <c r="G17" t="s">
        <v>272</v>
      </c>
      <c r="H17" t="s">
        <v>273</v>
      </c>
      <c r="I17">
        <f t="shared" si="0"/>
        <v>0.33839826910800103</v>
      </c>
      <c r="J17" s="1">
        <f t="shared" si="1"/>
        <v>0.17851859201410125</v>
      </c>
      <c r="K17" t="s">
        <v>274</v>
      </c>
      <c r="L17" t="s">
        <v>275</v>
      </c>
      <c r="M17" t="s">
        <v>276</v>
      </c>
      <c r="N17" t="s">
        <v>277</v>
      </c>
      <c r="O17" t="s">
        <v>278</v>
      </c>
      <c r="P17" t="s">
        <v>279</v>
      </c>
      <c r="Q17" t="s">
        <v>280</v>
      </c>
      <c r="R17" t="s">
        <v>281</v>
      </c>
      <c r="S17" t="s">
        <v>282</v>
      </c>
      <c r="T17" t="s">
        <v>283</v>
      </c>
      <c r="U17" t="s">
        <v>284</v>
      </c>
      <c r="V17" t="s">
        <v>285</v>
      </c>
    </row>
    <row r="18" spans="1:22" x14ac:dyDescent="0.2">
      <c r="A18" t="s">
        <v>329</v>
      </c>
      <c r="B18" t="s">
        <v>20</v>
      </c>
      <c r="C18" t="s">
        <v>20</v>
      </c>
      <c r="D18">
        <v>4</v>
      </c>
      <c r="E18" t="s">
        <v>152</v>
      </c>
      <c r="F18" t="s">
        <v>153</v>
      </c>
      <c r="G18" t="s">
        <v>154</v>
      </c>
      <c r="H18" t="s">
        <v>153</v>
      </c>
      <c r="I18">
        <f t="shared" si="0"/>
        <v>0.296377532988642</v>
      </c>
      <c r="J18" s="1">
        <f t="shared" si="1"/>
        <v>3.2175589441065355E-2</v>
      </c>
      <c r="K18" t="s">
        <v>155</v>
      </c>
      <c r="L18" t="s">
        <v>156</v>
      </c>
      <c r="M18" t="s">
        <v>157</v>
      </c>
      <c r="N18" t="s">
        <v>158</v>
      </c>
      <c r="O18" t="s">
        <v>159</v>
      </c>
      <c r="P18" t="s">
        <v>160</v>
      </c>
      <c r="Q18" t="s">
        <v>161</v>
      </c>
      <c r="R18" t="s">
        <v>162</v>
      </c>
      <c r="S18" t="s">
        <v>163</v>
      </c>
      <c r="T18" t="s">
        <v>164</v>
      </c>
      <c r="U18" t="s">
        <v>165</v>
      </c>
      <c r="V18" t="s">
        <v>166</v>
      </c>
    </row>
    <row r="19" spans="1:22" x14ac:dyDescent="0.2">
      <c r="A19" t="s">
        <v>330</v>
      </c>
      <c r="B19" t="s">
        <v>20</v>
      </c>
      <c r="C19" t="s">
        <v>20</v>
      </c>
      <c r="D19">
        <v>3</v>
      </c>
      <c r="E19" t="s">
        <v>167</v>
      </c>
      <c r="F19" t="s">
        <v>286</v>
      </c>
      <c r="G19" t="s">
        <v>287</v>
      </c>
      <c r="H19" t="s">
        <v>288</v>
      </c>
      <c r="I19">
        <f t="shared" si="0"/>
        <v>0.29549365026364699</v>
      </c>
      <c r="J19" s="1">
        <f t="shared" si="1"/>
        <v>2.9097346082101128E-2</v>
      </c>
      <c r="K19" t="s">
        <v>289</v>
      </c>
      <c r="L19" t="s">
        <v>290</v>
      </c>
      <c r="M19" t="s">
        <v>291</v>
      </c>
      <c r="N19" t="s">
        <v>292</v>
      </c>
      <c r="O19" t="s">
        <v>293</v>
      </c>
      <c r="P19" t="s">
        <v>294</v>
      </c>
      <c r="Q19" t="s">
        <v>295</v>
      </c>
      <c r="R19" t="s">
        <v>296</v>
      </c>
      <c r="S19" t="s">
        <v>297</v>
      </c>
      <c r="T19" t="s">
        <v>298</v>
      </c>
      <c r="U19" t="s">
        <v>299</v>
      </c>
      <c r="V19" t="s">
        <v>300</v>
      </c>
    </row>
    <row r="20" spans="1:22" x14ac:dyDescent="0.2">
      <c r="A20" t="s">
        <v>331</v>
      </c>
      <c r="B20" t="s">
        <v>20</v>
      </c>
      <c r="C20" t="s">
        <v>20</v>
      </c>
      <c r="D20">
        <v>5</v>
      </c>
      <c r="E20" t="s">
        <v>168</v>
      </c>
      <c r="F20" t="s">
        <v>301</v>
      </c>
      <c r="G20" t="s">
        <v>302</v>
      </c>
      <c r="H20" t="s">
        <v>301</v>
      </c>
      <c r="I20">
        <f t="shared" si="0"/>
        <v>0.28847279234022799</v>
      </c>
      <c r="J20" s="1">
        <f t="shared" si="1"/>
        <v>4.6462411268388681E-3</v>
      </c>
      <c r="K20" t="s">
        <v>303</v>
      </c>
      <c r="L20" t="s">
        <v>304</v>
      </c>
      <c r="M20" t="s">
        <v>305</v>
      </c>
      <c r="N20" t="s">
        <v>306</v>
      </c>
      <c r="O20" t="s">
        <v>307</v>
      </c>
      <c r="P20" t="s">
        <v>178</v>
      </c>
      <c r="Q20" t="s">
        <v>179</v>
      </c>
      <c r="R20" t="s">
        <v>308</v>
      </c>
      <c r="S20" t="s">
        <v>309</v>
      </c>
      <c r="T20" t="s">
        <v>182</v>
      </c>
      <c r="U20" t="s">
        <v>310</v>
      </c>
      <c r="V20" t="s">
        <v>311</v>
      </c>
    </row>
    <row r="21" spans="1:22" x14ac:dyDescent="0.2">
      <c r="A21" t="s">
        <v>332</v>
      </c>
      <c r="B21" t="s">
        <v>20</v>
      </c>
      <c r="C21" t="s">
        <v>20</v>
      </c>
      <c r="D21">
        <v>3</v>
      </c>
      <c r="E21" t="s">
        <v>169</v>
      </c>
      <c r="F21" t="s">
        <v>170</v>
      </c>
      <c r="G21" t="s">
        <v>171</v>
      </c>
      <c r="H21" t="s">
        <v>172</v>
      </c>
      <c r="I21">
        <f t="shared" si="0"/>
        <v>0.28787822477257802</v>
      </c>
      <c r="J21" s="1">
        <f t="shared" si="1"/>
        <v>2.5755776611802172E-3</v>
      </c>
      <c r="K21" t="s">
        <v>173</v>
      </c>
      <c r="L21" t="s">
        <v>174</v>
      </c>
      <c r="M21" t="s">
        <v>175</v>
      </c>
      <c r="N21" t="s">
        <v>176</v>
      </c>
      <c r="O21" t="s">
        <v>177</v>
      </c>
      <c r="P21" t="s">
        <v>178</v>
      </c>
      <c r="Q21" t="s">
        <v>179</v>
      </c>
      <c r="R21" t="s">
        <v>180</v>
      </c>
      <c r="S21" t="s">
        <v>181</v>
      </c>
      <c r="T21" t="s">
        <v>182</v>
      </c>
      <c r="U21" t="s">
        <v>183</v>
      </c>
      <c r="V21" t="s">
        <v>184</v>
      </c>
    </row>
    <row r="22" spans="1:22" x14ac:dyDescent="0.2">
      <c r="A22" t="s">
        <v>333</v>
      </c>
      <c r="B22" t="s">
        <v>20</v>
      </c>
      <c r="C22" t="s">
        <v>20</v>
      </c>
      <c r="D22">
        <v>3</v>
      </c>
      <c r="E22" t="s">
        <v>334</v>
      </c>
      <c r="F22" t="s">
        <v>335</v>
      </c>
      <c r="G22" t="s">
        <v>336</v>
      </c>
      <c r="H22" t="s">
        <v>335</v>
      </c>
      <c r="I22">
        <f t="shared" si="0"/>
        <v>0.30460677089913402</v>
      </c>
      <c r="J22" s="1">
        <f t="shared" si="1"/>
        <v>6.0835044175234998E-2</v>
      </c>
      <c r="K22" t="s">
        <v>337</v>
      </c>
      <c r="L22" t="s">
        <v>338</v>
      </c>
      <c r="M22" t="s">
        <v>339</v>
      </c>
      <c r="N22" t="s">
        <v>340</v>
      </c>
      <c r="O22" t="s">
        <v>341</v>
      </c>
      <c r="P22" t="s">
        <v>22</v>
      </c>
      <c r="Q22" t="s">
        <v>342</v>
      </c>
      <c r="R22" t="s">
        <v>343</v>
      </c>
      <c r="S22" t="s">
        <v>24</v>
      </c>
      <c r="T22" t="s">
        <v>344</v>
      </c>
      <c r="U22" t="s">
        <v>26</v>
      </c>
      <c r="V22" t="s">
        <v>345</v>
      </c>
    </row>
    <row r="23" spans="1:22" x14ac:dyDescent="0.2">
      <c r="A23" t="s">
        <v>346</v>
      </c>
      <c r="B23" t="s">
        <v>20</v>
      </c>
      <c r="C23" t="s">
        <v>20</v>
      </c>
      <c r="D23">
        <v>6</v>
      </c>
      <c r="E23" t="s">
        <v>347</v>
      </c>
      <c r="F23" t="s">
        <v>348</v>
      </c>
      <c r="G23" t="s">
        <v>349</v>
      </c>
      <c r="H23" t="s">
        <v>350</v>
      </c>
      <c r="I23">
        <f t="shared" si="0"/>
        <v>0.28720951651645199</v>
      </c>
      <c r="J23" s="1">
        <f t="shared" si="1"/>
        <v>2.4670903382228992E-4</v>
      </c>
      <c r="K23" t="s">
        <v>351</v>
      </c>
      <c r="L23" t="s">
        <v>352</v>
      </c>
      <c r="M23" t="s">
        <v>353</v>
      </c>
      <c r="N23" t="s">
        <v>354</v>
      </c>
      <c r="O23" t="s">
        <v>355</v>
      </c>
      <c r="P23" t="s">
        <v>356</v>
      </c>
      <c r="Q23" t="s">
        <v>357</v>
      </c>
      <c r="R23" t="s">
        <v>358</v>
      </c>
      <c r="S23" t="s">
        <v>359</v>
      </c>
      <c r="T23" t="s">
        <v>360</v>
      </c>
      <c r="U23" t="s">
        <v>361</v>
      </c>
      <c r="V23" t="s">
        <v>362</v>
      </c>
    </row>
    <row r="24" spans="1:22" x14ac:dyDescent="0.2">
      <c r="A24" t="s">
        <v>363</v>
      </c>
      <c r="B24" t="s">
        <v>20</v>
      </c>
      <c r="C24" t="s">
        <v>20</v>
      </c>
      <c r="D24">
        <v>5</v>
      </c>
      <c r="E24" t="s">
        <v>364</v>
      </c>
      <c r="F24" t="s">
        <v>365</v>
      </c>
      <c r="G24" t="s">
        <v>366</v>
      </c>
      <c r="H24" t="s">
        <v>365</v>
      </c>
      <c r="I24">
        <f t="shared" si="0"/>
        <v>0.29365938996667301</v>
      </c>
      <c r="J24" s="1">
        <f t="shared" si="1"/>
        <v>2.2709281898808165E-2</v>
      </c>
      <c r="K24" t="s">
        <v>367</v>
      </c>
      <c r="L24" t="s">
        <v>368</v>
      </c>
      <c r="M24" t="s">
        <v>369</v>
      </c>
      <c r="N24" t="s">
        <v>370</v>
      </c>
      <c r="O24" t="s">
        <v>371</v>
      </c>
      <c r="P24" t="s">
        <v>372</v>
      </c>
      <c r="Q24" t="s">
        <v>373</v>
      </c>
      <c r="R24" t="s">
        <v>374</v>
      </c>
      <c r="S24" t="s">
        <v>375</v>
      </c>
      <c r="T24" t="s">
        <v>376</v>
      </c>
      <c r="U24" t="s">
        <v>377</v>
      </c>
      <c r="V24" t="s">
        <v>378</v>
      </c>
    </row>
    <row r="25" spans="1:22" x14ac:dyDescent="0.2">
      <c r="A25" t="s">
        <v>379</v>
      </c>
      <c r="B25" t="s">
        <v>20</v>
      </c>
      <c r="C25" t="s">
        <v>20</v>
      </c>
      <c r="D25">
        <v>4</v>
      </c>
      <c r="E25" t="s">
        <v>380</v>
      </c>
      <c r="F25" t="s">
        <v>381</v>
      </c>
      <c r="G25" t="s">
        <v>382</v>
      </c>
      <c r="H25" t="s">
        <v>381</v>
      </c>
      <c r="I25">
        <f t="shared" si="0"/>
        <v>0.28722941065246299</v>
      </c>
      <c r="J25" s="1">
        <f t="shared" si="1"/>
        <v>3.1599310322016905E-4</v>
      </c>
      <c r="K25" t="s">
        <v>383</v>
      </c>
      <c r="L25" t="s">
        <v>384</v>
      </c>
      <c r="M25" t="s">
        <v>385</v>
      </c>
      <c r="N25" t="s">
        <v>386</v>
      </c>
      <c r="O25" t="s">
        <v>387</v>
      </c>
      <c r="P25" t="s">
        <v>388</v>
      </c>
      <c r="Q25" t="s">
        <v>389</v>
      </c>
      <c r="R25" t="s">
        <v>390</v>
      </c>
      <c r="S25" t="s">
        <v>391</v>
      </c>
      <c r="T25" t="s">
        <v>392</v>
      </c>
      <c r="U25" t="s">
        <v>393</v>
      </c>
      <c r="V25" t="s">
        <v>394</v>
      </c>
    </row>
    <row r="26" spans="1:22" x14ac:dyDescent="0.2">
      <c r="A26" t="s">
        <v>395</v>
      </c>
      <c r="B26" t="s">
        <v>20</v>
      </c>
      <c r="C26" t="s">
        <v>20</v>
      </c>
      <c r="D26">
        <v>5</v>
      </c>
      <c r="E26" t="s">
        <v>396</v>
      </c>
      <c r="F26" t="s">
        <v>397</v>
      </c>
      <c r="G26" t="s">
        <v>398</v>
      </c>
      <c r="H26" t="s">
        <v>399</v>
      </c>
      <c r="I26">
        <f t="shared" si="0"/>
        <v>0.28757254875369398</v>
      </c>
      <c r="J26" s="1">
        <f t="shared" si="1"/>
        <v>1.5110188135911695E-3</v>
      </c>
      <c r="K26" t="s">
        <v>400</v>
      </c>
      <c r="L26" t="s">
        <v>401</v>
      </c>
      <c r="M26" t="s">
        <v>402</v>
      </c>
      <c r="N26" t="s">
        <v>403</v>
      </c>
      <c r="O26" t="s">
        <v>404</v>
      </c>
      <c r="P26" t="s">
        <v>405</v>
      </c>
      <c r="Q26" t="s">
        <v>406</v>
      </c>
      <c r="R26" t="s">
        <v>407</v>
      </c>
      <c r="S26" t="s">
        <v>408</v>
      </c>
      <c r="T26" t="s">
        <v>409</v>
      </c>
      <c r="U26" t="s">
        <v>410</v>
      </c>
      <c r="V26" t="s">
        <v>411</v>
      </c>
    </row>
    <row r="27" spans="1:22" x14ac:dyDescent="0.2">
      <c r="A27" t="s">
        <v>412</v>
      </c>
      <c r="B27" t="s">
        <v>20</v>
      </c>
      <c r="C27" t="s">
        <v>20</v>
      </c>
      <c r="D27">
        <v>4</v>
      </c>
      <c r="E27" t="s">
        <v>413</v>
      </c>
      <c r="F27" t="s">
        <v>414</v>
      </c>
      <c r="G27" t="s">
        <v>228</v>
      </c>
      <c r="H27" t="s">
        <v>414</v>
      </c>
      <c r="I27">
        <f t="shared" si="0"/>
        <v>0.29986149697025699</v>
      </c>
      <c r="J27" s="1">
        <f t="shared" si="1"/>
        <v>4.430897397953748E-2</v>
      </c>
      <c r="K27" t="s">
        <v>415</v>
      </c>
      <c r="L27" t="s">
        <v>416</v>
      </c>
      <c r="M27" t="s">
        <v>417</v>
      </c>
      <c r="N27" t="s">
        <v>418</v>
      </c>
      <c r="O27" t="s">
        <v>419</v>
      </c>
      <c r="P27" t="s">
        <v>420</v>
      </c>
      <c r="Q27" t="s">
        <v>421</v>
      </c>
      <c r="R27" t="s">
        <v>49</v>
      </c>
      <c r="S27" t="s">
        <v>422</v>
      </c>
      <c r="T27" t="s">
        <v>25</v>
      </c>
      <c r="U27" t="s">
        <v>423</v>
      </c>
      <c r="V27" t="s">
        <v>424</v>
      </c>
    </row>
    <row r="28" spans="1:22" x14ac:dyDescent="0.2">
      <c r="A28" t="s">
        <v>425</v>
      </c>
      <c r="B28" t="s">
        <v>20</v>
      </c>
      <c r="C28" t="s">
        <v>20</v>
      </c>
      <c r="D28">
        <v>7</v>
      </c>
      <c r="E28" t="s">
        <v>426</v>
      </c>
      <c r="F28" t="s">
        <v>427</v>
      </c>
      <c r="G28" t="s">
        <v>428</v>
      </c>
      <c r="H28" t="s">
        <v>427</v>
      </c>
      <c r="I28">
        <f t="shared" si="0"/>
        <v>0.28714762885574602</v>
      </c>
      <c r="J28" s="1">
        <f t="shared" si="1"/>
        <v>3.1176729385462565E-5</v>
      </c>
      <c r="K28" t="s">
        <v>429</v>
      </c>
      <c r="L28" t="s">
        <v>430</v>
      </c>
      <c r="M28" t="s">
        <v>431</v>
      </c>
      <c r="N28" t="s">
        <v>432</v>
      </c>
      <c r="O28" t="s">
        <v>433</v>
      </c>
      <c r="P28" t="s">
        <v>434</v>
      </c>
      <c r="Q28" t="s">
        <v>435</v>
      </c>
      <c r="R28" t="s">
        <v>436</v>
      </c>
      <c r="S28" t="s">
        <v>437</v>
      </c>
      <c r="T28" t="s">
        <v>438</v>
      </c>
      <c r="U28" t="s">
        <v>439</v>
      </c>
      <c r="V28" t="s">
        <v>440</v>
      </c>
    </row>
    <row r="29" spans="1:22" x14ac:dyDescent="0.2">
      <c r="A29" t="s">
        <v>441</v>
      </c>
      <c r="B29" t="s">
        <v>20</v>
      </c>
      <c r="C29" t="s">
        <v>20</v>
      </c>
      <c r="D29">
        <v>3</v>
      </c>
      <c r="E29" t="s">
        <v>442</v>
      </c>
      <c r="F29" t="s">
        <v>443</v>
      </c>
      <c r="G29" t="s">
        <v>444</v>
      </c>
      <c r="H29" t="s">
        <v>445</v>
      </c>
      <c r="I29">
        <f t="shared" si="0"/>
        <v>0.28720675068811402</v>
      </c>
      <c r="J29" s="1">
        <f t="shared" si="1"/>
        <v>2.3707665559746793E-4</v>
      </c>
      <c r="K29" t="s">
        <v>446</v>
      </c>
      <c r="L29" t="s">
        <v>447</v>
      </c>
      <c r="M29" t="s">
        <v>448</v>
      </c>
      <c r="N29" t="s">
        <v>449</v>
      </c>
      <c r="O29" t="s">
        <v>450</v>
      </c>
      <c r="P29" t="s">
        <v>451</v>
      </c>
      <c r="Q29" t="s">
        <v>452</v>
      </c>
      <c r="R29" t="s">
        <v>453</v>
      </c>
      <c r="S29" t="s">
        <v>454</v>
      </c>
      <c r="T29" t="s">
        <v>455</v>
      </c>
      <c r="U29" t="s">
        <v>456</v>
      </c>
      <c r="V29" t="s">
        <v>457</v>
      </c>
    </row>
    <row r="30" spans="1:22" x14ac:dyDescent="0.2">
      <c r="A30" t="s">
        <v>458</v>
      </c>
      <c r="B30" t="s">
        <v>20</v>
      </c>
      <c r="C30" t="s">
        <v>20</v>
      </c>
      <c r="D30">
        <v>4</v>
      </c>
      <c r="E30" t="s">
        <v>459</v>
      </c>
      <c r="F30" t="s">
        <v>381</v>
      </c>
      <c r="G30" t="s">
        <v>382</v>
      </c>
      <c r="H30" t="s">
        <v>381</v>
      </c>
      <c r="I30">
        <f t="shared" si="0"/>
        <v>0.28722941065246299</v>
      </c>
      <c r="J30" s="1">
        <f t="shared" si="1"/>
        <v>3.1599310322016905E-4</v>
      </c>
      <c r="K30" t="s">
        <v>383</v>
      </c>
      <c r="L30" t="s">
        <v>384</v>
      </c>
      <c r="M30" t="s">
        <v>385</v>
      </c>
      <c r="N30" t="s">
        <v>386</v>
      </c>
      <c r="O30" t="s">
        <v>387</v>
      </c>
      <c r="P30" t="s">
        <v>388</v>
      </c>
      <c r="Q30" t="s">
        <v>389</v>
      </c>
      <c r="R30" t="s">
        <v>390</v>
      </c>
      <c r="S30" t="s">
        <v>391</v>
      </c>
      <c r="T30" t="s">
        <v>392</v>
      </c>
      <c r="U30" t="s">
        <v>393</v>
      </c>
      <c r="V30" t="s">
        <v>394</v>
      </c>
    </row>
    <row r="31" spans="1:22" x14ac:dyDescent="0.2">
      <c r="A31" t="s">
        <v>460</v>
      </c>
      <c r="B31" t="s">
        <v>20</v>
      </c>
      <c r="C31" t="s">
        <v>20</v>
      </c>
      <c r="D31">
        <v>5</v>
      </c>
      <c r="E31" t="s">
        <v>461</v>
      </c>
      <c r="F31" t="s">
        <v>462</v>
      </c>
      <c r="G31" t="s">
        <v>398</v>
      </c>
      <c r="H31" t="s">
        <v>463</v>
      </c>
      <c r="I31">
        <f t="shared" si="0"/>
        <v>0.28757254882946298</v>
      </c>
      <c r="J31" s="1">
        <f t="shared" si="1"/>
        <v>1.5110190774672017E-3</v>
      </c>
      <c r="K31" t="s">
        <v>400</v>
      </c>
      <c r="L31" t="s">
        <v>401</v>
      </c>
      <c r="M31" t="s">
        <v>402</v>
      </c>
      <c r="N31" t="s">
        <v>403</v>
      </c>
      <c r="O31" t="s">
        <v>404</v>
      </c>
      <c r="P31" t="s">
        <v>405</v>
      </c>
      <c r="Q31" t="s">
        <v>406</v>
      </c>
      <c r="R31" t="s">
        <v>407</v>
      </c>
      <c r="S31" t="s">
        <v>408</v>
      </c>
      <c r="T31" t="s">
        <v>409</v>
      </c>
      <c r="U31" t="s">
        <v>464</v>
      </c>
      <c r="V31" t="s">
        <v>411</v>
      </c>
    </row>
  </sheetData>
  <conditionalFormatting sqref="L2:L31 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D12EF-5207-EA47-B685-54FEB8895E0B}">
  <dimension ref="A1:V31"/>
  <sheetViews>
    <sheetView workbookViewId="0">
      <selection activeCell="J1" sqref="J1:J1048576"/>
    </sheetView>
  </sheetViews>
  <sheetFormatPr baseColWidth="10" defaultRowHeight="16" x14ac:dyDescent="0.2"/>
  <cols>
    <col min="1" max="1" width="25.33203125" bestFit="1" customWidth="1"/>
    <col min="2" max="3" width="17.1640625" bestFit="1" customWidth="1"/>
    <col min="4" max="4" width="11.83203125" bestFit="1" customWidth="1"/>
    <col min="5" max="5" width="34.33203125" bestFit="1" customWidth="1"/>
    <col min="6" max="6" width="8.6640625" customWidth="1"/>
    <col min="7" max="7" width="10" customWidth="1"/>
    <col min="8" max="8" width="8.6640625" customWidth="1"/>
    <col min="9" max="9" width="12.1640625" hidden="1" customWidth="1"/>
    <col min="10" max="10" width="21.1640625" style="1" bestFit="1" customWidth="1"/>
    <col min="11" max="11" width="21.6640625" bestFit="1" customWidth="1"/>
    <col min="12" max="12" width="19.83203125" bestFit="1" customWidth="1"/>
    <col min="13" max="14" width="18.83203125" bestFit="1" customWidth="1"/>
    <col min="15" max="15" width="20.5" bestFit="1" customWidth="1"/>
    <col min="16" max="17" width="19.83203125" bestFit="1" customWidth="1"/>
    <col min="18" max="19" width="18.83203125" bestFit="1" customWidth="1"/>
    <col min="20" max="21" width="19.83203125" bestFit="1" customWidth="1"/>
    <col min="22" max="22" width="18.832031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" t="s">
        <v>312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">
      <c r="A2" t="s">
        <v>465</v>
      </c>
      <c r="B2" t="s">
        <v>20</v>
      </c>
      <c r="C2" t="s">
        <v>20</v>
      </c>
      <c r="D2">
        <v>0</v>
      </c>
      <c r="E2" t="s">
        <v>21</v>
      </c>
      <c r="F2">
        <v>0</v>
      </c>
      <c r="G2" t="s">
        <v>57</v>
      </c>
      <c r="H2" t="s">
        <v>466</v>
      </c>
      <c r="I2">
        <f t="shared" ref="I2:I31" si="0">_xlfn.NUMBERVALUE(H2,".")</f>
        <v>0.33065836484783001</v>
      </c>
      <c r="J2" s="1">
        <f>I2/$I$2-1</f>
        <v>0</v>
      </c>
      <c r="K2" t="s">
        <v>467</v>
      </c>
      <c r="L2" t="s">
        <v>468</v>
      </c>
      <c r="M2" t="s">
        <v>469</v>
      </c>
      <c r="N2" t="s">
        <v>470</v>
      </c>
      <c r="O2" t="s">
        <v>471</v>
      </c>
      <c r="P2" t="s">
        <v>472</v>
      </c>
      <c r="Q2" t="s">
        <v>473</v>
      </c>
      <c r="R2" t="s">
        <v>474</v>
      </c>
      <c r="S2" t="s">
        <v>475</v>
      </c>
      <c r="T2" t="s">
        <v>476</v>
      </c>
      <c r="U2" t="s">
        <v>477</v>
      </c>
      <c r="V2" t="s">
        <v>478</v>
      </c>
    </row>
    <row r="3" spans="1:22" x14ac:dyDescent="0.2">
      <c r="A3" t="s">
        <v>479</v>
      </c>
      <c r="B3" t="s">
        <v>20</v>
      </c>
      <c r="C3" t="s">
        <v>20</v>
      </c>
      <c r="D3">
        <v>4</v>
      </c>
      <c r="E3" t="s">
        <v>27</v>
      </c>
      <c r="F3" t="s">
        <v>480</v>
      </c>
      <c r="G3" t="s">
        <v>481</v>
      </c>
      <c r="H3" t="s">
        <v>482</v>
      </c>
      <c r="I3">
        <f t="shared" si="0"/>
        <v>0.33368100273439899</v>
      </c>
      <c r="J3" s="1">
        <f t="shared" ref="J3:J31" si="1">I3/$I$2-1</f>
        <v>9.1412714992407107E-3</v>
      </c>
      <c r="K3" t="s">
        <v>483</v>
      </c>
      <c r="L3" t="s">
        <v>484</v>
      </c>
      <c r="M3" t="s">
        <v>485</v>
      </c>
      <c r="N3" t="s">
        <v>486</v>
      </c>
      <c r="O3" t="s">
        <v>487</v>
      </c>
      <c r="P3" t="s">
        <v>488</v>
      </c>
      <c r="Q3" t="s">
        <v>489</v>
      </c>
      <c r="R3" t="s">
        <v>490</v>
      </c>
      <c r="S3" t="s">
        <v>491</v>
      </c>
      <c r="T3" t="s">
        <v>492</v>
      </c>
      <c r="U3" t="s">
        <v>493</v>
      </c>
      <c r="V3" t="s">
        <v>494</v>
      </c>
    </row>
    <row r="4" spans="1:22" x14ac:dyDescent="0.2">
      <c r="A4" t="s">
        <v>495</v>
      </c>
      <c r="B4" t="s">
        <v>20</v>
      </c>
      <c r="C4" t="s">
        <v>20</v>
      </c>
      <c r="D4">
        <v>8</v>
      </c>
      <c r="E4" t="s">
        <v>32</v>
      </c>
      <c r="F4" t="s">
        <v>496</v>
      </c>
      <c r="G4" t="s">
        <v>497</v>
      </c>
      <c r="H4" t="s">
        <v>496</v>
      </c>
      <c r="I4">
        <f t="shared" si="0"/>
        <v>0.33367849173928399</v>
      </c>
      <c r="J4" s="1">
        <f t="shared" si="1"/>
        <v>9.1336775733583675E-3</v>
      </c>
      <c r="K4" t="s">
        <v>498</v>
      </c>
      <c r="L4" t="s">
        <v>499</v>
      </c>
      <c r="M4" t="s">
        <v>500</v>
      </c>
      <c r="N4" t="s">
        <v>501</v>
      </c>
      <c r="O4" t="s">
        <v>502</v>
      </c>
      <c r="P4" t="s">
        <v>503</v>
      </c>
      <c r="Q4" t="s">
        <v>504</v>
      </c>
      <c r="R4" t="s">
        <v>505</v>
      </c>
      <c r="S4" t="s">
        <v>506</v>
      </c>
      <c r="T4" t="s">
        <v>507</v>
      </c>
      <c r="U4" t="s">
        <v>508</v>
      </c>
      <c r="V4" t="s">
        <v>509</v>
      </c>
    </row>
    <row r="5" spans="1:22" x14ac:dyDescent="0.2">
      <c r="A5" t="s">
        <v>510</v>
      </c>
      <c r="B5" t="s">
        <v>20</v>
      </c>
      <c r="C5" t="s">
        <v>20</v>
      </c>
      <c r="D5">
        <v>3</v>
      </c>
      <c r="E5" t="s">
        <v>34</v>
      </c>
      <c r="F5" t="s">
        <v>511</v>
      </c>
      <c r="G5" t="s">
        <v>512</v>
      </c>
      <c r="H5" t="s">
        <v>511</v>
      </c>
      <c r="I5">
        <f t="shared" si="0"/>
        <v>0.36911600229939401</v>
      </c>
      <c r="J5" s="1">
        <f t="shared" si="1"/>
        <v>0.11630625908787251</v>
      </c>
      <c r="K5" t="s">
        <v>513</v>
      </c>
      <c r="L5" t="s">
        <v>514</v>
      </c>
      <c r="M5" t="s">
        <v>515</v>
      </c>
      <c r="N5" t="s">
        <v>516</v>
      </c>
      <c r="O5" t="s">
        <v>517</v>
      </c>
      <c r="P5" t="s">
        <v>518</v>
      </c>
      <c r="Q5" t="s">
        <v>519</v>
      </c>
      <c r="R5" t="s">
        <v>520</v>
      </c>
      <c r="S5" t="s">
        <v>521</v>
      </c>
      <c r="T5" t="s">
        <v>522</v>
      </c>
      <c r="U5" t="s">
        <v>523</v>
      </c>
      <c r="V5" t="s">
        <v>524</v>
      </c>
    </row>
    <row r="6" spans="1:22" x14ac:dyDescent="0.2">
      <c r="A6" t="s">
        <v>525</v>
      </c>
      <c r="B6" t="s">
        <v>20</v>
      </c>
      <c r="C6" t="s">
        <v>20</v>
      </c>
      <c r="D6">
        <v>6</v>
      </c>
      <c r="E6" t="s">
        <v>35</v>
      </c>
      <c r="F6" t="s">
        <v>526</v>
      </c>
      <c r="G6" t="s">
        <v>527</v>
      </c>
      <c r="H6" t="s">
        <v>528</v>
      </c>
      <c r="I6">
        <f t="shared" si="0"/>
        <v>0.33845344458566701</v>
      </c>
      <c r="J6" s="1">
        <f t="shared" si="1"/>
        <v>2.3574421718997929E-2</v>
      </c>
      <c r="K6" t="s">
        <v>529</v>
      </c>
      <c r="L6" t="s">
        <v>530</v>
      </c>
      <c r="M6" t="s">
        <v>531</v>
      </c>
      <c r="N6" t="s">
        <v>532</v>
      </c>
      <c r="O6" t="s">
        <v>533</v>
      </c>
      <c r="P6" t="s">
        <v>534</v>
      </c>
      <c r="Q6" t="s">
        <v>535</v>
      </c>
      <c r="R6" t="s">
        <v>536</v>
      </c>
      <c r="S6" t="s">
        <v>537</v>
      </c>
      <c r="T6" t="s">
        <v>538</v>
      </c>
      <c r="U6" t="s">
        <v>539</v>
      </c>
      <c r="V6" t="s">
        <v>540</v>
      </c>
    </row>
    <row r="7" spans="1:22" x14ac:dyDescent="0.2">
      <c r="A7" t="s">
        <v>541</v>
      </c>
      <c r="B7" t="s">
        <v>20</v>
      </c>
      <c r="C7" t="s">
        <v>20</v>
      </c>
      <c r="D7">
        <v>3</v>
      </c>
      <c r="E7" t="s">
        <v>38</v>
      </c>
      <c r="F7" t="s">
        <v>542</v>
      </c>
      <c r="G7" t="s">
        <v>543</v>
      </c>
      <c r="H7" t="s">
        <v>542</v>
      </c>
      <c r="I7">
        <f t="shared" si="0"/>
        <v>0.34128688197434298</v>
      </c>
      <c r="J7" s="1">
        <f t="shared" si="1"/>
        <v>3.214349992749832E-2</v>
      </c>
      <c r="K7" t="s">
        <v>544</v>
      </c>
      <c r="L7" t="s">
        <v>545</v>
      </c>
      <c r="M7" t="s">
        <v>546</v>
      </c>
      <c r="N7" t="s">
        <v>547</v>
      </c>
      <c r="O7" t="s">
        <v>548</v>
      </c>
      <c r="P7" t="s">
        <v>549</v>
      </c>
      <c r="Q7" t="s">
        <v>550</v>
      </c>
      <c r="R7" t="s">
        <v>551</v>
      </c>
      <c r="S7" t="s">
        <v>552</v>
      </c>
      <c r="T7" t="s">
        <v>553</v>
      </c>
      <c r="U7" t="s">
        <v>554</v>
      </c>
      <c r="V7" t="s">
        <v>555</v>
      </c>
    </row>
    <row r="8" spans="1:22" x14ac:dyDescent="0.2">
      <c r="A8" t="s">
        <v>556</v>
      </c>
      <c r="B8" t="s">
        <v>20</v>
      </c>
      <c r="C8" t="s">
        <v>20</v>
      </c>
      <c r="D8">
        <v>2</v>
      </c>
      <c r="E8" t="s">
        <v>40</v>
      </c>
      <c r="F8" t="s">
        <v>557</v>
      </c>
      <c r="G8" t="s">
        <v>186</v>
      </c>
      <c r="H8" t="s">
        <v>557</v>
      </c>
      <c r="I8">
        <f t="shared" si="0"/>
        <v>0.33648420706758297</v>
      </c>
      <c r="J8" s="1">
        <f t="shared" si="1"/>
        <v>1.7618916800831608E-2</v>
      </c>
      <c r="K8" t="s">
        <v>558</v>
      </c>
      <c r="L8" t="s">
        <v>559</v>
      </c>
      <c r="M8" t="s">
        <v>560</v>
      </c>
      <c r="N8" t="s">
        <v>561</v>
      </c>
      <c r="O8" t="s">
        <v>562</v>
      </c>
      <c r="P8" t="s">
        <v>563</v>
      </c>
      <c r="Q8" t="s">
        <v>564</v>
      </c>
      <c r="R8" t="s">
        <v>565</v>
      </c>
      <c r="S8" t="s">
        <v>566</v>
      </c>
      <c r="T8" t="s">
        <v>567</v>
      </c>
      <c r="U8" t="s">
        <v>568</v>
      </c>
      <c r="V8" t="s">
        <v>569</v>
      </c>
    </row>
    <row r="9" spans="1:22" x14ac:dyDescent="0.2">
      <c r="A9" t="s">
        <v>570</v>
      </c>
      <c r="B9" t="s">
        <v>20</v>
      </c>
      <c r="C9" t="s">
        <v>20</v>
      </c>
      <c r="D9">
        <v>2</v>
      </c>
      <c r="E9" t="s">
        <v>41</v>
      </c>
      <c r="F9" t="s">
        <v>571</v>
      </c>
      <c r="G9" t="s">
        <v>186</v>
      </c>
      <c r="H9" t="s">
        <v>571</v>
      </c>
      <c r="I9">
        <f t="shared" si="0"/>
        <v>0.33648777254247803</v>
      </c>
      <c r="J9" s="1">
        <f t="shared" si="1"/>
        <v>1.7629699757726547E-2</v>
      </c>
      <c r="K9" t="s">
        <v>572</v>
      </c>
      <c r="L9" t="s">
        <v>573</v>
      </c>
      <c r="M9" t="s">
        <v>574</v>
      </c>
      <c r="N9" t="s">
        <v>575</v>
      </c>
      <c r="O9" t="s">
        <v>576</v>
      </c>
      <c r="P9" t="s">
        <v>563</v>
      </c>
      <c r="Q9" t="s">
        <v>564</v>
      </c>
      <c r="R9" t="s">
        <v>565</v>
      </c>
      <c r="S9" t="s">
        <v>566</v>
      </c>
      <c r="T9" t="s">
        <v>567</v>
      </c>
      <c r="U9" t="s">
        <v>577</v>
      </c>
      <c r="V9" t="s">
        <v>569</v>
      </c>
    </row>
    <row r="10" spans="1:22" x14ac:dyDescent="0.2">
      <c r="A10" t="s">
        <v>578</v>
      </c>
      <c r="B10" t="s">
        <v>20</v>
      </c>
      <c r="C10" t="s">
        <v>20</v>
      </c>
      <c r="D10">
        <v>5</v>
      </c>
      <c r="E10" t="s">
        <v>42</v>
      </c>
      <c r="F10" t="s">
        <v>579</v>
      </c>
      <c r="G10" t="s">
        <v>580</v>
      </c>
      <c r="H10" t="s">
        <v>579</v>
      </c>
      <c r="I10">
        <f t="shared" si="0"/>
        <v>0.33418237227079201</v>
      </c>
      <c r="J10" s="1">
        <f t="shared" si="1"/>
        <v>1.0657548084663571E-2</v>
      </c>
      <c r="K10" t="s">
        <v>581</v>
      </c>
      <c r="L10" t="s">
        <v>582</v>
      </c>
      <c r="M10" t="s">
        <v>583</v>
      </c>
      <c r="N10" t="s">
        <v>584</v>
      </c>
      <c r="O10" t="s">
        <v>585</v>
      </c>
      <c r="P10" t="s">
        <v>586</v>
      </c>
      <c r="Q10" t="s">
        <v>587</v>
      </c>
      <c r="R10" t="s">
        <v>588</v>
      </c>
      <c r="S10" t="s">
        <v>589</v>
      </c>
      <c r="T10" t="s">
        <v>590</v>
      </c>
      <c r="U10" t="s">
        <v>591</v>
      </c>
      <c r="V10" t="s">
        <v>592</v>
      </c>
    </row>
    <row r="11" spans="1:22" x14ac:dyDescent="0.2">
      <c r="A11" t="s">
        <v>593</v>
      </c>
      <c r="B11" t="s">
        <v>20</v>
      </c>
      <c r="C11" t="s">
        <v>20</v>
      </c>
      <c r="D11">
        <v>2</v>
      </c>
      <c r="E11" t="s">
        <v>44</v>
      </c>
      <c r="F11" t="s">
        <v>594</v>
      </c>
      <c r="G11" t="s">
        <v>595</v>
      </c>
      <c r="H11" t="s">
        <v>594</v>
      </c>
      <c r="I11">
        <f t="shared" si="0"/>
        <v>0.33116647111612302</v>
      </c>
      <c r="J11" s="1">
        <f t="shared" si="1"/>
        <v>1.5366502780802538E-3</v>
      </c>
      <c r="K11" t="s">
        <v>596</v>
      </c>
      <c r="L11" t="s">
        <v>597</v>
      </c>
      <c r="M11" t="s">
        <v>598</v>
      </c>
      <c r="N11" t="s">
        <v>599</v>
      </c>
      <c r="O11" t="s">
        <v>600</v>
      </c>
      <c r="P11" t="s">
        <v>601</v>
      </c>
      <c r="Q11" t="s">
        <v>473</v>
      </c>
      <c r="R11" t="s">
        <v>602</v>
      </c>
      <c r="S11" t="s">
        <v>475</v>
      </c>
      <c r="T11" t="s">
        <v>476</v>
      </c>
      <c r="U11" t="s">
        <v>603</v>
      </c>
      <c r="V11" t="s">
        <v>604</v>
      </c>
    </row>
    <row r="12" spans="1:22" x14ac:dyDescent="0.2">
      <c r="A12" t="s">
        <v>605</v>
      </c>
      <c r="B12" t="s">
        <v>20</v>
      </c>
      <c r="C12" t="s">
        <v>20</v>
      </c>
      <c r="D12">
        <v>3</v>
      </c>
      <c r="E12" t="s">
        <v>45</v>
      </c>
      <c r="F12" t="s">
        <v>606</v>
      </c>
      <c r="G12" t="s">
        <v>607</v>
      </c>
      <c r="H12" t="s">
        <v>606</v>
      </c>
      <c r="I12">
        <f t="shared" si="0"/>
        <v>0.33394748564012999</v>
      </c>
      <c r="J12" s="1">
        <f t="shared" si="1"/>
        <v>9.9471876170851292E-3</v>
      </c>
      <c r="K12" t="s">
        <v>608</v>
      </c>
      <c r="L12" t="s">
        <v>609</v>
      </c>
      <c r="M12" t="s">
        <v>610</v>
      </c>
      <c r="N12" t="s">
        <v>611</v>
      </c>
      <c r="O12" t="s">
        <v>612</v>
      </c>
      <c r="P12" t="s">
        <v>613</v>
      </c>
      <c r="Q12" t="s">
        <v>614</v>
      </c>
      <c r="R12" t="s">
        <v>615</v>
      </c>
      <c r="S12" t="s">
        <v>616</v>
      </c>
      <c r="T12" t="s">
        <v>617</v>
      </c>
      <c r="U12" t="s">
        <v>618</v>
      </c>
      <c r="V12" t="s">
        <v>619</v>
      </c>
    </row>
    <row r="13" spans="1:22" x14ac:dyDescent="0.2">
      <c r="A13" t="s">
        <v>620</v>
      </c>
      <c r="B13" t="s">
        <v>20</v>
      </c>
      <c r="C13" t="s">
        <v>20</v>
      </c>
      <c r="D13">
        <v>6</v>
      </c>
      <c r="E13" t="s">
        <v>46</v>
      </c>
      <c r="F13" t="s">
        <v>621</v>
      </c>
      <c r="G13" t="s">
        <v>622</v>
      </c>
      <c r="H13" t="s">
        <v>621</v>
      </c>
      <c r="I13">
        <f t="shared" si="0"/>
        <v>0.34399718569773402</v>
      </c>
      <c r="J13" s="1">
        <f t="shared" si="1"/>
        <v>4.0340188750532802E-2</v>
      </c>
      <c r="K13" t="s">
        <v>623</v>
      </c>
      <c r="L13" t="s">
        <v>624</v>
      </c>
      <c r="M13" t="s">
        <v>625</v>
      </c>
      <c r="N13" t="s">
        <v>626</v>
      </c>
      <c r="O13" t="s">
        <v>627</v>
      </c>
      <c r="P13" t="s">
        <v>628</v>
      </c>
      <c r="Q13" t="s">
        <v>629</v>
      </c>
      <c r="R13" t="s">
        <v>630</v>
      </c>
      <c r="S13" t="s">
        <v>631</v>
      </c>
      <c r="T13" t="s">
        <v>632</v>
      </c>
      <c r="U13" t="s">
        <v>633</v>
      </c>
      <c r="V13" t="s">
        <v>634</v>
      </c>
    </row>
    <row r="14" spans="1:22" x14ac:dyDescent="0.2">
      <c r="A14" t="s">
        <v>635</v>
      </c>
      <c r="B14" t="s">
        <v>20</v>
      </c>
      <c r="C14" t="s">
        <v>20</v>
      </c>
      <c r="D14">
        <v>3</v>
      </c>
      <c r="E14" t="s">
        <v>47</v>
      </c>
      <c r="F14" t="s">
        <v>636</v>
      </c>
      <c r="G14" t="s">
        <v>637</v>
      </c>
      <c r="H14" t="s">
        <v>636</v>
      </c>
      <c r="I14">
        <f t="shared" si="0"/>
        <v>0.357129496419405</v>
      </c>
      <c r="J14" s="1">
        <f t="shared" si="1"/>
        <v>8.0055835223636684E-2</v>
      </c>
      <c r="K14" t="s">
        <v>638</v>
      </c>
      <c r="L14" t="s">
        <v>639</v>
      </c>
      <c r="M14" t="s">
        <v>640</v>
      </c>
      <c r="N14" t="s">
        <v>641</v>
      </c>
      <c r="O14" t="s">
        <v>642</v>
      </c>
      <c r="P14" t="s">
        <v>643</v>
      </c>
      <c r="Q14" t="s">
        <v>644</v>
      </c>
      <c r="R14" t="s">
        <v>645</v>
      </c>
      <c r="S14" t="s">
        <v>646</v>
      </c>
      <c r="T14" t="s">
        <v>647</v>
      </c>
      <c r="U14" t="s">
        <v>648</v>
      </c>
      <c r="V14" t="s">
        <v>649</v>
      </c>
    </row>
    <row r="15" spans="1:22" x14ac:dyDescent="0.2">
      <c r="A15" t="s">
        <v>650</v>
      </c>
      <c r="B15" t="s">
        <v>20</v>
      </c>
      <c r="C15" t="s">
        <v>20</v>
      </c>
      <c r="D15">
        <v>2</v>
      </c>
      <c r="E15" t="s">
        <v>48</v>
      </c>
      <c r="F15" t="s">
        <v>651</v>
      </c>
      <c r="G15" t="s">
        <v>652</v>
      </c>
      <c r="H15" t="s">
        <v>653</v>
      </c>
      <c r="I15">
        <f t="shared" si="0"/>
        <v>0.33964979260616801</v>
      </c>
      <c r="J15" s="1">
        <f t="shared" si="1"/>
        <v>2.7192500520819785E-2</v>
      </c>
      <c r="K15" t="s">
        <v>654</v>
      </c>
      <c r="L15" t="s">
        <v>655</v>
      </c>
      <c r="M15" t="s">
        <v>656</v>
      </c>
      <c r="N15" t="s">
        <v>657</v>
      </c>
      <c r="O15" t="s">
        <v>658</v>
      </c>
      <c r="P15" t="s">
        <v>659</v>
      </c>
      <c r="Q15" t="s">
        <v>660</v>
      </c>
      <c r="R15" t="s">
        <v>661</v>
      </c>
      <c r="S15" t="s">
        <v>662</v>
      </c>
      <c r="T15" t="s">
        <v>663</v>
      </c>
      <c r="U15" t="s">
        <v>664</v>
      </c>
      <c r="V15" t="s">
        <v>665</v>
      </c>
    </row>
    <row r="16" spans="1:22" x14ac:dyDescent="0.2">
      <c r="A16" t="s">
        <v>666</v>
      </c>
      <c r="B16" t="s">
        <v>20</v>
      </c>
      <c r="C16" t="s">
        <v>20</v>
      </c>
      <c r="D16">
        <v>6</v>
      </c>
      <c r="E16" t="s">
        <v>50</v>
      </c>
      <c r="F16" t="s">
        <v>667</v>
      </c>
      <c r="G16" t="s">
        <v>668</v>
      </c>
      <c r="H16" t="s">
        <v>667</v>
      </c>
      <c r="I16">
        <f t="shared" si="0"/>
        <v>0.33199039365496502</v>
      </c>
      <c r="J16" s="1">
        <f t="shared" si="1"/>
        <v>4.0284140634034848E-3</v>
      </c>
      <c r="K16" t="s">
        <v>669</v>
      </c>
      <c r="L16" t="s">
        <v>670</v>
      </c>
      <c r="M16" t="s">
        <v>671</v>
      </c>
      <c r="N16" t="s">
        <v>672</v>
      </c>
      <c r="O16" t="s">
        <v>673</v>
      </c>
      <c r="P16" t="s">
        <v>601</v>
      </c>
      <c r="Q16" t="s">
        <v>674</v>
      </c>
      <c r="R16" t="s">
        <v>602</v>
      </c>
      <c r="S16" t="s">
        <v>475</v>
      </c>
      <c r="T16" t="s">
        <v>675</v>
      </c>
      <c r="U16" t="s">
        <v>676</v>
      </c>
      <c r="V16" t="s">
        <v>677</v>
      </c>
    </row>
    <row r="17" spans="1:22" x14ac:dyDescent="0.2">
      <c r="A17" t="s">
        <v>678</v>
      </c>
      <c r="B17" t="s">
        <v>20</v>
      </c>
      <c r="C17" t="s">
        <v>20</v>
      </c>
      <c r="D17">
        <v>3</v>
      </c>
      <c r="E17" t="s">
        <v>151</v>
      </c>
      <c r="F17" t="s">
        <v>679</v>
      </c>
      <c r="G17" t="s">
        <v>680</v>
      </c>
      <c r="H17" t="s">
        <v>679</v>
      </c>
      <c r="I17">
        <f t="shared" si="0"/>
        <v>0.36722063034333202</v>
      </c>
      <c r="J17" s="1">
        <f t="shared" si="1"/>
        <v>0.11057414353430328</v>
      </c>
      <c r="K17" t="s">
        <v>681</v>
      </c>
      <c r="L17" t="s">
        <v>682</v>
      </c>
      <c r="M17" t="s">
        <v>683</v>
      </c>
      <c r="N17" t="s">
        <v>684</v>
      </c>
      <c r="O17" t="s">
        <v>685</v>
      </c>
      <c r="P17" t="s">
        <v>686</v>
      </c>
      <c r="Q17" t="s">
        <v>687</v>
      </c>
      <c r="R17" t="s">
        <v>688</v>
      </c>
      <c r="S17" t="s">
        <v>689</v>
      </c>
      <c r="T17" t="s">
        <v>690</v>
      </c>
      <c r="U17" t="s">
        <v>691</v>
      </c>
      <c r="V17" t="s">
        <v>692</v>
      </c>
    </row>
    <row r="18" spans="1:22" x14ac:dyDescent="0.2">
      <c r="A18" t="s">
        <v>693</v>
      </c>
      <c r="B18" t="s">
        <v>20</v>
      </c>
      <c r="C18" t="s">
        <v>20</v>
      </c>
      <c r="D18">
        <v>4</v>
      </c>
      <c r="E18" t="s">
        <v>152</v>
      </c>
      <c r="F18" t="s">
        <v>694</v>
      </c>
      <c r="G18" t="s">
        <v>695</v>
      </c>
      <c r="H18" t="s">
        <v>696</v>
      </c>
      <c r="I18">
        <f t="shared" si="0"/>
        <v>0.33839162194748001</v>
      </c>
      <c r="J18" s="1">
        <f t="shared" si="1"/>
        <v>2.33874534013645E-2</v>
      </c>
      <c r="K18" t="s">
        <v>697</v>
      </c>
      <c r="L18" t="s">
        <v>698</v>
      </c>
      <c r="M18" t="s">
        <v>699</v>
      </c>
      <c r="N18" t="s">
        <v>700</v>
      </c>
      <c r="O18" t="s">
        <v>701</v>
      </c>
      <c r="P18" t="s">
        <v>702</v>
      </c>
      <c r="Q18" t="s">
        <v>535</v>
      </c>
      <c r="R18" t="s">
        <v>703</v>
      </c>
      <c r="S18" t="s">
        <v>704</v>
      </c>
      <c r="T18" t="s">
        <v>705</v>
      </c>
      <c r="U18" t="s">
        <v>706</v>
      </c>
      <c r="V18" t="s">
        <v>707</v>
      </c>
    </row>
    <row r="19" spans="1:22" x14ac:dyDescent="0.2">
      <c r="A19" t="s">
        <v>708</v>
      </c>
      <c r="B19" t="s">
        <v>20</v>
      </c>
      <c r="C19" t="s">
        <v>20</v>
      </c>
      <c r="D19">
        <v>3</v>
      </c>
      <c r="E19" t="s">
        <v>167</v>
      </c>
      <c r="F19" t="s">
        <v>709</v>
      </c>
      <c r="G19" t="s">
        <v>710</v>
      </c>
      <c r="H19" t="s">
        <v>709</v>
      </c>
      <c r="I19">
        <f t="shared" si="0"/>
        <v>0.36894393887292098</v>
      </c>
      <c r="J19" s="1">
        <f t="shared" si="1"/>
        <v>0.11578589291914665</v>
      </c>
      <c r="K19" t="s">
        <v>711</v>
      </c>
      <c r="L19" t="s">
        <v>712</v>
      </c>
      <c r="M19" t="s">
        <v>713</v>
      </c>
      <c r="N19" t="s">
        <v>714</v>
      </c>
      <c r="O19" t="s">
        <v>715</v>
      </c>
      <c r="P19" t="s">
        <v>716</v>
      </c>
      <c r="Q19" t="s">
        <v>717</v>
      </c>
      <c r="R19" t="s">
        <v>718</v>
      </c>
      <c r="S19" t="s">
        <v>719</v>
      </c>
      <c r="T19" t="s">
        <v>720</v>
      </c>
      <c r="U19" t="s">
        <v>721</v>
      </c>
      <c r="V19" t="s">
        <v>722</v>
      </c>
    </row>
    <row r="20" spans="1:22" x14ac:dyDescent="0.2">
      <c r="A20" t="s">
        <v>723</v>
      </c>
      <c r="B20" t="s">
        <v>20</v>
      </c>
      <c r="C20" t="s">
        <v>20</v>
      </c>
      <c r="D20">
        <v>3</v>
      </c>
      <c r="E20" t="s">
        <v>168</v>
      </c>
      <c r="F20" t="s">
        <v>724</v>
      </c>
      <c r="G20" t="s">
        <v>171</v>
      </c>
      <c r="H20" t="s">
        <v>724</v>
      </c>
      <c r="I20">
        <f t="shared" si="0"/>
        <v>0.33192573604369802</v>
      </c>
      <c r="J20" s="1">
        <f t="shared" si="1"/>
        <v>3.8328720232172486E-3</v>
      </c>
      <c r="K20" t="s">
        <v>725</v>
      </c>
      <c r="L20" t="s">
        <v>726</v>
      </c>
      <c r="M20" t="s">
        <v>727</v>
      </c>
      <c r="N20" t="s">
        <v>728</v>
      </c>
      <c r="O20" t="s">
        <v>729</v>
      </c>
      <c r="P20" t="s">
        <v>730</v>
      </c>
      <c r="Q20" t="s">
        <v>731</v>
      </c>
      <c r="R20" t="s">
        <v>732</v>
      </c>
      <c r="S20" t="s">
        <v>733</v>
      </c>
      <c r="T20" t="s">
        <v>734</v>
      </c>
      <c r="U20" t="s">
        <v>735</v>
      </c>
      <c r="V20" t="s">
        <v>736</v>
      </c>
    </row>
    <row r="21" spans="1:22" x14ac:dyDescent="0.2">
      <c r="A21" t="s">
        <v>737</v>
      </c>
      <c r="B21" t="s">
        <v>20</v>
      </c>
      <c r="C21" t="s">
        <v>20</v>
      </c>
      <c r="D21">
        <v>5</v>
      </c>
      <c r="E21" t="s">
        <v>169</v>
      </c>
      <c r="F21" t="s">
        <v>738</v>
      </c>
      <c r="G21" t="s">
        <v>154</v>
      </c>
      <c r="H21" t="s">
        <v>738</v>
      </c>
      <c r="I21">
        <f t="shared" si="0"/>
        <v>0.34547796863332098</v>
      </c>
      <c r="J21" s="1">
        <f t="shared" si="1"/>
        <v>4.4818475384135414E-2</v>
      </c>
      <c r="K21" t="s">
        <v>739</v>
      </c>
      <c r="L21" t="s">
        <v>740</v>
      </c>
      <c r="M21" t="s">
        <v>741</v>
      </c>
      <c r="N21" t="s">
        <v>742</v>
      </c>
      <c r="O21" t="s">
        <v>743</v>
      </c>
      <c r="P21" t="s">
        <v>702</v>
      </c>
      <c r="Q21" t="s">
        <v>744</v>
      </c>
      <c r="R21" t="s">
        <v>745</v>
      </c>
      <c r="S21" t="s">
        <v>746</v>
      </c>
      <c r="T21" t="s">
        <v>590</v>
      </c>
      <c r="U21" t="s">
        <v>747</v>
      </c>
      <c r="V21" t="s">
        <v>748</v>
      </c>
    </row>
    <row r="22" spans="1:22" x14ac:dyDescent="0.2">
      <c r="A22" t="s">
        <v>749</v>
      </c>
      <c r="B22" t="s">
        <v>20</v>
      </c>
      <c r="C22" t="s">
        <v>20</v>
      </c>
      <c r="D22">
        <v>2</v>
      </c>
      <c r="E22" t="s">
        <v>334</v>
      </c>
      <c r="F22" t="s">
        <v>750</v>
      </c>
      <c r="G22" t="s">
        <v>751</v>
      </c>
      <c r="H22" t="s">
        <v>750</v>
      </c>
      <c r="I22">
        <f t="shared" si="0"/>
        <v>0.33316296190080302</v>
      </c>
      <c r="J22" s="1">
        <f t="shared" si="1"/>
        <v>7.5745764185510822E-3</v>
      </c>
      <c r="K22" t="s">
        <v>752</v>
      </c>
      <c r="L22" t="s">
        <v>753</v>
      </c>
      <c r="M22" t="s">
        <v>754</v>
      </c>
      <c r="N22" t="s">
        <v>755</v>
      </c>
      <c r="O22" t="s">
        <v>756</v>
      </c>
      <c r="P22" t="s">
        <v>757</v>
      </c>
      <c r="Q22" t="s">
        <v>758</v>
      </c>
      <c r="R22" t="s">
        <v>602</v>
      </c>
      <c r="S22" t="s">
        <v>759</v>
      </c>
      <c r="T22" t="s">
        <v>476</v>
      </c>
      <c r="U22" t="s">
        <v>477</v>
      </c>
      <c r="V22" t="s">
        <v>760</v>
      </c>
    </row>
    <row r="23" spans="1:22" x14ac:dyDescent="0.2">
      <c r="A23" t="s">
        <v>761</v>
      </c>
      <c r="B23" t="s">
        <v>20</v>
      </c>
      <c r="C23" t="s">
        <v>20</v>
      </c>
      <c r="D23">
        <v>3</v>
      </c>
      <c r="E23" t="s">
        <v>347</v>
      </c>
      <c r="F23" t="s">
        <v>762</v>
      </c>
      <c r="G23" t="s">
        <v>763</v>
      </c>
      <c r="H23" t="s">
        <v>764</v>
      </c>
      <c r="I23">
        <f t="shared" si="0"/>
        <v>0.33079941589693401</v>
      </c>
      <c r="J23" s="1">
        <f t="shared" si="1"/>
        <v>4.2657638245113816E-4</v>
      </c>
      <c r="K23" t="s">
        <v>765</v>
      </c>
      <c r="L23" t="s">
        <v>766</v>
      </c>
      <c r="M23" t="s">
        <v>767</v>
      </c>
      <c r="N23" t="s">
        <v>768</v>
      </c>
      <c r="O23" t="s">
        <v>769</v>
      </c>
      <c r="P23" t="s">
        <v>770</v>
      </c>
      <c r="Q23" t="s">
        <v>771</v>
      </c>
      <c r="R23" t="s">
        <v>772</v>
      </c>
      <c r="S23" t="s">
        <v>773</v>
      </c>
      <c r="T23" t="s">
        <v>774</v>
      </c>
      <c r="U23" t="s">
        <v>775</v>
      </c>
      <c r="V23" t="s">
        <v>776</v>
      </c>
    </row>
    <row r="24" spans="1:22" x14ac:dyDescent="0.2">
      <c r="A24" t="s">
        <v>777</v>
      </c>
      <c r="B24" t="s">
        <v>20</v>
      </c>
      <c r="C24" t="s">
        <v>20</v>
      </c>
      <c r="D24">
        <v>4</v>
      </c>
      <c r="E24" t="s">
        <v>364</v>
      </c>
      <c r="F24" t="s">
        <v>778</v>
      </c>
      <c r="G24" t="s">
        <v>779</v>
      </c>
      <c r="H24" t="s">
        <v>780</v>
      </c>
      <c r="I24">
        <f t="shared" si="0"/>
        <v>0.38780453890632799</v>
      </c>
      <c r="J24" s="1">
        <f t="shared" si="1"/>
        <v>0.17282542991101058</v>
      </c>
      <c r="K24" t="s">
        <v>781</v>
      </c>
      <c r="L24" t="s">
        <v>782</v>
      </c>
      <c r="M24" t="s">
        <v>783</v>
      </c>
      <c r="N24" t="s">
        <v>784</v>
      </c>
      <c r="O24" t="s">
        <v>785</v>
      </c>
      <c r="P24" t="s">
        <v>786</v>
      </c>
      <c r="Q24" t="s">
        <v>787</v>
      </c>
      <c r="R24" t="s">
        <v>788</v>
      </c>
      <c r="S24" t="s">
        <v>789</v>
      </c>
      <c r="T24" t="s">
        <v>790</v>
      </c>
      <c r="U24" t="s">
        <v>791</v>
      </c>
      <c r="V24" t="s">
        <v>792</v>
      </c>
    </row>
    <row r="25" spans="1:22" x14ac:dyDescent="0.2">
      <c r="A25" t="s">
        <v>793</v>
      </c>
      <c r="B25" t="s">
        <v>20</v>
      </c>
      <c r="C25" t="s">
        <v>20</v>
      </c>
      <c r="D25">
        <v>3</v>
      </c>
      <c r="E25" t="s">
        <v>380</v>
      </c>
      <c r="F25" t="s">
        <v>794</v>
      </c>
      <c r="G25" t="s">
        <v>795</v>
      </c>
      <c r="H25" t="s">
        <v>794</v>
      </c>
      <c r="I25">
        <f t="shared" si="0"/>
        <v>0.33287061945399898</v>
      </c>
      <c r="J25" s="1">
        <f t="shared" si="1"/>
        <v>6.6904540799597179E-3</v>
      </c>
      <c r="K25" t="s">
        <v>796</v>
      </c>
      <c r="L25" t="s">
        <v>797</v>
      </c>
      <c r="M25" t="s">
        <v>798</v>
      </c>
      <c r="N25" t="s">
        <v>799</v>
      </c>
      <c r="O25" t="s">
        <v>800</v>
      </c>
      <c r="P25" t="s">
        <v>801</v>
      </c>
      <c r="Q25" t="s">
        <v>802</v>
      </c>
      <c r="R25" t="s">
        <v>803</v>
      </c>
      <c r="S25" t="s">
        <v>804</v>
      </c>
      <c r="T25" t="s">
        <v>805</v>
      </c>
      <c r="U25" t="s">
        <v>806</v>
      </c>
      <c r="V25" t="s">
        <v>807</v>
      </c>
    </row>
    <row r="26" spans="1:22" x14ac:dyDescent="0.2">
      <c r="A26" t="s">
        <v>808</v>
      </c>
      <c r="B26" t="s">
        <v>20</v>
      </c>
      <c r="C26" t="s">
        <v>20</v>
      </c>
      <c r="D26">
        <v>4</v>
      </c>
      <c r="E26" t="s">
        <v>396</v>
      </c>
      <c r="F26" t="s">
        <v>809</v>
      </c>
      <c r="G26" t="s">
        <v>810</v>
      </c>
      <c r="H26" t="s">
        <v>809</v>
      </c>
      <c r="I26">
        <f t="shared" si="0"/>
        <v>0.33988194611921402</v>
      </c>
      <c r="J26" s="1">
        <f t="shared" si="1"/>
        <v>2.7894595304216008E-2</v>
      </c>
      <c r="K26" t="s">
        <v>811</v>
      </c>
      <c r="L26" t="s">
        <v>812</v>
      </c>
      <c r="M26" t="s">
        <v>813</v>
      </c>
      <c r="N26" t="s">
        <v>814</v>
      </c>
      <c r="O26" t="s">
        <v>815</v>
      </c>
      <c r="P26" t="s">
        <v>702</v>
      </c>
      <c r="Q26" t="s">
        <v>816</v>
      </c>
      <c r="R26" t="s">
        <v>817</v>
      </c>
      <c r="S26" t="s">
        <v>818</v>
      </c>
      <c r="T26" t="s">
        <v>590</v>
      </c>
      <c r="U26" t="s">
        <v>819</v>
      </c>
      <c r="V26" t="s">
        <v>820</v>
      </c>
    </row>
    <row r="27" spans="1:22" x14ac:dyDescent="0.2">
      <c r="A27" t="s">
        <v>821</v>
      </c>
      <c r="B27" t="s">
        <v>20</v>
      </c>
      <c r="C27" t="s">
        <v>20</v>
      </c>
      <c r="D27">
        <v>2</v>
      </c>
      <c r="E27" t="s">
        <v>413</v>
      </c>
      <c r="F27" t="s">
        <v>822</v>
      </c>
      <c r="G27" t="s">
        <v>595</v>
      </c>
      <c r="H27" t="s">
        <v>822</v>
      </c>
      <c r="I27">
        <f t="shared" si="0"/>
        <v>0.33116626460490201</v>
      </c>
      <c r="J27" s="1">
        <f t="shared" si="1"/>
        <v>1.5360257324981141E-3</v>
      </c>
      <c r="K27" t="s">
        <v>823</v>
      </c>
      <c r="L27" t="s">
        <v>824</v>
      </c>
      <c r="M27" t="s">
        <v>825</v>
      </c>
      <c r="N27" t="s">
        <v>826</v>
      </c>
      <c r="O27" t="s">
        <v>827</v>
      </c>
      <c r="P27" t="s">
        <v>472</v>
      </c>
      <c r="Q27" t="s">
        <v>758</v>
      </c>
      <c r="R27" t="s">
        <v>474</v>
      </c>
      <c r="S27" t="s">
        <v>828</v>
      </c>
      <c r="T27" t="s">
        <v>476</v>
      </c>
      <c r="U27" t="s">
        <v>829</v>
      </c>
      <c r="V27" t="s">
        <v>830</v>
      </c>
    </row>
    <row r="28" spans="1:22" x14ac:dyDescent="0.2">
      <c r="A28" t="s">
        <v>831</v>
      </c>
      <c r="B28" t="s">
        <v>20</v>
      </c>
      <c r="C28" t="s">
        <v>20</v>
      </c>
      <c r="D28">
        <v>3</v>
      </c>
      <c r="E28" t="s">
        <v>426</v>
      </c>
      <c r="F28" t="s">
        <v>832</v>
      </c>
      <c r="G28" t="s">
        <v>763</v>
      </c>
      <c r="H28" t="s">
        <v>832</v>
      </c>
      <c r="I28">
        <f t="shared" si="0"/>
        <v>0.331073202446176</v>
      </c>
      <c r="J28" s="1">
        <f t="shared" si="1"/>
        <v>1.2545806864341369E-3</v>
      </c>
      <c r="K28" t="s">
        <v>833</v>
      </c>
      <c r="L28" t="s">
        <v>834</v>
      </c>
      <c r="M28" t="s">
        <v>835</v>
      </c>
      <c r="N28" t="s">
        <v>836</v>
      </c>
      <c r="O28" t="s">
        <v>837</v>
      </c>
      <c r="P28" t="s">
        <v>770</v>
      </c>
      <c r="Q28" t="s">
        <v>838</v>
      </c>
      <c r="R28" t="s">
        <v>772</v>
      </c>
      <c r="S28" t="s">
        <v>773</v>
      </c>
      <c r="T28" t="s">
        <v>774</v>
      </c>
      <c r="U28" t="s">
        <v>839</v>
      </c>
      <c r="V28" t="s">
        <v>776</v>
      </c>
    </row>
    <row r="29" spans="1:22" x14ac:dyDescent="0.2">
      <c r="A29" t="s">
        <v>840</v>
      </c>
      <c r="B29" t="s">
        <v>20</v>
      </c>
      <c r="C29" t="s">
        <v>20</v>
      </c>
      <c r="D29">
        <v>3</v>
      </c>
      <c r="E29" t="s">
        <v>442</v>
      </c>
      <c r="F29" t="s">
        <v>841</v>
      </c>
      <c r="G29" t="s">
        <v>842</v>
      </c>
      <c r="H29" t="s">
        <v>841</v>
      </c>
      <c r="I29">
        <f t="shared" si="0"/>
        <v>0.37869506262844999</v>
      </c>
      <c r="J29" s="1">
        <f t="shared" si="1"/>
        <v>0.14527591885578528</v>
      </c>
      <c r="K29" t="s">
        <v>843</v>
      </c>
      <c r="L29" t="s">
        <v>844</v>
      </c>
      <c r="M29" t="s">
        <v>845</v>
      </c>
      <c r="N29" t="s">
        <v>846</v>
      </c>
      <c r="O29" t="s">
        <v>847</v>
      </c>
      <c r="P29" t="s">
        <v>848</v>
      </c>
      <c r="Q29" t="s">
        <v>849</v>
      </c>
      <c r="R29" t="s">
        <v>850</v>
      </c>
      <c r="S29" t="s">
        <v>851</v>
      </c>
      <c r="T29" t="s">
        <v>852</v>
      </c>
      <c r="U29" t="s">
        <v>853</v>
      </c>
      <c r="V29" t="s">
        <v>854</v>
      </c>
    </row>
    <row r="30" spans="1:22" x14ac:dyDescent="0.2">
      <c r="A30" t="s">
        <v>855</v>
      </c>
      <c r="B30" t="s">
        <v>20</v>
      </c>
      <c r="C30" t="s">
        <v>20</v>
      </c>
      <c r="D30">
        <v>3</v>
      </c>
      <c r="E30" t="s">
        <v>459</v>
      </c>
      <c r="F30" t="s">
        <v>794</v>
      </c>
      <c r="G30" t="s">
        <v>795</v>
      </c>
      <c r="H30" t="s">
        <v>794</v>
      </c>
      <c r="I30">
        <f t="shared" si="0"/>
        <v>0.33287061945399898</v>
      </c>
      <c r="J30" s="1">
        <f t="shared" si="1"/>
        <v>6.6904540799597179E-3</v>
      </c>
      <c r="K30" t="s">
        <v>796</v>
      </c>
      <c r="L30" t="s">
        <v>797</v>
      </c>
      <c r="M30" t="s">
        <v>798</v>
      </c>
      <c r="N30" t="s">
        <v>799</v>
      </c>
      <c r="O30" t="s">
        <v>800</v>
      </c>
      <c r="P30" t="s">
        <v>801</v>
      </c>
      <c r="Q30" t="s">
        <v>802</v>
      </c>
      <c r="R30" t="s">
        <v>803</v>
      </c>
      <c r="S30" t="s">
        <v>804</v>
      </c>
      <c r="T30" t="s">
        <v>805</v>
      </c>
      <c r="U30" t="s">
        <v>806</v>
      </c>
      <c r="V30" t="s">
        <v>807</v>
      </c>
    </row>
    <row r="31" spans="1:22" x14ac:dyDescent="0.2">
      <c r="A31" t="s">
        <v>856</v>
      </c>
      <c r="B31" t="s">
        <v>20</v>
      </c>
      <c r="C31" t="s">
        <v>20</v>
      </c>
      <c r="D31">
        <v>4</v>
      </c>
      <c r="E31" t="s">
        <v>461</v>
      </c>
      <c r="F31" t="s">
        <v>809</v>
      </c>
      <c r="G31" t="s">
        <v>810</v>
      </c>
      <c r="H31" t="s">
        <v>809</v>
      </c>
      <c r="I31">
        <f t="shared" si="0"/>
        <v>0.33988194611921402</v>
      </c>
      <c r="J31" s="1">
        <f t="shared" si="1"/>
        <v>2.7894595304216008E-2</v>
      </c>
      <c r="K31" t="s">
        <v>811</v>
      </c>
      <c r="L31" t="s">
        <v>812</v>
      </c>
      <c r="M31" t="s">
        <v>813</v>
      </c>
      <c r="N31" t="s">
        <v>814</v>
      </c>
      <c r="O31" t="s">
        <v>815</v>
      </c>
      <c r="P31" t="s">
        <v>702</v>
      </c>
      <c r="Q31" t="s">
        <v>816</v>
      </c>
      <c r="R31" t="s">
        <v>817</v>
      </c>
      <c r="S31" t="s">
        <v>818</v>
      </c>
      <c r="T31" t="s">
        <v>590</v>
      </c>
      <c r="U31" t="s">
        <v>819</v>
      </c>
      <c r="V31" t="s">
        <v>820</v>
      </c>
    </row>
  </sheetData>
  <conditionalFormatting sqref="L2:L31 J1:J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6357E-1260-7640-8917-C49438995951}">
  <dimension ref="A1:J67"/>
  <sheetViews>
    <sheetView tabSelected="1" zoomScale="141" workbookViewId="0">
      <selection activeCell="D9" sqref="D9"/>
    </sheetView>
  </sheetViews>
  <sheetFormatPr baseColWidth="10" defaultRowHeight="16" x14ac:dyDescent="0.2"/>
  <cols>
    <col min="1" max="1" width="34.33203125" bestFit="1" customWidth="1"/>
    <col min="2" max="2" width="34.33203125" customWidth="1"/>
    <col min="3" max="4" width="21.1640625" style="1" bestFit="1" customWidth="1"/>
    <col min="5" max="5" width="22.83203125" style="3" customWidth="1"/>
    <col min="6" max="6" width="22.83203125" customWidth="1"/>
    <col min="7" max="7" width="23.83203125" customWidth="1"/>
  </cols>
  <sheetData>
    <row r="1" spans="1:7" x14ac:dyDescent="0.2">
      <c r="A1" t="s">
        <v>4</v>
      </c>
      <c r="B1" t="s">
        <v>4</v>
      </c>
      <c r="C1" s="1" t="s">
        <v>857</v>
      </c>
      <c r="D1" s="1" t="s">
        <v>858</v>
      </c>
      <c r="E1" s="5" t="s">
        <v>861</v>
      </c>
      <c r="F1" t="s">
        <v>862</v>
      </c>
      <c r="G1">
        <v>0.05</v>
      </c>
    </row>
    <row r="2" spans="1:7" hidden="1" x14ac:dyDescent="0.2">
      <c r="A2" s="2" t="s">
        <v>21</v>
      </c>
      <c r="B2" t="s">
        <v>859</v>
      </c>
      <c r="C2" s="1">
        <v>0</v>
      </c>
      <c r="D2" s="1">
        <v>0</v>
      </c>
      <c r="E2" s="4"/>
    </row>
    <row r="3" spans="1:7" x14ac:dyDescent="0.2">
      <c r="A3" s="2" t="s">
        <v>27</v>
      </c>
      <c r="B3" t="str">
        <f>LEFT(RIGHT(A3,LEN(A3)-14),LEN(A3)-16)</f>
        <v>t_unique</v>
      </c>
      <c r="C3" s="1">
        <v>1.2504725919229021E-3</v>
      </c>
      <c r="D3" s="1">
        <v>9.1412714992407107E-3</v>
      </c>
      <c r="E3" s="4" t="str">
        <f>IF(C3&gt;$G$1,B3,"")</f>
        <v/>
      </c>
      <c r="F3" s="4" t="str">
        <f>IF(D3&gt;$G$1,B3,"")</f>
        <v/>
      </c>
    </row>
    <row r="4" spans="1:7" x14ac:dyDescent="0.2">
      <c r="A4" s="2" t="s">
        <v>32</v>
      </c>
      <c r="B4" t="str">
        <f t="shared" ref="B4:B31" si="0">LEFT(RIGHT(A4,LEN(A4)-14),LEN(A4)-16)</f>
        <v>t_id_size</v>
      </c>
      <c r="C4" s="1">
        <v>4.653645359040004E-3</v>
      </c>
      <c r="D4" s="1">
        <v>9.1336775733583675E-3</v>
      </c>
      <c r="E4" s="4" t="str">
        <f t="shared" ref="E4:E31" si="1">IF(C4&gt;$G$1,B4,"")</f>
        <v/>
      </c>
      <c r="F4" s="4" t="str">
        <f t="shared" ref="F4:F31" si="2">IF(D4&gt;$G$1,B4,"")</f>
        <v/>
      </c>
    </row>
    <row r="5" spans="1:7" x14ac:dyDescent="0.2">
      <c r="A5" s="2" t="s">
        <v>34</v>
      </c>
      <c r="B5" t="str">
        <f t="shared" si="0"/>
        <v>t_row_size</v>
      </c>
      <c r="C5" s="1">
        <v>1.2132292942041989E-3</v>
      </c>
      <c r="D5" s="1">
        <v>0.11630625908787251</v>
      </c>
      <c r="E5" s="4" t="str">
        <f t="shared" si="1"/>
        <v/>
      </c>
      <c r="F5" s="4" t="str">
        <f t="shared" si="2"/>
        <v>t_row_size</v>
      </c>
    </row>
    <row r="6" spans="1:7" x14ac:dyDescent="0.2">
      <c r="A6" s="2" t="s">
        <v>35</v>
      </c>
      <c r="B6" t="str">
        <f t="shared" si="0"/>
        <v>t_cache_age</v>
      </c>
      <c r="C6" s="1">
        <v>2.5817573138890992E-3</v>
      </c>
      <c r="D6" s="1">
        <v>2.3574421718997929E-2</v>
      </c>
      <c r="E6" s="4" t="str">
        <f t="shared" si="1"/>
        <v/>
      </c>
      <c r="F6" s="4" t="str">
        <f t="shared" si="2"/>
        <v/>
      </c>
    </row>
    <row r="7" spans="1:7" x14ac:dyDescent="0.2">
      <c r="A7" s="2" t="s">
        <v>38</v>
      </c>
      <c r="B7" t="str">
        <f t="shared" si="0"/>
        <v>t_cluster_size</v>
      </c>
      <c r="C7" s="1">
        <v>1.0234021786432734E-3</v>
      </c>
      <c r="D7" s="1">
        <v>3.214349992749832E-2</v>
      </c>
      <c r="E7" s="4" t="str">
        <f t="shared" si="1"/>
        <v/>
      </c>
      <c r="F7" s="4" t="str">
        <f t="shared" si="2"/>
        <v/>
      </c>
    </row>
    <row r="8" spans="1:7" x14ac:dyDescent="0.2">
      <c r="A8" s="2" t="s">
        <v>40</v>
      </c>
      <c r="B8" t="str">
        <f t="shared" si="0"/>
        <v>t_bounds_low</v>
      </c>
      <c r="C8" s="1">
        <v>3.2141307063005664E-2</v>
      </c>
      <c r="D8" s="1">
        <v>1.7618916800831608E-2</v>
      </c>
      <c r="E8" s="4" t="str">
        <f t="shared" si="1"/>
        <v/>
      </c>
      <c r="F8" s="4" t="str">
        <f t="shared" si="2"/>
        <v/>
      </c>
    </row>
    <row r="9" spans="1:7" x14ac:dyDescent="0.2">
      <c r="A9" s="2" t="s">
        <v>41</v>
      </c>
      <c r="B9" t="str">
        <f t="shared" si="0"/>
        <v>t_bounds_high</v>
      </c>
      <c r="C9" s="1">
        <v>1.7160807323458371E-2</v>
      </c>
      <c r="D9" s="1">
        <v>1.7629699757726547E-2</v>
      </c>
      <c r="E9" s="4" t="str">
        <f t="shared" si="1"/>
        <v/>
      </c>
      <c r="F9" s="4" t="str">
        <f t="shared" si="2"/>
        <v/>
      </c>
    </row>
    <row r="10" spans="1:7" x14ac:dyDescent="0.2">
      <c r="A10" s="2" t="s">
        <v>42</v>
      </c>
      <c r="B10" t="str">
        <f t="shared" si="0"/>
        <v>t_bounds_range</v>
      </c>
      <c r="C10" s="1">
        <v>6.576287023675631E-3</v>
      </c>
      <c r="D10" s="1">
        <v>1.0657548084663571E-2</v>
      </c>
      <c r="E10" s="4" t="str">
        <f t="shared" si="1"/>
        <v/>
      </c>
      <c r="F10" s="4" t="str">
        <f t="shared" si="2"/>
        <v/>
      </c>
    </row>
    <row r="11" spans="1:7" x14ac:dyDescent="0.2">
      <c r="A11" s="2" t="s">
        <v>44</v>
      </c>
      <c r="B11" t="str">
        <f t="shared" si="0"/>
        <v>c_len_res</v>
      </c>
      <c r="C11" s="1">
        <v>4.6518250597687993E-2</v>
      </c>
      <c r="D11" s="1">
        <v>1.5366502780802538E-3</v>
      </c>
      <c r="E11" s="4" t="str">
        <f t="shared" si="1"/>
        <v/>
      </c>
      <c r="F11" s="4" t="str">
        <f t="shared" si="2"/>
        <v/>
      </c>
    </row>
    <row r="12" spans="1:7" x14ac:dyDescent="0.2">
      <c r="A12" s="2" t="s">
        <v>45</v>
      </c>
      <c r="B12" t="str">
        <f t="shared" si="0"/>
        <v>c_len_possible_max</v>
      </c>
      <c r="C12" s="1">
        <v>9.6771233391808931E-2</v>
      </c>
      <c r="D12" s="1">
        <v>9.9471876170851292E-3</v>
      </c>
      <c r="E12" s="4" t="str">
        <f t="shared" si="1"/>
        <v>c_len_possible_max</v>
      </c>
      <c r="F12" s="4" t="str">
        <f t="shared" si="2"/>
        <v/>
      </c>
    </row>
    <row r="13" spans="1:7" x14ac:dyDescent="0.2">
      <c r="A13" s="2" t="s">
        <v>46</v>
      </c>
      <c r="B13" t="str">
        <f t="shared" si="0"/>
        <v>c_len_unique_max</v>
      </c>
      <c r="C13" s="1">
        <v>2.4736448601931915E-3</v>
      </c>
      <c r="D13" s="1">
        <v>4.0340188750532802E-2</v>
      </c>
      <c r="E13" s="4" t="str">
        <f t="shared" si="1"/>
        <v/>
      </c>
      <c r="F13" s="4" t="str">
        <f t="shared" si="2"/>
        <v/>
      </c>
    </row>
    <row r="14" spans="1:7" x14ac:dyDescent="0.2">
      <c r="A14" s="2" t="s">
        <v>47</v>
      </c>
      <c r="B14" t="str">
        <f t="shared" si="0"/>
        <v>c_selectivity</v>
      </c>
      <c r="C14" s="1">
        <v>4.7771835212514935E-2</v>
      </c>
      <c r="D14" s="1">
        <v>8.0055835223636684E-2</v>
      </c>
      <c r="E14" s="4" t="str">
        <f t="shared" si="1"/>
        <v/>
      </c>
      <c r="F14" s="4" t="str">
        <f t="shared" si="2"/>
        <v>c_selectivity</v>
      </c>
    </row>
    <row r="15" spans="1:7" x14ac:dyDescent="0.2">
      <c r="A15" s="2" t="s">
        <v>48</v>
      </c>
      <c r="B15" t="str">
        <f t="shared" si="0"/>
        <v>c_cluster_size</v>
      </c>
      <c r="C15" s="1">
        <v>8.6291495293822074E-4</v>
      </c>
      <c r="D15" s="1">
        <v>2.7192500520819785E-2</v>
      </c>
      <c r="E15" s="4" t="str">
        <f t="shared" si="1"/>
        <v/>
      </c>
      <c r="F15" s="4" t="str">
        <f t="shared" si="2"/>
        <v/>
      </c>
    </row>
    <row r="16" spans="1:7" x14ac:dyDescent="0.2">
      <c r="A16" s="2" t="s">
        <v>50</v>
      </c>
      <c r="B16" t="str">
        <f t="shared" si="0"/>
        <v>c_cluster_overlap</v>
      </c>
      <c r="C16" s="1">
        <v>8.4629893445047344E-3</v>
      </c>
      <c r="D16" s="1">
        <v>4.0284140634034848E-3</v>
      </c>
      <c r="E16" s="4" t="str">
        <f t="shared" si="1"/>
        <v/>
      </c>
      <c r="F16" s="4" t="str">
        <f t="shared" si="2"/>
        <v/>
      </c>
    </row>
    <row r="17" spans="1:6" x14ac:dyDescent="0.2">
      <c r="A17" s="2" t="s">
        <v>151</v>
      </c>
      <c r="B17" t="str">
        <f t="shared" si="0"/>
        <v>c_tbl_ratio_length</v>
      </c>
      <c r="C17" s="1">
        <v>0.17851859201410125</v>
      </c>
      <c r="D17" s="1">
        <v>0.11057414353430328</v>
      </c>
      <c r="E17" s="4" t="str">
        <f t="shared" si="1"/>
        <v>c_tbl_ratio_length</v>
      </c>
      <c r="F17" s="4" t="str">
        <f t="shared" si="2"/>
        <v>c_tbl_ratio_length</v>
      </c>
    </row>
    <row r="18" spans="1:6" x14ac:dyDescent="0.2">
      <c r="A18" s="2" t="s">
        <v>152</v>
      </c>
      <c r="B18" t="str">
        <f t="shared" si="0"/>
        <v>c_tbl_ratio_unique</v>
      </c>
      <c r="C18" s="1">
        <v>3.2175589441065355E-2</v>
      </c>
      <c r="D18" s="1">
        <v>2.33874534013645E-2</v>
      </c>
      <c r="E18" s="4" t="str">
        <f t="shared" si="1"/>
        <v/>
      </c>
      <c r="F18" s="4" t="str">
        <f t="shared" si="2"/>
        <v/>
      </c>
    </row>
    <row r="19" spans="1:6" x14ac:dyDescent="0.2">
      <c r="A19" s="2" t="s">
        <v>167</v>
      </c>
      <c r="B19" t="str">
        <f t="shared" si="0"/>
        <v>c_tbl_ratio_row_size</v>
      </c>
      <c r="C19" s="1">
        <v>2.9097346082101128E-2</v>
      </c>
      <c r="D19" s="1">
        <v>0.11578589291914665</v>
      </c>
      <c r="E19" s="4" t="str">
        <f t="shared" si="1"/>
        <v/>
      </c>
      <c r="F19" s="4" t="str">
        <f t="shared" si="2"/>
        <v>c_tbl_ratio_row_size</v>
      </c>
    </row>
    <row r="20" spans="1:6" x14ac:dyDescent="0.2">
      <c r="A20" s="2" t="s">
        <v>168</v>
      </c>
      <c r="B20" t="str">
        <f t="shared" si="0"/>
        <v>c_tbl_ratio_cache_age</v>
      </c>
      <c r="C20" s="1">
        <v>4.6462411268388681E-3</v>
      </c>
      <c r="D20" s="1">
        <v>3.8328720232172486E-3</v>
      </c>
      <c r="E20" s="4" t="str">
        <f t="shared" si="1"/>
        <v/>
      </c>
      <c r="F20" s="4" t="str">
        <f t="shared" si="2"/>
        <v/>
      </c>
    </row>
    <row r="21" spans="1:6" x14ac:dyDescent="0.2">
      <c r="A21" s="2" t="s">
        <v>169</v>
      </c>
      <c r="B21" t="str">
        <f t="shared" si="0"/>
        <v>c_tbl_ratio_bounds_range</v>
      </c>
      <c r="C21" s="1">
        <v>2.5755776611802172E-3</v>
      </c>
      <c r="D21" s="1">
        <v>4.4818475384135414E-2</v>
      </c>
      <c r="E21" s="4" t="str">
        <f t="shared" si="1"/>
        <v/>
      </c>
      <c r="F21" s="4" t="str">
        <f t="shared" si="2"/>
        <v/>
      </c>
    </row>
    <row r="22" spans="1:6" x14ac:dyDescent="0.2">
      <c r="A22" s="2" t="s">
        <v>334</v>
      </c>
      <c r="B22" t="str">
        <f t="shared" si="0"/>
        <v>c_tbl_min_length</v>
      </c>
      <c r="C22" s="1">
        <v>6.0835044175234998E-2</v>
      </c>
      <c r="D22" s="1">
        <v>7.5745764185510822E-3</v>
      </c>
      <c r="E22" s="4" t="str">
        <f t="shared" si="1"/>
        <v>c_tbl_min_length</v>
      </c>
      <c r="F22" s="4" t="str">
        <f t="shared" si="2"/>
        <v/>
      </c>
    </row>
    <row r="23" spans="1:6" x14ac:dyDescent="0.2">
      <c r="A23" s="2" t="s">
        <v>347</v>
      </c>
      <c r="B23" t="str">
        <f t="shared" si="0"/>
        <v>c_tbl_min_unique</v>
      </c>
      <c r="C23" s="1">
        <v>2.4670903382228992E-4</v>
      </c>
      <c r="D23" s="1">
        <v>4.2657638245113816E-4</v>
      </c>
      <c r="E23" s="4" t="str">
        <f t="shared" si="1"/>
        <v/>
      </c>
      <c r="F23" s="4" t="str">
        <f t="shared" si="2"/>
        <v/>
      </c>
    </row>
    <row r="24" spans="1:6" x14ac:dyDescent="0.2">
      <c r="A24" s="2" t="s">
        <v>364</v>
      </c>
      <c r="B24" t="str">
        <f t="shared" si="0"/>
        <v>c_tbl_min_row_size</v>
      </c>
      <c r="C24" s="1">
        <v>2.2709281898808165E-2</v>
      </c>
      <c r="D24" s="1">
        <v>0.17282542991101058</v>
      </c>
      <c r="E24" s="4" t="str">
        <f t="shared" si="1"/>
        <v/>
      </c>
      <c r="F24" s="4" t="str">
        <f t="shared" si="2"/>
        <v>c_tbl_min_row_size</v>
      </c>
    </row>
    <row r="25" spans="1:6" x14ac:dyDescent="0.2">
      <c r="A25" s="2" t="s">
        <v>380</v>
      </c>
      <c r="B25" t="str">
        <f t="shared" si="0"/>
        <v>c_tbl_min_cache_age</v>
      </c>
      <c r="C25" s="1">
        <v>3.1599310322016905E-4</v>
      </c>
      <c r="D25" s="1">
        <v>6.6904540799597179E-3</v>
      </c>
      <c r="E25" s="4" t="str">
        <f t="shared" si="1"/>
        <v/>
      </c>
      <c r="F25" s="4" t="str">
        <f t="shared" si="2"/>
        <v/>
      </c>
    </row>
    <row r="26" spans="1:6" x14ac:dyDescent="0.2">
      <c r="A26" s="2" t="s">
        <v>396</v>
      </c>
      <c r="B26" t="str">
        <f t="shared" si="0"/>
        <v>c_tbl_min_bounds_range</v>
      </c>
      <c r="C26" s="1">
        <v>1.5110188135911695E-3</v>
      </c>
      <c r="D26" s="1">
        <v>2.7894595304216008E-2</v>
      </c>
      <c r="E26" s="4" t="str">
        <f t="shared" si="1"/>
        <v/>
      </c>
      <c r="F26" s="4" t="str">
        <f t="shared" si="2"/>
        <v/>
      </c>
    </row>
    <row r="27" spans="1:6" x14ac:dyDescent="0.2">
      <c r="A27" s="2" t="s">
        <v>413</v>
      </c>
      <c r="B27" t="str">
        <f t="shared" si="0"/>
        <v>c_tbl_max_length</v>
      </c>
      <c r="C27" s="1">
        <v>4.430897397953748E-2</v>
      </c>
      <c r="D27" s="1">
        <v>1.5360257324981141E-3</v>
      </c>
      <c r="E27" s="4" t="str">
        <f t="shared" si="1"/>
        <v/>
      </c>
      <c r="F27" s="4" t="str">
        <f t="shared" si="2"/>
        <v/>
      </c>
    </row>
    <row r="28" spans="1:6" x14ac:dyDescent="0.2">
      <c r="A28" s="2" t="s">
        <v>426</v>
      </c>
      <c r="B28" t="str">
        <f t="shared" si="0"/>
        <v>c_tbl_max_unique</v>
      </c>
      <c r="C28" s="1">
        <v>3.1176729385462565E-5</v>
      </c>
      <c r="D28" s="1">
        <v>1.2545806864341369E-3</v>
      </c>
      <c r="E28" s="4" t="str">
        <f t="shared" si="1"/>
        <v/>
      </c>
      <c r="F28" s="4" t="str">
        <f t="shared" si="2"/>
        <v/>
      </c>
    </row>
    <row r="29" spans="1:6" x14ac:dyDescent="0.2">
      <c r="A29" s="2" t="s">
        <v>442</v>
      </c>
      <c r="B29" t="str">
        <f t="shared" si="0"/>
        <v>c_tbl_max_row_size</v>
      </c>
      <c r="C29" s="1">
        <v>2.3707665559746793E-4</v>
      </c>
      <c r="D29" s="1">
        <v>0.14527591885578528</v>
      </c>
      <c r="E29" s="4" t="str">
        <f t="shared" si="1"/>
        <v/>
      </c>
      <c r="F29" s="4" t="str">
        <f t="shared" si="2"/>
        <v>c_tbl_max_row_size</v>
      </c>
    </row>
    <row r="30" spans="1:6" x14ac:dyDescent="0.2">
      <c r="A30" s="2" t="s">
        <v>459</v>
      </c>
      <c r="B30" t="str">
        <f t="shared" si="0"/>
        <v>c_tbl_max_cache_age</v>
      </c>
      <c r="C30" s="1">
        <v>3.1599310322016905E-4</v>
      </c>
      <c r="D30" s="1">
        <v>6.6904540799597179E-3</v>
      </c>
      <c r="E30" s="4" t="str">
        <f t="shared" si="1"/>
        <v/>
      </c>
      <c r="F30" s="4" t="str">
        <f t="shared" si="2"/>
        <v/>
      </c>
    </row>
    <row r="31" spans="1:6" x14ac:dyDescent="0.2">
      <c r="A31" s="2" t="s">
        <v>461</v>
      </c>
      <c r="B31" t="str">
        <f t="shared" si="0"/>
        <v>c_tbl_max_bounds_range</v>
      </c>
      <c r="C31" s="1">
        <v>1.5110190774672017E-3</v>
      </c>
      <c r="D31" s="1">
        <v>2.7894595304216008E-2</v>
      </c>
      <c r="E31" s="4" t="str">
        <f t="shared" si="1"/>
        <v/>
      </c>
      <c r="F31" s="4" t="str">
        <f t="shared" si="2"/>
        <v/>
      </c>
    </row>
    <row r="38" spans="1:10" x14ac:dyDescent="0.2">
      <c r="A38" t="s">
        <v>4</v>
      </c>
      <c r="B38" t="s">
        <v>4</v>
      </c>
      <c r="C38" s="1" t="s">
        <v>857</v>
      </c>
      <c r="D38" s="1" t="s">
        <v>857</v>
      </c>
      <c r="E38" s="4" t="s">
        <v>858</v>
      </c>
      <c r="G38" t="s">
        <v>860</v>
      </c>
      <c r="H38" s="1" t="s">
        <v>857</v>
      </c>
      <c r="I38" s="1" t="s">
        <v>857</v>
      </c>
      <c r="J38" s="1" t="s">
        <v>858</v>
      </c>
    </row>
    <row r="39" spans="1:10" x14ac:dyDescent="0.2">
      <c r="A39" s="2" t="s">
        <v>27</v>
      </c>
      <c r="B39" t="str">
        <f>LEFT(RIGHT(A39,LEN(A39)-14),LEN(A39)-16)</f>
        <v>t_unique</v>
      </c>
      <c r="C39" s="1">
        <v>1.2504725919229021E-3</v>
      </c>
      <c r="D39" s="1">
        <f t="shared" ref="D39:D67" si="3">-C39</f>
        <v>-1.2504725919229021E-3</v>
      </c>
      <c r="E39" s="4">
        <v>9.1412714992407107E-3</v>
      </c>
      <c r="G39" t="str">
        <f>B67</f>
        <v>c_tbl_max_bounds_range</v>
      </c>
      <c r="H39" s="1">
        <f t="shared" ref="H39:J39" si="4">C67</f>
        <v>1.5110190774672017E-3</v>
      </c>
      <c r="I39" s="1">
        <f t="shared" si="4"/>
        <v>-1.5110190774672017E-3</v>
      </c>
      <c r="J39" s="1">
        <f t="shared" si="4"/>
        <v>2.7894595304216008E-2</v>
      </c>
    </row>
    <row r="40" spans="1:10" x14ac:dyDescent="0.2">
      <c r="A40" s="2" t="s">
        <v>32</v>
      </c>
      <c r="B40" t="str">
        <f t="shared" ref="B40:B67" si="5">LEFT(RIGHT(A40,LEN(A40)-14),LEN(A40)-16)</f>
        <v>t_id_size</v>
      </c>
      <c r="C40" s="1">
        <v>4.653645359040004E-3</v>
      </c>
      <c r="D40" s="1">
        <f t="shared" si="3"/>
        <v>-4.653645359040004E-3</v>
      </c>
      <c r="E40" s="4">
        <v>9.1336775733583675E-3</v>
      </c>
      <c r="G40" t="str">
        <f>B66</f>
        <v>c_tbl_max_cache_age</v>
      </c>
      <c r="H40" s="1">
        <f t="shared" ref="H40:J40" si="6">C66</f>
        <v>3.1599310322016905E-4</v>
      </c>
      <c r="I40" s="1">
        <f t="shared" si="6"/>
        <v>-3.1599310322016905E-4</v>
      </c>
      <c r="J40" s="1">
        <f t="shared" si="6"/>
        <v>6.6904540799597179E-3</v>
      </c>
    </row>
    <row r="41" spans="1:10" x14ac:dyDescent="0.2">
      <c r="A41" s="2" t="s">
        <v>34</v>
      </c>
      <c r="B41" t="str">
        <f t="shared" si="5"/>
        <v>t_row_size</v>
      </c>
      <c r="C41" s="1">
        <v>1.2132292942041989E-3</v>
      </c>
      <c r="D41" s="1">
        <f t="shared" si="3"/>
        <v>-1.2132292942041989E-3</v>
      </c>
      <c r="E41" s="4">
        <v>0.11630625908787251</v>
      </c>
      <c r="G41" t="str">
        <f>B65</f>
        <v>c_tbl_max_row_size</v>
      </c>
      <c r="H41" s="1">
        <f t="shared" ref="H41:J41" si="7">C65</f>
        <v>2.3707665559746793E-4</v>
      </c>
      <c r="I41" s="1">
        <f t="shared" si="7"/>
        <v>-2.3707665559746793E-4</v>
      </c>
      <c r="J41" s="1">
        <f t="shared" si="7"/>
        <v>0.14527591885578528</v>
      </c>
    </row>
    <row r="42" spans="1:10" x14ac:dyDescent="0.2">
      <c r="A42" s="2" t="s">
        <v>35</v>
      </c>
      <c r="B42" t="str">
        <f t="shared" si="5"/>
        <v>t_cache_age</v>
      </c>
      <c r="C42" s="1">
        <v>2.5817573138890992E-3</v>
      </c>
      <c r="D42" s="1">
        <f t="shared" si="3"/>
        <v>-2.5817573138890992E-3</v>
      </c>
      <c r="E42" s="4">
        <v>2.3574421718997929E-2</v>
      </c>
      <c r="G42" t="str">
        <f>B64</f>
        <v>c_tbl_max_unique</v>
      </c>
      <c r="H42" s="1">
        <f t="shared" ref="H42:J42" si="8">C64</f>
        <v>3.1176729385462565E-5</v>
      </c>
      <c r="I42" s="1">
        <f t="shared" si="8"/>
        <v>-3.1176729385462565E-5</v>
      </c>
      <c r="J42" s="1">
        <f t="shared" si="8"/>
        <v>1.2545806864341369E-3</v>
      </c>
    </row>
    <row r="43" spans="1:10" x14ac:dyDescent="0.2">
      <c r="A43" s="2" t="s">
        <v>38</v>
      </c>
      <c r="B43" t="str">
        <f t="shared" si="5"/>
        <v>t_cluster_size</v>
      </c>
      <c r="C43" s="1">
        <v>1.0234021786432734E-3</v>
      </c>
      <c r="D43" s="1">
        <f t="shared" si="3"/>
        <v>-1.0234021786432734E-3</v>
      </c>
      <c r="E43" s="4">
        <v>3.214349992749832E-2</v>
      </c>
      <c r="G43" t="str">
        <f>B63</f>
        <v>c_tbl_max_length</v>
      </c>
      <c r="H43" s="1">
        <f t="shared" ref="H43:J43" si="9">C63</f>
        <v>4.430897397953748E-2</v>
      </c>
      <c r="I43" s="1">
        <f t="shared" si="9"/>
        <v>-4.430897397953748E-2</v>
      </c>
      <c r="J43" s="1">
        <f t="shared" si="9"/>
        <v>1.5360257324981141E-3</v>
      </c>
    </row>
    <row r="44" spans="1:10" x14ac:dyDescent="0.2">
      <c r="A44" s="2" t="s">
        <v>40</v>
      </c>
      <c r="B44" t="str">
        <f t="shared" si="5"/>
        <v>t_bounds_low</v>
      </c>
      <c r="C44" s="1">
        <v>3.2141307063005664E-2</v>
      </c>
      <c r="D44" s="1">
        <f t="shared" si="3"/>
        <v>-3.2141307063005664E-2</v>
      </c>
      <c r="E44" s="4">
        <v>1.7618916800831608E-2</v>
      </c>
      <c r="G44" t="str">
        <f>B62</f>
        <v>c_tbl_min_bounds_range</v>
      </c>
      <c r="H44" s="1">
        <f t="shared" ref="H44:J44" si="10">C62</f>
        <v>1.5110188135911695E-3</v>
      </c>
      <c r="I44" s="1">
        <f t="shared" si="10"/>
        <v>-1.5110188135911695E-3</v>
      </c>
      <c r="J44" s="1">
        <f t="shared" si="10"/>
        <v>2.7894595304216008E-2</v>
      </c>
    </row>
    <row r="45" spans="1:10" x14ac:dyDescent="0.2">
      <c r="A45" s="2" t="s">
        <v>41</v>
      </c>
      <c r="B45" t="str">
        <f t="shared" si="5"/>
        <v>t_bounds_high</v>
      </c>
      <c r="C45" s="1">
        <v>1.7160807323458371E-2</v>
      </c>
      <c r="D45" s="1">
        <f t="shared" si="3"/>
        <v>-1.7160807323458371E-2</v>
      </c>
      <c r="E45" s="4">
        <v>1.7629699757726547E-2</v>
      </c>
      <c r="G45" t="str">
        <f>B61</f>
        <v>c_tbl_min_cache_age</v>
      </c>
      <c r="H45" s="1">
        <f t="shared" ref="H45:J45" si="11">C61</f>
        <v>3.1599310322016905E-4</v>
      </c>
      <c r="I45" s="1">
        <f t="shared" si="11"/>
        <v>-3.1599310322016905E-4</v>
      </c>
      <c r="J45" s="1">
        <f t="shared" si="11"/>
        <v>6.6904540799597179E-3</v>
      </c>
    </row>
    <row r="46" spans="1:10" x14ac:dyDescent="0.2">
      <c r="A46" s="2" t="s">
        <v>42</v>
      </c>
      <c r="B46" t="str">
        <f t="shared" si="5"/>
        <v>t_bounds_range</v>
      </c>
      <c r="C46" s="1">
        <v>6.576287023675631E-3</v>
      </c>
      <c r="D46" s="1">
        <f t="shared" si="3"/>
        <v>-6.576287023675631E-3</v>
      </c>
      <c r="E46" s="4">
        <v>1.0657548084663571E-2</v>
      </c>
      <c r="G46" t="str">
        <f>B60</f>
        <v>c_tbl_min_row_size</v>
      </c>
      <c r="H46" s="1">
        <f t="shared" ref="H46:J46" si="12">C60</f>
        <v>2.2709281898808165E-2</v>
      </c>
      <c r="I46" s="1">
        <f t="shared" si="12"/>
        <v>-2.2709281898808165E-2</v>
      </c>
      <c r="J46" s="1">
        <f t="shared" si="12"/>
        <v>0.17282542991101058</v>
      </c>
    </row>
    <row r="47" spans="1:10" x14ac:dyDescent="0.2">
      <c r="A47" s="2" t="s">
        <v>44</v>
      </c>
      <c r="B47" t="str">
        <f t="shared" si="5"/>
        <v>c_len_res</v>
      </c>
      <c r="C47" s="1">
        <v>4.6518250597687993E-2</v>
      </c>
      <c r="D47" s="1">
        <f t="shared" si="3"/>
        <v>-4.6518250597687993E-2</v>
      </c>
      <c r="E47" s="4">
        <v>1.5366502780802538E-3</v>
      </c>
      <c r="G47" t="str">
        <f>B59</f>
        <v>c_tbl_min_unique</v>
      </c>
      <c r="H47" s="1">
        <f t="shared" ref="H47:J47" si="13">C59</f>
        <v>2.4670903382228992E-4</v>
      </c>
      <c r="I47" s="1">
        <f t="shared" si="13"/>
        <v>-2.4670903382228992E-4</v>
      </c>
      <c r="J47" s="1">
        <f t="shared" si="13"/>
        <v>4.2657638245113816E-4</v>
      </c>
    </row>
    <row r="48" spans="1:10" x14ac:dyDescent="0.2">
      <c r="A48" s="2" t="s">
        <v>45</v>
      </c>
      <c r="B48" t="str">
        <f t="shared" si="5"/>
        <v>c_len_possible_max</v>
      </c>
      <c r="C48" s="1">
        <v>9.6771233391808931E-2</v>
      </c>
      <c r="D48" s="1">
        <f t="shared" si="3"/>
        <v>-9.6771233391808931E-2</v>
      </c>
      <c r="E48" s="4">
        <v>9.9471876170851292E-3</v>
      </c>
      <c r="G48" t="str">
        <f>B58</f>
        <v>c_tbl_min_length</v>
      </c>
      <c r="H48" s="1">
        <f t="shared" ref="H48:J48" si="14">C58</f>
        <v>6.0835044175234998E-2</v>
      </c>
      <c r="I48" s="1">
        <f t="shared" si="14"/>
        <v>-6.0835044175234998E-2</v>
      </c>
      <c r="J48" s="1">
        <f t="shared" si="14"/>
        <v>7.5745764185510822E-3</v>
      </c>
    </row>
    <row r="49" spans="1:10" x14ac:dyDescent="0.2">
      <c r="A49" s="2" t="s">
        <v>46</v>
      </c>
      <c r="B49" t="str">
        <f t="shared" si="5"/>
        <v>c_len_unique_max</v>
      </c>
      <c r="C49" s="1">
        <v>2.4736448601931915E-3</v>
      </c>
      <c r="D49" s="1">
        <f t="shared" si="3"/>
        <v>-2.4736448601931915E-3</v>
      </c>
      <c r="E49" s="4">
        <v>4.0340188750532802E-2</v>
      </c>
      <c r="G49" t="str">
        <f>B57</f>
        <v>c_tbl_ratio_bounds_range</v>
      </c>
      <c r="H49" s="1">
        <f t="shared" ref="H49:J49" si="15">C57</f>
        <v>2.5755776611802172E-3</v>
      </c>
      <c r="I49" s="1">
        <f t="shared" si="15"/>
        <v>-2.5755776611802172E-3</v>
      </c>
      <c r="J49" s="1">
        <f t="shared" si="15"/>
        <v>4.4818475384135414E-2</v>
      </c>
    </row>
    <row r="50" spans="1:10" x14ac:dyDescent="0.2">
      <c r="A50" s="2" t="s">
        <v>47</v>
      </c>
      <c r="B50" t="str">
        <f t="shared" si="5"/>
        <v>c_selectivity</v>
      </c>
      <c r="C50" s="1">
        <v>4.7771835212514935E-2</v>
      </c>
      <c r="D50" s="1">
        <f t="shared" si="3"/>
        <v>-4.7771835212514935E-2</v>
      </c>
      <c r="E50" s="4">
        <v>8.0055835223636684E-2</v>
      </c>
      <c r="G50" t="str">
        <f>B56</f>
        <v>c_tbl_ratio_cache_age</v>
      </c>
      <c r="H50" s="1">
        <f t="shared" ref="H50:J50" si="16">C56</f>
        <v>4.6462411268388681E-3</v>
      </c>
      <c r="I50" s="1">
        <f t="shared" si="16"/>
        <v>-4.6462411268388681E-3</v>
      </c>
      <c r="J50" s="1">
        <f t="shared" si="16"/>
        <v>3.8328720232172486E-3</v>
      </c>
    </row>
    <row r="51" spans="1:10" x14ac:dyDescent="0.2">
      <c r="A51" s="2" t="s">
        <v>48</v>
      </c>
      <c r="B51" t="str">
        <f t="shared" si="5"/>
        <v>c_cluster_size</v>
      </c>
      <c r="C51" s="1">
        <v>8.6291495293822074E-4</v>
      </c>
      <c r="D51" s="1">
        <f t="shared" si="3"/>
        <v>-8.6291495293822074E-4</v>
      </c>
      <c r="E51" s="4">
        <v>2.7192500520819785E-2</v>
      </c>
      <c r="G51" t="str">
        <f>B55</f>
        <v>c_tbl_ratio_row_size</v>
      </c>
      <c r="H51" s="1">
        <f t="shared" ref="H51:J51" si="17">C55</f>
        <v>2.9097346082101128E-2</v>
      </c>
      <c r="I51" s="1">
        <f t="shared" si="17"/>
        <v>-2.9097346082101128E-2</v>
      </c>
      <c r="J51" s="1">
        <f t="shared" si="17"/>
        <v>0.11578589291914665</v>
      </c>
    </row>
    <row r="52" spans="1:10" x14ac:dyDescent="0.2">
      <c r="A52" s="2" t="s">
        <v>50</v>
      </c>
      <c r="B52" t="str">
        <f t="shared" si="5"/>
        <v>c_cluster_overlap</v>
      </c>
      <c r="C52" s="1">
        <v>8.4629893445047344E-3</v>
      </c>
      <c r="D52" s="1">
        <f t="shared" si="3"/>
        <v>-8.4629893445047344E-3</v>
      </c>
      <c r="E52" s="4">
        <v>4.0284140634034848E-3</v>
      </c>
      <c r="G52" t="str">
        <f>B54</f>
        <v>c_tbl_ratio_unique</v>
      </c>
      <c r="H52" s="1">
        <f t="shared" ref="H52:J52" si="18">C54</f>
        <v>3.2175589441065355E-2</v>
      </c>
      <c r="I52" s="1">
        <f t="shared" si="18"/>
        <v>-3.2175589441065355E-2</v>
      </c>
      <c r="J52" s="1">
        <f t="shared" si="18"/>
        <v>2.33874534013645E-2</v>
      </c>
    </row>
    <row r="53" spans="1:10" x14ac:dyDescent="0.2">
      <c r="A53" s="2" t="s">
        <v>151</v>
      </c>
      <c r="B53" t="str">
        <f t="shared" si="5"/>
        <v>c_tbl_ratio_length</v>
      </c>
      <c r="C53" s="1">
        <v>0.17851859201410125</v>
      </c>
      <c r="D53" s="1">
        <f t="shared" si="3"/>
        <v>-0.17851859201410125</v>
      </c>
      <c r="E53" s="4">
        <v>0.11057414353430328</v>
      </c>
      <c r="G53" t="str">
        <f>B53</f>
        <v>c_tbl_ratio_length</v>
      </c>
      <c r="H53" s="1">
        <f t="shared" ref="H53:J53" si="19">C53</f>
        <v>0.17851859201410125</v>
      </c>
      <c r="I53" s="1">
        <f t="shared" si="19"/>
        <v>-0.17851859201410125</v>
      </c>
      <c r="J53" s="1">
        <f t="shared" si="19"/>
        <v>0.11057414353430328</v>
      </c>
    </row>
    <row r="54" spans="1:10" x14ac:dyDescent="0.2">
      <c r="A54" s="2" t="s">
        <v>152</v>
      </c>
      <c r="B54" t="str">
        <f t="shared" si="5"/>
        <v>c_tbl_ratio_unique</v>
      </c>
      <c r="C54" s="1">
        <v>3.2175589441065355E-2</v>
      </c>
      <c r="D54" s="1">
        <f t="shared" si="3"/>
        <v>-3.2175589441065355E-2</v>
      </c>
      <c r="E54" s="4">
        <v>2.33874534013645E-2</v>
      </c>
      <c r="G54" t="str">
        <f>B52</f>
        <v>c_cluster_overlap</v>
      </c>
      <c r="H54" s="1">
        <f t="shared" ref="H54:J54" si="20">C52</f>
        <v>8.4629893445047344E-3</v>
      </c>
      <c r="I54" s="1">
        <f t="shared" si="20"/>
        <v>-8.4629893445047344E-3</v>
      </c>
      <c r="J54" s="1">
        <f t="shared" si="20"/>
        <v>4.0284140634034848E-3</v>
      </c>
    </row>
    <row r="55" spans="1:10" x14ac:dyDescent="0.2">
      <c r="A55" s="2" t="s">
        <v>167</v>
      </c>
      <c r="B55" t="str">
        <f t="shared" si="5"/>
        <v>c_tbl_ratio_row_size</v>
      </c>
      <c r="C55" s="1">
        <v>2.9097346082101128E-2</v>
      </c>
      <c r="D55" s="1">
        <f t="shared" si="3"/>
        <v>-2.9097346082101128E-2</v>
      </c>
      <c r="E55" s="4">
        <v>0.11578589291914665</v>
      </c>
      <c r="G55" t="str">
        <f>B51</f>
        <v>c_cluster_size</v>
      </c>
      <c r="H55" s="1">
        <f t="shared" ref="H55:J55" si="21">C51</f>
        <v>8.6291495293822074E-4</v>
      </c>
      <c r="I55" s="1">
        <f t="shared" si="21"/>
        <v>-8.6291495293822074E-4</v>
      </c>
      <c r="J55" s="1">
        <f t="shared" si="21"/>
        <v>2.7192500520819785E-2</v>
      </c>
    </row>
    <row r="56" spans="1:10" x14ac:dyDescent="0.2">
      <c r="A56" s="2" t="s">
        <v>168</v>
      </c>
      <c r="B56" t="str">
        <f t="shared" si="5"/>
        <v>c_tbl_ratio_cache_age</v>
      </c>
      <c r="C56" s="1">
        <v>4.6462411268388681E-3</v>
      </c>
      <c r="D56" s="1">
        <f t="shared" si="3"/>
        <v>-4.6462411268388681E-3</v>
      </c>
      <c r="E56" s="4">
        <v>3.8328720232172486E-3</v>
      </c>
      <c r="G56" t="str">
        <f>B50</f>
        <v>c_selectivity</v>
      </c>
      <c r="H56" s="1">
        <f t="shared" ref="H56:J56" si="22">C50</f>
        <v>4.7771835212514935E-2</v>
      </c>
      <c r="I56" s="1">
        <f t="shared" si="22"/>
        <v>-4.7771835212514935E-2</v>
      </c>
      <c r="J56" s="1">
        <f t="shared" si="22"/>
        <v>8.0055835223636684E-2</v>
      </c>
    </row>
    <row r="57" spans="1:10" x14ac:dyDescent="0.2">
      <c r="A57" s="2" t="s">
        <v>169</v>
      </c>
      <c r="B57" t="str">
        <f t="shared" si="5"/>
        <v>c_tbl_ratio_bounds_range</v>
      </c>
      <c r="C57" s="1">
        <v>2.5755776611802172E-3</v>
      </c>
      <c r="D57" s="1">
        <f t="shared" si="3"/>
        <v>-2.5755776611802172E-3</v>
      </c>
      <c r="E57" s="4">
        <v>4.4818475384135414E-2</v>
      </c>
      <c r="G57" t="str">
        <f>B49</f>
        <v>c_len_unique_max</v>
      </c>
      <c r="H57" s="1">
        <f t="shared" ref="H57:J57" si="23">C49</f>
        <v>2.4736448601931915E-3</v>
      </c>
      <c r="I57" s="1">
        <f t="shared" si="23"/>
        <v>-2.4736448601931915E-3</v>
      </c>
      <c r="J57" s="1">
        <f t="shared" si="23"/>
        <v>4.0340188750532802E-2</v>
      </c>
    </row>
    <row r="58" spans="1:10" x14ac:dyDescent="0.2">
      <c r="A58" s="2" t="s">
        <v>334</v>
      </c>
      <c r="B58" t="str">
        <f t="shared" si="5"/>
        <v>c_tbl_min_length</v>
      </c>
      <c r="C58" s="1">
        <v>6.0835044175234998E-2</v>
      </c>
      <c r="D58" s="1">
        <f t="shared" si="3"/>
        <v>-6.0835044175234998E-2</v>
      </c>
      <c r="E58" s="4">
        <v>7.5745764185510822E-3</v>
      </c>
      <c r="G58" t="str">
        <f>B48</f>
        <v>c_len_possible_max</v>
      </c>
      <c r="H58" s="1">
        <f t="shared" ref="H58:J58" si="24">C48</f>
        <v>9.6771233391808931E-2</v>
      </c>
      <c r="I58" s="1">
        <f t="shared" si="24"/>
        <v>-9.6771233391808931E-2</v>
      </c>
      <c r="J58" s="1">
        <f t="shared" si="24"/>
        <v>9.9471876170851292E-3</v>
      </c>
    </row>
    <row r="59" spans="1:10" x14ac:dyDescent="0.2">
      <c r="A59" s="2" t="s">
        <v>347</v>
      </c>
      <c r="B59" t="str">
        <f t="shared" si="5"/>
        <v>c_tbl_min_unique</v>
      </c>
      <c r="C59" s="1">
        <v>2.4670903382228992E-4</v>
      </c>
      <c r="D59" s="1">
        <f t="shared" si="3"/>
        <v>-2.4670903382228992E-4</v>
      </c>
      <c r="E59" s="4">
        <v>4.2657638245113816E-4</v>
      </c>
      <c r="G59" t="str">
        <f>B47</f>
        <v>c_len_res</v>
      </c>
      <c r="H59" s="1">
        <f t="shared" ref="H59:J59" si="25">C47</f>
        <v>4.6518250597687993E-2</v>
      </c>
      <c r="I59" s="1">
        <f t="shared" si="25"/>
        <v>-4.6518250597687993E-2</v>
      </c>
      <c r="J59" s="1">
        <f t="shared" si="25"/>
        <v>1.5366502780802538E-3</v>
      </c>
    </row>
    <row r="60" spans="1:10" x14ac:dyDescent="0.2">
      <c r="A60" s="2" t="s">
        <v>364</v>
      </c>
      <c r="B60" t="str">
        <f t="shared" si="5"/>
        <v>c_tbl_min_row_size</v>
      </c>
      <c r="C60" s="1">
        <v>2.2709281898808165E-2</v>
      </c>
      <c r="D60" s="1">
        <f t="shared" si="3"/>
        <v>-2.2709281898808165E-2</v>
      </c>
      <c r="E60" s="4">
        <v>0.17282542991101058</v>
      </c>
      <c r="G60" t="str">
        <f>B46</f>
        <v>t_bounds_range</v>
      </c>
      <c r="H60" s="1">
        <f t="shared" ref="H60:J60" si="26">C46</f>
        <v>6.576287023675631E-3</v>
      </c>
      <c r="I60" s="1">
        <f t="shared" si="26"/>
        <v>-6.576287023675631E-3</v>
      </c>
      <c r="J60" s="1">
        <f t="shared" si="26"/>
        <v>1.0657548084663571E-2</v>
      </c>
    </row>
    <row r="61" spans="1:10" x14ac:dyDescent="0.2">
      <c r="A61" s="2" t="s">
        <v>380</v>
      </c>
      <c r="B61" t="str">
        <f t="shared" si="5"/>
        <v>c_tbl_min_cache_age</v>
      </c>
      <c r="C61" s="1">
        <v>3.1599310322016905E-4</v>
      </c>
      <c r="D61" s="1">
        <f t="shared" si="3"/>
        <v>-3.1599310322016905E-4</v>
      </c>
      <c r="E61" s="4">
        <v>6.6904540799597179E-3</v>
      </c>
      <c r="G61" t="str">
        <f>B45</f>
        <v>t_bounds_high</v>
      </c>
      <c r="H61" s="1">
        <f t="shared" ref="H61:J61" si="27">C45</f>
        <v>1.7160807323458371E-2</v>
      </c>
      <c r="I61" s="1">
        <f t="shared" si="27"/>
        <v>-1.7160807323458371E-2</v>
      </c>
      <c r="J61" s="1">
        <f t="shared" si="27"/>
        <v>1.7629699757726547E-2</v>
      </c>
    </row>
    <row r="62" spans="1:10" x14ac:dyDescent="0.2">
      <c r="A62" s="2" t="s">
        <v>396</v>
      </c>
      <c r="B62" t="str">
        <f t="shared" si="5"/>
        <v>c_tbl_min_bounds_range</v>
      </c>
      <c r="C62" s="1">
        <v>1.5110188135911695E-3</v>
      </c>
      <c r="D62" s="1">
        <f t="shared" si="3"/>
        <v>-1.5110188135911695E-3</v>
      </c>
      <c r="E62" s="4">
        <v>2.7894595304216008E-2</v>
      </c>
      <c r="G62" t="str">
        <f>B44</f>
        <v>t_bounds_low</v>
      </c>
      <c r="H62" s="1">
        <f t="shared" ref="H62:J62" si="28">C44</f>
        <v>3.2141307063005664E-2</v>
      </c>
      <c r="I62" s="1">
        <f t="shared" si="28"/>
        <v>-3.2141307063005664E-2</v>
      </c>
      <c r="J62" s="1">
        <f t="shared" si="28"/>
        <v>1.7618916800831608E-2</v>
      </c>
    </row>
    <row r="63" spans="1:10" x14ac:dyDescent="0.2">
      <c r="A63" s="2" t="s">
        <v>413</v>
      </c>
      <c r="B63" t="str">
        <f t="shared" si="5"/>
        <v>c_tbl_max_length</v>
      </c>
      <c r="C63" s="1">
        <v>4.430897397953748E-2</v>
      </c>
      <c r="D63" s="1">
        <f t="shared" si="3"/>
        <v>-4.430897397953748E-2</v>
      </c>
      <c r="E63" s="4">
        <v>1.5360257324981141E-3</v>
      </c>
      <c r="G63" t="str">
        <f>B43</f>
        <v>t_cluster_size</v>
      </c>
      <c r="H63" s="1">
        <f t="shared" ref="H63:J63" si="29">C43</f>
        <v>1.0234021786432734E-3</v>
      </c>
      <c r="I63" s="1">
        <f t="shared" si="29"/>
        <v>-1.0234021786432734E-3</v>
      </c>
      <c r="J63" s="1">
        <f t="shared" si="29"/>
        <v>3.214349992749832E-2</v>
      </c>
    </row>
    <row r="64" spans="1:10" x14ac:dyDescent="0.2">
      <c r="A64" s="2" t="s">
        <v>426</v>
      </c>
      <c r="B64" t="str">
        <f t="shared" si="5"/>
        <v>c_tbl_max_unique</v>
      </c>
      <c r="C64" s="1">
        <v>3.1176729385462565E-5</v>
      </c>
      <c r="D64" s="1">
        <f t="shared" si="3"/>
        <v>-3.1176729385462565E-5</v>
      </c>
      <c r="E64" s="4">
        <v>1.2545806864341369E-3</v>
      </c>
      <c r="G64" t="str">
        <f>B42</f>
        <v>t_cache_age</v>
      </c>
      <c r="H64" s="1">
        <f t="shared" ref="H64:J64" si="30">C42</f>
        <v>2.5817573138890992E-3</v>
      </c>
      <c r="I64" s="1">
        <f t="shared" si="30"/>
        <v>-2.5817573138890992E-3</v>
      </c>
      <c r="J64" s="1">
        <f t="shared" si="30"/>
        <v>2.3574421718997929E-2</v>
      </c>
    </row>
    <row r="65" spans="1:10" x14ac:dyDescent="0.2">
      <c r="A65" s="2" t="s">
        <v>442</v>
      </c>
      <c r="B65" t="str">
        <f t="shared" si="5"/>
        <v>c_tbl_max_row_size</v>
      </c>
      <c r="C65" s="1">
        <v>2.3707665559746793E-4</v>
      </c>
      <c r="D65" s="1">
        <f t="shared" si="3"/>
        <v>-2.3707665559746793E-4</v>
      </c>
      <c r="E65" s="4">
        <v>0.14527591885578528</v>
      </c>
      <c r="G65" t="str">
        <f>B41</f>
        <v>t_row_size</v>
      </c>
      <c r="H65" s="1">
        <f t="shared" ref="H65:J65" si="31">C41</f>
        <v>1.2132292942041989E-3</v>
      </c>
      <c r="I65" s="1">
        <f t="shared" si="31"/>
        <v>-1.2132292942041989E-3</v>
      </c>
      <c r="J65" s="1">
        <f t="shared" si="31"/>
        <v>0.11630625908787251</v>
      </c>
    </row>
    <row r="66" spans="1:10" x14ac:dyDescent="0.2">
      <c r="A66" s="2" t="s">
        <v>459</v>
      </c>
      <c r="B66" t="str">
        <f t="shared" si="5"/>
        <v>c_tbl_max_cache_age</v>
      </c>
      <c r="C66" s="1">
        <v>3.1599310322016905E-4</v>
      </c>
      <c r="D66" s="1">
        <f t="shared" si="3"/>
        <v>-3.1599310322016905E-4</v>
      </c>
      <c r="E66" s="4">
        <v>6.6904540799597179E-3</v>
      </c>
      <c r="G66" t="str">
        <f>B40</f>
        <v>t_id_size</v>
      </c>
      <c r="H66" s="1">
        <f t="shared" ref="H66:J66" si="32">C40</f>
        <v>4.653645359040004E-3</v>
      </c>
      <c r="I66" s="1">
        <f t="shared" si="32"/>
        <v>-4.653645359040004E-3</v>
      </c>
      <c r="J66" s="1">
        <f t="shared" si="32"/>
        <v>9.1336775733583675E-3</v>
      </c>
    </row>
    <row r="67" spans="1:10" x14ac:dyDescent="0.2">
      <c r="A67" s="2" t="s">
        <v>461</v>
      </c>
      <c r="B67" t="str">
        <f t="shared" si="5"/>
        <v>c_tbl_max_bounds_range</v>
      </c>
      <c r="C67" s="1">
        <v>1.5110190774672017E-3</v>
      </c>
      <c r="D67" s="1">
        <f t="shared" si="3"/>
        <v>-1.5110190774672017E-3</v>
      </c>
      <c r="E67" s="4">
        <v>2.7894595304216008E-2</v>
      </c>
      <c r="G67" t="str">
        <f>B39</f>
        <v>t_unique</v>
      </c>
      <c r="H67" s="1">
        <f t="shared" ref="H67:J67" si="33">C39</f>
        <v>1.2504725919229021E-3</v>
      </c>
      <c r="I67" s="1">
        <f t="shared" si="33"/>
        <v>-1.2504725919229021E-3</v>
      </c>
      <c r="J67" s="1">
        <f t="shared" si="33"/>
        <v>9.1412714992407107E-3</v>
      </c>
    </row>
  </sheetData>
  <conditionalFormatting sqref="C1:C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D68:D1048576 D1:D37 E38:E67">
    <cfRule type="colorScale" priority="3">
      <colorScale>
        <cfvo type="min"/>
        <cfvo type="max"/>
        <color rgb="FFFCFCFF"/>
        <color rgb="FF63BE7B"/>
      </colorScale>
    </cfRule>
  </conditionalFormatting>
  <conditionalFormatting sqref="H38">
    <cfRule type="colorScale" priority="2">
      <colorScale>
        <cfvo type="min"/>
        <cfvo type="max"/>
        <color rgb="FFFCFCFF"/>
        <color rgb="FF63BE7B"/>
      </colorScale>
    </cfRule>
  </conditionalFormatting>
  <conditionalFormatting sqref="J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gpu</vt:lpstr>
      <vt:lpstr>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Matušovič</dc:creator>
  <cp:lastModifiedBy>Marko Matušovič</cp:lastModifiedBy>
  <dcterms:created xsi:type="dcterms:W3CDTF">2024-02-26T05:18:22Z</dcterms:created>
  <dcterms:modified xsi:type="dcterms:W3CDTF">2024-03-11T12:32:56Z</dcterms:modified>
</cp:coreProperties>
</file>