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3.xml.rels" ContentType="application/vnd.openxmlformats-package.relationships+xml"/>
  <Override PartName="/xl/worksheets/_rels/sheet19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Progress" sheetId="1" state="visible" r:id="rId3"/>
    <sheet name="Tools" sheetId="2" state="visible" r:id="rId4"/>
    <sheet name="Python" sheetId="3" state="visible" r:id="rId5"/>
    <sheet name="HTML&amp;CSS&amp;JavaScript" sheetId="4" state="visible" r:id="rId6"/>
    <sheet name="Node.js &amp; Express" sheetId="5" state="visible" r:id="rId7"/>
    <sheet name="TypeScript" sheetId="6" state="visible" r:id="rId8"/>
    <sheet name="PHP" sheetId="7" state="visible" r:id="rId9"/>
    <sheet name="SQL &amp; DBs" sheetId="8" state="visible" r:id="rId10"/>
    <sheet name="Networking" sheetId="9" state="visible" r:id="rId11"/>
    <sheet name="Docker" sheetId="10" state="visible" r:id="rId12"/>
    <sheet name="React" sheetId="11" state="visible" r:id="rId13"/>
    <sheet name="Angular" sheetId="12" state="visible" r:id="rId14"/>
    <sheet name="Vue" sheetId="13" state="visible" r:id="rId15"/>
    <sheet name="Stacks" sheetId="14" state="visible" r:id="rId16"/>
    <sheet name="C#" sheetId="15" state="visible" r:id="rId17"/>
    <sheet name="GoLang" sheetId="16" state="visible" r:id="rId18"/>
    <sheet name="IATC" sheetId="17" state="visible" r:id="rId19"/>
    <sheet name="FullStack Open" sheetId="18" state="visible" r:id="rId20"/>
    <sheet name="O'Reilly" sheetId="19" state="visible" r:id="rId21"/>
    <sheet name="O'Reilly-Art" sheetId="20" state="visible" r:id="rId22"/>
    <sheet name="Udemy-Web" sheetId="21" state="visible" r:id="rId23"/>
    <sheet name="Udemy-Others" sheetId="22" state="visible" r:id="rId24"/>
    <sheet name="O'Reilly Completed" sheetId="23" state="visible" r:id="rId25"/>
    <sheet name="Finance" sheetId="24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<sst xmlns="http://schemas.openxmlformats.org/spreadsheetml/2006/main" count="1651" uniqueCount="1132">
  <si>
    <t xml:space="preserve">C2</t>
  </si>
  <si>
    <t xml:space="preserve">C3</t>
  </si>
  <si>
    <t xml:space="preserve">Completed</t>
  </si>
  <si>
    <t xml:space="preserve">Count</t>
  </si>
  <si>
    <t xml:space="preserve">Time</t>
  </si>
  <si>
    <t xml:space="preserve">Average</t>
  </si>
  <si>
    <t xml:space="preserve">Max</t>
  </si>
  <si>
    <t xml:space="preserve">Days</t>
  </si>
  <si>
    <t xml:space="preserve">Left</t>
  </si>
  <si>
    <t xml:space="preserve">Tools</t>
  </si>
  <si>
    <t xml:space="preserve">Min</t>
  </si>
  <si>
    <t xml:space="preserve">Python</t>
  </si>
  <si>
    <t xml:space="preserve">HTM&amp;CSS&amp;JavaScript</t>
  </si>
  <si>
    <t xml:space="preserve">Node.js &amp; Express</t>
  </si>
  <si>
    <t xml:space="preserve">TypeScript</t>
  </si>
  <si>
    <t xml:space="preserve">PHP</t>
  </si>
  <si>
    <t xml:space="preserve">SQL &amp; DBS</t>
  </si>
  <si>
    <t xml:space="preserve">Networking</t>
  </si>
  <si>
    <t xml:space="preserve">1 Hour</t>
  </si>
  <si>
    <t xml:space="preserve">Docker</t>
  </si>
  <si>
    <t xml:space="preserve">3 Hours</t>
  </si>
  <si>
    <t xml:space="preserve">React</t>
  </si>
  <si>
    <t xml:space="preserve">Angular</t>
  </si>
  <si>
    <t xml:space="preserve">Finished</t>
  </si>
  <si>
    <t xml:space="preserve">Vue</t>
  </si>
  <si>
    <t xml:space="preserve">Stacks</t>
  </si>
  <si>
    <t xml:space="preserve">C#</t>
  </si>
  <si>
    <t xml:space="preserve">Total</t>
  </si>
  <si>
    <t xml:space="preserve">Language</t>
  </si>
  <si>
    <t xml:space="preserve">Git and GitHub for Beginners - Crash Course</t>
  </si>
  <si>
    <t xml:space="preserve">Length</t>
  </si>
  <si>
    <t xml:space="preserve">https://youtu.be/RGOj5yH7evk</t>
  </si>
  <si>
    <t xml:space="preserve">Git for Professionals Tutorial - Tools &amp; Concepts for Mastering Version Control with Git</t>
  </si>
  <si>
    <t xml:space="preserve">https://youtu.be/Uszj_k0DGsg</t>
  </si>
  <si>
    <t xml:space="preserve">Advanced Git Tutorial - Interactive Rebase, Cherry-Picking, Reflog, Submodules and more</t>
  </si>
  <si>
    <t xml:space="preserve">https://youtu.be/qsTthZi23VE</t>
  </si>
  <si>
    <t xml:space="preserve">Complete Guide to Open Source - How to Contribute</t>
  </si>
  <si>
    <t xml:space="preserve">https://youtu.be/yzeVMecydCE</t>
  </si>
  <si>
    <t xml:space="preserve">Visual Studio Code Crash Course</t>
  </si>
  <si>
    <t xml:space="preserve">https://youtu.be/WPqXP_kLzpo</t>
  </si>
  <si>
    <t xml:space="preserve">Visual Studio Code Extensions to Improve Your Productivity</t>
  </si>
  <si>
    <t xml:space="preserve">https://youtu.be/g1vy03ZY5mM</t>
  </si>
  <si>
    <t xml:space="preserve">Python API Development - Comprehensive Course for Beginners</t>
  </si>
  <si>
    <t xml:space="preserve">https://youtu.be/0sOvCWFmrtA</t>
  </si>
  <si>
    <t xml:space="preserve">18:03:10 Behind the Scenes: Welcome to Django for Everybody - Why Django?</t>
  </si>
  <si>
    <t xml:space="preserve">Microservice Architecture and System Design with Python &amp; Kubernetes – Full Course</t>
  </si>
  <si>
    <t xml:space="preserve">https://youtu.be/hmkF77F9TLw</t>
  </si>
  <si>
    <t xml:space="preserve">Flask Course - Python Web Application Development</t>
  </si>
  <si>
    <t xml:space="preserve">https://youtu.be/Qr4QMBUPxWo</t>
  </si>
  <si>
    <t xml:space="preserve">Django For Everybody - Full Python University Course</t>
  </si>
  <si>
    <t xml:space="preserve">https://youtu.be/o0XbHvKxw7Y</t>
  </si>
  <si>
    <t xml:space="preserve">Python Microservices Web App (with React, Django, Flask) - Full Course</t>
  </si>
  <si>
    <t xml:space="preserve">https://youtu.be/0iB5IPoTDts</t>
  </si>
  <si>
    <t xml:space="preserve">Build a Social Media App with Django – Python Web Framework Tutorial</t>
  </si>
  <si>
    <t xml:space="preserve">https://youtu.be/xSUm6iMtREA</t>
  </si>
  <si>
    <t xml:space="preserve">Python Django Web Framework - Full Course for Beginners</t>
  </si>
  <si>
    <t xml:space="preserve">https://youtu.be/F5mRW0jo-U4</t>
  </si>
  <si>
    <t xml:space="preserve">Microservices with FastAPI – Full Course</t>
  </si>
  <si>
    <t xml:space="preserve">https://youtu.be/Cy9fAvsXGZA</t>
  </si>
  <si>
    <t xml:space="preserve">PyTorch for Deep Learning &amp; Machine Learning – Full Course</t>
  </si>
  <si>
    <t xml:space="preserve">https://youtu.be/V_xro1bcAuA</t>
  </si>
  <si>
    <t xml:space="preserve">Algorithmic Trading Using Python - Full Course</t>
  </si>
  <si>
    <t xml:space="preserve">https://youtu.be/xfzGZB4HhEE</t>
  </si>
  <si>
    <t xml:space="preserve">Event-Driven Architecture with React and FastAPI – Full Course</t>
  </si>
  <si>
    <t xml:space="preserve">https://youtu.be/NVvIpqmf_Xc</t>
  </si>
  <si>
    <t xml:space="preserve">Kivy Course - Create Python Games and Mobile Apps</t>
  </si>
  <si>
    <t xml:space="preserve">https://youtu.be/l8Imtec4ReQ</t>
  </si>
  <si>
    <t xml:space="preserve">JavaScript Programming - Full Course</t>
  </si>
  <si>
    <t xml:space="preserve">https://youtu.be/jS4aFq5-91M</t>
  </si>
  <si>
    <t xml:space="preserve">Part 1</t>
  </si>
  <si>
    <t xml:space="preserve">Remaining</t>
  </si>
  <si>
    <t xml:space="preserve">⌨️ (2:03) initialize git</t>
  </si>
  <si>
    <t xml:space="preserve">Frontend Web Development Bootcamp Course (JavaScript, HTML, CSS)</t>
  </si>
  <si>
    <t xml:space="preserve">⌨️ (2:15) initialize npm</t>
  </si>
  <si>
    <t xml:space="preserve">https://youtu.be/zJSY8tbf_ys</t>
  </si>
  <si>
    <t xml:space="preserve">⌨️ (5:06) initialize web pack</t>
  </si>
  <si>
    <t xml:space="preserve">⌨️ (6:52) initialize font awesome</t>
  </si>
  <si>
    <t xml:space="preserve">CSS Full Course - Includes Flexbox and CSS Grid Tutorials</t>
  </si>
  <si>
    <t xml:space="preserve">⌨️ (7:39) web pack config file</t>
  </si>
  <si>
    <t xml:space="preserve">https://youtu.be/ieTHC78giGQ</t>
  </si>
  <si>
    <t xml:space="preserve">⌨️ (9:04) initialize bootstrap sass and associated required files</t>
  </si>
  <si>
    <t xml:space="preserve">⌨️ (15:10) set up project src directory and structure</t>
  </si>
  <si>
    <t xml:space="preserve">CSS Flexbox Crash Course</t>
  </si>
  <si>
    <t xml:space="preserve">⌨️ (22:40) configure webpack.config.js</t>
  </si>
  <si>
    <t xml:space="preserve">https://youtu.be/tXIhdp5R7sc</t>
  </si>
  <si>
    <t xml:space="preserve">⌨️ (38:50) set up index.html file</t>
  </si>
  <si>
    <t xml:space="preserve">⌨️ (52:40) setup our Sass files and import Bootstrap Sass files</t>
  </si>
  <si>
    <t xml:space="preserve">JavaScript DOM Manipulation – Full Course for Beginners</t>
  </si>
  <si>
    <t xml:space="preserve">https://youtu.be/5fb2aPlgoys</t>
  </si>
  <si>
    <t xml:space="preserve">Part 2</t>
  </si>
  <si>
    <t xml:space="preserve">⌨️ (1:04:33) Bootstrap grid basics</t>
  </si>
  <si>
    <t xml:space="preserve">Bootstrap CSS Framework - Full Course for Beginners</t>
  </si>
  <si>
    <t xml:space="preserve">⌨️ (1:11:20) Bootstrap form basics</t>
  </si>
  <si>
    <t xml:space="preserve">https://youtu.be/-qfEOE4vtxE</t>
  </si>
  <si>
    <t xml:space="preserve">⌨️ (1:25:00) Bootstrap table basics</t>
  </si>
  <si>
    <t xml:space="preserve"> </t>
  </si>
  <si>
    <t xml:space="preserve">⌨️ (1:31:03) Bootstrap card basics</t>
  </si>
  <si>
    <t xml:space="preserve">Introduction To Responsive Web Design - HTML &amp; CSS Tutorial</t>
  </si>
  <si>
    <t xml:space="preserve">⌨️ (1:38:20) Bootstrap buttons, alerts, dialogs</t>
  </si>
  <si>
    <t xml:space="preserve">https://youtu.be/srvUrASNj0s</t>
  </si>
  <si>
    <t xml:space="preserve">Part 3</t>
  </si>
  <si>
    <t xml:space="preserve">Learn Bootstrap by creating a custom admin theme - Intermediate Tutorial</t>
  </si>
  <si>
    <t xml:space="preserve">⌨️ (1:41:50) setup our App HTML structure</t>
  </si>
  <si>
    <t xml:space="preserve">https://youtu.be/RyTRgQ7k6QE</t>
  </si>
  <si>
    <t xml:space="preserve">⌨️ (1:55:03) CSS for navigation header</t>
  </si>
  <si>
    <t xml:space="preserve">⌨️ (2:08:35) CSS for sidebar</t>
  </si>
  <si>
    <t xml:space="preserve">*****</t>
  </si>
  <si>
    <t xml:space="preserve">Web Monetization API Tutorial – How to Add Microtransactions to a Website</t>
  </si>
  <si>
    <t xml:space="preserve">⌨️ (2:19:35) Override bootstrap defaults</t>
  </si>
  <si>
    <t xml:space="preserve">https://youtu.be/XwzcrhhyDkc</t>
  </si>
  <si>
    <t xml:space="preserve">⌨️ (2:26:20) Add responsiveness and sidebar auto-hide</t>
  </si>
  <si>
    <t xml:space="preserve">⌨️ (2:39:16) Add mobile toggle via CSS</t>
  </si>
  <si>
    <t xml:space="preserve">Plan, Code, and Deploy a Startup in 2 Hours [Full Stack JavaScript Tutorial]</t>
  </si>
  <si>
    <t xml:space="preserve">⌨️ (2:43:45) Add mobile toggle javascript</t>
  </si>
  <si>
    <t xml:space="preserve">https://youtu.be/lauywdXKEXI</t>
  </si>
  <si>
    <t xml:space="preserve">Full Stack Web Development for Beginners (Full Course on HTML, CSS, JavaScript, Node.js, MongoDB)</t>
  </si>
  <si>
    <t xml:space="preserve">https://youtu.be/nu_pCVPKzTk</t>
  </si>
  <si>
    <t xml:space="preserve">Getting Started with Node.js - Full Tutorial</t>
  </si>
  <si>
    <t xml:space="preserve">⌨️ (1:10:06​) Fs Module (Sync)</t>
  </si>
  <si>
    <t xml:space="preserve">https://www.youtube.com/watch?v=gG3pytAY2MY</t>
  </si>
  <si>
    <t xml:space="preserve">⌨️ (1:18:28​) Fs Module (Async)</t>
  </si>
  <si>
    <t xml:space="preserve">⌨️ (1:27:32​) Sync Vs Async</t>
  </si>
  <si>
    <t xml:space="preserve">Node.js and Express.js - Full Course</t>
  </si>
  <si>
    <t xml:space="preserve">⌨️ (1:34:29​) Http Intro</t>
  </si>
  <si>
    <t xml:space="preserve">https://www.youtube.com/watch?v=Oe421EPjeBE</t>
  </si>
  <si>
    <t xml:space="preserve">⌨️ (1:35:58​) Http Module (Setup)</t>
  </si>
  <si>
    <t xml:space="preserve">⌨️ (1:40:53​) Http Module (More Features)</t>
  </si>
  <si>
    <t xml:space="preserve">Node.js / Express Course - Build 4 Projects</t>
  </si>
  <si>
    <t xml:space="preserve">⌨️ (1:45:57​) NPM Info</t>
  </si>
  <si>
    <t xml:space="preserve">https://www.youtube.com/watch?v=qwfE7fSVaZM</t>
  </si>
  <si>
    <t xml:space="preserve">⌨️ (1:50:19​) NPM Command</t>
  </si>
  <si>
    <t xml:space="preserve">⌨️ (1:53:10​) First Package</t>
  </si>
  <si>
    <t xml:space="preserve">User Authentication in Web Apps (Passport.js, Node, Express)</t>
  </si>
  <si>
    <t xml:space="preserve">⌨️ (2:02:52​) Share Code</t>
  </si>
  <si>
    <t xml:space="preserve">https://youtu.be/F-sFp_AvHc8</t>
  </si>
  <si>
    <t xml:space="preserve">⌨️ (2:09:04​) Nodemon</t>
  </si>
  <si>
    <t xml:space="preserve">⌨️ (2:15:04​) Uninstall</t>
  </si>
  <si>
    <t xml:space="preserve">Deno Course - Better than Node.js?</t>
  </si>
  <si>
    <t xml:space="preserve">⌨️ (2:17:53​) Global Install</t>
  </si>
  <si>
    <t xml:space="preserve">https://youtu.be/TQUy8ENesGY</t>
  </si>
  <si>
    <t xml:space="preserve">⌨️ (2:23:22​) Package-Lock.Json</t>
  </si>
  <si>
    <t xml:space="preserve">⌨️ (2:25:56​) Important Topics Intro</t>
  </si>
  <si>
    <t xml:space="preserve">MongoDB Tutorial - CRUD app from scratch using Node.js</t>
  </si>
  <si>
    <t xml:space="preserve">⌨️ (2:27:38​) Event Loop</t>
  </si>
  <si>
    <t xml:space="preserve">https://youtu.be/CyTWPr_WwdI</t>
  </si>
  <si>
    <t xml:space="preserve">⌨️ (2:30:47​) Event Loop Slides</t>
  </si>
  <si>
    <t xml:space="preserve">⌨️ (2:37:46​) Event Loop Code Examples</t>
  </si>
  <si>
    <t xml:space="preserve">FARM Stack Course - FastAPI, React, MongoDB</t>
  </si>
  <si>
    <t xml:space="preserve">⌨️ (2:47:07​) Async Patterns - Blocking Code</t>
  </si>
  <si>
    <t xml:space="preserve">https://youtu.be/OzUzrs8uJl8</t>
  </si>
  <si>
    <t xml:space="preserve">⌨️ (2:54:49​) Async Patterns - Setup Promises</t>
  </si>
  <si>
    <t xml:space="preserve">⌨️ (3:00:35​) Async Patterns - Refactor To Async</t>
  </si>
  <si>
    <t xml:space="preserve">MongoDB Full Tutorial w/ Node.js, Express, &amp; Mongoose</t>
  </si>
  <si>
    <t xml:space="preserve">⌨️ (3:06:05​) Async Patterns - Node's Native Option</t>
  </si>
  <si>
    <t xml:space="preserve">https://youtu.be/4yqu8YF29cU</t>
  </si>
  <si>
    <t xml:space="preserve">⌨️ (3:12:41​) Events Info</t>
  </si>
  <si>
    <t xml:space="preserve">⌨️ (3:14:44​) Events Emitter - Code Example</t>
  </si>
  <si>
    <t xml:space="preserve">⌨️ (3:18:37​) Events Emitter - Additional Info</t>
  </si>
  <si>
    <t xml:space="preserve">⌨️ (3:21:44​) Events Emitter - Http Module Example</t>
  </si>
  <si>
    <t xml:space="preserve">Maybes</t>
  </si>
  <si>
    <t xml:space="preserve">⌨️ (3:25:10​) Streams Intro</t>
  </si>
  <si>
    <t xml:space="preserve">Learn Node.js - Full Tutorial for Beginners</t>
  </si>
  <si>
    <t xml:space="preserve">⌨️ (3:26:18​) Streams - Read File</t>
  </si>
  <si>
    <t xml:space="preserve">https://www.youtube.com/watch?v=RLtyhwFtXQA&amp;list=PLWKjhJtqVAbmGQoa3vFjeRbRADAOC9drk</t>
  </si>
  <si>
    <t xml:space="preserve">⌨️ (3:33:01​) Streams - Additional Info</t>
  </si>
  <si>
    <t xml:space="preserve">⌨️ (3:35:05​) Streams - Http Example</t>
  </si>
  <si>
    <t xml:space="preserve">Express.js &amp; Node.js Course for Beginners - Full Tutorial</t>
  </si>
  <si>
    <t xml:space="preserve">⌨️ (3:40:29​) End Of Node Tutorial Module</t>
  </si>
  <si>
    <t xml:space="preserve">https://www.youtube.com/watch?v=G8uL0lFFoN0</t>
  </si>
  <si>
    <t xml:space="preserve">⌨️ (3:40:46​) HTTP Request/Response Cycle</t>
  </si>
  <si>
    <t xml:space="preserve">⌨️ (3:44:49​) Http Messages</t>
  </si>
  <si>
    <t xml:space="preserve">⌨️ (3:55:52​) Starter Project Install</t>
  </si>
  <si>
    <t xml:space="preserve">⌨️ (3:57:59​) Starter Overview</t>
  </si>
  <si>
    <t xml:space="preserve">⌨️ (4:03:25​) Http Basics</t>
  </si>
  <si>
    <t xml:space="preserve">⌨️ (4:15:09​) Http - Headers</t>
  </si>
  <si>
    <t xml:space="preserve">⌨️ (4:24:50​) Http - Request Object</t>
  </si>
  <si>
    <t xml:space="preserve">⌨️ (4:32:00​) Http - Html File</t>
  </si>
  <si>
    <t xml:space="preserve">⌨️ (4:37:20​) Http - App Example</t>
  </si>
  <si>
    <t xml:space="preserve">⌨️ (4:48:02​) Express Info</t>
  </si>
  <si>
    <t xml:space="preserve">⌨️ (4:51:50​) Express Basics</t>
  </si>
  <si>
    <t xml:space="preserve">⌨️ (5:03:05​) Express - App Example</t>
  </si>
  <si>
    <t xml:space="preserve">⌨️ (5:14:31​) Express - All Static</t>
  </si>
  <si>
    <t xml:space="preserve">⌨️ (5:18:13​) API Vs SSR</t>
  </si>
  <si>
    <t xml:space="preserve">⌨️ (5:24:07​) JSON Basics</t>
  </si>
  <si>
    <t xml:space="preserve">⌨️ (5:32:40​) Params, Query String - Setup</t>
  </si>
  <si>
    <t xml:space="preserve">⌨️ (5:39:13​) Route Params</t>
  </si>
  <si>
    <t xml:space="preserve">⌨️ (5:48:25​) Params - Extra Info</t>
  </si>
  <si>
    <t xml:space="preserve">⌨️ (5:50:42​) Query String</t>
  </si>
  <si>
    <t xml:space="preserve">⌨️ (6:07:31​) Additional Params And Query String Info</t>
  </si>
  <si>
    <t xml:space="preserve">⌨️ (6:10:46​) Middleware - Setup</t>
  </si>
  <si>
    <t xml:space="preserve">⌨️ (6:21:27​) APP.USE</t>
  </si>
  <si>
    <t xml:space="preserve">⌨️ (6:28:31​) Multiple Middleware Functions</t>
  </si>
  <si>
    <t xml:space="preserve">⌨️ (6:36:36​) Additional Middleware Info</t>
  </si>
  <si>
    <t xml:space="preserve">⌨️ (6:43:26​) Methods - GET</t>
  </si>
  <si>
    <t xml:space="preserve">⌨️ (6:49:01​) Methods - POST</t>
  </si>
  <si>
    <t xml:space="preserve">⌨️ (6:52:53​) Methods - POST (Form Example)</t>
  </si>
  <si>
    <t xml:space="preserve">⌨️ (7:05:31​) Methods - POST (Javascript Example)</t>
  </si>
  <si>
    <t xml:space="preserve">⌨️ (7:21:22​) Install Postman</t>
  </si>
  <si>
    <t xml:space="preserve">⌨️ (7:30:19​) Methods - PUT</t>
  </si>
  <si>
    <t xml:space="preserve">⌨️ (7:41:43​) Methods - DELETE</t>
  </si>
  <si>
    <t xml:space="preserve">⌨️ (7:50:05​) Express Router - Setup</t>
  </si>
  <si>
    <t xml:space="preserve">⌨️ (8:05:36) Express Router - Controllers</t>
  </si>
  <si>
    <t xml:space="preserve">Learn TypeScript – Full Tutorial</t>
  </si>
  <si>
    <t xml:space="preserve">https://youtu.be/30LWjhZzg50</t>
  </si>
  <si>
    <t xml:space="preserve">Use PHP to Create an MVC Framework - Full Course</t>
  </si>
  <si>
    <t xml:space="preserve">https://youtu.be/6ERdu4k62wI</t>
  </si>
  <si>
    <t xml:space="preserve">Laravel PHP Framework Tutorial - Full Course for Beginners (2019)</t>
  </si>
  <si>
    <t xml:space="preserve">https://youtu.be/ImtZ5yENzgE</t>
  </si>
  <si>
    <t xml:space="preserve">NoSQL vs SQL – Which Type of Database Should You Use?</t>
  </si>
  <si>
    <t xml:space="preserve">https://youtu.be/FzlpwoeSrE0</t>
  </si>
  <si>
    <t xml:space="preserve">Learn PostgreSQL Tutorial - Full Course for Beginners</t>
  </si>
  <si>
    <t xml:space="preserve">https://youtu.be/qw--VYLpxG4</t>
  </si>
  <si>
    <t xml:space="preserve">MySQL Database - Full Course</t>
  </si>
  <si>
    <t xml:space="preserve">https://youtu.be/ER8oKX5myE0</t>
  </si>
  <si>
    <t xml:space="preserve">Database Design Course - Learn how to design and plan a database for beginners</t>
  </si>
  <si>
    <t xml:space="preserve">https://youtu.be/ztHopE5Wnpc</t>
  </si>
  <si>
    <t xml:space="preserve">Database Systems - Cornell University Course (SQL, NoSQL, Large-Scale Data Analysis)</t>
  </si>
  <si>
    <t xml:space="preserve">https://youtu.be/4cWkVbC2bNE</t>
  </si>
  <si>
    <t xml:space="preserve">Database Systems - Cornell University Course (SQL, NoSQL, Large-Scale Data Analysis) - PART 2</t>
  </si>
  <si>
    <t xml:space="preserve">https://www.youtube.com/watch?v=lxEdaElkQhQ&amp;t=0s</t>
  </si>
  <si>
    <t xml:space="preserve">NoSQL Database Tutorial – Full Course for Beginners</t>
  </si>
  <si>
    <t xml:space="preserve">https://youtu.be/xh4gy1lbL2k</t>
  </si>
  <si>
    <t xml:space="preserve">Redis Course - In-Memory Database Tutorial</t>
  </si>
  <si>
    <t xml:space="preserve">https://youtu.be/XCsS_NVAa1g</t>
  </si>
  <si>
    <t xml:space="preserve">GraphQL Full Course - Novice to Expert</t>
  </si>
  <si>
    <t xml:space="preserve">https://youtu.be/ed8SzALpx1Q</t>
  </si>
  <si>
    <t xml:space="preserve">Apache Cassandra Database – Full Course for Beginners</t>
  </si>
  <si>
    <t xml:space="preserve">https://youtu.be/J-cSy5MeMOA</t>
  </si>
  <si>
    <t xml:space="preserve">Computer Networking Course - Network Engineering [CompTIA Network+ Exam Prep]</t>
  </si>
  <si>
    <t xml:space="preserve">https://youtu.be/qiQR5rTSshw</t>
  </si>
  <si>
    <t xml:space="preserve">Network Programming with Python Course (build a port scanner, mailing client, chat room, DDOS)</t>
  </si>
  <si>
    <t xml:space="preserve">https://youtu.be/FGdiSJakIS4</t>
  </si>
  <si>
    <t xml:space="preserve">Linux Operating System - Crash Course for Beginners</t>
  </si>
  <si>
    <t xml:space="preserve">https://youtu.be/ROjZy1WbCIA</t>
  </si>
  <si>
    <t xml:space="preserve">Linux Server Course - System Configuration and Operation</t>
  </si>
  <si>
    <t xml:space="preserve">https://youtu.be/WMy3OzvBWc0</t>
  </si>
  <si>
    <t xml:space="preserve">DevOps Prerequisites Course - Getting started with DevOps</t>
  </si>
  <si>
    <t xml:space="preserve">https://youtu.be/Wvf0mBNGjXY</t>
  </si>
  <si>
    <t xml:space="preserve">Docker Containers and Kubernetes Fundamentals – Full Hands-On Course</t>
  </si>
  <si>
    <t xml:space="preserve">https://youtu.be/kTp5xUtcalw</t>
  </si>
  <si>
    <t xml:space="preserve">Docker Tutorial for Beginners - A Full DevOps Course on How to Run Applications in Containers</t>
  </si>
  <si>
    <t xml:space="preserve">https://youtu.be/fqMOX6JJhGo</t>
  </si>
  <si>
    <t xml:space="preserve">Docker and Kubernetes - Full Course for Beginners</t>
  </si>
  <si>
    <t xml:space="preserve">https://youtu.be/Wf2eSG3owoA</t>
  </si>
  <si>
    <t xml:space="preserve">Learn Docker - DevOps with Node.js &amp; Express</t>
  </si>
  <si>
    <t xml:space="preserve">https://youtu.be/9zUHg7xjIqQ</t>
  </si>
  <si>
    <t xml:space="preserve">DevOps Engineering Course for Beginners</t>
  </si>
  <si>
    <t xml:space="preserve">https://youtu.be/j5Zsa_eOXeY</t>
  </si>
  <si>
    <t xml:space="preserve">Jenkins Tutorial – How to Deploy a Test Server with Docker + Linux (Full Course)</t>
  </si>
  <si>
    <t xml:space="preserve">https://youtu.be/f4idgaq2VqA</t>
  </si>
  <si>
    <t xml:space="preserve">Kubernetes Course - Full Beginners Tutorial (Containerize Your Apps!)</t>
  </si>
  <si>
    <t xml:space="preserve">https://youtu.be/d6WC5n9G_sM</t>
  </si>
  <si>
    <t xml:space="preserve">OpenTelemetry Course - Understand Software Performance</t>
  </si>
  <si>
    <t xml:space="preserve">https://youtu.be/r8UvWSX3KA8</t>
  </si>
  <si>
    <t xml:space="preserve">Web App Vulnerabilities - DevSecOps Course for Beginners</t>
  </si>
  <si>
    <t xml:space="preserve">https://youtu.be/F5KJVuii0Yw</t>
  </si>
  <si>
    <t xml:space="preserve">React Course - Beginner's Tutorial for React JavaScript Library [2022]</t>
  </si>
  <si>
    <t xml:space="preserve">Bob Ziroll</t>
  </si>
  <si>
    <t xml:space="preserve">1:33:07 Setup a local React environment w/ Create React App</t>
  </si>
  <si>
    <t xml:space="preserve">https://youtu.be/bMknfKXIFA8</t>
  </si>
  <si>
    <t xml:space="preserve">1:33:53 Babel, Bundler, Build</t>
  </si>
  <si>
    <t xml:space="preserve">1:34:47 Create React app: https://create-react-app.dev/</t>
  </si>
  <si>
    <t xml:space="preserve">React JavaScript Framework for Beginners – Project-Based Course</t>
  </si>
  <si>
    <t xml:space="preserve">1:35:56 How to install Node.js</t>
  </si>
  <si>
    <t xml:space="preserve">https://youtu.be/u6gSSpfsoOQ</t>
  </si>
  <si>
    <t xml:space="preserve">1:36:06 Use nvm or nvm-windows</t>
  </si>
  <si>
    <t xml:space="preserve">1:36:33 How to install Node.js</t>
  </si>
  <si>
    <t xml:space="preserve">Learn React 18 with Redux Toolkit – Full Tutorial for Beginners</t>
  </si>
  <si>
    <t xml:space="preserve">1:41:30 Styles and images with CRA</t>
  </si>
  <si>
    <t xml:space="preserve">https://www.youtube.com/watch?v=2-crBg6wpp0</t>
  </si>
  <si>
    <t xml:space="preserve">https://create-react-app.dev/docs/add...</t>
  </si>
  <si>
    <t xml:space="preserve">https://create-react-app.dev/docs/usi...</t>
  </si>
  <si>
    <t xml:space="preserve">React JS Course for Beginners - 2021 Tutorial</t>
  </si>
  <si>
    <t xml:space="preserve">1:46:03 Quick Mental Outline of Project </t>
  </si>
  <si>
    <t xml:space="preserve">https://youtu.be/nTeuhbP7wdE</t>
  </si>
  <si>
    <t xml:space="preserve">1:50:00 Quick Figma Walkthrough</t>
  </si>
  <si>
    <t xml:space="preserve">  </t>
  </si>
  <si>
    <t xml:space="preserve">Full React Course 2020 - Learn Fundamentals, Hooks, Context API, React Router, Custom Hooks</t>
  </si>
  <si>
    <t xml:space="preserve">https://youtu.be/4UZrsTqkcW4</t>
  </si>
  <si>
    <t xml:space="preserve">Build an AirBnb Experiences Clone</t>
  </si>
  <si>
    <t xml:space="preserve">4:10:02 Projects</t>
  </si>
  <si>
    <t xml:space="preserve">React Router 6 – Tutorial for Beginners</t>
  </si>
  <si>
    <t xml:space="preserve">4:32:34 Spread objects as props</t>
  </si>
  <si>
    <t xml:space="preserve">https://youtu.be/59IXY5IDrBA</t>
  </si>
  <si>
    <t xml:space="preserve">4:36:30 Section 2 solo project</t>
  </si>
  <si>
    <t xml:space="preserve">4:37:14 Travel journal: https://scrimba.com/links/figma-trave...</t>
  </si>
  <si>
    <t xml:space="preserve">Redux Tutorial - Beginner to Advanced</t>
  </si>
  <si>
    <t xml:space="preserve">4:39:24 Share your work</t>
  </si>
  <si>
    <t xml:space="preserve">https://youtu.be/zrs7u6bdbUw</t>
  </si>
  <si>
    <t xml:space="preserve">4:39:52 Section 2 recap</t>
  </si>
  <si>
    <t xml:space="preserve">React State Management – Intermediate React Course</t>
  </si>
  <si>
    <t xml:space="preserve">Build a Meme Generator</t>
  </si>
  <si>
    <t xml:space="preserve">https://youtu.be/-bEzt5ISACA</t>
  </si>
  <si>
    <t xml:space="preserve">4:41:37 Section into and figma file</t>
  </si>
  <si>
    <t xml:space="preserve">https://scrimba.com/links/figma-meme-...</t>
  </si>
  <si>
    <t xml:space="preserve">React Native - Intro Course for Beginners</t>
  </si>
  <si>
    <t xml:space="preserve">4:45:48 Meme Generator: Header &amp; Form</t>
  </si>
  <si>
    <t xml:space="preserve">https://youtu.be/frvXANSaSec</t>
  </si>
  <si>
    <t xml:space="preserve">4:57:13 Project Analysis</t>
  </si>
  <si>
    <t xml:space="preserve">4:58:20 Event Listeners</t>
  </si>
  <si>
    <t xml:space="preserve">React Native Web Full App Tutorial - Build a Workout App for iOS, Android, and Web</t>
  </si>
  <si>
    <t xml:space="preserve">5:04:31 Project: Get random meme</t>
  </si>
  <si>
    <t xml:space="preserve">https://youtu.be/_CBYbEGvxYY</t>
  </si>
  <si>
    <t xml:space="preserve">5:10:15 Our current conundrum</t>
  </si>
  <si>
    <t xml:space="preserve">5:18:26 Props vs. State</t>
  </si>
  <si>
    <t xml:space="preserve">Data Visualization with D3, JavaScript, React - Full Course [2021]</t>
  </si>
  <si>
    <t xml:space="preserve">5:32:13 useState</t>
  </si>
  <si>
    <t xml:space="preserve">https://youtu.be/2LhoCfjm8R4</t>
  </si>
  <si>
    <t xml:space="preserve">5:37:57 Changing State</t>
  </si>
  <si>
    <t xml:space="preserve">5:41:03 useState - Counter Practice</t>
  </si>
  <si>
    <t xml:space="preserve">5:45:51 useState - Changing state with a callback Function</t>
  </si>
  <si>
    <t xml:space="preserve">5:51:12 hanging State Quiz!</t>
  </si>
  <si>
    <t xml:space="preserve">5:53:44 Project: Assign images to the meme generator</t>
  </si>
  <si>
    <t xml:space="preserve">5:56:43 Challenge: Ternary Practice &amp; flipping State back and forth</t>
  </si>
  <si>
    <t xml:space="preserve">6:06:37 Complex State</t>
  </si>
  <si>
    <t xml:space="preserve">6:27:46 Project: Refactor State</t>
  </si>
  <si>
    <t xml:space="preserve">6:31:59 Passing state as props</t>
  </si>
  <si>
    <t xml:space="preserve">6:37:54 Setting state from child components</t>
  </si>
  <si>
    <t xml:space="preserve">6:44:25 Passing data around</t>
  </si>
  <si>
    <t xml:space="preserve">6:50:53 Boxes Challenge</t>
  </si>
  <si>
    <t xml:space="preserve">7:28:46 Conditional Rendering</t>
  </si>
  <si>
    <t xml:space="preserve">7:48:49 React forms intro</t>
  </si>
  <si>
    <t xml:space="preserve">7:52:17 Watch for input changes in React</t>
  </si>
  <si>
    <t xml:space="preserve">7:56:49 Form inputs practice</t>
  </si>
  <si>
    <t xml:space="preserve">7:59:13 Forms state object</t>
  </si>
  <si>
    <t xml:space="preserve">8:07:18 Controlled inputs</t>
  </si>
  <si>
    <t xml:space="preserve">8:11:35 Forms in React</t>
  </si>
  <si>
    <t xml:space="preserve">8:47:04 Project: add text to image</t>
  </si>
  <si>
    <t xml:space="preserve">8:51:05 Making API Calls</t>
  </si>
  <si>
    <t xml:space="preserve">8:55:08 Intro to useEffect </t>
  </si>
  <si>
    <t xml:space="preserve">https://reactjs.org/docs/hooks-effect...</t>
  </si>
  <si>
    <t xml:space="preserve">9:00:54 useEffect()</t>
  </si>
  <si>
    <t xml:space="preserve">9:24:46 Project:get memes from API</t>
  </si>
  <si>
    <t xml:space="preserve">9:33:00 State and Effect Practices</t>
  </si>
  <si>
    <t xml:space="preserve">9:40:05 useEffect cleanup function</t>
  </si>
  <si>
    <t xml:space="preserve">9:46:00 Using an sync function inside useEffect</t>
  </si>
  <si>
    <t xml:space="preserve">9:49:14 Section3 recap</t>
  </si>
  <si>
    <t xml:space="preserve">Build a Notes app and Tenzies Game</t>
  </si>
  <si>
    <t xml:space="preserve">9:51:34 Section 4 Intro</t>
  </si>
  <si>
    <t xml:space="preserve">https://scrimba.com/links/figma-react...</t>
  </si>
  <si>
    <t xml:space="preserve">https://scrimba.com/links/figma-tenzi...</t>
  </si>
  <si>
    <t xml:space="preserve">9:54:09 Warm-up:Add Dark/Light modes to ReactFacts Site</t>
  </si>
  <si>
    <t xml:space="preserve">10:00:50 Notes App Intro</t>
  </si>
  <si>
    <t xml:space="preserve">10:10:47 Notes App Development</t>
  </si>
  <si>
    <t xml:space="preserve">10:44:17 Tenzies Project Intro</t>
  </si>
  <si>
    <t xml:space="preserve">10:45:38 Tenzies Setup &amp; Game Development</t>
  </si>
  <si>
    <t xml:space="preserve">11:24:35 Hold dice part 3</t>
  </si>
  <si>
    <t xml:space="preserve">11:28:39 End game</t>
  </si>
  <si>
    <t xml:space="preserve">https://github.com/alampros/react-con...</t>
  </si>
  <si>
    <t xml:space="preserve">11:40:31 Tenzies: New Game &amp; Extra Credit ideas</t>
  </si>
  <si>
    <t xml:space="preserve">11:44:15 Section 4 Solo Project</t>
  </si>
  <si>
    <t xml:space="preserve">11:45:53 quiz https://scrimba.com/links/figma-quizz...</t>
  </si>
  <si>
    <t xml:space="preserve">11:47:26 OTDB API  https://opentdb.com/api_config.php</t>
  </si>
  <si>
    <t xml:space="preserve">Check out the class components crash course: https://scrimba.com/playlist/pBpayAz</t>
  </si>
  <si>
    <t xml:space="preserve">11:49:32 Congrats on completing Module 1!</t>
  </si>
  <si>
    <t xml:space="preserve">Angular Tutorial for Beginners - Web Framework with Typescript Course</t>
  </si>
  <si>
    <t xml:space="preserve">https://youtu.be/AAu8bjj6-UI</t>
  </si>
  <si>
    <t xml:space="preserve">Angular for Beginners Course [Full Front End Tutorial with TypeScript]</t>
  </si>
  <si>
    <t xml:space="preserve">https://youtu.be/3qBXWUpoPHo</t>
  </si>
  <si>
    <t xml:space="preserve">Vue.js Course for Beginners [2021 Tutorial]</t>
  </si>
  <si>
    <t xml:space="preserve">https://youtu.be/FXpIoQ_rT_c</t>
  </si>
  <si>
    <t xml:space="preserve">E-commerce Website With Django and Vue Tutorial (Django Rest Framework)</t>
  </si>
  <si>
    <t xml:space="preserve">https://youtu.be/Yg5zkd9nm6w</t>
  </si>
  <si>
    <t xml:space="preserve">Web Applications for Everybody Course - Dr. Chuck Teaches HTML, PHP, SQL, CSS, JavaScript, and more!</t>
  </si>
  <si>
    <t xml:space="preserve">https://youtu.be/xr6uZDRTna0</t>
  </si>
  <si>
    <t xml:space="preserve">3 ways to build a Flight Widget! (JavaScript + Node.js + REST API + Database)</t>
  </si>
  <si>
    <t xml:space="preserve">https://youtu.be/_uSrE-gIdFc</t>
  </si>
  <si>
    <t xml:space="preserve">Learn the MERN Stack - Full Tutorial (MongoDB, Express, React, Node.js)</t>
  </si>
  <si>
    <t xml:space="preserve">https://youtu.be/7CqJlxBYj-M</t>
  </si>
  <si>
    <t xml:space="preserve">MERN Stack Course - ALSO: Convert Backend to Serverless with MongoDB Realm</t>
  </si>
  <si>
    <t xml:space="preserve">https://youtu.be/mrHNSanmqQ4</t>
  </si>
  <si>
    <t xml:space="preserve">PERN Stack Course - Postgres, Express, React, and Node</t>
  </si>
  <si>
    <t xml:space="preserve">https://www.youtube.com/watch?v=ldYcgPKEZC8</t>
  </si>
  <si>
    <t xml:space="preserve">PERN Stack Course - Build a Yelp clone (Postgres, Express, React, Node.js)</t>
  </si>
  <si>
    <t xml:space="preserve">https://www.youtube.com/watch?v=J01rYl9T3BU</t>
  </si>
  <si>
    <t xml:space="preserve">Build an Instagram Clone with React Native, Firebase Firestore, Redux, Expo - Full Course</t>
  </si>
  <si>
    <t xml:space="preserve">https://youtu.be/1hPgQWbWmEk</t>
  </si>
  <si>
    <t xml:space="preserve">Learn GraphQL with Laravel and Vue.js - Full Tutorial</t>
  </si>
  <si>
    <t xml:space="preserve">https://youtu.be/4z3EMCc4bP4</t>
  </si>
  <si>
    <t xml:space="preserve">React / GraphQL Course - Build a social media app (MERNG Stack)</t>
  </si>
  <si>
    <t xml:space="preserve">https://youtu.be/n1mdAPFq2Os</t>
  </si>
  <si>
    <t xml:space="preserve">GraphQL Server Intermediate Tutorial - Boilerplate with Typescript, PostgreSQL, and Redis</t>
  </si>
  <si>
    <t xml:space="preserve">https://youtu.be/-iwjiiCGiO0</t>
  </si>
  <si>
    <t xml:space="preserve">Flutter Mobile App + Node.js Back End Tutorial – Code an Amazon Clone [Full Course]</t>
  </si>
  <si>
    <t xml:space="preserve">https://youtu.be/ylJz7N-dv1E</t>
  </si>
  <si>
    <t xml:space="preserve">Flutter Course for Beginners – 37-hour Cross Platform App Development Tutorial</t>
  </si>
  <si>
    <t xml:space="preserve">https://youtu.be/VPvVD8t02U8</t>
  </si>
  <si>
    <t xml:space="preserve">Industry Level REST API using .NET 6 – Tutorial for Beginners</t>
  </si>
  <si>
    <t xml:space="preserve">https://youtu.be/PmDJIooZjBE</t>
  </si>
  <si>
    <t xml:space="preserve">Learn ASP.NET Core MVC (.NET 6) - Full Course</t>
  </si>
  <si>
    <t xml:space="preserve">https://youtu.be/hZ1DASYd9rk</t>
  </si>
  <si>
    <t xml:space="preserve">.NET Microservices – Full Course for Beginners</t>
  </si>
  <si>
    <t xml:space="preserve">https://youtu.be/CqCDOosvZIk</t>
  </si>
  <si>
    <t xml:space="preserve">Blazor Server App with .NET 6 and Syncfusion UI Components – Full Course</t>
  </si>
  <si>
    <t xml:space="preserve">https://youtu.be/xO17P9LVkK0</t>
  </si>
  <si>
    <t xml:space="preserve">Razor Pages for ASP.NET Core - Full Course (.NET 6)</t>
  </si>
  <si>
    <t xml:space="preserve">https://youtu.be/eru2emiqow0</t>
  </si>
  <si>
    <t xml:space="preserve">Blazor WebAssembly &amp; Web API on .NET 6 – Full Course (C#)</t>
  </si>
  <si>
    <t xml:space="preserve">https://youtu.be/sHuuo9L3e5c</t>
  </si>
  <si>
    <t xml:space="preserve">.NET 5 REST API Tutorial - Build From Scratch With C#</t>
  </si>
  <si>
    <t xml:space="preserve">https://youtu.be/ZXdFisA_hOY</t>
  </si>
  <si>
    <t xml:space="preserve">Blazor Course - Use ASP.NET Core to Build Full-Stack C# Web Apps</t>
  </si>
  <si>
    <t xml:space="preserve">https://youtu.be/4G_BzLxa9Nw</t>
  </si>
  <si>
    <t xml:space="preserve">Learn ASP.NET Core 3.1 - Full Course for Beginners [Tutorial]</t>
  </si>
  <si>
    <t xml:space="preserve">https://youtu.be/C5cnZ-gZy2I</t>
  </si>
  <si>
    <t xml:space="preserve">Learn Go Programming - Golang Tutorial for Beginners</t>
  </si>
  <si>
    <t xml:space="preserve">https://youtu.be/YS4e4q9oBaU</t>
  </si>
  <si>
    <t xml:space="preserve">Go Programming – Golang Course with Bonus Projects</t>
  </si>
  <si>
    <t xml:space="preserve">https://youtu.be/un6ZyFkqFKo</t>
  </si>
  <si>
    <t xml:space="preserve">Learn Go Programming by Building 11 Projects – Full Course</t>
  </si>
  <si>
    <t xml:space="preserve">https://www.youtube.com/watch?v=jFfo23yIWac</t>
  </si>
  <si>
    <t xml:space="preserve">Go and AWS - Code and Deploy a Serverless API</t>
  </si>
  <si>
    <t xml:space="preserve">Hours</t>
  </si>
  <si>
    <t xml:space="preserve">https://youtu.be/zHcef4eHOc8</t>
  </si>
  <si>
    <t xml:space="preserve">React and Golang JWT Authentication - Tutorial</t>
  </si>
  <si>
    <t xml:space="preserve">https://youtu.be/d4Y2DkKbxM0</t>
  </si>
  <si>
    <t xml:space="preserve">Books</t>
  </si>
  <si>
    <t xml:space="preserve">Introducing Go</t>
  </si>
  <si>
    <t xml:space="preserve">170 Pages</t>
  </si>
  <si>
    <t xml:space="preserve">Pages</t>
  </si>
  <si>
    <t xml:space="preserve">Learning Go</t>
  </si>
  <si>
    <t xml:space="preserve">375 Pages</t>
  </si>
  <si>
    <t xml:space="preserve">The Go Programming Langugae</t>
  </si>
  <si>
    <t xml:space="preserve">400 Pages</t>
  </si>
  <si>
    <t xml:space="preserve">Pro Go</t>
  </si>
  <si>
    <t xml:space="preserve">1078 Pages</t>
  </si>
  <si>
    <t xml:space="preserve">Concurrency in Go</t>
  </si>
  <si>
    <t xml:space="preserve">238 Pages</t>
  </si>
  <si>
    <t xml:space="preserve">Go in Action</t>
  </si>
  <si>
    <t xml:space="preserve">264 Pages</t>
  </si>
  <si>
    <t xml:space="preserve">100 Go Mistakes and How to Avoid Them</t>
  </si>
  <si>
    <t xml:space="preserve">384 pages</t>
  </si>
  <si>
    <t xml:space="preserve">Go in Practice</t>
  </si>
  <si>
    <t xml:space="preserve">312 Pages</t>
  </si>
  <si>
    <t xml:space="preserve">Go Web Programming</t>
  </si>
  <si>
    <t xml:space="preserve">Cloud Native Go</t>
  </si>
  <si>
    <t xml:space="preserve">433 Pages</t>
  </si>
  <si>
    <t xml:space="preserve">Efficient Go</t>
  </si>
  <si>
    <t xml:space="preserve">495 Pages</t>
  </si>
  <si>
    <t xml:space="preserve">The Perfect C# Console Application...Or Not.</t>
  </si>
  <si>
    <t xml:space="preserve">https://www.youtube.com/watch?v=dZSLm4tOI8o</t>
  </si>
  <si>
    <t xml:space="preserve">A Seach for Maui</t>
  </si>
  <si>
    <t xml:space="preserve">https://www.youtube.com/user/IAmTimCorey/search?query=maui</t>
  </si>
  <si>
    <t xml:space="preserve">Intro to WPF: Learn the basics and best practices of WPF for C#</t>
  </si>
  <si>
    <t xml:space="preserve">https://www.youtube.com/watch?v=gSfMNjWNoX0&amp;list=PLLWMQd6PeGY3QEHCmCWaUKNhmFFdIDxE8&amp;index=1</t>
  </si>
  <si>
    <t xml:space="preserve">.NET MAUI First Look - What is it, how do we use it, and is it ready</t>
  </si>
  <si>
    <t xml:space="preserve">https://www.youtube.com/watch?v=HmyfjAaPW0g&amp;t=742s</t>
  </si>
  <si>
    <t xml:space="preserve">Interfaces in C# - What they are, how to use them, and why they are so powerful.</t>
  </si>
  <si>
    <t xml:space="preserve">https://www.youtube.com/watch?v=A7qwuFnyIpM</t>
  </si>
  <si>
    <t xml:space="preserve">C# Events - Creating and Consuming Events in Your Application</t>
  </si>
  <si>
    <t xml:space="preserve">https://www.youtube.com/watch?v=-1cftB9q1kQ</t>
  </si>
  <si>
    <t xml:space="preserve">C# Access Modifiers (beyond public and private) - what they are, how to use them, and best practices</t>
  </si>
  <si>
    <t xml:space="preserve">https://www.youtube.com/watch?v=jcn5uCZAk2w&amp;list=PLLWMQd6PeGY12yNE714jffLFnMVZCwvvZ</t>
  </si>
  <si>
    <t xml:space="preserve">His homepage of the channel</t>
  </si>
  <si>
    <t xml:space="preserve">https://www.youtube.com/user/IAmTimCorey/videos</t>
  </si>
  <si>
    <t xml:space="preserve">How Do I Adapt To Rapid Changes In The Programming World?</t>
  </si>
  <si>
    <t xml:space="preserve">https://www.youtube.com/watch?v=JglPiQrWoHg</t>
  </si>
  <si>
    <t xml:space="preserve">Intro to MongoDB with C# - Learn what NoSQL is, why it is different than SQL and how to use it in C#</t>
  </si>
  <si>
    <t xml:space="preserve">https://www.youtube.com/watch?v=69WBy4MHYUw</t>
  </si>
  <si>
    <t xml:space="preserve">How to Connect MongoDB to C# the Easy Way</t>
  </si>
  <si>
    <t xml:space="preserve">https://www.youtube.com/watch?v=exXavNOqaVo</t>
  </si>
  <si>
    <t xml:space="preserve">Intro to Docker - A Tool Every Developer Should Know</t>
  </si>
  <si>
    <t xml:space="preserve">https://www.youtube.com/watch?v=WcQ3-M4-jik&amp;t=2097s</t>
  </si>
  <si>
    <t xml:space="preserve">10 C# Libraries To Save You Time And Energy</t>
  </si>
  <si>
    <t xml:space="preserve">https://www.youtube.com/watch?v=uS0hRJqamfU</t>
  </si>
  <si>
    <t xml:space="preserve">Entity Framework Best Practices - Should EFCore Be Your Data Access of Choice?</t>
  </si>
  <si>
    <t xml:space="preserve">https://www.youtube.com/watch?v=qkJ9keBmQWo</t>
  </si>
  <si>
    <t xml:space="preserve">Advanced Dapper in C# - SQL Transactions, Mulitple DataSets, UDTs, and more</t>
  </si>
  <si>
    <t xml:space="preserve">https://www.youtube.com/watch?v=eKkh5Xm0OlU</t>
  </si>
  <si>
    <t xml:space="preserve">How to connect C# to SQL (the easy way)</t>
  </si>
  <si>
    <t xml:space="preserve">https://www.youtube.com/watch?v=Et2khGnrIqc</t>
  </si>
  <si>
    <t xml:space="preserve">Why Should I Choose C# As My Programming Language?</t>
  </si>
  <si>
    <t xml:space="preserve">https://www.youtube.com/watch?v=LBFI-8CtKOQ</t>
  </si>
  <si>
    <t xml:space="preserve">Creating Excel Files in C#</t>
  </si>
  <si>
    <t xml:space="preserve">https://www.youtube.com/watch?v=j3S3aI8nMeE&amp;t=1700s</t>
  </si>
  <si>
    <t xml:space="preserve">Creating Office Files in Blazor using Syncfusion - PDF, Word, Excel, and PowerPoint</t>
  </si>
  <si>
    <t xml:space="preserve">https://www.youtube.com/watch?v=wyoCxzRLUsQ</t>
  </si>
  <si>
    <t xml:space="preserve">ASP.NET MVC Data Access in C# - The complete data path from database to display and back</t>
  </si>
  <si>
    <t xml:space="preserve">https://www.youtube.com/watch?v=bIiEv__QNxw</t>
  </si>
  <si>
    <t xml:space="preserve">Intro to Bootstrap in ASP.NET MVC</t>
  </si>
  <si>
    <t xml:space="preserve">https://www.youtube.com/watch?v=vRqz_zUiJTw</t>
  </si>
  <si>
    <t xml:space="preserve">WinForm vs WPF vs UWP vs Console - The C# Desktop UI Showdown (and the future with .NET 5)</t>
  </si>
  <si>
    <t xml:space="preserve">https://www.youtube.com/watch?v=yq0dSkA1vpM&amp;list=PLLWMQd6PeGY1C3YLCyAUIDJrPS9S3WdLK</t>
  </si>
  <si>
    <t xml:space="preserve">https://www.youtube.com/watch?v=Et2khGnrIqc&amp;list=PLLWMQd6PeGY3b89Ni7xsNZddi9wD5Esv2</t>
  </si>
  <si>
    <t xml:space="preserve">Design Patterns: Don't Repeat Yourself in C#</t>
  </si>
  <si>
    <t xml:space="preserve">https://www.youtube.com/watch?v=dhnsegiPXoo&amp;list=PLLWMQd6PeGY3ob0Ga6vn1czFZfW6e-FLr</t>
  </si>
  <si>
    <t xml:space="preserve">His home page</t>
  </si>
  <si>
    <t xml:space="preserve">https://www.youtube.com/user/IAmTimCorey/featured</t>
  </si>
  <si>
    <t xml:space="preserve">PART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</si>
  <si>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</si>
  <si>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</si>
  <si>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</si>
  <si>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</si>
  <si>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</si>
  <si>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</si>
  <si>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Percentage</t>
  </si>
  <si>
    <t xml:space="preserve">Done</t>
  </si>
  <si>
    <t xml:space="preserve">Part0</t>
  </si>
  <si>
    <t xml:space="preserve">a</t>
  </si>
  <si>
    <t xml:space="preserve">b</t>
  </si>
  <si>
    <t xml:space="preserve">Part1</t>
  </si>
  <si>
    <t xml:space="preserve">c</t>
  </si>
  <si>
    <t xml:space="preserve">d</t>
  </si>
  <si>
    <t xml:space="preserve">Part2</t>
  </si>
  <si>
    <t xml:space="preserve">e</t>
  </si>
  <si>
    <t xml:space="preserve">Part3</t>
  </si>
  <si>
    <t xml:space="preserve">Part4</t>
  </si>
  <si>
    <t xml:space="preserve">Part5</t>
  </si>
  <si>
    <t xml:space="preserve">Part6</t>
  </si>
  <si>
    <t xml:space="preserve">Part7</t>
  </si>
  <si>
    <t xml:space="preserve">f</t>
  </si>
  <si>
    <t xml:space="preserve">Part8</t>
  </si>
  <si>
    <t xml:space="preserve">Part9</t>
  </si>
  <si>
    <t xml:space="preserve">Part10</t>
  </si>
  <si>
    <t xml:space="preserve">Part11</t>
  </si>
  <si>
    <t xml:space="preserve">Part12</t>
  </si>
  <si>
    <t xml:space="preserve">Part13</t>
  </si>
  <si>
    <t xml:space="preserve">Phase01</t>
  </si>
  <si>
    <t xml:space="preserve">Some searches to consider</t>
  </si>
  <si>
    <t xml:space="preserve">Learn JavaScript</t>
  </si>
  <si>
    <t xml:space="preserve">https://learning.oreilly.com/videos/learn-javascript/9780136752899/</t>
  </si>
  <si>
    <t xml:space="preserve">ASP</t>
  </si>
  <si>
    <t xml:space="preserve">Ionic Framework</t>
  </si>
  <si>
    <t xml:space="preserve">Node.js</t>
  </si>
  <si>
    <t xml:space="preserve">Functional Programming Projects with JavaScript</t>
  </si>
  <si>
    <t xml:space="preserve">DOM</t>
  </si>
  <si>
    <t xml:space="preserve">https://learning.oreilly.com/videos/functional-programming-projects/9780138305758/</t>
  </si>
  <si>
    <t xml:space="preserve">Electron</t>
  </si>
  <si>
    <t xml:space="preserve">WPF</t>
  </si>
  <si>
    <t xml:space="preserve">Node.js Essentials</t>
  </si>
  <si>
    <t xml:space="preserve">Finance</t>
  </si>
  <si>
    <t xml:space="preserve">https://learning.oreilly.com/videos/node-js-essentials/9780136903888/</t>
  </si>
  <si>
    <t xml:space="preserve">Blender</t>
  </si>
  <si>
    <t xml:space="preserve">Foundations</t>
  </si>
  <si>
    <t xml:space="preserve">Unreal</t>
  </si>
  <si>
    <t xml:space="preserve">Phase02</t>
  </si>
  <si>
    <t xml:space="preserve">max</t>
  </si>
  <si>
    <t xml:space="preserve">Node.js - The Complete Guide</t>
  </si>
  <si>
    <t xml:space="preserve">Unity</t>
  </si>
  <si>
    <t xml:space="preserve">Flutter</t>
  </si>
  <si>
    <t xml:space="preserve">Phase03</t>
  </si>
  <si>
    <t xml:space="preserve">https://learning.oreilly.com/videos/node-js-the/9781838826864/</t>
  </si>
  <si>
    <t xml:space="preserve">Android</t>
  </si>
  <si>
    <t xml:space="preserve">Phase04</t>
  </si>
  <si>
    <t xml:space="preserve">PWA</t>
  </si>
  <si>
    <t xml:space="preserve">Phase05</t>
  </si>
  <si>
    <t xml:space="preserve">Complete Git Guide: Understand and Master Git and GitHub</t>
  </si>
  <si>
    <t xml:space="preserve">Phase06</t>
  </si>
  <si>
    <t xml:space="preserve">https://learning.oreilly.com/videos/complete-git-guide/9781800209855/</t>
  </si>
  <si>
    <t xml:space="preserve">Authors</t>
  </si>
  <si>
    <t xml:space="preserve">AWS</t>
  </si>
  <si>
    <t xml:space="preserve">Phase07</t>
  </si>
  <si>
    <t xml:space="preserve">Brad Traversy</t>
  </si>
  <si>
    <t xml:space="preserve">CSS</t>
  </si>
  <si>
    <t xml:space="preserve">Phase08</t>
  </si>
  <si>
    <t xml:space="preserve">20 Web Projects with Vanilla JavaScript</t>
  </si>
  <si>
    <t xml:space="preserve">Maximilian Schwarzmüller</t>
  </si>
  <si>
    <t xml:space="preserve">Django</t>
  </si>
  <si>
    <t xml:space="preserve">Phase09</t>
  </si>
  <si>
    <t xml:space="preserve">https://learning.oreilly.com/videos/20-web-projects/9781800563049/</t>
  </si>
  <si>
    <t xml:space="preserve">Shaun Wassell</t>
  </si>
  <si>
    <t xml:space="preserve">Flask</t>
  </si>
  <si>
    <t xml:space="preserve">Phase10</t>
  </si>
  <si>
    <t xml:space="preserve">Servers</t>
  </si>
  <si>
    <t xml:space="preserve">Phase11</t>
  </si>
  <si>
    <t xml:space="preserve">brad</t>
  </si>
  <si>
    <t xml:space="preserve">Bootstrap 5 From Scratch - Build 5 Modern Websites</t>
  </si>
  <si>
    <t xml:space="preserve">Search</t>
  </si>
  <si>
    <t xml:space="preserve">Phase12</t>
  </si>
  <si>
    <t xml:space="preserve">https://learning.oreilly.com/course/bootstrap-5-from/9781835460559/</t>
  </si>
  <si>
    <t xml:space="preserve">O'Reilly Searches</t>
  </si>
  <si>
    <t xml:space="preserve">Phase13</t>
  </si>
  <si>
    <t xml:space="preserve">Misc</t>
  </si>
  <si>
    <t xml:space="preserve">Phase14</t>
  </si>
  <si>
    <t xml:space="preserve">MongoDB - The Complete Developer's Guide</t>
  </si>
  <si>
    <t xml:space="preserve">https://learning.oreilly.com/search/?q=blender&amp;type=*&amp;rows=10</t>
  </si>
  <si>
    <t xml:space="preserve">Brad</t>
  </si>
  <si>
    <t xml:space="preserve">Phase15</t>
  </si>
  <si>
    <t xml:space="preserve">https://learning.oreilly.com/videos/mongodb-the/9781789954012/</t>
  </si>
  <si>
    <t xml:space="preserve">Shaun</t>
  </si>
  <si>
    <t xml:space="preserve">Phase16</t>
  </si>
  <si>
    <t xml:space="preserve">Node.js API Masterclass with Express and MongoDB</t>
  </si>
  <si>
    <t xml:space="preserve">https://learning.oreilly.com/search/?q=unity&amp;type=*&amp;rows=10</t>
  </si>
  <si>
    <t xml:space="preserve">All</t>
  </si>
  <si>
    <t xml:space="preserve">https://learning.oreilly.com/videos/node-js-api-masterclass/9781800569638/</t>
  </si>
  <si>
    <t xml:space="preserve">Electron from Scratch: Build Desktop Applications with JavaScript</t>
  </si>
  <si>
    <t xml:space="preserve">https://learning.oreilly.com/search/?q=unreal&amp;type=*&amp;rows=10</t>
  </si>
  <si>
    <t xml:space="preserve">https://learning.oreilly.com/videos/electron-from-scratch/9781800562516/</t>
  </si>
  <si>
    <t xml:space="preserve">Adobe</t>
  </si>
  <si>
    <t xml:space="preserve">https://learning.oreilly.com/search/?q=adobe&amp;type=*&amp;rows=10</t>
  </si>
  <si>
    <t xml:space="preserve">Accelerated ES6 Training</t>
  </si>
  <si>
    <t xml:space="preserve">https://learning.oreilly.com/videos/accelerated-es6-training/9781789959734/</t>
  </si>
  <si>
    <t xml:space="preserve">Expert JavaScript</t>
  </si>
  <si>
    <t xml:space="preserve">https://learning.oreilly.com/videos/expert-javascript/9780137333134/</t>
  </si>
  <si>
    <t xml:space="preserve">Formula</t>
  </si>
  <si>
    <t xml:space="preserve">(1-Percentage Completed)*Total Time = Remaining Course</t>
  </si>
  <si>
    <t xml:space="preserve">React - The Complete Guide (Includes Hooks, React Router, and Redux) - Second Edition</t>
  </si>
  <si>
    <t xml:space="preserve">https://learning.oreilly.com/videos/react-the/9781801812603/</t>
  </si>
  <si>
    <t xml:space="preserve">Total Time = Remaining Coure / (1 - Percentage Completed)</t>
  </si>
  <si>
    <t xml:space="preserve">React Native - The Practical Guide</t>
  </si>
  <si>
    <t xml:space="preserve">https://learning.oreilly.com/videos/react-native/9781789139747/</t>
  </si>
  <si>
    <t xml:space="preserve">Learn Flutter and Dart to Build iOS and Android Apps (2023)</t>
  </si>
  <si>
    <t xml:space="preserve">Phase 12 switch to Udemy C#</t>
  </si>
  <si>
    <t xml:space="preserve">https://learning.oreilly.com/videos/learn-flutter-and/9781789951998/</t>
  </si>
  <si>
    <t xml:space="preserve">Use this</t>
  </si>
  <si>
    <t xml:space="preserve">https://learning.oreilly.com/course/learn-flutter-and/9781805122029/</t>
  </si>
  <si>
    <t xml:space="preserve">Understanding TypeScript</t>
  </si>
  <si>
    <t xml:space="preserve">https://learning.oreilly.com/videos/understanding-typescript/9781789951905/</t>
  </si>
  <si>
    <t xml:space="preserve">Angular - The Complete Guide [2023 Edition]</t>
  </si>
  <si>
    <t xml:space="preserve">https://learning.oreilly.com/videos/angular-the/9781788998437/</t>
  </si>
  <si>
    <t xml:space="preserve">Ionic 4 - Build iOS, Android and Web Apps with Ionic and Angular</t>
  </si>
  <si>
    <t xml:space="preserve">https://learning.oreilly.com/videos/ionic-4/9781838828943/</t>
  </si>
  <si>
    <t xml:space="preserve">Angular (Full App) with Angular Material, Angularfire and NgRx</t>
  </si>
  <si>
    <t xml:space="preserve">Bard</t>
  </si>
  <si>
    <t xml:space="preserve">https://learning.oreilly.com/videos/angular-full-app/9781789958829/</t>
  </si>
  <si>
    <t xml:space="preserve">Progressive Web Apps (PWA) - The Complete Guide</t>
  </si>
  <si>
    <t xml:space="preserve">https://learning.oreilly.com/videos/progressive-web-apps/9781789135770/</t>
  </si>
  <si>
    <t xml:space="preserve">Svelte.js - The Complete Guide</t>
  </si>
  <si>
    <t xml:space="preserve">https://learning.oreilly.com/videos/svelte-js-the/9781838988937/</t>
  </si>
  <si>
    <t xml:space="preserve">Vue - The Complete Guide (Including Vue Router, Vuex, and Composition API)</t>
  </si>
  <si>
    <t xml:space="preserve">https://learning.oreilly.com/videos/vue-the/9781788992817/</t>
  </si>
  <si>
    <t xml:space="preserve">Nuxt.js - Vue.js on Steroids</t>
  </si>
  <si>
    <t xml:space="preserve">https://learning.oreilly.com/videos/nuxt-js-vue-js/9781789957396/</t>
  </si>
  <si>
    <t xml:space="preserve">AWS Serverless APIs &amp; Apps - A Complete Introduction</t>
  </si>
  <si>
    <t xml:space="preserve">https://learning.oreilly.com/videos/aws-serverless-apis/9781789954340/</t>
  </si>
  <si>
    <t xml:space="preserve">CSS - The Complete Guide (incl. Flexbox, Grid and Sass)</t>
  </si>
  <si>
    <t xml:space="preserve">https://learning.oreilly.com/videos/css-the/9781789954692/</t>
  </si>
  <si>
    <t xml:space="preserve">Python Django Dev To Deployment</t>
  </si>
  <si>
    <t xml:space="preserve">https://learning.oreilly.com/course/python-django-dev/9781838641283/</t>
  </si>
  <si>
    <t xml:space="preserve">Building Versatile Mobile Apps with Python and REST: RESTful Web Services with Django and React</t>
  </si>
  <si>
    <t xml:space="preserve">Web Development in Python with Django: Building Backend Web Applications and APIs with Django</t>
  </si>
  <si>
    <t xml:space="preserve">https://learning.oreilly.com/library/view/building-versatile-mobile/9781484263334/</t>
  </si>
  <si>
    <t xml:space="preserve">https://learning.oreilly.com/course/web-development-in/9780134659824/</t>
  </si>
  <si>
    <t xml:space="preserve">Advanced Web Development in Python with Django</t>
  </si>
  <si>
    <t xml:space="preserve">Django REST Framework Docs</t>
  </si>
  <si>
    <t xml:space="preserve">https://learning.oreilly.com/course/advanced-web-development/9780136552949/</t>
  </si>
  <si>
    <t xml:space="preserve">Django A-Z: Build and Deploy Web Application with Python and Django</t>
  </si>
  <si>
    <t xml:space="preserve">https://learning.oreilly.com/course/django-a-z-build/9781839213960/</t>
  </si>
  <si>
    <t xml:space="preserve">Corey Schafer Flask Video Series</t>
  </si>
  <si>
    <t xml:space="preserve">https://www.youtube.com/playlist?list=PL-osiE80TeTs4UjLw5MM6OjgkjFeUxCYH</t>
  </si>
  <si>
    <t xml:space="preserve">Django with Data Science</t>
  </si>
  <si>
    <t xml:space="preserve">https://learning.oreilly.com/course/django-with-data/9781800564725/</t>
  </si>
  <si>
    <t xml:space="preserve">Creating APIs with Python - Django REST Framework</t>
  </si>
  <si>
    <t xml:space="preserve">https://learning.oreilly.com/course/creating-apis-with/9781801815390/</t>
  </si>
  <si>
    <t xml:space="preserve">Decoupled Django: Understand and Build Decoupled Django Architectures for JavaScript Front-ends</t>
  </si>
  <si>
    <t xml:space="preserve">Django 3 - Full Stack Websites with Python Web Development</t>
  </si>
  <si>
    <t xml:space="preserve">https://learning.oreilly.com/library/view/decoupled-django-understand/9781484271445/</t>
  </si>
  <si>
    <t xml:space="preserve">https://learning.oreilly.com/course/django-3/9781801818148/</t>
  </si>
  <si>
    <t xml:space="preserve">Pages 244</t>
  </si>
  <si>
    <t xml:space="preserve">Mastering Django Part 1 - AJAX, Class Based Views, Forms</t>
  </si>
  <si>
    <t xml:space="preserve">Secure Web Application Development: A Hands-On Guide with Python and Django</t>
  </si>
  <si>
    <t xml:space="preserve">https://learning.oreilly.com/course/mastering-django-part/9781838987756/</t>
  </si>
  <si>
    <t xml:space="preserve">https://learning.oreilly.com/library/view/secure-web-application/9781484285961/</t>
  </si>
  <si>
    <t xml:space="preserve">Pages 471</t>
  </si>
  <si>
    <t xml:space="preserve">Build REST APIs with Django REST Framework and Python</t>
  </si>
  <si>
    <t xml:space="preserve">https://learning.oreilly.com/course/build-rest-apis/9781801819022/</t>
  </si>
  <si>
    <t xml:space="preserve">Django Unleashed</t>
  </si>
  <si>
    <t xml:space="preserve">https://learning.oreilly.com/library/view/django-unleashed/9780133812497/</t>
  </si>
  <si>
    <t xml:space="preserve">Pages 840</t>
  </si>
  <si>
    <t xml:space="preserve">The Ultimate Flask Course</t>
  </si>
  <si>
    <t xml:space="preserve">Learning Flask Framework</t>
  </si>
  <si>
    <t xml:space="preserve">https://learning.oreilly.com/course/the-ultimate-flask/9781839219924/</t>
  </si>
  <si>
    <t xml:space="preserve">Flask Blueprints</t>
  </si>
  <si>
    <t xml:space="preserve">Flask by Example</t>
  </si>
  <si>
    <t xml:space="preserve">Flask for Beginners</t>
  </si>
  <si>
    <t xml:space="preserve">Mastering Flask Web Development</t>
  </si>
  <si>
    <t xml:space="preserve">https://learning.oreilly.com/course/flask-for-beginners/9781839211928</t>
  </si>
  <si>
    <t xml:space="preserve">Flask Framework Cookbook</t>
  </si>
  <si>
    <t xml:space="preserve">The New and Improved Flask-Mega-Tutorial</t>
  </si>
  <si>
    <t xml:space="preserve">Flask Web Development</t>
  </si>
  <si>
    <t xml:space="preserve">Flask Documentation</t>
  </si>
  <si>
    <t xml:space="preserve">Google Cloud Essentials</t>
  </si>
  <si>
    <t xml:space="preserve">Building REST APIs with Flask</t>
  </si>
  <si>
    <t xml:space="preserve">https://learning.oreilly.com/course/google-cloud-essentials/9780138174255/</t>
  </si>
  <si>
    <t xml:space="preserve">Amazon Web Services (AWS), 3rd Edition</t>
  </si>
  <si>
    <t xml:space="preserve">https://learning.oreilly.com/course/amazon-web-services/9780137928521/</t>
  </si>
  <si>
    <t xml:space="preserve">Hands-on Development in AWS</t>
  </si>
  <si>
    <t xml:space="preserve">https://learning.oreilly.com/course/hands-on-development-in/9780138107710/</t>
  </si>
  <si>
    <t xml:space="preserve">Exam AZ-900: Microsoft Azure Fundamentals, 3rd Edition</t>
  </si>
  <si>
    <t xml:space="preserve">https://learning.oreilly.com/course/exam-az-900-microsoft/9780137969753/</t>
  </si>
  <si>
    <t xml:space="preserve">https://www.google.com/search?q=google+cloud+vs+aws+vs+azure&amp;oq=google+cloud+vs+aws+vs&amp;gs_lcrp=EgZjaHJvbWUqBwgAEAAYgAQyBwgAEAAYgAQyBggBEEUYOTIHCAIQABiABDIHCAMQABiABDIHCAQQABiABDIHCAUQABiABDIHCAYQABiABDIHCAcQABiABDIHCAgQABiABDIICAkQABgWGB6oAgCwAgA&amp;sourceid=chrome&amp;ie=UTF-8</t>
  </si>
  <si>
    <t xml:space="preserve">https://www.coursera.org/articles/aws-vs-azure-vs-google-cloud</t>
  </si>
  <si>
    <t xml:space="preserve">https://www.digitalocean.com/resources/article/comparing-aws-azure-gcp</t>
  </si>
  <si>
    <t xml:space="preserve">Linux Fundamentals, 2nd Edition</t>
  </si>
  <si>
    <t xml:space="preserve">https://learning.oreilly.com/course/linux-fundamentals-2nd/9780137929313/</t>
  </si>
  <si>
    <t xml:space="preserve">Wireshark Fundamentals</t>
  </si>
  <si>
    <t xml:space="preserve">https://learning.oreilly.com/course/wireshark-fundamentals/9780134767505/</t>
  </si>
  <si>
    <t xml:space="preserve">OpenStack Certification, 2/e</t>
  </si>
  <si>
    <t xml:space="preserve">https://learning.oreilly.com/course/openstack-certification-2-e/9780134836959/</t>
  </si>
  <si>
    <t xml:space="preserve">Building AI Applications on Google Cloud Platform</t>
  </si>
  <si>
    <t xml:space="preserve">https://learning.oreilly.com/course/building-ai-applications/9780135973462</t>
  </si>
  <si>
    <t xml:space="preserve">https://www.digitalocean.com/community/tutorials</t>
  </si>
  <si>
    <t xml:space="preserve">Building Web Applications with Firebase</t>
  </si>
  <si>
    <t xml:space="preserve">https://learning.oreilly.com/course/building-web-applications/10000MNHV201912/</t>
  </si>
  <si>
    <t xml:space="preserve">Building a React App from Scratch</t>
  </si>
  <si>
    <t xml:space="preserve">https://learning.oreilly.com/course/building-a-react/9781491991817/</t>
  </si>
  <si>
    <t xml:space="preserve">Rethinking REST: A hands-on guide to GraphQL and Queryable APIs</t>
  </si>
  <si>
    <t xml:space="preserve">https://learning.oreilly.com/videos/rethinking-rest-a/9780135381434/9780135381434-RRLL_00_00_00/</t>
  </si>
  <si>
    <t xml:space="preserve">C# -&gt; WPF</t>
  </si>
  <si>
    <t xml:space="preserve">Mastering Events and Delegates in C#</t>
  </si>
  <si>
    <t xml:space="preserve">https://learning.oreilly.com/course/mastering-events-and/9781491962688/</t>
  </si>
  <si>
    <t xml:space="preserve">Learning Modern C#: Hit the Ground Running</t>
  </si>
  <si>
    <t xml:space="preserve">https://learning.oreilly.com/course/learning-modern-c/0790145547002/</t>
  </si>
  <si>
    <t xml:space="preserve">Using Interfaces in C#</t>
  </si>
  <si>
    <t xml:space="preserve">https://learning.oreilly.com/course/using-interfaces-in/9781491956731/</t>
  </si>
  <si>
    <t xml:space="preserve">Intermediate C# Programming</t>
  </si>
  <si>
    <t xml:space="preserve">https://learning.oreilly.com/course/intermediate-c-programming/9781491932148/</t>
  </si>
  <si>
    <t xml:space="preserve">C# Async Fundamentals LiveLessons (Video Training)</t>
  </si>
  <si>
    <t xml:space="preserve">https://learning.oreilly.com/course/c-async-fundamentals/9780133463149/</t>
  </si>
  <si>
    <t xml:space="preserve">Windows Presentation Foundation Basics</t>
  </si>
  <si>
    <t xml:space="preserve">https://learning.oreilly.com/course/windows-presentation-foundation/9781491955000/</t>
  </si>
  <si>
    <t xml:space="preserve">WPF 4.5 Programming LiveLessons (Video Training)</t>
  </si>
  <si>
    <t xml:space="preserve">https://learning.oreilly.com/course/wpf-4-5-programming/9780133886337/</t>
  </si>
  <si>
    <t xml:space="preserve">Intermediate Windows Presentation Foundation</t>
  </si>
  <si>
    <t xml:space="preserve">https://learning.oreilly.com/course/intermediate-windows-presentation/9781491955017/</t>
  </si>
  <si>
    <t xml:space="preserve">Building Universal Windows Platforms Apps</t>
  </si>
  <si>
    <t xml:space="preserve">https://learning.oreilly.com/course/building-universal-windows/9780134426990/</t>
  </si>
  <si>
    <t xml:space="preserve">LINQ to Objects</t>
  </si>
  <si>
    <t xml:space="preserve">https://learning.oreilly.com/course/linq-to-objects/9780134180984/</t>
  </si>
  <si>
    <t xml:space="preserve">Hands-On Machine Learning for .NET Developers</t>
  </si>
  <si>
    <t xml:space="preserve">https://learning.oreilly.com/course/hands-on-machine-learning/9781800205024/</t>
  </si>
  <si>
    <t xml:space="preserve">Modern Software Engineering: Continuous Delivery and Microservices with .NET (MeasureUP Conference)</t>
  </si>
  <si>
    <t xml:space="preserve">https://learning.oreilly.com/course/modern-software-engineering/9780134665726/</t>
  </si>
  <si>
    <t xml:space="preserve">.NET in Action, Second Edition</t>
  </si>
  <si>
    <t xml:space="preserve">https://learning.oreilly.com/library/view/net-in-action/9781633439313/</t>
  </si>
  <si>
    <t xml:space="preserve">360 Pages</t>
  </si>
  <si>
    <t xml:space="preserve">NET Core in Action</t>
  </si>
  <si>
    <t xml:space="preserve">https://learning.oreilly.com/library/view/net-core-in/9781617294273/</t>
  </si>
  <si>
    <t xml:space="preserve">288 Pages</t>
  </si>
  <si>
    <t xml:space="preserve">ASP.NET Core in Action, Third Edition</t>
  </si>
  <si>
    <t xml:space="preserve">https://learning.oreilly.com/library/view/asp-net-core-in/9781633438620/</t>
  </si>
  <si>
    <t xml:space="preserve">984 Pages</t>
  </si>
  <si>
    <t xml:space="preserve">Pro ASP.NET Core 7, Tenth Edition</t>
  </si>
  <si>
    <t xml:space="preserve">https://learning.oreilly.com/library/view/pro-asp-net-core/9781633437821/</t>
  </si>
  <si>
    <t xml:space="preserve">1,256 Pages</t>
  </si>
  <si>
    <t xml:space="preserve">ASP.NET Core Razor Pages in Action</t>
  </si>
  <si>
    <t xml:space="preserve">https://learning.oreilly.com/library/view/asp-net-core-razor/9781617299988/</t>
  </si>
  <si>
    <t xml:space="preserve">456 Pages</t>
  </si>
  <si>
    <t xml:space="preserve">Blazor in Action</t>
  </si>
  <si>
    <t xml:space="preserve">https://learning.oreilly.com/library/view/blazor-in-action/9781617298646/</t>
  </si>
  <si>
    <t xml:space="preserve">344 Pages</t>
  </si>
  <si>
    <t xml:space="preserve">Building Web APIs with ASP.NET Core</t>
  </si>
  <si>
    <t xml:space="preserve">https://learning.oreilly.com/library/view/building-web-apis/9781633439481/</t>
  </si>
  <si>
    <t xml:space="preserve">472 Pages</t>
  </si>
  <si>
    <t xml:space="preserve">ASP.NET Core Security</t>
  </si>
  <si>
    <t xml:space="preserve">https://learning.oreilly.com/library/view/asp-net-core-security/9781633439986/</t>
  </si>
  <si>
    <t xml:space="preserve">368 Pages</t>
  </si>
  <si>
    <t xml:space="preserve">Microservices in .NET, Second Edition</t>
  </si>
  <si>
    <t xml:space="preserve">https://learning.oreilly.com/library/view/microservices-in-net/9781617297922/</t>
  </si>
  <si>
    <t xml:space="preserve">328 Pages</t>
  </si>
  <si>
    <t xml:space="preserve">.NET MAUI in Action</t>
  </si>
  <si>
    <t xml:space="preserve">https://learning.oreilly.com/library/view/net-maui-in/9781633439405/</t>
  </si>
  <si>
    <t xml:space="preserve">Complete Guide to Unit Testing in .NET Core (NUnit and xUnit)</t>
  </si>
  <si>
    <t xml:space="preserve">https://learning.oreilly.com/videos/complete-guide-to/9781803248660/</t>
  </si>
  <si>
    <t xml:space="preserve">O'Reilly ASP to consider, mostly for the badges</t>
  </si>
  <si>
    <t xml:space="preserve">ASP.NET Core MVC [.NET 8] - The Complete Guide</t>
  </si>
  <si>
    <t xml:space="preserve">https://learning.oreilly.com/course/asp-net-core-mvc/9781805123019/</t>
  </si>
  <si>
    <t xml:space="preserve">Node.js using MongoDB and Express.js</t>
  </si>
  <si>
    <t xml:space="preserve">https://learning.oreilly.com/videos/node-js-using-mongodb/10000DIHV202297/</t>
  </si>
  <si>
    <t xml:space="preserve">Creating Dynamic Web Pages with JavaScript and DOM</t>
  </si>
  <si>
    <t xml:space="preserve">https://learning.oreilly.com/videos/creating-dynamic-web/10000DIHV202221/</t>
  </si>
  <si>
    <t xml:space="preserve">Create Dynamic JavaScript Pages with AJAX, APIs, and JSON</t>
  </si>
  <si>
    <t xml:space="preserve">https://learning.oreilly.com/videos/create-dynamic-javascript/10000DIHV2022101/</t>
  </si>
  <si>
    <t xml:space="preserve">Learn how to Connect Data to Web Pages with JSON and JavaScript Fetch</t>
  </si>
  <si>
    <t xml:space="preserve">https://learning.oreilly.com/course/learn-how-to/10000DIHV2022103/</t>
  </si>
  <si>
    <t xml:space="preserve">Modern HTML and CSS from the Beginning (Including Sass)</t>
  </si>
  <si>
    <t xml:space="preserve">https://learning.oreilly.com/videos/modern-html-and/9781838822828/</t>
  </si>
  <si>
    <t xml:space="preserve">Modern JavaScript from the Beginning - Second Edition</t>
  </si>
  <si>
    <t xml:space="preserve">https://learning.oreilly.com/videos/modern-javascript-from/9781805127826/</t>
  </si>
  <si>
    <t xml:space="preserve">50 Projects in 50 Days - HTML, CSS, and JavaScript</t>
  </si>
  <si>
    <t xml:space="preserve">https://learning.oreilly.com/videos/50-projects-in/9781801079976/</t>
  </si>
  <si>
    <t xml:space="preserve">Tailwind CSS From Scratch - Learn by Building Projects</t>
  </si>
  <si>
    <t xml:space="preserve">https://learning.oreilly.com/videos/tailwind-css-from/9781804611630/</t>
  </si>
  <si>
    <t xml:space="preserve">Materialize CSS From Scratch With 5 Projects</t>
  </si>
  <si>
    <t xml:space="preserve">Udemy</t>
  </si>
  <si>
    <t xml:space="preserve">https://learning.oreilly.com/course/tailwind-css-from/9781804611630/</t>
  </si>
  <si>
    <t xml:space="preserve">Node.js, Express and MongoDB Dev to Deployment</t>
  </si>
  <si>
    <t xml:space="preserve">https://learning.oreilly.com/videos/node-js-express-and/9781789535952/</t>
  </si>
  <si>
    <t xml:space="preserve">React Front to Back 2022</t>
  </si>
  <si>
    <t xml:space="preserve">https://learning.oreilly.com/videos/react-front-to/9781838645274/</t>
  </si>
  <si>
    <t xml:space="preserve">MERN eCommerce from Scratch</t>
  </si>
  <si>
    <t xml:space="preserve">https://learning.oreilly.com/videos/mern-ecommerce-from/9781801077545/</t>
  </si>
  <si>
    <t xml:space="preserve">MERN Stack Front To Back: Full Stack React, Redux and Node.js</t>
  </si>
  <si>
    <t xml:space="preserve">https://learning.oreilly.com/videos/mern-stack-front/9781789343120/</t>
  </si>
  <si>
    <t xml:space="preserve">Next.js from Development to Deployment: Build a Music Event Website</t>
  </si>
  <si>
    <t xml:space="preserve">https://learning.oreilly.com/videos/next-js-from-development/9781801814706/</t>
  </si>
  <si>
    <t xml:space="preserve">Object Oriented PHP and MVC</t>
  </si>
  <si>
    <t xml:space="preserve">https://learning.oreilly.com/videos/object-oriented-php/9781789533149/</t>
  </si>
  <si>
    <t xml:space="preserve">Full-Stack Web Development with Vue</t>
  </si>
  <si>
    <t xml:space="preserve">https://learning.oreilly.com/course/full-stack-web-development/9780137464685/</t>
  </si>
  <si>
    <t xml:space="preserve">TypeScript Essentials</t>
  </si>
  <si>
    <t xml:space="preserve">https://learning.oreilly.com/course/typescript-essentials/9780137591695/</t>
  </si>
  <si>
    <t xml:space="preserve">Skill Up with Python: Web Development Recipes</t>
  </si>
  <si>
    <t xml:space="preserve">https://learning.oreilly.com/course/skill-up-with/9780138297947/</t>
  </si>
  <si>
    <t xml:space="preserve">Learn Angular for Modern Web Applications</t>
  </si>
  <si>
    <t xml:space="preserve">https://learning.oreilly.com/course/learn-angular-for/9780137324842/</t>
  </si>
  <si>
    <t xml:space="preserve">[Repeat and combination]</t>
  </si>
  <si>
    <t xml:space="preserve">React: Zero to Full-Stack (Video Collection)</t>
  </si>
  <si>
    <t xml:space="preserve">https://learning.oreilly.com/course/react-zero-to/9780137611676/</t>
  </si>
  <si>
    <t xml:space="preserve">Full-Stack Web Development with Angular</t>
  </si>
  <si>
    <t xml:space="preserve">https://learning.oreilly.com/course/full-stack-web-development/9780137464418/</t>
  </si>
  <si>
    <t xml:space="preserve">Learn How to Program with Java</t>
  </si>
  <si>
    <t xml:space="preserve">https://learning.oreilly.com/course/learn-how-to/9780137373031/</t>
  </si>
  <si>
    <t xml:space="preserve">Learn Vue.js Essentials</t>
  </si>
  <si>
    <t xml:space="preserve">https://learning.oreilly.com/course/learn-vue-js-essentials/9780137332786/</t>
  </si>
  <si>
    <t xml:space="preserve">Learn jQuery Essentials</t>
  </si>
  <si>
    <t xml:space="preserve">https://learning.oreilly.com/course/learn-jquery-essentials/9780136955719/</t>
  </si>
  <si>
    <t xml:space="preserve">Phase17</t>
  </si>
  <si>
    <t xml:space="preserve">iOS</t>
  </si>
  <si>
    <t xml:space="preserve">iPhone Apps for Complete Beginners - Swift, SwiftUI &amp; iOS17</t>
  </si>
  <si>
    <t xml:space="preserve">https://learning.oreilly.com/course/iphone-apps-for/9781835464755/</t>
  </si>
  <si>
    <t xml:space="preserve">Blender Beginner’s Bootcamp</t>
  </si>
  <si>
    <t xml:space="preserve">https://learning.oreilly.com/course/blender-beginners-bootcamp/9781835084373/</t>
  </si>
  <si>
    <t xml:space="preserve">The Blender 4 Ultimate Guide</t>
  </si>
  <si>
    <t xml:space="preserve">Current Course</t>
  </si>
  <si>
    <t xml:space="preserve">https://learning.oreilly.com/course/the-blender-4/9781835886267/</t>
  </si>
  <si>
    <t xml:space="preserve">Blender Lighting &amp; Compositing for Beginners</t>
  </si>
  <si>
    <t xml:space="preserve">https://learning.oreilly.com/course/blender-lighting/9781835883020/</t>
  </si>
  <si>
    <t xml:space="preserve">Blender 4 Creator Course Stylized 3D Models</t>
  </si>
  <si>
    <t xml:space="preserve">https://learning.oreilly.com/course/blender-4-creator/9781835884904/</t>
  </si>
  <si>
    <t xml:space="preserve">Blender 4 - Geometry Nodes for Beginners</t>
  </si>
  <si>
    <t xml:space="preserve">https://learning.oreilly.com/course/blender-4/9781835889848/</t>
  </si>
  <si>
    <t xml:space="preserve">Blender to Unreal Engine 5 The Complete Beginners Guide</t>
  </si>
  <si>
    <t xml:space="preserve">https://learning.oreilly.com/course/blender-to-unreal/9781835460429/</t>
  </si>
  <si>
    <t xml:space="preserve">Phase 10 switch to Udemy C#</t>
  </si>
  <si>
    <t xml:space="preserve">This One</t>
  </si>
  <si>
    <t xml:space="preserve">Docker &amp; Kubernetes: The Practical Guide [2023 Edition]</t>
  </si>
  <si>
    <t xml:space="preserve">https://armyciv.udemy.com/course/docker-kubernetes-the-practical-guide</t>
  </si>
  <si>
    <t xml:space="preserve">JavaScript - The Complete Guide 2023 (Beginner + Advanced)</t>
  </si>
  <si>
    <t xml:space="preserve">https://armyciv.udemy.com/course/javascript-the-complete-guide-2020-beginner-advanced/</t>
  </si>
  <si>
    <t xml:space="preserve">100 Days Of Code - 2023 Web Development Bootcamp</t>
  </si>
  <si>
    <t xml:space="preserve">Dawing</t>
  </si>
  <si>
    <t xml:space="preserve">https://armyciv.udemy.com/course/100-days-of-code-web-development-bootcamp/</t>
  </si>
  <si>
    <t xml:space="preserve">MonoGame</t>
  </si>
  <si>
    <t xml:space="preserve">SQL - The Complete Developer's Guide (MySQL, PostgreSQL)</t>
  </si>
  <si>
    <t xml:space="preserve">https://armyciv.udemy.com/course/sql-the-complete-developers-guide-mysql-postgresql/</t>
  </si>
  <si>
    <t xml:space="preserve">JavaScript Unit Testing - The Practical Guide</t>
  </si>
  <si>
    <t xml:space="preserve">https://armyciv.udemy.com/course/javascript-unit-testing-the-practical-guide/</t>
  </si>
  <si>
    <t xml:space="preserve">Cypress End-to-End Testing - Getting Started</t>
  </si>
  <si>
    <t xml:space="preserve">https://armyciv.udemy.com/course/cypress-end-to-end-testing-getting-started/</t>
  </si>
  <si>
    <t xml:space="preserve">Python - The Practical Guide</t>
  </si>
  <si>
    <t xml:space="preserve">https://armyciv.udemy.com/course/learn-python-by-building-a-blockchain-cryptocurrency/</t>
  </si>
  <si>
    <t xml:space="preserve">Python Django - The Practical Guide</t>
  </si>
  <si>
    <t xml:space="preserve">https://armyciv.udemy.com/course/python-django-the-practical-guide/</t>
  </si>
  <si>
    <t xml:space="preserve">Git &amp; GitHub - The Practical Guide</t>
  </si>
  <si>
    <t xml:space="preserve">https://armyciv.udemy.com/course/git-github-practical-guide/</t>
  </si>
  <si>
    <t xml:space="preserve">GitHub Actions - The Complete Guide</t>
  </si>
  <si>
    <t xml:space="preserve">https://armyciv.udemy.com/organization/search/?p=1&amp;q=Maximilian+Schwarzm%C3%BCller&amp;src=ukw</t>
  </si>
  <si>
    <t xml:space="preserve">https://armyciv.udemy.com/course/github-actions-the-complete-guide/</t>
  </si>
  <si>
    <t xml:space="preserve">React, NodeJS, Express &amp; MongoDB - The MERN Fullstack Guide</t>
  </si>
  <si>
    <t xml:space="preserve">https://armyciv.udemy.com/course/react-nodejs-express-mongodb-the-mern-fullstack-guide/</t>
  </si>
  <si>
    <t xml:space="preserve">Next.js &amp; React - The Complete Guide (incl. Two Paths!)</t>
  </si>
  <si>
    <t xml:space="preserve">https://armyciv.udemy.com/course/nextjs-react-the-complete-guide/</t>
  </si>
  <si>
    <t xml:space="preserve">Remix.js - The Practical Guide</t>
  </si>
  <si>
    <t xml:space="preserve">https://armyciv.udemy.com/course/remix-course/</t>
  </si>
  <si>
    <t xml:space="preserve">Unity3D</t>
  </si>
  <si>
    <t xml:space="preserve">UnReal</t>
  </si>
  <si>
    <t xml:space="preserve">Angular Essentials (Angular 2+ with TypeScript)</t>
  </si>
  <si>
    <t xml:space="preserve">CryEngine</t>
  </si>
  <si>
    <t xml:space="preserve">https://armyciv.udemy.com/course/angular-essentials-angular-2-angular-4-with-typescript/</t>
  </si>
  <si>
    <t xml:space="preserve">Angular Styling &amp; Animations (for Angular 2+)</t>
  </si>
  <si>
    <t xml:space="preserve">Drawing</t>
  </si>
  <si>
    <t xml:space="preserve">https://armyciv.udemy.com/course/angular-styling-animations-for-angular-2-and-angular-4/</t>
  </si>
  <si>
    <t xml:space="preserve">Angular &amp; NodeJS - The MEAN Stack Guide [2023 Edition]</t>
  </si>
  <si>
    <t xml:space="preserve">https://armyciv.udemy.com/course/angular-2-and-nodejs-the-practical-guide/</t>
  </si>
  <si>
    <t xml:space="preserve">Angular (Full App) with Angular Material, Angularfire &amp; NgRx</t>
  </si>
  <si>
    <t xml:space="preserve">https://armyciv.udemy.com/course/angular-full-app-with-angular-material-angularfire-ngrx/</t>
  </si>
  <si>
    <t xml:space="preserve">React JS, Angular &amp; Vue JS - Quickstart &amp; Comparison</t>
  </si>
  <si>
    <t xml:space="preserve">https://armyciv.udemy.com/course/angular-reactjs-vuejs-quickstart-comparison/</t>
  </si>
  <si>
    <t xml:space="preserve">React &amp; TypeScript - The Practical Guide</t>
  </si>
  <si>
    <t xml:space="preserve">https://armyciv.udemy.com/course/react-typescript-the-practical-guide/</t>
  </si>
  <si>
    <t xml:space="preserve">Clean Code</t>
  </si>
  <si>
    <t xml:space="preserve">https://armyciv.udemy.com/course/writing-clean-code/</t>
  </si>
  <si>
    <t xml:space="preserve">Web Components &amp; Stencil.js - Build Custom HTML Elements</t>
  </si>
  <si>
    <t xml:space="preserve">https://armyciv.udemy.com/course/web-components-stenciljs-build-custom-html-elements/</t>
  </si>
  <si>
    <t xml:space="preserve">Amazon (AWS) QuickSight - Getting Started</t>
  </si>
  <si>
    <t xml:space="preserve">https://armyciv.udemy.com/course/amazon-aws-quicksight-getting-started/</t>
  </si>
  <si>
    <t xml:space="preserve">https://armyciv.udemy.com/course/aws-serverless-a-complete-introduction/</t>
  </si>
  <si>
    <t xml:space="preserve">AWS Certified Cloud Practitioner CLF-C02</t>
  </si>
  <si>
    <t xml:space="preserve">https://armyciv.udemy.com/course/aws-cloud-practitioner-complete-aws-introduction/</t>
  </si>
  <si>
    <t xml:space="preserve">NativeScript + Angular: Build Native iOS, Android &amp; Web Apps</t>
  </si>
  <si>
    <t xml:space="preserve">https://armyciv.udemy.com/course/nativescript-angular-build-native-ios-android-web-apps/</t>
  </si>
  <si>
    <t xml:space="preserve">https://armyciv.udemy.com/course/progressive-web-app-pwa-the-complete-guide/</t>
  </si>
  <si>
    <t xml:space="preserve">Ionic - Build iOS, Android &amp; Web Apps with Ionic &amp; Angular</t>
  </si>
  <si>
    <t xml:space="preserve">https://armyciv.udemy.com/course/ionic-2-the-practical-guide-to-building-ios-android-apps/</t>
  </si>
  <si>
    <t xml:space="preserve">Build Responsive Real-World Websites with HTML and CSS</t>
  </si>
  <si>
    <t xml:space="preserve">https://armyciv.udemy.com/course/design-and-develop-a-killer-website-with-html5-and-css3/</t>
  </si>
  <si>
    <t xml:space="preserve">The Complete JavaScript Course 2023: From Zero to Expert!</t>
  </si>
  <si>
    <t xml:space="preserve">https://armyciv.udemy.com/course/the-complete-javascript-course/learn/lecture/22628657#overview</t>
  </si>
  <si>
    <t xml:space="preserve">Advanced CSS and Sass: Flexbox, Grid, Animations and More!</t>
  </si>
  <si>
    <t xml:space="preserve">https://armyciv.udemy.com/course/advanced-css-and-sass/</t>
  </si>
  <si>
    <t xml:space="preserve">Auth</t>
  </si>
  <si>
    <t xml:space="preserve">Model</t>
  </si>
  <si>
    <t xml:space="preserve">Node.js, Express, MongoDB &amp; More: The Complete Bootcamp 2023</t>
  </si>
  <si>
    <t xml:space="preserve">Pug</t>
  </si>
  <si>
    <t xml:space="preserve">https://armyciv.udemy.com/course/nodejs-express-mongodb-bootcamp/learn/lecture/15080926#overview</t>
  </si>
  <si>
    <t xml:space="preserve">Adv. Pmt</t>
  </si>
  <si>
    <t xml:space="preserve">Deploy</t>
  </si>
  <si>
    <t xml:space="preserve">The Ultimate React Course 2023: React, Redux &amp; More</t>
  </si>
  <si>
    <t xml:space="preserve">https://armyciv.udemy.com/course/the-ultimate-react-course/</t>
  </si>
  <si>
    <t xml:space="preserve">Web Design for Web Developers: Build Beautiful Websites!</t>
  </si>
  <si>
    <t xml:space="preserve">https://armyciv.udemy.com/course/web-design-secrets/</t>
  </si>
  <si>
    <t xml:space="preserve">Crash Course: Build a Full-Stack Web App in a Weekend!</t>
  </si>
  <si>
    <t xml:space="preserve">https://armyciv.udemy.com/course/full-stack-crash-course/</t>
  </si>
  <si>
    <t xml:space="preserve">Phase10 - C# ASP.NET</t>
  </si>
  <si>
    <t xml:space="preserve">Entity Framework Core - The Complete Guide (.NET Core 7)</t>
  </si>
  <si>
    <t xml:space="preserve">https://armyciv.udemy.com/course/entity-framework-core-the-complete-guide-net-5/</t>
  </si>
  <si>
    <t xml:space="preserve">Start Here</t>
  </si>
  <si>
    <t xml:space="preserve">Complete guide to building an app with .Net Core and React</t>
  </si>
  <si>
    <t xml:space="preserve">https://armyciv.udemy.com/course/complete-guide-to-building-an-app-with-net-core-and-react/</t>
  </si>
  <si>
    <t xml:space="preserve">Learn to build an e-commerce store with .Net, React &amp; Redux</t>
  </si>
  <si>
    <t xml:space="preserve">https://armyciv.udemy.com/course/learn-to-build-an-e-commerce-store-with-dotnet-react-redux/</t>
  </si>
  <si>
    <t xml:space="preserve">Build an app with React, Redux and Firestore from scratch</t>
  </si>
  <si>
    <t xml:space="preserve">https://armyciv.udemy.com/course/build-an-app-with-react-redux-and-firestore-from-scratch/</t>
  </si>
  <si>
    <t xml:space="preserve">Learn to build an e-commerce app with .Net Core and Angular</t>
  </si>
  <si>
    <t xml:space="preserve">https://armyciv.udemy.com/course/learn-to-build-an-e-commerce-app-with-net-core-and-angular/</t>
  </si>
  <si>
    <t xml:space="preserve">Build an app with ASPNET Core and Angular from scratch</t>
  </si>
  <si>
    <t xml:space="preserve">https://armyciv.udemy.com/course/build-an-app-with-aspnet-core-and-angular-from-scratch/</t>
  </si>
  <si>
    <t xml:space="preserve">Build a Microservices app with .Net and NextJS from scratch</t>
  </si>
  <si>
    <t xml:space="preserve">https://armyciv.udemy.com/course/build-a-microservices-app-with-dotnet-and-nextjs-from-scratch/</t>
  </si>
  <si>
    <t xml:space="preserve">SignalR - The Complete Guide (with real world examples)</t>
  </si>
  <si>
    <t xml:space="preserve">https://armyciv.udemy.com/course/signalr-the-complete-guide/</t>
  </si>
  <si>
    <t xml:space="preserve">ASP.NET Core Identity - Authentication &amp; Authorization</t>
  </si>
  <si>
    <t xml:space="preserve">https://armyciv.udemy.com/course/aspnet-core-identity-the-complete-guide/</t>
  </si>
  <si>
    <t xml:space="preserve">Master Electron: Desktop Apps with HTML, JavaScript &amp; CSS</t>
  </si>
  <si>
    <t xml:space="preserve">https://armyciv.udemy.com/course/master-electron/</t>
  </si>
  <si>
    <t xml:space="preserve">Electron for Desktop Apps: The Complete Developer's Guide</t>
  </si>
  <si>
    <t xml:space="preserve">https://armyciv.udemy.com/course/electron-react-tutorial/</t>
  </si>
  <si>
    <t xml:space="preserve">Searches</t>
  </si>
  <si>
    <t xml:space="preserve">Colt Steele</t>
  </si>
  <si>
    <t xml:space="preserve">https://armyciv.udemy.com/organization/search/?src=ukw&amp;q=colt+steele</t>
  </si>
  <si>
    <t xml:space="preserve">Jonas Schmedtmann (you have already)</t>
  </si>
  <si>
    <t xml:space="preserve">Stephen Grider (People say he does not update things)</t>
  </si>
  <si>
    <t xml:space="preserve">https://armyciv.udemy.com/organization/search/?src=ukw&amp;q=stephen+grider</t>
  </si>
  <si>
    <t xml:space="preserve">John Smilga Node</t>
  </si>
  <si>
    <t xml:space="preserve">https://armyciv.udemy.com/course/nodejs-tutorial-and-projects-course/</t>
  </si>
  <si>
    <t xml:space="preserve">John Smilga</t>
  </si>
  <si>
    <t xml:space="preserve">https://armyciv.udemy.com/organization/search/?src=ukw&amp;q=John+Smilga</t>
  </si>
  <si>
    <t xml:space="preserve">Bhrugen Patel</t>
  </si>
  <si>
    <t xml:space="preserve">https://armyciv.udemy.com/organization/search/?src=ukw&amp;q=Bhrugen+Patel</t>
  </si>
  <si>
    <t xml:space="preserve">GoLang-Work</t>
  </si>
  <si>
    <t xml:space="preserve">Introduction to Testing in Go (Golang)</t>
  </si>
  <si>
    <t xml:space="preserve">Building a module in Go (Golang)</t>
  </si>
  <si>
    <t xml:space="preserve">Left off at</t>
  </si>
  <si>
    <t xml:space="preserve">Building Modern Web Applications with Go (Golang)</t>
  </si>
  <si>
    <t xml:space="preserve">#38</t>
  </si>
  <si>
    <t xml:space="preserve">Working with Microservices in Go (Golang)</t>
  </si>
  <si>
    <t xml:space="preserve">Working with React and Go (Golang)</t>
  </si>
  <si>
    <t xml:space="preserve">Working with Concurrency in Go (Golang)</t>
  </si>
  <si>
    <t xml:space="preserve">Building Web Applications with Go - Intermediate Level</t>
  </si>
  <si>
    <t xml:space="preserve">Building GUI Applications with Fyne and Go (Golang)</t>
  </si>
  <si>
    <t xml:space="preserve">Working with WebSockets in Go (Golang)</t>
  </si>
  <si>
    <t xml:space="preserve">Working with Vue 3 and Go (Golang)</t>
  </si>
  <si>
    <t xml:space="preserve">Let's Build a Go version of Laravel</t>
  </si>
  <si>
    <t xml:space="preserve">Django/Flask/Fast API</t>
  </si>
  <si>
    <t xml:space="preserve">Build a Stock Market Web App With Python and Django</t>
  </si>
  <si>
    <t xml:space="preserve">FastAPI</t>
  </si>
  <si>
    <t xml:space="preserve">Django with React | An Ecommerce Website</t>
  </si>
  <si>
    <t xml:space="preserve">Python and Flask Bootcamp: Create Websites using Flask!</t>
  </si>
  <si>
    <t xml:space="preserve">Python Database Mastery: Dive into SQLAlchemy &amp; Alembic</t>
  </si>
  <si>
    <t xml:space="preserve">FastAPI - The Complete Course 2024 (Beginner + Advanced)</t>
  </si>
  <si>
    <t xml:space="preserve">Python and Django Full Stack Web Developer Bootcamp</t>
  </si>
  <si>
    <t xml:space="preserve">Firebase</t>
  </si>
  <si>
    <t xml:space="preserve">Firebase In Depth</t>
  </si>
  <si>
    <t xml:space="preserve">https://armyciv.udemy.com/course/firebase-course/</t>
  </si>
  <si>
    <t xml:space="preserve">Unity Path</t>
  </si>
  <si>
    <t xml:space="preserve">Complete C# Unity Game Developer 3D (Updated To Unity 6)</t>
  </si>
  <si>
    <t xml:space="preserve">The Ultimate Guide to Creating an RPG Game in Unity</t>
  </si>
  <si>
    <t xml:space="preserve">The Ultimate Guide to Game Development with Unity (Official)</t>
  </si>
  <si>
    <t xml:space="preserve">Gaming Path</t>
  </si>
  <si>
    <t xml:space="preserve">Create an RPG Game in Unity</t>
  </si>
  <si>
    <t xml:space="preserve">Ultimate Unity Overview (70+ Tools and Features Explained!)</t>
  </si>
  <si>
    <t xml:space="preserve">Blender Path</t>
  </si>
  <si>
    <t xml:space="preserve">Learn to Program &amp; Model Procedural Cities in Unity/Blender</t>
  </si>
  <si>
    <t xml:space="preserve">GIMP</t>
  </si>
  <si>
    <t xml:space="preserve">Inkscape</t>
  </si>
  <si>
    <t xml:space="preserve">Complete C# Unity Game Developer 2D</t>
  </si>
  <si>
    <t xml:space="preserve">Krita</t>
  </si>
  <si>
    <t xml:space="preserve">Complete Blender Creator Learn 3D Modelling for Beginners</t>
  </si>
  <si>
    <t xml:space="preserve">https://armyciv.udemy.com/course/blendertutorial/learn/lecture/32695062#overview</t>
  </si>
  <si>
    <t xml:space="preserve">A deep understanding of deep learning (with Python intro)</t>
  </si>
  <si>
    <t xml:space="preserve">https://armyciv.udemy.com/course/deeplearning_x/</t>
  </si>
  <si>
    <t xml:space="preserve">Writing</t>
  </si>
  <si>
    <t xml:space="preserve">Resume</t>
  </si>
  <si>
    <t xml:space="preserve">Jose Portilla Search</t>
  </si>
  <si>
    <t xml:space="preserve">French</t>
  </si>
  <si>
    <t xml:space="preserve">https://armyciv.udemy.com/organization/search/?src=ukw&amp;q=Jose+Portilla</t>
  </si>
  <si>
    <t xml:space="preserve">Guitar</t>
  </si>
  <si>
    <t xml:space="preserve">Neil Cummings Search</t>
  </si>
  <si>
    <t xml:space="preserve">Perfect Pitch</t>
  </si>
  <si>
    <t xml:space="preserve">https://armyciv.udemy.com/organization/search/?src=ukw&amp;q=Neil+Cummings</t>
  </si>
  <si>
    <t xml:space="preserve">Piano</t>
  </si>
  <si>
    <t xml:space="preserve">Singing</t>
  </si>
  <si>
    <t xml:space="preserve">Saxophone</t>
  </si>
  <si>
    <t xml:space="preserve">Cooking</t>
  </si>
  <si>
    <t xml:space="preserve">Sewing</t>
  </si>
  <si>
    <t xml:space="preserve">Dancing</t>
  </si>
  <si>
    <t xml:space="preserve">Acting</t>
  </si>
  <si>
    <t xml:space="preserve">https://armyciv.udemy.com/organization/search/?src=ukw&amp;q=gimp</t>
  </si>
  <si>
    <t xml:space="preserve">https://armyciv.udemy.com/organization/search/?src=ukw&amp;q=inkscape</t>
  </si>
  <si>
    <t xml:space="preserve">https://armyciv.udemy.com/organization/search/?src=ukw&amp;q=Drawing</t>
  </si>
  <si>
    <t xml:space="preserve">https://armyciv.udemy.com/organization/search/?src=ukw&amp;q=krita</t>
  </si>
  <si>
    <t xml:space="preserve">https://armyciv.udemy.com/organization/search/?src=ukw&amp;q=blender</t>
  </si>
  <si>
    <t xml:space="preserve">https://armyciv.udemy.com/organization/search/?q=unity&amp;src=ukw</t>
  </si>
  <si>
    <t xml:space="preserve">https://armyciv.udemy.com/organization/search/?src=ukw&amp;q=Unreal</t>
  </si>
  <si>
    <t xml:space="preserve">https://armyciv.udemy.com/organization/search/?src=ukw&amp;q=Adobe</t>
  </si>
  <si>
    <t xml:space="preserve">https://armyciv.udemy.com/organization/search/?src=ukw&amp;q=writing</t>
  </si>
  <si>
    <t xml:space="preserve">https://armyciv.udemy.com/organization/search/?src=ukw&amp;q=resume</t>
  </si>
  <si>
    <t xml:space="preserve">https://armyciv.udemy.com/organization/search/?src=ukw&amp;q=French</t>
  </si>
  <si>
    <t xml:space="preserve">https://armyciv.udemy.com/organization/search/?src=ukw&amp;q=Guitar</t>
  </si>
  <si>
    <t xml:space="preserve">https://armyciv.udemy.com/organization/search/?src=ukw&amp;q=perfect+pitch</t>
  </si>
  <si>
    <t xml:space="preserve">https://armyciv.udemy.com/organization/search/?src=ukw&amp;q=paino</t>
  </si>
  <si>
    <t xml:space="preserve">https://armyciv.udemy.com/organization/search/?src=ukw&amp;q=Singing</t>
  </si>
  <si>
    <t xml:space="preserve">https://armyciv.udemy.com/organization/search/?src=ukw&amp;q=Saxophone</t>
  </si>
  <si>
    <t xml:space="preserve">https://armyciv.udemy.com/organization/search/?src=ukw&amp;q=Cooking</t>
  </si>
  <si>
    <t xml:space="preserve">https://armyciv.udemy.com/organization/search/?src=ukw&amp;q=Sewing</t>
  </si>
  <si>
    <t xml:space="preserve">https://armyciv.udemy.com/organization/search/?src=ukw&amp;q=Dancing</t>
  </si>
  <si>
    <t xml:space="preserve">https://armyciv.udemy.com/organization/search/?src=ukw&amp;q=Acting</t>
  </si>
  <si>
    <t xml:space="preserve">Specific searches</t>
  </si>
  <si>
    <t xml:space="preserve">Organizing</t>
  </si>
  <si>
    <t xml:space="preserve">https://armyciv.udemy.com/organization/search/?src=ukw&amp;q=organizing</t>
  </si>
  <si>
    <t xml:space="preserve">Magic</t>
  </si>
  <si>
    <t xml:space="preserve">https://armyciv.udemy.com/organization/search/?src=ukw&amp;q=magic</t>
  </si>
  <si>
    <t xml:space="preserve">https://armyciv.udemy.com/organization/search/?src=ukw&amp;q=guitar</t>
  </si>
  <si>
    <t xml:space="preserve">UX/UI Design</t>
  </si>
  <si>
    <t xml:space="preserve">https://armyciv.udemy.com/organization/search/?src=ukw&amp;q=ux%2Fui+design</t>
  </si>
  <si>
    <t xml:space="preserve">Redis</t>
  </si>
  <si>
    <t xml:space="preserve">https://armyciv.udemy.com/organization/search/?src=ukw&amp;q=redis</t>
  </si>
  <si>
    <t xml:space="preserve">Daniel Walter Scott (Artist)</t>
  </si>
  <si>
    <t xml:space="preserve">https://armyciv.udemy.com/organization/search/?lang=en&amp;q=daniel+walter+scott&amp;sort=relevance&amp;src=ukw</t>
  </si>
  <si>
    <t xml:space="preserve">Python for Data Science and Machine Learning Bootcamp</t>
  </si>
  <si>
    <t xml:space="preserve">Quantitative Finance &amp; Algorithmic Trading in Python</t>
  </si>
  <si>
    <t xml:space="preserve">https://armyciv.udemy.com/course/quantitative-finance-algorithmic-trading-in-python/</t>
  </si>
  <si>
    <t xml:space="preserve">Jose Portilla</t>
  </si>
  <si>
    <t xml:space="preserve">Algorithmic Trading &amp; Time Series Analysis in Python and R</t>
  </si>
  <si>
    <t xml:space="preserve">https://armyciv.udemy.com/course/quantitative-finance-algorithmic-trading-ii-time-series/</t>
  </si>
  <si>
    <t xml:space="preserve">Python for Finance and Algorithmic Trading with QuantConnect</t>
  </si>
  <si>
    <t xml:space="preserve">In progess</t>
  </si>
  <si>
    <t xml:space="preserve">https://armyciv.udemy.com/course/python-for-finance-and-algorithmic-trading-with-quantconnect/</t>
  </si>
  <si>
    <t xml:space="preserve">Stochastic Calculus</t>
  </si>
  <si>
    <t xml:space="preserve">https://armyciv.udemy.com/course/stochastic-calculus/</t>
  </si>
  <si>
    <t xml:space="preserve">Algorithmic Trading &amp; Quantitative Analysis Using Python</t>
  </si>
  <si>
    <t xml:space="preserve">https://armyciv.udemy.com/course/algorithmic-trading-quantitative-analysis-using-python/</t>
  </si>
  <si>
    <t xml:space="preserve">Algorithmic Trading A-Z with Python, Machine Learning &amp; AWS</t>
  </si>
  <si>
    <t xml:space="preserve">https://armyciv.udemy.com/course/algorithmic-trading-with-python-and-machine-learning/</t>
  </si>
  <si>
    <t xml:space="preserve">Algorithmic Trading on KiteConnect Platform</t>
  </si>
  <si>
    <t xml:space="preserve">https://armyciv.udemy.com/course/algorithmic-trading-on-zerodha-kiteconnect-platform/</t>
  </si>
  <si>
    <t xml:space="preserve">Python for Finance: Investment Fundamentals &amp; Data Analytics</t>
  </si>
  <si>
    <t xml:space="preserve">https://armyciv.udemy.com/course/python-for-finance-investment-fundamentals-data-analytics/</t>
  </si>
  <si>
    <t xml:space="preserve">Complete 2-in-1 Python for Business and Finance Bootcamp</t>
  </si>
  <si>
    <t xml:space="preserve">https://armyciv.udemy.com/course/complete-python-for-business-and-finance-bootcamp/</t>
  </si>
  <si>
    <t xml:space="preserve">Mathematical Foundations of Machine Learning</t>
  </si>
  <si>
    <t xml:space="preserve">https://armyciv.udemy.com/course/machine-learning-data-science-foundations-masterclass/</t>
  </si>
  <si>
    <t xml:space="preserve">Algorithmic Trading Strategies In Python</t>
  </si>
  <si>
    <t xml:space="preserve">https://armyciv.udemy.com/course/algorithmic-trading-strategies-in-python/</t>
  </si>
  <si>
    <t xml:space="preserve">Algorithmic Stock Trading and Equity Investing with Python</t>
  </si>
  <si>
    <t xml:space="preserve">https://armyciv.udemy.com/course/algorithmic-stock-trading-and-equity-investing-with-python/</t>
  </si>
  <si>
    <t xml:space="preserve">Python &amp; Machine Learning for Financial Analysis</t>
  </si>
  <si>
    <t xml:space="preserve">https://armyciv.udemy.com/course/ml-and-python-in-finance-real-cases-and-practical-solutions/</t>
  </si>
  <si>
    <t xml:space="preserve">Performance Optimization and Risk Management for Trading</t>
  </si>
  <si>
    <t xml:space="preserve">https://armyciv.udemy.com/course/performance-optimization-and-risk-management-for-trading/</t>
  </si>
  <si>
    <t xml:space="preserve">Data-Driven Investing with Python | Financial Data Science</t>
  </si>
  <si>
    <t xml:space="preserve">https://armyciv.udemy.com/course/data-driven-investing-with-python-financial-data-science/</t>
  </si>
  <si>
    <t xml:space="preserve">Algorithmic Trading using Interactive Broker's Python API</t>
  </si>
  <si>
    <t xml:space="preserve">https://armyciv.udemy.com/course/algorithmic-trading-using-interactive-brokers-python-api/</t>
  </si>
  <si>
    <t xml:space="preserve">Interactive Brokers Python API - Advanced Concepts</t>
  </si>
  <si>
    <t xml:space="preserve">https://armyciv.udemy.com/course/interactive-brokers-python-api-advanced-concepts/</t>
  </si>
  <si>
    <t xml:space="preserve">Mastering Backtesting for Algorithmic Trading</t>
  </si>
  <si>
    <t xml:space="preserve">https://armyciv.udemy.com/course/mastering-backtesting-for-algorithmic-trading/</t>
  </si>
  <si>
    <t xml:space="preserve">Technical Analysis with Python for Algorithmic Trading</t>
  </si>
  <si>
    <t xml:space="preserve">https://armyciv.udemy.com/course/technical-analysis-with-python-for-algorithmic-trading/</t>
  </si>
  <si>
    <t xml:space="preserve">Docker &amp; Kubernetes The Practical Guide [2023 Edition]</t>
  </si>
  <si>
    <t xml:space="preserve">Go - The Complete Guide</t>
  </si>
  <si>
    <t xml:space="preserve">Introduction to Go Programming</t>
  </si>
  <si>
    <t xml:space="preserve">100 Days Of Code - 2024 Web Development Bootcamp</t>
  </si>
  <si>
    <t xml:space="preserve">Intermediate Go Programming</t>
  </si>
  <si>
    <t xml:space="preserve">Fundamentals of Remote Sensing and Geospatial Analysis</t>
  </si>
  <si>
    <t xml:space="preserve">An introduction to GIS and QGIS 3</t>
  </si>
  <si>
    <t xml:space="preserve">Learn React for Modern Web Applications</t>
  </si>
  <si>
    <t xml:space="preserve">Percent</t>
  </si>
  <si>
    <t xml:space="preserve">Database Fundamentals LiveLessons</t>
  </si>
  <si>
    <t xml:space="preserve">O'Reilly Count</t>
  </si>
  <si>
    <t xml:space="preserve">Python for Finance</t>
  </si>
  <si>
    <t xml:space="preserve">Udemy Count</t>
  </si>
  <si>
    <t xml:space="preserve">Testing in Go</t>
  </si>
  <si>
    <t xml:space="preserve">C# 6 Fundamentals</t>
  </si>
  <si>
    <t xml:space="preserve">O'Reilly Time</t>
  </si>
  <si>
    <t xml:space="preserve">Building Containers from Scratch with Go</t>
  </si>
  <si>
    <t xml:space="preserve">Udemy Time</t>
  </si>
  <si>
    <t xml:space="preserve">Containers and Go</t>
  </si>
  <si>
    <t xml:space="preserve">Measuring Performance with Benchmarks in Go</t>
  </si>
  <si>
    <t xml:space="preserve">Using Interfaces and Mocks with Go</t>
  </si>
  <si>
    <t xml:space="preserve">Networking Fundamentals</t>
  </si>
  <si>
    <t xml:space="preserve">Building RESTful APIs with Go</t>
  </si>
  <si>
    <t xml:space="preserve">Mark Bates on Go Database Frameworks and Tools</t>
  </si>
  <si>
    <t xml:space="preserve">Mark Bates on Go Web Frameworks and Techniques</t>
  </si>
  <si>
    <t xml:space="preserve">Advanced Testing and Debugging in Go</t>
  </si>
  <si>
    <t xml:space="preserve">Introduction to Django</t>
  </si>
  <si>
    <t xml:space="preserve">Building full-stack web applications with Go</t>
  </si>
  <si>
    <t xml:space="preserve">Building and leveraging REST APIs with Go</t>
  </si>
  <si>
    <t xml:space="preserve">Web Development in Python  with Django: Building Backend Web Applications and APIs with Django</t>
  </si>
  <si>
    <t xml:space="preserve">Introduction to Deep Learning: Concepts and Fundamentals</t>
  </si>
  <si>
    <t xml:space="preserve">Data Curious</t>
  </si>
  <si>
    <t xml:space="preserve">Deep Learning</t>
  </si>
  <si>
    <t xml:space="preserve">Game Development with PyGame</t>
  </si>
  <si>
    <t xml:space="preserve">Beginning C# Programming</t>
  </si>
  <si>
    <t xml:space="preserve">Intermediate Django</t>
  </si>
  <si>
    <t xml:space="preserve">Python Programming Language</t>
  </si>
  <si>
    <t xml:space="preserve">Machine Learning in Python for Everyone (Video Collection)</t>
  </si>
  <si>
    <t xml:space="preserve">The Business of Deep Learning</t>
  </si>
  <si>
    <t xml:space="preserve">The Art of Doing: Create 10 Python GUIs with Tkinter Today!</t>
  </si>
  <si>
    <t xml:space="preserve">Python Fundamentals with Paul Deitel</t>
  </si>
  <si>
    <t xml:space="preserve">Mathematical Techniques in Finance</t>
  </si>
  <si>
    <t xml:space="preserve">https://learning.oreilly.com/library/view/mathematical-techniques-in/9781119838401/</t>
  </si>
  <si>
    <t xml:space="preserve">Financial Mathematics</t>
  </si>
  <si>
    <t xml:space="preserve">https://learning.oreilly.com/library/view/financial-mathematics/9781439892435/</t>
  </si>
  <si>
    <t xml:space="preserve">Statistics for Finance</t>
  </si>
  <si>
    <t xml:space="preserve">https://learning.oreilly.com/library/view/statistics-for-finance/9781482228991/</t>
  </si>
  <si>
    <t xml:space="preserve">Quantitative Finance</t>
  </si>
  <si>
    <t xml:space="preserve">https://learning.oreilly.com/library/view/quantitative-finance/9781118629956/</t>
  </si>
  <si>
    <t xml:space="preserve">Analysis of Financial Time Series, Third Edition</t>
  </si>
  <si>
    <t xml:space="preserve">https://learning.oreilly.com/library/view/analysis-of-financial/9781118017098/</t>
  </si>
  <si>
    <t xml:space="preserve">Handbook in Monte Carlo Simulation: Applications in Financial Engineering, Risk Management, and Economics</t>
  </si>
  <si>
    <t xml:space="preserve">https://learning.oreilly.com/library/view/handbook-in-monte/9780470531112/</t>
  </si>
  <si>
    <t xml:space="preserve">Finance, Economics, and Mathematics</t>
  </si>
  <si>
    <t xml:space="preserve">https://learning.oreilly.com/library/view/finance-economics-and/9781119122203/</t>
  </si>
  <si>
    <t xml:space="preserve">Financial Engineering: The Evolution of a Profession</t>
  </si>
  <si>
    <t xml:space="preserve">https://learning.oreilly.com/library/view/financial-engineering-the/9780470889831/</t>
  </si>
  <si>
    <t xml:space="preserve">Visual Quantitative Finance: A New Look at Option Pricing, Risk Management, and Structured Securities</t>
  </si>
  <si>
    <t xml:space="preserve">https://learning.oreilly.com/library/view/visual-quantitative-finance/9780132929233/</t>
  </si>
  <si>
    <t xml:space="preserve">The Financial Times Handbook of Financial Engineering, 3rd Edition</t>
  </si>
  <si>
    <t xml:space="preserve">https://learning.oreilly.com/library/view/the-financial-times/9780273742401/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</si>
</sst>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hh:mm:ss"/>
    <numFmt numFmtId="166" formatCode="h:mm:ss"/>
    <numFmt numFmtId="167" formatCode="[h]:mm:ss;@"/>
    <numFmt numFmtId="168" formatCode="General"/>
    <numFmt numFmtId="169" formatCode="0.00%"/>
    <numFmt numFmtId="170" formatCode="0%"/>
    <numFmt numFmtId="171" formatCode="h:mm\ AM/PM"/>
    <numFmt numFmtId="172" formatCode="[$-F800]dddd&quot;, &quot;mmmm\ dd&quot;, &quot;yyyy"/>
    <numFmt numFmtId="173" formatCode="#,##0"/>
    <numFmt numFmtId="174" formatCode="h:mm"/>
    <numFmt numFmtId="175" formatCode="[h]:mm:ss"/>
    <numFmt numFmtId="176" formatCode="h:mm:ss;@"/>
    <numFmt numFmtId="177" formatCode="mmm\-yy"/>
    <numFmt numFmtId="178" formatCode="mmmm\ yyyy"/>
    <numFmt numFmtId="179" formatCode="#,##0.00"/>
    <numFmt numFmtId="180" formatCode="0"/>
    <numFmt numFmtId="181" formatCode="@"/>
    <numFmt numFmtId="182" formatCode="mmmm\ yyyy;@"/>
    <numFmt numFmtId="183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FF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81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*unknown*" xfId="20" builtinId="8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Progress!$C$24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Progress!$B$25:$B$38</c:f>
              <c:strCache>
                <c:ptCount val="14"/>
                <c:pt idx="0">
                  <c:v>Tools</c:v>
                </c:pt>
                <c:pt idx="1">
                  <c:v>Python</c:v>
                </c:pt>
                <c:pt idx="2">
                  <c:v>HTM&amp;CSS&amp;JavaScript</c:v>
                </c:pt>
                <c:pt idx="3">
                  <c:v>Node.js &amp; Express</c:v>
                </c:pt>
                <c:pt idx="4">
                  <c:v>TypeScript</c:v>
                </c:pt>
                <c:pt idx="5">
                  <c:v>PHP</c:v>
                </c:pt>
                <c:pt idx="6">
                  <c:v>SQL &amp; DBS</c:v>
                </c:pt>
                <c:pt idx="7">
                  <c:v>Networking</c:v>
                </c:pt>
                <c:pt idx="8">
                  <c:v>Docker</c:v>
                </c:pt>
                <c:pt idx="9">
                  <c:v>React</c:v>
                </c:pt>
                <c:pt idx="10">
                  <c:v>Angular</c:v>
                </c:pt>
                <c:pt idx="11">
                  <c:v>Vue</c:v>
                </c:pt>
                <c:pt idx="12">
                  <c:v>Stacks</c:v>
                </c:pt>
                <c:pt idx="13">
                  <c:v>C#</c:v>
                </c:pt>
              </c:strCache>
            </c:strRef>
          </c:cat>
          <c:val>
            <c:numRef>
              <c:f>Progress!$C$25:$C$38</c:f>
              <c:numCache>
                <c:formatCode>0.00%</c:formatCode>
                <c:ptCount val="14"/>
                <c:pt idx="0">
                  <c:v>0.216194885825529</c:v>
                </c:pt>
                <c:pt idx="1">
                  <c:v>0.199201923913379</c:v>
                </c:pt>
                <c:pt idx="2">
                  <c:v>0.872968249518345</c:v>
                </c:pt>
                <c:pt idx="3">
                  <c:v>0.0997154857065437</c:v>
                </c:pt>
                <c:pt idx="4">
                  <c:v>0</c:v>
                </c:pt>
                <c:pt idx="5">
                  <c:v>0</c:v>
                </c:pt>
                <c:pt idx="6">
                  <c:v>0.272929927605519</c:v>
                </c:pt>
                <c:pt idx="7">
                  <c:v>0</c:v>
                </c:pt>
                <c:pt idx="8">
                  <c:v>0</c:v>
                </c:pt>
                <c:pt idx="9">
                  <c:v>0.0593778618061505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7408622"/>
        <c:axId val="70675793"/>
      </c:radarChart>
      <c:catAx>
        <c:axId val="574086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75793"/>
        <c:crosses val="autoZero"/>
        <c:auto val="1"/>
        <c:lblAlgn val="ctr"/>
        <c:lblOffset val="100"/>
        <c:noMultiLvlLbl val="0"/>
      </c:catAx>
      <c:valAx>
        <c:axId val="70675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086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19</xdr:row>
      <xdr:rowOff>170280</xdr:rowOff>
    </xdr:from>
    <xdr:to>
      <xdr:col>14</xdr:col>
      <xdr:colOff>208800</xdr:colOff>
      <xdr:row>39</xdr:row>
      <xdr:rowOff>74160</xdr:rowOff>
    </xdr:to>
    <xdr:graphicFrame>
      <xdr:nvGraphicFramePr>
        <xdr:cNvPr id="0" name="Chart 2"/>
        <xdr:cNvGraphicFramePr/>
      </xdr:nvGraphicFramePr>
      <xdr:xfrm>
        <a:off x="3884400" y="3905280"/>
        <a:ext cx="7148520" cy="37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youtu.be/bMknfKXIFA8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youtu.be/xr6uZDRTna0" TargetMode="External"/><Relationship Id="rId2" Type="http://schemas.openxmlformats.org/officeDocument/2006/relationships/hyperlink" Target="https://youtu.be/_uSrE-gIdFc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Oe421EPjeBE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dZSLm4tOI8o" TargetMode="External"/><Relationship Id="rId2" Type="http://schemas.openxmlformats.org/officeDocument/2006/relationships/hyperlink" Target="https://www.youtube.com/user/IAmTimCorey/search?query=maui" TargetMode="External"/><Relationship Id="rId3" Type="http://schemas.openxmlformats.org/officeDocument/2006/relationships/hyperlink" Target="https://www.youtube.com/watch?v=gSfMNjWNoX0&amp;list=PLLWMQd6PeGY3QEHCmCWaUKNhmFFdIDxE8&amp;index=1" TargetMode="External"/><Relationship Id="rId4" Type="http://schemas.openxmlformats.org/officeDocument/2006/relationships/hyperlink" Target="https://www.youtube.com/watch?v=HmyfjAaPW0g&amp;t=742s" TargetMode="External"/><Relationship Id="rId5" Type="http://schemas.openxmlformats.org/officeDocument/2006/relationships/hyperlink" Target="https://www.youtube.com/watch?v=A7qwuFnyIpM" TargetMode="External"/><Relationship Id="rId6" Type="http://schemas.openxmlformats.org/officeDocument/2006/relationships/hyperlink" Target="https://www.youtube.com/watch?v=-1cftB9q1kQ" TargetMode="External"/><Relationship Id="rId7" Type="http://schemas.openxmlformats.org/officeDocument/2006/relationships/hyperlink" Target="https://www.youtube.com/watch?v=jcn5uCZAk2w&amp;list=PLLWMQd6PeGY12yNE714jffLFnMVZCwvvZ" TargetMode="External"/><Relationship Id="rId8" Type="http://schemas.openxmlformats.org/officeDocument/2006/relationships/hyperlink" Target="https://www.youtube.com/user/IAmTimCorey/videos" TargetMode="External"/><Relationship Id="rId9" Type="http://schemas.openxmlformats.org/officeDocument/2006/relationships/hyperlink" Target="https://www.youtube.com/watch?v=JglPiQrWoHg" TargetMode="External"/><Relationship Id="rId10" Type="http://schemas.openxmlformats.org/officeDocument/2006/relationships/hyperlink" Target="https://www.youtube.com/watch?v=69WBy4MHYUw" TargetMode="External"/><Relationship Id="rId11" Type="http://schemas.openxmlformats.org/officeDocument/2006/relationships/hyperlink" Target="https://www.youtube.com/watch?v=exXavNOqaVo" TargetMode="External"/><Relationship Id="rId12" Type="http://schemas.openxmlformats.org/officeDocument/2006/relationships/hyperlink" Target="https://www.youtube.com/watch?v=WcQ3-M4-jik&amp;t=2097s" TargetMode="External"/><Relationship Id="rId13" Type="http://schemas.openxmlformats.org/officeDocument/2006/relationships/hyperlink" Target="https://www.youtube.com/watch?v=uS0hRJqamfU" TargetMode="External"/><Relationship Id="rId14" Type="http://schemas.openxmlformats.org/officeDocument/2006/relationships/hyperlink" Target="https://www.youtube.com/watch?v=qkJ9keBmQWo" TargetMode="External"/><Relationship Id="rId15" Type="http://schemas.openxmlformats.org/officeDocument/2006/relationships/hyperlink" Target="https://www.youtube.com/watch?v=eKkh5Xm0OlU" TargetMode="External"/><Relationship Id="rId16" Type="http://schemas.openxmlformats.org/officeDocument/2006/relationships/hyperlink" Target="https://www.youtube.com/watch?v=Et2khGnrIqc" TargetMode="External"/><Relationship Id="rId17" Type="http://schemas.openxmlformats.org/officeDocument/2006/relationships/hyperlink" Target="https://www.youtube.com/watch?v=LBFI-8CtKOQ" TargetMode="External"/><Relationship Id="rId18" Type="http://schemas.openxmlformats.org/officeDocument/2006/relationships/hyperlink" Target="https://www.youtube.com/watch?v=j3S3aI8nMeE&amp;t=1700s" TargetMode="External"/><Relationship Id="rId19" Type="http://schemas.openxmlformats.org/officeDocument/2006/relationships/hyperlink" Target="https://www.youtube.com/watch?v=wyoCxzRLUsQ" TargetMode="External"/><Relationship Id="rId20" Type="http://schemas.openxmlformats.org/officeDocument/2006/relationships/hyperlink" Target="https://www.youtube.com/watch?v=bIiEv__QNxw" TargetMode="External"/><Relationship Id="rId21" Type="http://schemas.openxmlformats.org/officeDocument/2006/relationships/hyperlink" Target="https://www.youtube.com/watch?v=vRqz_zUiJTw" TargetMode="External"/><Relationship Id="rId22" Type="http://schemas.openxmlformats.org/officeDocument/2006/relationships/hyperlink" Target="https://www.youtube.com/watch?v=yq0dSkA1vpM&amp;list=PLLWMQd6PeGY1C3YLCyAUIDJrPS9S3WdLK" TargetMode="External"/><Relationship Id="rId23" Type="http://schemas.openxmlformats.org/officeDocument/2006/relationships/hyperlink" Target="https://www.youtube.com/watch?v=Et2khGnrIqc&amp;list=PLLWMQd6PeGY3b89Ni7xsNZddi9wD5Esv2" TargetMode="External"/><Relationship Id="rId24" Type="http://schemas.openxmlformats.org/officeDocument/2006/relationships/hyperlink" Target="https://www.youtube.com/watch?v=dhnsegiPXoo&amp;list=PLLWMQd6PeGY3ob0Ga6vn1czFZfW6e-FLr" TargetMode="External"/><Relationship Id="rId25" Type="http://schemas.openxmlformats.org/officeDocument/2006/relationships/hyperlink" Target="https://www.youtube.com/user/IAmTimCorey/featured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learning.oreilly.com/videos/node-js-api-masterclass/978180056963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youtu.be/RGOj5yH7evk" TargetMode="External"/><Relationship Id="rId2" Type="http://schemas.openxmlformats.org/officeDocument/2006/relationships/hyperlink" Target="https://youtu.be/WPqXP_kLzpo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armyciv.udemy.com/course/python-django-the-practical-guide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youtu.be/o0XbHvKxw7Y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youtu.be/jS4aFq5-91M" TargetMode="External"/><Relationship Id="rId2" Type="http://schemas.openxmlformats.org/officeDocument/2006/relationships/hyperlink" Target="https://youtu.be/zJSY8tbf_ys" TargetMode="External"/><Relationship Id="rId3" Type="http://schemas.openxmlformats.org/officeDocument/2006/relationships/hyperlink" Target="https://youtu.be/ieTHC78giGQ" TargetMode="External"/><Relationship Id="rId4" Type="http://schemas.openxmlformats.org/officeDocument/2006/relationships/hyperlink" Target="https://youtu.be/tXIhdp5R7sc" TargetMode="External"/><Relationship Id="rId5" Type="http://schemas.openxmlformats.org/officeDocument/2006/relationships/hyperlink" Target="https://youtu.be/5fb2aPlgoys" TargetMode="External"/><Relationship Id="rId6" Type="http://schemas.openxmlformats.org/officeDocument/2006/relationships/hyperlink" Target="https://youtu.be/-qfEOE4vtxE" TargetMode="External"/><Relationship Id="rId7" Type="http://schemas.openxmlformats.org/officeDocument/2006/relationships/hyperlink" Target="https://youtu.be/srvUrASNj0s" TargetMode="External"/><Relationship Id="rId8" Type="http://schemas.openxmlformats.org/officeDocument/2006/relationships/hyperlink" Target="https://youtu.be/RyTRgQ7k6QE" TargetMode="External"/><Relationship Id="rId9" Type="http://schemas.openxmlformats.org/officeDocument/2006/relationships/hyperlink" Target="https://youtu.be/nu_pCVPKzTk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gG3pytAY2MY" TargetMode="External"/><Relationship Id="rId2" Type="http://schemas.openxmlformats.org/officeDocument/2006/relationships/hyperlink" Target="https://www.youtube.com/watch?v=Oe421EPjeBE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youtu.be/FzlpwoeSrE0" TargetMode="External"/><Relationship Id="rId2" Type="http://schemas.openxmlformats.org/officeDocument/2006/relationships/hyperlink" Target="https://youtu.be/qw--VYLpxG4" TargetMode="External"/><Relationship Id="rId3" Type="http://schemas.openxmlformats.org/officeDocument/2006/relationships/hyperlink" Target="https://youtu.be/ER8oKX5myE0" TargetMode="External"/><Relationship Id="rId4" Type="http://schemas.openxmlformats.org/officeDocument/2006/relationships/hyperlink" Target="https://youtu.be/ztHopE5Wnpc" TargetMode="External"/><Relationship Id="rId5" Type="http://schemas.openxmlformats.org/officeDocument/2006/relationships/hyperlink" Target="https://youtu.be/4cWkVbC2b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41" activeCellId="0" sqref="S41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20"/>
    <col collapsed="false" customWidth="true" hidden="false" outlineLevel="0" max="4" min="4" style="0" width="9.14"/>
    <col collapsed="false" customWidth="true" hidden="false" outlineLevel="0" max="6" min="6" style="1" width="9.14"/>
    <col collapsed="false" customWidth="true" hidden="false" outlineLevel="0" max="9" min="9" style="0" width="11.28"/>
    <col collapsed="false" customWidth="true" hidden="false" outlineLevel="0" max="16" min="16" style="0" width="10.14"/>
  </cols>
  <sheetData>
    <row r="2" customFormat="false" ht="15" hidden="false" customHeight="false" outlineLevel="0" collapsed="false">
      <c r="C2" s="0" t="s">
        <v>0</v>
      </c>
      <c r="D2" s="0" t="s">
        <v>1</v>
      </c>
    </row>
    <row r="3" customFormat="false" ht="15" hidden="false" customHeight="false" outlineLevel="0" collapsed="false">
      <c r="I3" s="2" t="s">
        <v>2</v>
      </c>
      <c r="P3" s="3"/>
    </row>
    <row r="4" customFormat="false" ht="15" hidden="false" customHeight="false" outlineLevel="0" collapsed="false">
      <c r="C4" s="0" t="s">
        <v>3</v>
      </c>
      <c r="D4" s="0" t="s">
        <v>4</v>
      </c>
      <c r="E4" s="0" t="s">
        <v>5</v>
      </c>
      <c r="F4" s="1" t="s">
        <v>6</v>
      </c>
      <c r="G4" s="2" t="s">
        <v>7</v>
      </c>
      <c r="I4" s="2" t="s">
        <v>3</v>
      </c>
      <c r="J4" s="2" t="s">
        <v>4</v>
      </c>
      <c r="S4" s="2" t="s">
        <v>8</v>
      </c>
    </row>
    <row r="5" customFormat="false" ht="15.65" hidden="false" customHeight="false" outlineLevel="0" collapsed="false">
      <c r="B5" s="0" t="s">
        <v>9</v>
      </c>
      <c r="C5" s="0" t="n">
        <f aca="false">Tools!C2</f>
        <v>6</v>
      </c>
      <c r="D5" s="4" t="n">
        <f aca="false">Tools!C3</f>
        <v>0.219976851851852</v>
      </c>
      <c r="E5" s="4" t="n">
        <f aca="false">D5/C5</f>
        <v>0.0366628086419753</v>
      </c>
      <c r="G5" s="4" t="n">
        <f aca="false">D5/24</f>
        <v>0.00916570216049383</v>
      </c>
      <c r="I5" s="5" t="n">
        <f aca="false">COUNT(Tools!$G:$G)</f>
        <v>1</v>
      </c>
      <c r="J5" s="4" t="n">
        <f aca="false">SUM(Tools!$G:$G)</f>
        <v>0.0475578703703704</v>
      </c>
      <c r="L5" s="6" t="n">
        <f aca="false">J5/D5</f>
        <v>0.216194885825529</v>
      </c>
      <c r="O5" s="2" t="s">
        <v>10</v>
      </c>
      <c r="P5" s="4" t="n">
        <f aca="false">MIN(D5:D18)</f>
        <v>0.198888888888889</v>
      </c>
    </row>
    <row r="6" customFormat="false" ht="15.65" hidden="false" customHeight="false" outlineLevel="0" collapsed="false">
      <c r="B6" s="0" t="s">
        <v>11</v>
      </c>
      <c r="C6" s="0" t="n">
        <f aca="false">Python!C2</f>
        <v>12</v>
      </c>
      <c r="D6" s="4" t="n">
        <f aca="false">Python!C3</f>
        <v>4.12450231481481</v>
      </c>
      <c r="E6" s="4" t="n">
        <f aca="false">D6/C6</f>
        <v>0.343708526234568</v>
      </c>
      <c r="G6" s="4" t="n">
        <f aca="false">D6/24</f>
        <v>0.171854263117284</v>
      </c>
      <c r="I6" s="2" t="n">
        <f aca="false">COUNT(Python!G:G)</f>
        <v>2</v>
      </c>
      <c r="J6" s="4" t="n">
        <f aca="false">SUM(Python!G:G)</f>
        <v>0.821608796296296</v>
      </c>
      <c r="L6" s="6" t="n">
        <f aca="false">J6/D6</f>
        <v>0.199201923913379</v>
      </c>
      <c r="O6" s="2" t="s">
        <v>6</v>
      </c>
      <c r="P6" s="4" t="n">
        <f aca="false">MAX(D5:D18)</f>
        <v>4.22421296296296</v>
      </c>
    </row>
    <row r="7" customFormat="false" ht="15.65" hidden="false" customHeight="false" outlineLevel="0" collapsed="false">
      <c r="B7" s="0" t="s">
        <v>12</v>
      </c>
      <c r="C7" s="0" t="n">
        <f aca="false">'HTML&amp;CSS&amp;JavaScript'!C2</f>
        <v>10</v>
      </c>
      <c r="D7" s="4" t="n">
        <f aca="false">'HTML&amp;CSS&amp;JavaScript'!C3</f>
        <v>1.94040509259259</v>
      </c>
      <c r="E7" s="4" t="n">
        <f aca="false">D7/C7</f>
        <v>0.194040509259259</v>
      </c>
      <c r="G7" s="4" t="n">
        <f aca="false">D7/24</f>
        <v>0.080850212191358</v>
      </c>
      <c r="I7" s="5" t="n">
        <f aca="false">COUNT('HTML&amp;CSS&amp;JavaScript'!G:G)</f>
        <v>7</v>
      </c>
      <c r="J7" s="4" t="n">
        <f aca="false">SUM('HTML&amp;CSS&amp;JavaScript'!G:G)</f>
        <v>1.69391203703704</v>
      </c>
      <c r="L7" s="6" t="n">
        <f aca="false">J7/D7</f>
        <v>0.872968249518345</v>
      </c>
    </row>
    <row r="8" customFormat="false" ht="15.65" hidden="false" customHeight="false" outlineLevel="0" collapsed="false">
      <c r="B8" s="0" t="s">
        <v>13</v>
      </c>
      <c r="C8" s="0" t="n">
        <f aca="false">'Node.js &amp; Express'!C2</f>
        <v>8</v>
      </c>
      <c r="D8" s="4" t="n">
        <f aca="false">'Node.js &amp; Express'!C3</f>
        <v>1.53770833333333</v>
      </c>
      <c r="E8" s="4" t="n">
        <f aca="false">D8/C8</f>
        <v>0.192213541666667</v>
      </c>
      <c r="G8" s="4" t="n">
        <f aca="false">D8/24</f>
        <v>0.0640711805555555</v>
      </c>
      <c r="I8" s="5" t="n">
        <f aca="false">COUNT('Node.js &amp; Express'!G:G)</f>
        <v>2</v>
      </c>
      <c r="J8" s="4" t="n">
        <f aca="false">SUM('Node.js &amp; Express'!G:G)</f>
        <v>0.153333333333333</v>
      </c>
      <c r="L8" s="6" t="n">
        <f aca="false">J8/D8</f>
        <v>0.0997154857065437</v>
      </c>
    </row>
    <row r="9" customFormat="false" ht="15.65" hidden="false" customHeight="false" outlineLevel="0" collapsed="false">
      <c r="B9" s="0" t="s">
        <v>14</v>
      </c>
      <c r="C9" s="0" t="n">
        <f aca="false">TypeScript!C2</f>
        <v>1</v>
      </c>
      <c r="D9" s="4" t="n">
        <f aca="false">TypeScript!C3</f>
        <v>0.198888888888889</v>
      </c>
      <c r="E9" s="4" t="n">
        <f aca="false">D9/C9</f>
        <v>0.198888888888889</v>
      </c>
      <c r="G9" s="4" t="n">
        <f aca="false">D9/24</f>
        <v>0.00828703703703704</v>
      </c>
      <c r="I9" s="5" t="n">
        <f aca="false">COUNT(TypeScript!G:G)</f>
        <v>0</v>
      </c>
      <c r="J9" s="4" t="n">
        <f aca="false">SUM(TypeScript!G:G)</f>
        <v>0</v>
      </c>
      <c r="L9" s="6" t="n">
        <f aca="false">J9/D9</f>
        <v>0</v>
      </c>
      <c r="O9" s="7" t="n">
        <v>0.01</v>
      </c>
      <c r="P9" s="3" t="n">
        <f aca="false">D20*0.01</f>
        <v>0.229836342592593</v>
      </c>
    </row>
    <row r="10" customFormat="false" ht="15.65" hidden="false" customHeight="false" outlineLevel="0" collapsed="false">
      <c r="B10" s="0" t="s">
        <v>15</v>
      </c>
      <c r="C10" s="0" t="n">
        <f aca="false">PHP!C2</f>
        <v>2</v>
      </c>
      <c r="D10" s="4" t="n">
        <f aca="false">PHP!C3</f>
        <v>0.436689814814815</v>
      </c>
      <c r="E10" s="4" t="n">
        <f aca="false">D10/C10</f>
        <v>0.218344907407408</v>
      </c>
      <c r="G10" s="4" t="n">
        <f aca="false">D10/24</f>
        <v>0.0181954089506173</v>
      </c>
      <c r="I10" s="5" t="n">
        <f aca="false">COUNT(PHP!G:G)</f>
        <v>0</v>
      </c>
      <c r="J10" s="4" t="n">
        <f aca="false">SUM(TypeScript!G:G)</f>
        <v>0</v>
      </c>
      <c r="L10" s="6" t="n">
        <f aca="false">J10/D10</f>
        <v>0</v>
      </c>
      <c r="O10" s="7" t="n">
        <v>0.1</v>
      </c>
      <c r="P10" s="4" t="n">
        <f aca="false">D20*0.1</f>
        <v>2.29836342592593</v>
      </c>
    </row>
    <row r="11" customFormat="false" ht="15.65" hidden="false" customHeight="false" outlineLevel="0" collapsed="false">
      <c r="B11" s="0" t="s">
        <v>16</v>
      </c>
      <c r="C11" s="0" t="n">
        <f aca="false">'SQL &amp; DBs'!C2</f>
        <v>10</v>
      </c>
      <c r="D11" s="4" t="n">
        <f aca="false">'SQL &amp; DBs'!C3</f>
        <v>2.11834490740741</v>
      </c>
      <c r="E11" s="4" t="n">
        <f aca="false">D11/C11</f>
        <v>0.211834490740741</v>
      </c>
      <c r="G11" s="4" t="n">
        <f aca="false">D11/24</f>
        <v>0.0882643711419753</v>
      </c>
      <c r="I11" s="5" t="n">
        <f aca="false">COUNT('SQL &amp; DBs'!G:G)</f>
        <v>3</v>
      </c>
      <c r="J11" s="4" t="n">
        <f aca="false">SUM('SQL &amp; DBs'!G:G)</f>
        <v>0.578159722222223</v>
      </c>
      <c r="L11" s="6" t="n">
        <f aca="false">J11/D11</f>
        <v>0.272929927605519</v>
      </c>
    </row>
    <row r="12" customFormat="false" ht="15.65" hidden="false" customHeight="false" outlineLevel="0" collapsed="false">
      <c r="B12" s="0" t="s">
        <v>17</v>
      </c>
      <c r="C12" s="0" t="n">
        <f aca="false">Networking!C2</f>
        <v>4</v>
      </c>
      <c r="D12" s="4" t="n">
        <f aca="false">Networking!C3</f>
        <v>0.783368055555555</v>
      </c>
      <c r="E12" s="4" t="n">
        <f aca="false">D12/C12</f>
        <v>0.195842013888889</v>
      </c>
      <c r="G12" s="4" t="n">
        <f aca="false">D12/24</f>
        <v>0.0326403356481481</v>
      </c>
      <c r="I12" s="5" t="n">
        <f aca="false">COUNT(Networking!G:G)</f>
        <v>0</v>
      </c>
      <c r="J12" s="4" t="n">
        <f aca="false">SUM(Networking!G:G)</f>
        <v>0</v>
      </c>
      <c r="L12" s="6" t="n">
        <f aca="false">J12/D12</f>
        <v>0</v>
      </c>
      <c r="O12" s="2" t="s">
        <v>18</v>
      </c>
      <c r="P12" s="6" t="n">
        <f aca="false">TIME(1,0,0)/D20</f>
        <v>0.00181288416778042</v>
      </c>
      <c r="S12" s="2" t="s">
        <v>18</v>
      </c>
      <c r="T12" s="6" t="n">
        <f aca="false">TIME(1,0,0)/N20</f>
        <v>0.0021364287812564</v>
      </c>
      <c r="V12" s="8"/>
    </row>
    <row r="13" customFormat="false" ht="15.65" hidden="false" customHeight="false" outlineLevel="0" collapsed="false">
      <c r="B13" s="0" t="s">
        <v>19</v>
      </c>
      <c r="C13" s="0" t="n">
        <f aca="false">Docker!C2</f>
        <v>11</v>
      </c>
      <c r="D13" s="4" t="n">
        <f aca="false">Docker!C3</f>
        <v>1.31967592592593</v>
      </c>
      <c r="E13" s="4" t="n">
        <f aca="false">D13/C13</f>
        <v>0.119970538720539</v>
      </c>
      <c r="G13" s="4" t="n">
        <f aca="false">D13/24</f>
        <v>0.0549864969135803</v>
      </c>
      <c r="I13" s="5" t="n">
        <f aca="false">COUNT(Docker!G:G)</f>
        <v>0</v>
      </c>
      <c r="J13" s="4" t="n">
        <f aca="false">SUM(Docker!G:G)</f>
        <v>0</v>
      </c>
      <c r="L13" s="6" t="n">
        <f aca="false">J13/D13</f>
        <v>0</v>
      </c>
      <c r="O13" s="2" t="s">
        <v>20</v>
      </c>
      <c r="P13" s="6" t="n">
        <f aca="false">TIME(3,0,0)/D20</f>
        <v>0.00543865250334125</v>
      </c>
      <c r="S13" s="2" t="s">
        <v>20</v>
      </c>
      <c r="T13" s="6" t="n">
        <f aca="false">TIME(3,0,0)/N20</f>
        <v>0.0064092863437692</v>
      </c>
    </row>
    <row r="14" customFormat="false" ht="15.65" hidden="false" customHeight="false" outlineLevel="0" collapsed="false">
      <c r="B14" s="0" t="s">
        <v>21</v>
      </c>
      <c r="C14" s="0" t="n">
        <f aca="false">React!C2</f>
        <v>11</v>
      </c>
      <c r="D14" s="4" t="n">
        <f aca="false">React!C3</f>
        <v>3.13435185185185</v>
      </c>
      <c r="E14" s="4" t="n">
        <f aca="false">D14/C14</f>
        <v>0.284941077441077</v>
      </c>
      <c r="G14" s="4" t="n">
        <f aca="false">D14/24</f>
        <v>0.130597993827161</v>
      </c>
      <c r="I14" s="5" t="n">
        <f aca="false">COUNT(React!G:G)</f>
        <v>1</v>
      </c>
      <c r="J14" s="4" t="n">
        <f aca="false">SUM(React!G:G)</f>
        <v>0.186111111111111</v>
      </c>
      <c r="L14" s="6" t="n">
        <f aca="false">J14/D14</f>
        <v>0.0593778618061505</v>
      </c>
    </row>
    <row r="15" customFormat="false" ht="15.65" hidden="false" customHeight="false" outlineLevel="0" collapsed="false">
      <c r="B15" s="0" t="s">
        <v>22</v>
      </c>
      <c r="C15" s="0" t="n">
        <f aca="false">Angular!C2</f>
        <v>2</v>
      </c>
      <c r="D15" s="4" t="n">
        <f aca="false">Angular!C3</f>
        <v>0.798657407407408</v>
      </c>
      <c r="E15" s="4" t="n">
        <f aca="false">D15/C15</f>
        <v>0.399328703703704</v>
      </c>
      <c r="G15" s="4" t="n">
        <f aca="false">D15/24</f>
        <v>0.0332773919753087</v>
      </c>
      <c r="I15" s="5" t="n">
        <f aca="false">COUNT(Angular!G:G)</f>
        <v>0</v>
      </c>
      <c r="J15" s="4" t="n">
        <f aca="false">SUM(Angular!G:G)</f>
        <v>0</v>
      </c>
      <c r="L15" s="6" t="n">
        <f aca="false">J15/D15</f>
        <v>0</v>
      </c>
      <c r="O15" s="2" t="s">
        <v>23</v>
      </c>
    </row>
    <row r="16" customFormat="false" ht="15.65" hidden="false" customHeight="false" outlineLevel="0" collapsed="false">
      <c r="B16" s="0" t="s">
        <v>24</v>
      </c>
      <c r="C16" s="0" t="n">
        <f aca="false">Vue!C2</f>
        <v>2</v>
      </c>
      <c r="D16" s="4" t="n">
        <f aca="false">Vue!C3</f>
        <v>0.267604166666666</v>
      </c>
      <c r="E16" s="4" t="n">
        <f aca="false">D16/C16</f>
        <v>0.133802083333333</v>
      </c>
      <c r="G16" s="4" t="n">
        <f aca="false">D16/24</f>
        <v>0.0111501736111111</v>
      </c>
      <c r="I16" s="5" t="n">
        <f aca="false">COUNT(Vue!G:G)</f>
        <v>0</v>
      </c>
      <c r="J16" s="4" t="n">
        <f aca="false">SUM(Vue!G:G)</f>
        <v>0</v>
      </c>
      <c r="L16" s="6" t="n">
        <f aca="false">J16/D16</f>
        <v>0</v>
      </c>
      <c r="O16" s="2" t="s">
        <v>18</v>
      </c>
      <c r="P16" s="9" t="n">
        <f aca="true">TODAY()+T16</f>
        <v>46208</v>
      </c>
      <c r="Q16" s="9"/>
      <c r="R16" s="9"/>
      <c r="T16" s="10" t="n">
        <v>489</v>
      </c>
    </row>
    <row r="17" customFormat="false" ht="15.65" hidden="false" customHeight="false" outlineLevel="0" collapsed="false">
      <c r="B17" s="0" t="s">
        <v>25</v>
      </c>
      <c r="C17" s="0" t="n">
        <f aca="false">Stacks!C2</f>
        <v>12</v>
      </c>
      <c r="D17" s="4" t="n">
        <f aca="false">Stacks!C3</f>
        <v>4.22421296296296</v>
      </c>
      <c r="E17" s="4" t="n">
        <f aca="false">D17/C17</f>
        <v>0.35201774691358</v>
      </c>
      <c r="G17" s="4" t="n">
        <f aca="false">D17/24</f>
        <v>0.17600887345679</v>
      </c>
      <c r="I17" s="5" t="n">
        <f aca="false">COUNT(Stacks!G:G)</f>
        <v>0</v>
      </c>
      <c r="J17" s="4" t="n">
        <f aca="false">SUM(Stacks!G:G)</f>
        <v>0</v>
      </c>
      <c r="L17" s="6" t="n">
        <f aca="false">J17/D17</f>
        <v>0</v>
      </c>
      <c r="O17" s="2" t="s">
        <v>20</v>
      </c>
      <c r="P17" s="9" t="n">
        <f aca="true">TODAY()+T17</f>
        <v>45882</v>
      </c>
      <c r="Q17" s="9"/>
      <c r="R17" s="9"/>
      <c r="T17" s="10" t="n">
        <f aca="false">T16/3</f>
        <v>163</v>
      </c>
    </row>
    <row r="18" customFormat="false" ht="15.65" hidden="false" customHeight="false" outlineLevel="0" collapsed="false">
      <c r="B18" s="0" t="s">
        <v>26</v>
      </c>
      <c r="C18" s="0" t="n">
        <f aca="false">'C#'!C2</f>
        <v>9</v>
      </c>
      <c r="D18" s="4" t="n">
        <f aca="false">'C#'!C3</f>
        <v>1.87924768518519</v>
      </c>
      <c r="E18" s="4" t="n">
        <f aca="false">D18/C18</f>
        <v>0.208805298353909</v>
      </c>
      <c r="G18" s="4" t="n">
        <f aca="false">D18/24</f>
        <v>0.0783019868827161</v>
      </c>
      <c r="I18" s="5" t="n">
        <f aca="false">COUNT('C#'!G:G)</f>
        <v>0</v>
      </c>
      <c r="J18" s="4" t="n">
        <f aca="false">SUM('C#'!G:G)</f>
        <v>0</v>
      </c>
      <c r="L18" s="6" t="n">
        <f aca="false">J18/D18</f>
        <v>0</v>
      </c>
      <c r="P18" s="3"/>
    </row>
    <row r="19" customFormat="false" ht="15" hidden="false" customHeight="false" outlineLevel="0" collapsed="false">
      <c r="D19" s="4"/>
      <c r="E19" s="4"/>
    </row>
    <row r="20" customFormat="false" ht="15" hidden="false" customHeight="false" outlineLevel="0" collapsed="false">
      <c r="B20" s="11" t="s">
        <v>27</v>
      </c>
      <c r="C20" s="11" t="n">
        <f aca="false">SUM(C5:C18)</f>
        <v>100</v>
      </c>
      <c r="D20" s="12" t="n">
        <f aca="false">SUM(D5:D18)</f>
        <v>22.9836342592593</v>
      </c>
      <c r="E20" s="12" t="n">
        <f aca="false">D20/C20</f>
        <v>0.229836342592593</v>
      </c>
      <c r="I20" s="2" t="n">
        <f aca="false">SUM(I5:I18)</f>
        <v>16</v>
      </c>
      <c r="J20" s="4" t="n">
        <f aca="false">SUM(J5:J18)</f>
        <v>3.48068287037037</v>
      </c>
      <c r="L20" s="6" t="n">
        <f aca="false">J20/D20</f>
        <v>0.151441796850215</v>
      </c>
      <c r="N20" s="4" t="n">
        <f aca="false">D20-J20</f>
        <v>19.5029513888889</v>
      </c>
    </row>
    <row r="21" customFormat="false" ht="15" hidden="false" customHeight="false" outlineLevel="0" collapsed="false">
      <c r="P21" s="13"/>
    </row>
    <row r="24" customFormat="false" ht="15" hidden="false" customHeight="false" outlineLevel="0" collapsed="false">
      <c r="B24" s="0" t="s">
        <v>28</v>
      </c>
      <c r="C24" s="0" t="s">
        <v>2</v>
      </c>
    </row>
    <row r="25" customFormat="false" ht="15" hidden="false" customHeight="false" outlineLevel="0" collapsed="false">
      <c r="B25" s="2" t="s">
        <v>9</v>
      </c>
      <c r="C25" s="6" t="n">
        <f aca="false">L5</f>
        <v>0.216194885825529</v>
      </c>
    </row>
    <row r="26" customFormat="false" ht="15" hidden="false" customHeight="false" outlineLevel="0" collapsed="false">
      <c r="B26" s="2" t="s">
        <v>11</v>
      </c>
      <c r="C26" s="6" t="n">
        <f aca="false">L6</f>
        <v>0.199201923913379</v>
      </c>
    </row>
    <row r="27" customFormat="false" ht="15" hidden="false" customHeight="false" outlineLevel="0" collapsed="false">
      <c r="B27" s="2" t="s">
        <v>12</v>
      </c>
      <c r="C27" s="6" t="n">
        <f aca="false">L7</f>
        <v>0.872968249518345</v>
      </c>
    </row>
    <row r="28" customFormat="false" ht="15" hidden="false" customHeight="false" outlineLevel="0" collapsed="false">
      <c r="B28" s="2" t="s">
        <v>13</v>
      </c>
      <c r="C28" s="6" t="n">
        <f aca="false">L8</f>
        <v>0.0997154857065437</v>
      </c>
    </row>
    <row r="29" customFormat="false" ht="15" hidden="false" customHeight="false" outlineLevel="0" collapsed="false">
      <c r="B29" s="2" t="s">
        <v>14</v>
      </c>
      <c r="C29" s="6" t="n">
        <f aca="false">L9</f>
        <v>0</v>
      </c>
      <c r="T29" s="3"/>
    </row>
    <row r="30" customFormat="false" ht="15" hidden="false" customHeight="false" outlineLevel="0" collapsed="false">
      <c r="B30" s="2" t="s">
        <v>15</v>
      </c>
      <c r="C30" s="6" t="n">
        <f aca="false">L10</f>
        <v>0</v>
      </c>
    </row>
    <row r="31" customFormat="false" ht="15" hidden="false" customHeight="false" outlineLevel="0" collapsed="false">
      <c r="B31" s="2" t="s">
        <v>16</v>
      </c>
      <c r="C31" s="6" t="n">
        <f aca="false">L11</f>
        <v>0.272929927605519</v>
      </c>
    </row>
    <row r="32" customFormat="false" ht="15" hidden="false" customHeight="false" outlineLevel="0" collapsed="false">
      <c r="B32" s="2" t="s">
        <v>17</v>
      </c>
      <c r="C32" s="6" t="n">
        <f aca="false">L12</f>
        <v>0</v>
      </c>
    </row>
    <row r="33" customFormat="false" ht="15" hidden="false" customHeight="false" outlineLevel="0" collapsed="false">
      <c r="B33" s="2" t="s">
        <v>19</v>
      </c>
      <c r="C33" s="6" t="n">
        <f aca="false">L13</f>
        <v>0</v>
      </c>
      <c r="F33" s="3"/>
    </row>
    <row r="34" customFormat="false" ht="15" hidden="false" customHeight="false" outlineLevel="0" collapsed="false">
      <c r="B34" s="2" t="s">
        <v>21</v>
      </c>
      <c r="C34" s="6" t="n">
        <f aca="false">L14</f>
        <v>0.0593778618061505</v>
      </c>
    </row>
    <row r="35" customFormat="false" ht="15" hidden="false" customHeight="false" outlineLevel="0" collapsed="false">
      <c r="B35" s="2" t="s">
        <v>22</v>
      </c>
      <c r="C35" s="6" t="n">
        <f aca="false">L15</f>
        <v>0</v>
      </c>
    </row>
    <row r="36" customFormat="false" ht="15" hidden="false" customHeight="false" outlineLevel="0" collapsed="false">
      <c r="B36" s="2" t="s">
        <v>24</v>
      </c>
      <c r="C36" s="6" t="n">
        <f aca="false">L16</f>
        <v>0</v>
      </c>
      <c r="F36" s="3"/>
    </row>
    <row r="37" customFormat="false" ht="15" hidden="false" customHeight="false" outlineLevel="0" collapsed="false">
      <c r="B37" s="2" t="s">
        <v>25</v>
      </c>
      <c r="C37" s="6" t="n">
        <f aca="false">L17</f>
        <v>0</v>
      </c>
    </row>
    <row r="38" customFormat="false" ht="15" hidden="false" customHeight="false" outlineLevel="0" collapsed="false">
      <c r="B38" s="2" t="s">
        <v>26</v>
      </c>
      <c r="C38" s="6" t="n">
        <f aca="false">L18</f>
        <v>0</v>
      </c>
    </row>
    <row r="39" customFormat="false" ht="15" hidden="false" customHeight="false" outlineLevel="0" collapsed="false">
      <c r="F39" s="3"/>
    </row>
  </sheetData>
  <mergeCells count="2">
    <mergeCell ref="P16:R16"/>
    <mergeCell ref="P17:R17"/>
  </mergeCells>
  <conditionalFormatting sqref="D5:D18">
    <cfRule type="dataBar" priority="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{50204E56-34F5-449F-B330-93B715A77553}</x14:id>
        </ext>
      </extLst>
    </cfRule>
  </conditionalFormatting>
  <conditionalFormatting sqref="L5:L18">
    <cfRule type="cellIs" priority="3" operator="greaterThan" aboveAverage="0" equalAverage="0" bottom="0" percent="0" rank="0" text="" dxfId="0">
      <formula>0.9</formula>
    </cfRule>
    <cfRule type="cellIs" priority="4" operator="between" aboveAverage="0" equalAverage="0" bottom="0" percent="0" rank="0" text="" dxfId="1">
      <formula>0.6</formula>
      <formula>0.899</formula>
    </cfRule>
    <cfRule type="cellIs" priority="5" operator="lessThan" aboveAverage="0" equalAverage="0" bottom="0" percent="0" rank="0" text="" dxfId="2">
      <formula>0.5999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04E56-34F5-449F-B330-93B715A77553}">
            <x14:dataBar minLength="10" maxLength="90" axisPosition="none" gradient="true">
              <x14:cfvo type="min"/>
              <x14:cfvo type="max"/>
              <x14:negativeFillColor rgb="FF008AEF"/>
              <x14:axisColor rgb="FF000000"/>
            </x14:dataBar>
          </x14:cfRule>
          <xm:sqref>D5:D18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86.57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11</v>
      </c>
      <c r="E2" s="3" t="n">
        <v>0.115358796296296</v>
      </c>
      <c r="F2" s="2" t="s">
        <v>236</v>
      </c>
      <c r="I2" s="3" t="n">
        <f aca="false">E2-G2</f>
        <v>0.115358796296296</v>
      </c>
    </row>
    <row r="3" customFormat="false" ht="15" hidden="false" customHeight="false" outlineLevel="0" collapsed="false">
      <c r="B3" s="0" t="s">
        <v>30</v>
      </c>
      <c r="C3" s="4" t="n">
        <f aca="false">SUM(E:E)</f>
        <v>1.31967592592593</v>
      </c>
      <c r="F3" s="2" t="s">
        <v>237</v>
      </c>
      <c r="I3" s="3"/>
    </row>
    <row r="4" customFormat="false" ht="15" hidden="false" customHeight="false" outlineLevel="0" collapsed="false">
      <c r="B4" s="0" t="s">
        <v>6</v>
      </c>
      <c r="I4" s="3"/>
    </row>
    <row r="5" customFormat="false" ht="15" hidden="false" customHeight="false" outlineLevel="0" collapsed="false">
      <c r="B5" s="0" t="s">
        <v>5</v>
      </c>
      <c r="E5" s="3" t="n">
        <v>0.247638888888889</v>
      </c>
      <c r="F5" s="2" t="s">
        <v>238</v>
      </c>
      <c r="I5" s="3" t="n">
        <f aca="false">E5-G5</f>
        <v>0.247638888888889</v>
      </c>
    </row>
    <row r="6" customFormat="false" ht="15" hidden="false" customHeight="false" outlineLevel="0" collapsed="false">
      <c r="F6" s="2" t="s">
        <v>239</v>
      </c>
      <c r="I6" s="3"/>
    </row>
    <row r="7" customFormat="false" ht="15" hidden="false" customHeight="false" outlineLevel="0" collapsed="false">
      <c r="I7" s="3"/>
    </row>
    <row r="8" customFormat="false" ht="15" hidden="false" customHeight="false" outlineLevel="0" collapsed="false">
      <c r="E8" s="3" t="n">
        <v>0.0904861111111111</v>
      </c>
      <c r="F8" s="2" t="s">
        <v>240</v>
      </c>
      <c r="I8" s="3" t="n">
        <f aca="false">E8-G8</f>
        <v>0.0904861111111111</v>
      </c>
    </row>
    <row r="9" customFormat="false" ht="15" hidden="false" customHeight="false" outlineLevel="0" collapsed="false">
      <c r="F9" s="2" t="s">
        <v>241</v>
      </c>
      <c r="I9" s="3"/>
    </row>
    <row r="10" customFormat="false" ht="15" hidden="false" customHeight="false" outlineLevel="0" collapsed="false">
      <c r="I10" s="3"/>
    </row>
    <row r="11" customFormat="false" ht="15" hidden="false" customHeight="false" outlineLevel="0" collapsed="false">
      <c r="E11" s="3" t="n">
        <v>0.179155092592593</v>
      </c>
      <c r="F11" s="2" t="s">
        <v>242</v>
      </c>
      <c r="I11" s="3" t="n">
        <f aca="false">E11-G11</f>
        <v>0.179155092592593</v>
      </c>
    </row>
    <row r="12" customFormat="false" ht="15" hidden="false" customHeight="false" outlineLevel="0" collapsed="false">
      <c r="F12" s="2" t="s">
        <v>243</v>
      </c>
      <c r="I12" s="3"/>
    </row>
    <row r="13" customFormat="false" ht="15" hidden="false" customHeight="false" outlineLevel="0" collapsed="false">
      <c r="I13" s="3"/>
    </row>
    <row r="14" customFormat="false" ht="15" hidden="false" customHeight="false" outlineLevel="0" collapsed="false">
      <c r="E14" s="3" t="n">
        <v>0.0904861111111111</v>
      </c>
      <c r="F14" s="2" t="s">
        <v>240</v>
      </c>
      <c r="I14" s="3" t="n">
        <f aca="false">E14-G14</f>
        <v>0.0904861111111111</v>
      </c>
    </row>
    <row r="15" customFormat="false" ht="15" hidden="false" customHeight="false" outlineLevel="0" collapsed="false">
      <c r="F15" s="2" t="s">
        <v>241</v>
      </c>
      <c r="I15" s="3"/>
    </row>
    <row r="16" customFormat="false" ht="15" hidden="false" customHeight="false" outlineLevel="0" collapsed="false">
      <c r="I16" s="3"/>
      <c r="S16" s="3"/>
    </row>
    <row r="17" customFormat="false" ht="15" hidden="false" customHeight="false" outlineLevel="0" collapsed="false">
      <c r="E17" s="3" t="n">
        <v>0.223599537037037</v>
      </c>
      <c r="F17" s="2" t="s">
        <v>244</v>
      </c>
      <c r="I17" s="3" t="n">
        <f aca="false">E17-G17</f>
        <v>0.223599537037037</v>
      </c>
    </row>
    <row r="18" customFormat="false" ht="15" hidden="false" customHeight="false" outlineLevel="0" collapsed="false">
      <c r="F18" s="2" t="s">
        <v>245</v>
      </c>
      <c r="I18" s="3"/>
    </row>
    <row r="19" customFormat="false" ht="15" hidden="false" customHeight="false" outlineLevel="0" collapsed="false">
      <c r="I19" s="3"/>
    </row>
    <row r="20" customFormat="false" ht="15" hidden="false" customHeight="false" outlineLevel="0" collapsed="false">
      <c r="E20" s="3" t="n">
        <v>0.0960416666666667</v>
      </c>
      <c r="F20" s="2" t="s">
        <v>246</v>
      </c>
      <c r="I20" s="3" t="n">
        <f aca="false">E20-G20</f>
        <v>0.0960416666666667</v>
      </c>
    </row>
    <row r="21" customFormat="false" ht="15" hidden="false" customHeight="false" outlineLevel="0" collapsed="false">
      <c r="F21" s="2" t="s">
        <v>247</v>
      </c>
      <c r="I21" s="3"/>
    </row>
    <row r="22" customFormat="false" ht="15" hidden="false" customHeight="false" outlineLevel="0" collapsed="false">
      <c r="I22" s="3"/>
    </row>
    <row r="23" customFormat="false" ht="15" hidden="false" customHeight="false" outlineLevel="0" collapsed="false">
      <c r="E23" s="3" t="n">
        <v>0.0438541666666667</v>
      </c>
      <c r="F23" s="2" t="s">
        <v>248</v>
      </c>
      <c r="I23" s="3" t="n">
        <f aca="false">E23-G23</f>
        <v>0.0438541666666667</v>
      </c>
    </row>
    <row r="24" customFormat="false" ht="15" hidden="false" customHeight="false" outlineLevel="0" collapsed="false">
      <c r="F24" s="2" t="s">
        <v>249</v>
      </c>
      <c r="I24" s="3"/>
    </row>
    <row r="25" customFormat="false" ht="15" hidden="false" customHeight="false" outlineLevel="0" collapsed="false">
      <c r="I25" s="3"/>
    </row>
    <row r="26" customFormat="false" ht="15" hidden="false" customHeight="false" outlineLevel="0" collapsed="false">
      <c r="E26" s="3" t="n">
        <v>0.123611111111111</v>
      </c>
      <c r="F26" s="2" t="s">
        <v>250</v>
      </c>
      <c r="I26" s="3" t="n">
        <f aca="false">E26-G26</f>
        <v>0.123611111111111</v>
      </c>
    </row>
    <row r="27" customFormat="false" ht="15" hidden="false" customHeight="false" outlineLevel="0" collapsed="false">
      <c r="F27" s="2" t="s">
        <v>251</v>
      </c>
      <c r="I27" s="3"/>
    </row>
    <row r="28" customFormat="false" ht="15" hidden="false" customHeight="false" outlineLevel="0" collapsed="false">
      <c r="I28" s="3"/>
    </row>
    <row r="29" customFormat="false" ht="15" hidden="false" customHeight="false" outlineLevel="0" collapsed="false">
      <c r="E29" s="3" t="n">
        <v>0.0477662037037037</v>
      </c>
      <c r="F29" s="2" t="s">
        <v>252</v>
      </c>
      <c r="I29" s="3" t="n">
        <f aca="false">E29-G29</f>
        <v>0.0477662037037037</v>
      </c>
    </row>
    <row r="30" customFormat="false" ht="15" hidden="false" customHeight="false" outlineLevel="0" collapsed="false">
      <c r="F30" s="2" t="s">
        <v>253</v>
      </c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E32" s="3" t="n">
        <v>0.0616782407407407</v>
      </c>
      <c r="F32" s="2" t="s">
        <v>254</v>
      </c>
      <c r="I32" s="3" t="n">
        <f aca="false">E32-G32</f>
        <v>0.0616782407407407</v>
      </c>
    </row>
    <row r="33" customFormat="false" ht="15" hidden="false" customHeight="false" outlineLevel="0" collapsed="false">
      <c r="F33" s="2" t="s">
        <v>255</v>
      </c>
      <c r="I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E35" s="3"/>
      <c r="I35" s="3" t="n">
        <f aca="false">E35-G35</f>
        <v>0</v>
      </c>
    </row>
    <row r="38" customFormat="false" ht="15" hidden="false" customHeight="false" outlineLevel="0" collapsed="false">
      <c r="E3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1" activeCellId="0" sqref="F21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86.29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11</v>
      </c>
      <c r="E2" s="3" t="n">
        <v>0.496840277777778</v>
      </c>
      <c r="F2" s="2" t="s">
        <v>256</v>
      </c>
      <c r="G2" s="3" t="n">
        <v>0.186111111111111</v>
      </c>
      <c r="I2" s="3" t="n">
        <f aca="false">E2-G2</f>
        <v>0.310729166666667</v>
      </c>
      <c r="J2" s="2" t="s">
        <v>257</v>
      </c>
      <c r="K2" s="6" t="n">
        <f aca="false">G2/E2</f>
        <v>0.374589419246628</v>
      </c>
      <c r="M2" s="2" t="s">
        <v>258</v>
      </c>
    </row>
    <row r="3" customFormat="false" ht="15.65" hidden="false" customHeight="false" outlineLevel="0" collapsed="false">
      <c r="B3" s="0" t="s">
        <v>30</v>
      </c>
      <c r="C3" s="4" t="n">
        <f aca="false">SUM(E:E)</f>
        <v>3.13435185185185</v>
      </c>
      <c r="F3" s="20" t="s">
        <v>259</v>
      </c>
      <c r="I3" s="3"/>
      <c r="K3" s="6"/>
      <c r="M3" s="2" t="s">
        <v>260</v>
      </c>
      <c r="N3" s="3"/>
    </row>
    <row r="4" customFormat="false" ht="15" hidden="false" customHeight="false" outlineLevel="0" collapsed="false">
      <c r="B4" s="0" t="s">
        <v>6</v>
      </c>
      <c r="I4" s="3"/>
      <c r="K4" s="6"/>
      <c r="M4" s="2" t="s">
        <v>261</v>
      </c>
      <c r="R4" s="3"/>
    </row>
    <row r="5" customFormat="false" ht="15" hidden="false" customHeight="false" outlineLevel="0" collapsed="false">
      <c r="B5" s="0" t="s">
        <v>5</v>
      </c>
      <c r="E5" s="3" t="n">
        <v>0.351412037037037</v>
      </c>
      <c r="F5" s="2" t="s">
        <v>262</v>
      </c>
      <c r="I5" s="3" t="n">
        <f aca="false">E5-G5</f>
        <v>0.351412037037037</v>
      </c>
      <c r="K5" s="6" t="n">
        <f aca="false">G5/E5</f>
        <v>0</v>
      </c>
      <c r="M5" s="2" t="s">
        <v>263</v>
      </c>
    </row>
    <row r="6" customFormat="false" ht="15" hidden="false" customHeight="false" outlineLevel="0" collapsed="false">
      <c r="F6" s="2" t="s">
        <v>264</v>
      </c>
      <c r="I6" s="3"/>
      <c r="K6" s="6"/>
      <c r="M6" s="2" t="s">
        <v>265</v>
      </c>
      <c r="N6" s="3"/>
    </row>
    <row r="7" customFormat="false" ht="15" hidden="false" customHeight="false" outlineLevel="0" collapsed="false">
      <c r="D7" s="2"/>
      <c r="E7" s="2"/>
      <c r="F7" s="2"/>
      <c r="G7" s="2"/>
      <c r="H7" s="2"/>
      <c r="I7" s="3"/>
      <c r="J7" s="2"/>
      <c r="K7" s="6"/>
      <c r="M7" s="2" t="s">
        <v>266</v>
      </c>
      <c r="R7" s="3"/>
    </row>
    <row r="8" customFormat="false" ht="15" hidden="false" customHeight="false" outlineLevel="0" collapsed="false">
      <c r="D8" s="2"/>
      <c r="E8" s="3" t="n">
        <v>0.591458333333333</v>
      </c>
      <c r="F8" s="2" t="s">
        <v>267</v>
      </c>
      <c r="G8" s="2"/>
      <c r="H8" s="2"/>
      <c r="I8" s="3" t="n">
        <f aca="false">E8-G8</f>
        <v>0.591458333333333</v>
      </c>
      <c r="J8" s="2"/>
      <c r="K8" s="6" t="n">
        <f aca="false">G8/E8</f>
        <v>0</v>
      </c>
      <c r="M8" s="2" t="s">
        <v>268</v>
      </c>
    </row>
    <row r="9" customFormat="false" ht="15" hidden="false" customHeight="false" outlineLevel="0" collapsed="false">
      <c r="D9" s="2"/>
      <c r="E9" s="2"/>
      <c r="F9" s="2" t="s">
        <v>269</v>
      </c>
      <c r="G9" s="2"/>
      <c r="H9" s="2"/>
      <c r="I9" s="3"/>
      <c r="J9" s="2"/>
      <c r="K9" s="6"/>
      <c r="M9" s="2" t="s">
        <v>270</v>
      </c>
      <c r="N9" s="3"/>
    </row>
    <row r="10" customFormat="false" ht="15" hidden="false" customHeight="false" outlineLevel="0" collapsed="false">
      <c r="I10" s="3"/>
      <c r="K10" s="6"/>
      <c r="M10" s="2" t="s">
        <v>271</v>
      </c>
      <c r="R10" s="3"/>
    </row>
    <row r="11" customFormat="false" ht="15" hidden="false" customHeight="false" outlineLevel="0" collapsed="false">
      <c r="D11" s="2" t="s">
        <v>106</v>
      </c>
      <c r="E11" s="3" t="n">
        <v>0.298923611111111</v>
      </c>
      <c r="F11" s="2" t="s">
        <v>272</v>
      </c>
      <c r="I11" s="3" t="n">
        <f aca="false">E11-G11</f>
        <v>0.298923611111111</v>
      </c>
      <c r="K11" s="6" t="n">
        <f aca="false">G11/E11</f>
        <v>0</v>
      </c>
      <c r="M11" s="2" t="s">
        <v>273</v>
      </c>
    </row>
    <row r="12" customFormat="false" ht="15" hidden="false" customHeight="false" outlineLevel="0" collapsed="false">
      <c r="F12" s="2" t="s">
        <v>274</v>
      </c>
      <c r="I12" s="3"/>
      <c r="K12" s="6"/>
      <c r="M12" s="2" t="s">
        <v>275</v>
      </c>
      <c r="N12" s="3"/>
    </row>
    <row r="13" customFormat="false" ht="15" hidden="false" customHeight="false" outlineLevel="0" collapsed="false">
      <c r="I13" s="3"/>
      <c r="K13" s="6"/>
      <c r="M13" s="2" t="s">
        <v>276</v>
      </c>
      <c r="R13" s="3"/>
    </row>
    <row r="14" customFormat="false" ht="15" hidden="false" customHeight="false" outlineLevel="0" collapsed="false">
      <c r="E14" s="3" t="n">
        <v>0.42212962962963</v>
      </c>
      <c r="F14" s="2" t="s">
        <v>277</v>
      </c>
      <c r="I14" s="3" t="n">
        <f aca="false">E14-G14</f>
        <v>0.42212962962963</v>
      </c>
      <c r="K14" s="6" t="n">
        <f aca="false">G14/E14</f>
        <v>0</v>
      </c>
    </row>
    <row r="15" customFormat="false" ht="15" hidden="false" customHeight="false" outlineLevel="0" collapsed="false">
      <c r="F15" s="2" t="s">
        <v>278</v>
      </c>
      <c r="I15" s="3"/>
      <c r="K15" s="6"/>
      <c r="M15" s="2" t="s">
        <v>279</v>
      </c>
    </row>
    <row r="16" customFormat="false" ht="15" hidden="false" customHeight="false" outlineLevel="0" collapsed="false">
      <c r="I16" s="3"/>
      <c r="K16" s="6"/>
      <c r="M16" s="2" t="s">
        <v>280</v>
      </c>
      <c r="R16" s="3"/>
    </row>
    <row r="17" customFormat="false" ht="15" hidden="false" customHeight="false" outlineLevel="0" collapsed="false">
      <c r="E17" s="3" t="n">
        <v>0.05375</v>
      </c>
      <c r="F17" s="2" t="s">
        <v>281</v>
      </c>
      <c r="I17" s="3" t="n">
        <f aca="false">E17-G17</f>
        <v>0.05375</v>
      </c>
      <c r="K17" s="6" t="n">
        <f aca="false">G17/E17</f>
        <v>0</v>
      </c>
      <c r="M17" s="2" t="s">
        <v>282</v>
      </c>
    </row>
    <row r="18" customFormat="false" ht="15" hidden="false" customHeight="false" outlineLevel="0" collapsed="false">
      <c r="F18" s="2" t="s">
        <v>283</v>
      </c>
      <c r="I18" s="3"/>
      <c r="K18" s="6"/>
      <c r="M18" s="2" t="s">
        <v>284</v>
      </c>
      <c r="N18" s="3"/>
    </row>
    <row r="19" customFormat="false" ht="15" hidden="false" customHeight="false" outlineLevel="0" collapsed="false">
      <c r="I19" s="3"/>
      <c r="K19" s="6"/>
      <c r="M19" s="2" t="s">
        <v>285</v>
      </c>
      <c r="R19" s="3"/>
    </row>
    <row r="20" customFormat="false" ht="15" hidden="false" customHeight="false" outlineLevel="0" collapsed="false">
      <c r="E20" s="3" t="n">
        <v>0.0705208333333333</v>
      </c>
      <c r="F20" s="2" t="s">
        <v>286</v>
      </c>
      <c r="I20" s="3" t="n">
        <f aca="false">E20-G20</f>
        <v>0.0705208333333333</v>
      </c>
      <c r="K20" s="6" t="n">
        <f aca="false">G20/E20</f>
        <v>0</v>
      </c>
      <c r="M20" s="2" t="s">
        <v>287</v>
      </c>
    </row>
    <row r="21" customFormat="false" ht="15" hidden="false" customHeight="false" outlineLevel="0" collapsed="false">
      <c r="F21" s="2" t="s">
        <v>288</v>
      </c>
      <c r="I21" s="3"/>
      <c r="K21" s="6"/>
      <c r="M21" s="2" t="s">
        <v>289</v>
      </c>
      <c r="N21" s="3"/>
    </row>
    <row r="22" customFormat="false" ht="15" hidden="false" customHeight="false" outlineLevel="0" collapsed="false">
      <c r="I22" s="3"/>
      <c r="K22" s="6"/>
      <c r="R22" s="3"/>
    </row>
    <row r="23" customFormat="false" ht="15" hidden="false" customHeight="false" outlineLevel="0" collapsed="false">
      <c r="E23" s="3" t="n">
        <v>0.115706018518519</v>
      </c>
      <c r="F23" s="2" t="s">
        <v>290</v>
      </c>
      <c r="I23" s="3" t="n">
        <f aca="false">E23-G23</f>
        <v>0.115706018518519</v>
      </c>
      <c r="K23" s="6" t="n">
        <f aca="false">G23/E23</f>
        <v>0</v>
      </c>
      <c r="M23" s="2" t="s">
        <v>291</v>
      </c>
    </row>
    <row r="24" customFormat="false" ht="15" hidden="false" customHeight="false" outlineLevel="0" collapsed="false">
      <c r="F24" s="2" t="s">
        <v>292</v>
      </c>
      <c r="I24" s="3"/>
      <c r="K24" s="6"/>
      <c r="M24" s="2" t="s">
        <v>293</v>
      </c>
      <c r="N24" s="3"/>
    </row>
    <row r="25" customFormat="false" ht="15" hidden="false" customHeight="false" outlineLevel="0" collapsed="false">
      <c r="I25" s="3"/>
      <c r="K25" s="6"/>
      <c r="M25" s="2" t="s">
        <v>294</v>
      </c>
      <c r="R25" s="3"/>
    </row>
    <row r="26" customFormat="false" ht="15" hidden="false" customHeight="false" outlineLevel="0" collapsed="false">
      <c r="E26" s="3" t="n">
        <v>0.0959143518518519</v>
      </c>
      <c r="F26" s="2" t="s">
        <v>295</v>
      </c>
      <c r="I26" s="3" t="n">
        <f aca="false">E26-G26</f>
        <v>0.0959143518518519</v>
      </c>
      <c r="K26" s="6" t="n">
        <f aca="false">G26/E26</f>
        <v>0</v>
      </c>
      <c r="M26" s="2" t="s">
        <v>296</v>
      </c>
    </row>
    <row r="27" customFormat="false" ht="15" hidden="false" customHeight="false" outlineLevel="0" collapsed="false">
      <c r="F27" s="2" t="s">
        <v>297</v>
      </c>
      <c r="I27" s="3"/>
      <c r="K27" s="6"/>
      <c r="M27" s="2" t="s">
        <v>298</v>
      </c>
      <c r="N27" s="3"/>
    </row>
    <row r="28" customFormat="false" ht="15" hidden="false" customHeight="false" outlineLevel="0" collapsed="false">
      <c r="I28" s="3"/>
      <c r="K28" s="6"/>
      <c r="M28" s="2" t="s">
        <v>299</v>
      </c>
      <c r="Q28" s="3"/>
    </row>
    <row r="29" customFormat="false" ht="15" hidden="false" customHeight="false" outlineLevel="0" collapsed="false">
      <c r="E29" s="3" t="n">
        <v>0.15349537037037</v>
      </c>
      <c r="F29" s="2" t="s">
        <v>300</v>
      </c>
      <c r="I29" s="3" t="n">
        <f aca="false">E29-G29</f>
        <v>0.15349537037037</v>
      </c>
      <c r="K29" s="6" t="n">
        <f aca="false">G29/E29</f>
        <v>0</v>
      </c>
      <c r="M29" s="2" t="s">
        <v>301</v>
      </c>
    </row>
    <row r="30" customFormat="false" ht="15" hidden="false" customHeight="false" outlineLevel="0" collapsed="false">
      <c r="F30" s="2" t="s">
        <v>302</v>
      </c>
      <c r="I30" s="3"/>
      <c r="K30" s="6"/>
      <c r="M30" s="2" t="s">
        <v>303</v>
      </c>
      <c r="N30" s="3"/>
    </row>
    <row r="31" customFormat="false" ht="15" hidden="false" customHeight="false" outlineLevel="0" collapsed="false">
      <c r="I31" s="3"/>
      <c r="K31" s="6"/>
      <c r="M31" s="2" t="s">
        <v>304</v>
      </c>
    </row>
    <row r="32" customFormat="false" ht="15" hidden="false" customHeight="false" outlineLevel="0" collapsed="false">
      <c r="E32" s="3" t="n">
        <v>0.484201388888889</v>
      </c>
      <c r="F32" s="2" t="s">
        <v>305</v>
      </c>
      <c r="I32" s="3" t="n">
        <f aca="false">E32-G32</f>
        <v>0.484201388888889</v>
      </c>
      <c r="K32" s="6" t="n">
        <f aca="false">G32/E32</f>
        <v>0</v>
      </c>
      <c r="M32" s="2" t="s">
        <v>306</v>
      </c>
    </row>
    <row r="33" customFormat="false" ht="15" hidden="false" customHeight="false" outlineLevel="0" collapsed="false">
      <c r="F33" s="2" t="s">
        <v>307</v>
      </c>
      <c r="I33" s="3"/>
      <c r="M33" s="2" t="s">
        <v>308</v>
      </c>
      <c r="N33" s="3"/>
    </row>
    <row r="34" customFormat="false" ht="15" hidden="false" customHeight="false" outlineLevel="0" collapsed="false">
      <c r="I34" s="3"/>
      <c r="M34" s="2" t="s">
        <v>309</v>
      </c>
    </row>
    <row r="35" customFormat="false" ht="15" hidden="false" customHeight="false" outlineLevel="0" collapsed="false">
      <c r="E35" s="3"/>
      <c r="I35" s="3"/>
      <c r="M35" s="2" t="s">
        <v>310</v>
      </c>
    </row>
    <row r="36" customFormat="false" ht="15" hidden="false" customHeight="false" outlineLevel="0" collapsed="false">
      <c r="M36" s="2" t="s">
        <v>311</v>
      </c>
    </row>
    <row r="37" customFormat="false" ht="15" hidden="false" customHeight="false" outlineLevel="0" collapsed="false">
      <c r="M37" s="2" t="s">
        <v>312</v>
      </c>
    </row>
    <row r="38" customFormat="false" ht="15" hidden="false" customHeight="false" outlineLevel="0" collapsed="false">
      <c r="E38" s="3"/>
      <c r="M38" s="2" t="s">
        <v>313</v>
      </c>
    </row>
    <row r="39" customFormat="false" ht="15" hidden="false" customHeight="false" outlineLevel="0" collapsed="false">
      <c r="M39" s="2" t="s">
        <v>314</v>
      </c>
    </row>
    <row r="40" customFormat="false" ht="15" hidden="false" customHeight="false" outlineLevel="0" collapsed="false">
      <c r="M40" s="2" t="s">
        <v>315</v>
      </c>
    </row>
    <row r="41" customFormat="false" ht="15" hidden="false" customHeight="false" outlineLevel="0" collapsed="false">
      <c r="E41" s="3"/>
      <c r="M41" s="2" t="s">
        <v>316</v>
      </c>
    </row>
    <row r="42" customFormat="false" ht="15" hidden="false" customHeight="false" outlineLevel="0" collapsed="false">
      <c r="M42" s="2" t="s">
        <v>317</v>
      </c>
    </row>
    <row r="43" customFormat="false" ht="15" hidden="false" customHeight="false" outlineLevel="0" collapsed="false">
      <c r="M43" s="2" t="s">
        <v>318</v>
      </c>
    </row>
    <row r="44" customFormat="false" ht="15" hidden="false" customHeight="false" outlineLevel="0" collapsed="false">
      <c r="E44" s="3"/>
      <c r="M44" s="2" t="s">
        <v>319</v>
      </c>
    </row>
    <row r="45" customFormat="false" ht="15" hidden="false" customHeight="false" outlineLevel="0" collapsed="false">
      <c r="M45" s="2" t="s">
        <v>320</v>
      </c>
    </row>
    <row r="46" customFormat="false" ht="15" hidden="false" customHeight="false" outlineLevel="0" collapsed="false">
      <c r="M46" s="2" t="s">
        <v>321</v>
      </c>
    </row>
    <row r="47" customFormat="false" ht="15" hidden="false" customHeight="false" outlineLevel="0" collapsed="false">
      <c r="E47" s="3"/>
      <c r="M47" s="2" t="s">
        <v>322</v>
      </c>
    </row>
    <row r="48" customFormat="false" ht="15" hidden="false" customHeight="false" outlineLevel="0" collapsed="false">
      <c r="M48" s="2" t="s">
        <v>323</v>
      </c>
    </row>
    <row r="49" customFormat="false" ht="15" hidden="false" customHeight="false" outlineLevel="0" collapsed="false">
      <c r="M49" s="2" t="s">
        <v>324</v>
      </c>
    </row>
    <row r="50" customFormat="false" ht="15" hidden="false" customHeight="false" outlineLevel="0" collapsed="false">
      <c r="E50" s="3"/>
      <c r="M50" s="2" t="s">
        <v>325</v>
      </c>
    </row>
    <row r="51" customFormat="false" ht="15" hidden="false" customHeight="false" outlineLevel="0" collapsed="false">
      <c r="M51" s="2" t="s">
        <v>326</v>
      </c>
    </row>
    <row r="52" customFormat="false" ht="15" hidden="false" customHeight="false" outlineLevel="0" collapsed="false">
      <c r="M52" s="2" t="s">
        <v>327</v>
      </c>
    </row>
    <row r="53" customFormat="false" ht="15" hidden="false" customHeight="false" outlineLevel="0" collapsed="false">
      <c r="M53" s="2" t="s">
        <v>328</v>
      </c>
    </row>
    <row r="54" customFormat="false" ht="15" hidden="false" customHeight="false" outlineLevel="0" collapsed="false">
      <c r="M54" s="2" t="s">
        <v>329</v>
      </c>
    </row>
    <row r="55" customFormat="false" ht="15" hidden="false" customHeight="false" outlineLevel="0" collapsed="false">
      <c r="M55" s="2" t="s">
        <v>330</v>
      </c>
    </row>
    <row r="56" customFormat="false" ht="15" hidden="false" customHeight="false" outlineLevel="0" collapsed="false">
      <c r="M56" s="2" t="s">
        <v>331</v>
      </c>
    </row>
    <row r="57" customFormat="false" ht="15" hidden="false" customHeight="false" outlineLevel="0" collapsed="false">
      <c r="M57" s="2" t="s">
        <v>332</v>
      </c>
    </row>
    <row r="58" customFormat="false" ht="15" hidden="false" customHeight="false" outlineLevel="0" collapsed="false">
      <c r="M58" s="2" t="s">
        <v>333</v>
      </c>
    </row>
    <row r="59" customFormat="false" ht="15" hidden="false" customHeight="false" outlineLevel="0" collapsed="false">
      <c r="M59" s="2" t="s">
        <v>334</v>
      </c>
    </row>
    <row r="60" customFormat="false" ht="15" hidden="false" customHeight="false" outlineLevel="0" collapsed="false">
      <c r="M60" s="2" t="s">
        <v>335</v>
      </c>
    </row>
    <row r="61" customFormat="false" ht="15" hidden="false" customHeight="false" outlineLevel="0" collapsed="false">
      <c r="M61" s="2" t="s">
        <v>336</v>
      </c>
    </row>
    <row r="63" customFormat="false" ht="15" hidden="false" customHeight="false" outlineLevel="0" collapsed="false">
      <c r="M63" s="2" t="s">
        <v>337</v>
      </c>
    </row>
    <row r="64" customFormat="false" ht="15" hidden="false" customHeight="false" outlineLevel="0" collapsed="false">
      <c r="M64" s="2" t="s">
        <v>338</v>
      </c>
    </row>
    <row r="65" customFormat="false" ht="15" hidden="false" customHeight="false" outlineLevel="0" collapsed="false">
      <c r="M65" s="2" t="s">
        <v>339</v>
      </c>
    </row>
    <row r="66" customFormat="false" ht="15" hidden="false" customHeight="false" outlineLevel="0" collapsed="false">
      <c r="M66" s="2" t="s">
        <v>340</v>
      </c>
    </row>
    <row r="67" customFormat="false" ht="15" hidden="false" customHeight="false" outlineLevel="0" collapsed="false">
      <c r="M67" s="2" t="s">
        <v>341</v>
      </c>
    </row>
    <row r="68" customFormat="false" ht="15" hidden="false" customHeight="false" outlineLevel="0" collapsed="false">
      <c r="M68" s="2" t="s">
        <v>342</v>
      </c>
    </row>
    <row r="69" customFormat="false" ht="15" hidden="false" customHeight="false" outlineLevel="0" collapsed="false">
      <c r="M69" s="2" t="s">
        <v>343</v>
      </c>
    </row>
    <row r="70" customFormat="false" ht="15" hidden="false" customHeight="false" outlineLevel="0" collapsed="false">
      <c r="M70" s="2" t="s">
        <v>344</v>
      </c>
    </row>
    <row r="71" customFormat="false" ht="15" hidden="false" customHeight="false" outlineLevel="0" collapsed="false">
      <c r="M71" s="2" t="s">
        <v>340</v>
      </c>
    </row>
    <row r="72" customFormat="false" ht="15" hidden="false" customHeight="false" outlineLevel="0" collapsed="false">
      <c r="M72" s="2" t="s">
        <v>345</v>
      </c>
    </row>
    <row r="73" customFormat="false" ht="15" hidden="false" customHeight="false" outlineLevel="0" collapsed="false">
      <c r="M73" s="2" t="s">
        <v>346</v>
      </c>
    </row>
    <row r="74" customFormat="false" ht="15" hidden="false" customHeight="false" outlineLevel="0" collapsed="false">
      <c r="M74" s="2" t="s">
        <v>347</v>
      </c>
    </row>
    <row r="75" customFormat="false" ht="15" hidden="false" customHeight="false" outlineLevel="0" collapsed="false">
      <c r="M75" s="2" t="s">
        <v>348</v>
      </c>
    </row>
    <row r="76" customFormat="false" ht="15" hidden="false" customHeight="false" outlineLevel="0" collapsed="false">
      <c r="M76" s="2" t="s">
        <v>349</v>
      </c>
    </row>
    <row r="77" customFormat="false" ht="15" hidden="false" customHeight="false" outlineLevel="0" collapsed="false">
      <c r="M77" s="2" t="s">
        <v>350</v>
      </c>
    </row>
    <row r="78" customFormat="false" ht="15" hidden="false" customHeight="false" outlineLevel="0" collapsed="false">
      <c r="M78" s="2" t="s">
        <v>351</v>
      </c>
    </row>
    <row r="79" customFormat="false" ht="15" hidden="false" customHeight="false" outlineLevel="0" collapsed="false">
      <c r="M79" s="2" t="s">
        <v>352</v>
      </c>
    </row>
    <row r="80" customFormat="false" ht="15" hidden="false" customHeight="false" outlineLevel="0" collapsed="false">
      <c r="M80" s="2" t="s">
        <v>353</v>
      </c>
    </row>
    <row r="81" customFormat="false" ht="15" hidden="false" customHeight="false" outlineLevel="0" collapsed="false">
      <c r="M81" s="2" t="s">
        <v>354</v>
      </c>
    </row>
  </sheetData>
  <hyperlinks>
    <hyperlink ref="F3" r:id="rId1" display="https://youtu.be/bMknfKXIFA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66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2</v>
      </c>
      <c r="E2" s="3" t="n">
        <v>0.0668055555555556</v>
      </c>
      <c r="F2" s="2" t="s">
        <v>355</v>
      </c>
      <c r="I2" s="3" t="n">
        <f aca="false">E2-G2</f>
        <v>0.0668055555555556</v>
      </c>
    </row>
    <row r="3" customFormat="false" ht="15" hidden="false" customHeight="false" outlineLevel="0" collapsed="false">
      <c r="B3" s="0" t="s">
        <v>30</v>
      </c>
      <c r="C3" s="4" t="n">
        <f aca="false">SUM(E:E)</f>
        <v>0.798657407407408</v>
      </c>
      <c r="F3" s="3" t="s">
        <v>356</v>
      </c>
      <c r="I3" s="3"/>
      <c r="P3" s="3"/>
    </row>
    <row r="4" customFormat="false" ht="15" hidden="false" customHeight="false" outlineLevel="0" collapsed="false">
      <c r="B4" s="0" t="s">
        <v>6</v>
      </c>
      <c r="I4" s="3"/>
      <c r="T4" s="3"/>
    </row>
    <row r="5" customFormat="false" ht="15" hidden="false" customHeight="false" outlineLevel="0" collapsed="false">
      <c r="B5" s="0" t="s">
        <v>5</v>
      </c>
      <c r="E5" s="3" t="n">
        <v>0.731851851851852</v>
      </c>
      <c r="F5" s="3" t="s">
        <v>357</v>
      </c>
      <c r="I5" s="3" t="n">
        <f aca="false">E5-G5</f>
        <v>0.731851851851852</v>
      </c>
    </row>
    <row r="6" customFormat="false" ht="15" hidden="false" customHeight="false" outlineLevel="0" collapsed="false">
      <c r="F6" s="2" t="s">
        <v>358</v>
      </c>
      <c r="I6" s="3"/>
      <c r="P6" s="3"/>
      <c r="S6" s="3"/>
    </row>
    <row r="7" customFormat="false" ht="15" hidden="false" customHeight="false" outlineLevel="0" collapsed="false">
      <c r="I7" s="3"/>
      <c r="T7" s="3"/>
    </row>
    <row r="8" customFormat="false" ht="15" hidden="false" customHeight="false" outlineLevel="0" collapsed="false">
      <c r="E8" s="3"/>
      <c r="I8" s="3"/>
    </row>
    <row r="9" customFormat="false" ht="15" hidden="false" customHeight="false" outlineLevel="0" collapsed="false">
      <c r="I9" s="3"/>
      <c r="P9" s="3"/>
      <c r="S9" s="3"/>
      <c r="T9" s="3"/>
    </row>
    <row r="10" customFormat="false" ht="15" hidden="false" customHeight="false" outlineLevel="0" collapsed="false">
      <c r="I10" s="3"/>
    </row>
    <row r="11" customFormat="false" ht="15" hidden="false" customHeight="false" outlineLevel="0" collapsed="false">
      <c r="E11" s="3"/>
      <c r="I11" s="3"/>
    </row>
    <row r="12" customFormat="false" ht="15" hidden="false" customHeight="false" outlineLevel="0" collapsed="false">
      <c r="I12" s="3"/>
      <c r="P12" s="3"/>
    </row>
    <row r="13" customFormat="false" ht="15" hidden="false" customHeight="false" outlineLevel="0" collapsed="false">
      <c r="I13" s="3"/>
      <c r="T13" s="3"/>
    </row>
    <row r="14" customFormat="false" ht="15" hidden="false" customHeight="false" outlineLevel="0" collapsed="false">
      <c r="E14" s="3"/>
      <c r="I14" s="3"/>
    </row>
    <row r="15" customFormat="false" ht="15" hidden="false" customHeight="false" outlineLevel="0" collapsed="false">
      <c r="I15" s="3"/>
      <c r="P15" s="3"/>
    </row>
    <row r="16" customFormat="false" ht="15" hidden="false" customHeight="false" outlineLevel="0" collapsed="false">
      <c r="I16" s="3"/>
      <c r="T16" s="3"/>
    </row>
    <row r="17" customFormat="false" ht="15" hidden="false" customHeight="false" outlineLevel="0" collapsed="false">
      <c r="E17" s="3"/>
      <c r="I17" s="3"/>
    </row>
    <row r="18" customFormat="false" ht="15" hidden="false" customHeight="false" outlineLevel="0" collapsed="false">
      <c r="I18" s="3"/>
      <c r="P18" s="3"/>
    </row>
    <row r="19" customFormat="false" ht="15" hidden="false" customHeight="false" outlineLevel="0" collapsed="false">
      <c r="I19" s="3"/>
      <c r="T19" s="3"/>
    </row>
    <row r="20" customFormat="false" ht="15" hidden="false" customHeight="false" outlineLevel="0" collapsed="false">
      <c r="E20" s="3"/>
      <c r="I20" s="3"/>
    </row>
    <row r="21" customFormat="false" ht="15" hidden="false" customHeight="false" outlineLevel="0" collapsed="false">
      <c r="I21" s="3"/>
      <c r="P21" s="3"/>
    </row>
    <row r="22" customFormat="false" ht="15" hidden="false" customHeight="false" outlineLevel="0" collapsed="false">
      <c r="I22" s="3"/>
      <c r="T22" s="3"/>
    </row>
    <row r="23" customFormat="false" ht="15" hidden="false" customHeight="false" outlineLevel="0" collapsed="false">
      <c r="E23" s="3"/>
      <c r="I23" s="3"/>
    </row>
    <row r="24" customFormat="false" ht="15" hidden="false" customHeight="false" outlineLevel="0" collapsed="false">
      <c r="I24" s="3"/>
      <c r="P24" s="3"/>
    </row>
    <row r="25" customFormat="false" ht="15" hidden="false" customHeight="false" outlineLevel="0" collapsed="false">
      <c r="I25" s="3"/>
      <c r="T25" s="3"/>
    </row>
    <row r="26" customFormat="false" ht="15" hidden="false" customHeight="false" outlineLevel="0" collapsed="false">
      <c r="E26" s="3"/>
      <c r="I26" s="3"/>
    </row>
    <row r="27" customFormat="false" ht="15" hidden="false" customHeight="false" outlineLevel="0" collapsed="false">
      <c r="I27" s="3"/>
      <c r="P27" s="3"/>
    </row>
    <row r="28" customFormat="false" ht="15" hidden="false" customHeight="false" outlineLevel="0" collapsed="false">
      <c r="I28" s="3"/>
      <c r="S28" s="3"/>
    </row>
    <row r="29" customFormat="false" ht="15" hidden="false" customHeight="false" outlineLevel="0" collapsed="false">
      <c r="E29" s="3"/>
      <c r="I29" s="3"/>
    </row>
    <row r="30" customFormat="false" ht="15" hidden="false" customHeight="false" outlineLevel="0" collapsed="false">
      <c r="I30" s="3"/>
      <c r="P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E32" s="3"/>
      <c r="I32" s="3"/>
    </row>
    <row r="33" customFormat="false" ht="15" hidden="false" customHeight="false" outlineLevel="0" collapsed="false">
      <c r="I33" s="3"/>
      <c r="P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E35" s="3"/>
      <c r="I35" s="3"/>
    </row>
    <row r="38" customFormat="false" ht="15" hidden="false" customHeight="false" outlineLevel="0" collapsed="false">
      <c r="E38" s="3"/>
    </row>
    <row r="41" customFormat="false" ht="15" hidden="false" customHeight="false" outlineLevel="0" collapsed="false">
      <c r="E41" s="3"/>
    </row>
    <row r="44" customFormat="false" ht="15" hidden="false" customHeight="false" outlineLevel="0" collapsed="false">
      <c r="E44" s="3"/>
    </row>
    <row r="47" customFormat="false" ht="15" hidden="false" customHeight="false" outlineLevel="0" collapsed="false">
      <c r="E47" s="3"/>
    </row>
    <row r="50" customFormat="false" ht="15" hidden="false" customHeight="false" outlineLevel="0" collapsed="false">
      <c r="E5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3" activeCellId="0" sqref="F13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70.86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2</v>
      </c>
      <c r="E2" s="3" t="n">
        <v>0.152719907407407</v>
      </c>
      <c r="F2" s="2" t="s">
        <v>359</v>
      </c>
      <c r="I2" s="3" t="n">
        <f aca="false">E2-G2</f>
        <v>0.152719907407407</v>
      </c>
    </row>
    <row r="3" customFormat="false" ht="15" hidden="false" customHeight="false" outlineLevel="0" collapsed="false">
      <c r="B3" s="0" t="s">
        <v>30</v>
      </c>
      <c r="C3" s="4" t="n">
        <f aca="false">SUM(E:E)</f>
        <v>0.267604166666666</v>
      </c>
      <c r="F3" s="2" t="s">
        <v>360</v>
      </c>
      <c r="I3" s="3"/>
      <c r="P3" s="3"/>
    </row>
    <row r="4" customFormat="false" ht="15" hidden="false" customHeight="false" outlineLevel="0" collapsed="false">
      <c r="B4" s="0" t="s">
        <v>6</v>
      </c>
      <c r="E4" s="3"/>
      <c r="I4" s="3"/>
      <c r="P4" s="3"/>
      <c r="T4" s="3"/>
    </row>
    <row r="5" customFormat="false" ht="15" hidden="false" customHeight="false" outlineLevel="0" collapsed="false">
      <c r="B5" s="0" t="s">
        <v>5</v>
      </c>
      <c r="E5" s="3" t="n">
        <v>0.114884259259259</v>
      </c>
      <c r="F5" s="2" t="s">
        <v>361</v>
      </c>
      <c r="I5" s="3" t="n">
        <f aca="false">E5-G5</f>
        <v>0.114884259259259</v>
      </c>
      <c r="P5" s="3"/>
      <c r="S5" s="3"/>
    </row>
    <row r="6" customFormat="false" ht="15" hidden="false" customHeight="false" outlineLevel="0" collapsed="false">
      <c r="E6" s="3"/>
      <c r="F6" s="2" t="s">
        <v>362</v>
      </c>
      <c r="I6" s="3"/>
      <c r="T6" s="3"/>
    </row>
    <row r="7" customFormat="false" ht="15" hidden="false" customHeight="false" outlineLevel="0" collapsed="false">
      <c r="E7" s="3"/>
      <c r="I7" s="3"/>
      <c r="P7" s="3"/>
    </row>
    <row r="8" customFormat="false" ht="15" hidden="false" customHeight="false" outlineLevel="0" collapsed="false">
      <c r="I8" s="3"/>
      <c r="P8" s="3"/>
      <c r="S8" s="3"/>
      <c r="T8" s="3"/>
    </row>
    <row r="9" customFormat="false" ht="15" hidden="false" customHeight="false" outlineLevel="0" collapsed="false">
      <c r="I9" s="3"/>
    </row>
    <row r="10" customFormat="false" ht="15" hidden="false" customHeight="false" outlineLevel="0" collapsed="false">
      <c r="E10" s="3"/>
      <c r="I10" s="3"/>
    </row>
    <row r="11" customFormat="false" ht="15" hidden="false" customHeight="false" outlineLevel="0" collapsed="false">
      <c r="I11" s="3"/>
      <c r="P11" s="3"/>
    </row>
    <row r="12" customFormat="false" ht="15" hidden="false" customHeight="false" outlineLevel="0" collapsed="false">
      <c r="I12" s="3"/>
      <c r="T12" s="3"/>
    </row>
    <row r="13" customFormat="false" ht="15" hidden="false" customHeight="false" outlineLevel="0" collapsed="false">
      <c r="E13" s="3"/>
      <c r="I13" s="3"/>
    </row>
    <row r="14" customFormat="false" ht="15" hidden="false" customHeight="false" outlineLevel="0" collapsed="false">
      <c r="I14" s="3"/>
      <c r="P14" s="3"/>
    </row>
    <row r="15" customFormat="false" ht="15" hidden="false" customHeight="false" outlineLevel="0" collapsed="false">
      <c r="I15" s="3"/>
      <c r="T15" s="3"/>
    </row>
    <row r="16" customFormat="false" ht="15" hidden="false" customHeight="false" outlineLevel="0" collapsed="false">
      <c r="E16" s="3"/>
      <c r="I16" s="3"/>
    </row>
    <row r="17" customFormat="false" ht="15" hidden="false" customHeight="false" outlineLevel="0" collapsed="false">
      <c r="I17" s="3"/>
      <c r="P17" s="3"/>
    </row>
    <row r="18" customFormat="false" ht="15" hidden="false" customHeight="false" outlineLevel="0" collapsed="false">
      <c r="I18" s="3"/>
      <c r="T18" s="3"/>
    </row>
    <row r="19" customFormat="false" ht="15" hidden="false" customHeight="false" outlineLevel="0" collapsed="false">
      <c r="E19" s="3"/>
      <c r="I19" s="3"/>
    </row>
    <row r="20" customFormat="false" ht="15" hidden="false" customHeight="false" outlineLevel="0" collapsed="false">
      <c r="I20" s="3"/>
      <c r="P20" s="3"/>
    </row>
    <row r="21" customFormat="false" ht="15" hidden="false" customHeight="false" outlineLevel="0" collapsed="false">
      <c r="I21" s="3"/>
      <c r="T21" s="3"/>
    </row>
    <row r="22" customFormat="false" ht="15" hidden="false" customHeight="false" outlineLevel="0" collapsed="false">
      <c r="E22" s="3"/>
      <c r="I22" s="3"/>
    </row>
    <row r="23" customFormat="false" ht="15" hidden="false" customHeight="false" outlineLevel="0" collapsed="false">
      <c r="I23" s="3"/>
      <c r="P23" s="3"/>
    </row>
    <row r="24" customFormat="false" ht="15" hidden="false" customHeight="false" outlineLevel="0" collapsed="false">
      <c r="I24" s="3"/>
      <c r="T24" s="3"/>
    </row>
    <row r="25" customFormat="false" ht="15" hidden="false" customHeight="false" outlineLevel="0" collapsed="false">
      <c r="E25" s="3"/>
      <c r="I25" s="3"/>
    </row>
    <row r="26" customFormat="false" ht="15" hidden="false" customHeight="false" outlineLevel="0" collapsed="false">
      <c r="I26" s="3"/>
      <c r="P26" s="3"/>
    </row>
    <row r="27" customFormat="false" ht="15" hidden="false" customHeight="false" outlineLevel="0" collapsed="false">
      <c r="I27" s="3"/>
      <c r="S27" s="3"/>
    </row>
    <row r="28" customFormat="false" ht="15" hidden="false" customHeight="false" outlineLevel="0" collapsed="false">
      <c r="E28" s="3"/>
      <c r="I28" s="3"/>
    </row>
    <row r="29" customFormat="false" ht="15" hidden="false" customHeight="false" outlineLevel="0" collapsed="false">
      <c r="I29" s="3"/>
      <c r="P29" s="3"/>
    </row>
    <row r="30" customFormat="false" ht="15" hidden="false" customHeight="false" outlineLevel="0" collapsed="false">
      <c r="I30" s="3"/>
    </row>
    <row r="31" customFormat="false" ht="15" hidden="false" customHeight="false" outlineLevel="0" collapsed="false">
      <c r="E31" s="3"/>
      <c r="I31" s="3"/>
    </row>
    <row r="32" customFormat="false" ht="15" hidden="false" customHeight="false" outlineLevel="0" collapsed="false">
      <c r="I32" s="3"/>
      <c r="P32" s="3"/>
    </row>
    <row r="33" customFormat="false" ht="15" hidden="false" customHeight="false" outlineLevel="0" collapsed="false">
      <c r="I33" s="3"/>
    </row>
    <row r="34" customFormat="false" ht="15" hidden="false" customHeight="false" outlineLevel="0" collapsed="false">
      <c r="E34" s="3"/>
      <c r="I34" s="3"/>
    </row>
    <row r="35" customFormat="false" ht="15" hidden="false" customHeight="false" outlineLevel="0" collapsed="false">
      <c r="I35" s="3"/>
    </row>
    <row r="37" customFormat="false" ht="15" hidden="false" customHeight="false" outlineLevel="0" collapsed="false">
      <c r="E37" s="3"/>
    </row>
    <row r="40" customFormat="false" ht="15" hidden="false" customHeight="false" outlineLevel="0" collapsed="false">
      <c r="E40" s="3"/>
    </row>
    <row r="43" customFormat="false" ht="15" hidden="false" customHeight="false" outlineLevel="0" collapsed="false">
      <c r="E43" s="3"/>
    </row>
    <row r="46" customFormat="false" ht="15" hidden="false" customHeight="false" outlineLevel="0" collapsed="false">
      <c r="E46" s="3"/>
    </row>
    <row r="49" customFormat="false" ht="15" hidden="false" customHeight="false" outlineLevel="0" collapsed="false">
      <c r="E4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6" activeCellId="0" sqref="F36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94.29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12</v>
      </c>
      <c r="E2" s="1" t="n">
        <v>0.603946759259259</v>
      </c>
      <c r="F2" s="2" t="s">
        <v>363</v>
      </c>
      <c r="I2" s="3" t="n">
        <f aca="false">E2-G2</f>
        <v>0.603946759259259</v>
      </c>
    </row>
    <row r="3" customFormat="false" ht="15.65" hidden="false" customHeight="false" outlineLevel="0" collapsed="false">
      <c r="B3" s="0" t="s">
        <v>30</v>
      </c>
      <c r="C3" s="4" t="n">
        <f aca="false">SUM(E:E)</f>
        <v>4.22421296296296</v>
      </c>
      <c r="E3" s="1"/>
      <c r="F3" s="20" t="s">
        <v>364</v>
      </c>
      <c r="I3" s="3"/>
    </row>
    <row r="4" customFormat="false" ht="15" hidden="false" customHeight="false" outlineLevel="0" collapsed="false">
      <c r="B4" s="0" t="s">
        <v>6</v>
      </c>
      <c r="E4" s="1"/>
      <c r="I4" s="3"/>
    </row>
    <row r="5" customFormat="false" ht="15" hidden="false" customHeight="false" outlineLevel="0" collapsed="false">
      <c r="B5" s="0" t="s">
        <v>5</v>
      </c>
      <c r="E5" s="1" t="n">
        <v>0.096412037037037</v>
      </c>
      <c r="F5" s="2" t="s">
        <v>365</v>
      </c>
      <c r="I5" s="3" t="n">
        <f aca="false">E5-G5</f>
        <v>0.096412037037037</v>
      </c>
    </row>
    <row r="6" customFormat="false" ht="15.65" hidden="false" customHeight="false" outlineLevel="0" collapsed="false">
      <c r="E6" s="1"/>
      <c r="F6" s="20" t="s">
        <v>366</v>
      </c>
      <c r="I6" s="3"/>
    </row>
    <row r="7" customFormat="false" ht="15" hidden="false" customHeight="false" outlineLevel="0" collapsed="false">
      <c r="I7" s="3"/>
    </row>
    <row r="8" customFormat="false" ht="15" hidden="false" customHeight="false" outlineLevel="0" collapsed="false">
      <c r="E8" s="3" t="n">
        <v>0.0743171296296296</v>
      </c>
      <c r="F8" s="2" t="s">
        <v>367</v>
      </c>
      <c r="I8" s="3" t="n">
        <f aca="false">E8-G8</f>
        <v>0.0743171296296296</v>
      </c>
    </row>
    <row r="9" customFormat="false" ht="15" hidden="false" customHeight="false" outlineLevel="0" collapsed="false">
      <c r="F9" s="2" t="s">
        <v>368</v>
      </c>
      <c r="I9" s="3"/>
    </row>
    <row r="10" customFormat="false" ht="15" hidden="false" customHeight="false" outlineLevel="0" collapsed="false">
      <c r="I10" s="3"/>
    </row>
    <row r="11" customFormat="false" ht="15" hidden="false" customHeight="false" outlineLevel="0" collapsed="false">
      <c r="E11" s="3" t="n">
        <v>0.113414351851852</v>
      </c>
      <c r="F11" s="2" t="s">
        <v>369</v>
      </c>
      <c r="I11" s="3" t="n">
        <f aca="false">E11-G11</f>
        <v>0.113414351851852</v>
      </c>
    </row>
    <row r="12" customFormat="false" ht="15" hidden="false" customHeight="false" outlineLevel="0" collapsed="false">
      <c r="F12" s="2" t="s">
        <v>370</v>
      </c>
      <c r="I12" s="3"/>
    </row>
    <row r="13" customFormat="false" ht="15" hidden="false" customHeight="false" outlineLevel="0" collapsed="false">
      <c r="I13" s="3"/>
    </row>
    <row r="14" customFormat="false" ht="15" hidden="false" customHeight="false" outlineLevel="0" collapsed="false">
      <c r="E14" s="3" t="n">
        <v>0.0574652777777778</v>
      </c>
      <c r="F14" s="2" t="s">
        <v>371</v>
      </c>
      <c r="I14" s="3" t="n">
        <f aca="false">E14-G14</f>
        <v>0.0574652777777778</v>
      </c>
    </row>
    <row r="15" customFormat="false" ht="15" hidden="false" customHeight="false" outlineLevel="0" collapsed="false">
      <c r="F15" s="2" t="s">
        <v>372</v>
      </c>
      <c r="I15" s="3"/>
    </row>
    <row r="16" customFormat="false" ht="15" hidden="false" customHeight="false" outlineLevel="0" collapsed="false">
      <c r="I16" s="3"/>
    </row>
    <row r="17" customFormat="false" ht="15" hidden="false" customHeight="false" outlineLevel="0" collapsed="false">
      <c r="E17" s="3" t="n">
        <v>0.264097222222222</v>
      </c>
      <c r="F17" s="2" t="s">
        <v>373</v>
      </c>
      <c r="I17" s="3" t="n">
        <f aca="false">E17-G17</f>
        <v>0.264097222222222</v>
      </c>
    </row>
    <row r="18" customFormat="false" ht="15" hidden="false" customHeight="false" outlineLevel="0" collapsed="false">
      <c r="F18" s="2" t="s">
        <v>374</v>
      </c>
      <c r="I18" s="3"/>
      <c r="T18" s="3"/>
    </row>
    <row r="19" customFormat="false" ht="15" hidden="false" customHeight="false" outlineLevel="0" collapsed="false">
      <c r="I19" s="3"/>
    </row>
    <row r="20" customFormat="false" ht="15" hidden="false" customHeight="false" outlineLevel="0" collapsed="false">
      <c r="E20" s="3" t="n">
        <v>0.243217592592593</v>
      </c>
      <c r="F20" s="2" t="s">
        <v>375</v>
      </c>
      <c r="I20" s="3" t="n">
        <f aca="false">E20-G20</f>
        <v>0.243217592592593</v>
      </c>
    </row>
    <row r="21" customFormat="false" ht="15" hidden="false" customHeight="false" outlineLevel="0" collapsed="false">
      <c r="F21" s="2" t="s">
        <v>376</v>
      </c>
      <c r="I21" s="3"/>
      <c r="T21" s="3"/>
    </row>
    <row r="22" customFormat="false" ht="15" hidden="false" customHeight="false" outlineLevel="0" collapsed="false">
      <c r="I22" s="3"/>
    </row>
    <row r="23" customFormat="false" ht="15" hidden="false" customHeight="false" outlineLevel="0" collapsed="false">
      <c r="E23" s="3" t="n">
        <v>0.210509259259259</v>
      </c>
      <c r="F23" s="2" t="s">
        <v>377</v>
      </c>
      <c r="I23" s="3" t="n">
        <f aca="false">E23-G23</f>
        <v>0.210509259259259</v>
      </c>
    </row>
    <row r="24" customFormat="false" ht="15" hidden="false" customHeight="false" outlineLevel="0" collapsed="false">
      <c r="F24" s="2" t="s">
        <v>378</v>
      </c>
      <c r="I24" s="3"/>
      <c r="T24" s="3"/>
    </row>
    <row r="25" customFormat="false" ht="15" hidden="false" customHeight="false" outlineLevel="0" collapsed="false">
      <c r="I25" s="3"/>
    </row>
    <row r="26" customFormat="false" ht="15" hidden="false" customHeight="false" outlineLevel="0" collapsed="false">
      <c r="E26" s="3" t="n">
        <v>0.239201388888889</v>
      </c>
      <c r="F26" s="2" t="s">
        <v>379</v>
      </c>
      <c r="I26" s="3" t="n">
        <f aca="false">E26-G26</f>
        <v>0.239201388888889</v>
      </c>
    </row>
    <row r="27" customFormat="false" ht="15" hidden="false" customHeight="false" outlineLevel="0" collapsed="false">
      <c r="F27" s="2" t="s">
        <v>380</v>
      </c>
      <c r="I27" s="3"/>
      <c r="T27" s="3"/>
    </row>
    <row r="28" customFormat="false" ht="15" hidden="false" customHeight="false" outlineLevel="0" collapsed="false">
      <c r="I28" s="3"/>
      <c r="S28" s="3"/>
    </row>
    <row r="29" customFormat="false" ht="15" hidden="false" customHeight="false" outlineLevel="0" collapsed="false">
      <c r="E29" s="3" t="n">
        <v>0.317777777777778</v>
      </c>
      <c r="F29" s="2" t="s">
        <v>381</v>
      </c>
      <c r="I29" s="3" t="n">
        <f aca="false">E29-G29</f>
        <v>0.317777777777778</v>
      </c>
    </row>
    <row r="30" customFormat="false" ht="15" hidden="false" customHeight="false" outlineLevel="0" collapsed="false">
      <c r="F30" s="2" t="s">
        <v>382</v>
      </c>
      <c r="I30" s="3"/>
      <c r="T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E32" s="3" t="n">
        <v>0.476527777777778</v>
      </c>
      <c r="F32" s="2" t="s">
        <v>383</v>
      </c>
      <c r="I32" s="3" t="n">
        <f aca="false">E32-G32</f>
        <v>0.476527777777778</v>
      </c>
    </row>
    <row r="33" customFormat="false" ht="15" hidden="false" customHeight="false" outlineLevel="0" collapsed="false">
      <c r="F33" s="2" t="s">
        <v>384</v>
      </c>
      <c r="I33" s="3"/>
      <c r="T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E35" s="4" t="n">
        <v>1.52732638888889</v>
      </c>
      <c r="F35" s="2" t="s">
        <v>385</v>
      </c>
      <c r="I35" s="3" t="n">
        <f aca="false">E35-G35</f>
        <v>1.52732638888889</v>
      </c>
    </row>
    <row r="36" customFormat="false" ht="15" hidden="false" customHeight="false" outlineLevel="0" collapsed="false">
      <c r="F36" s="2" t="s">
        <v>386</v>
      </c>
    </row>
    <row r="37" customFormat="false" ht="15" hidden="false" customHeight="false" outlineLevel="0" collapsed="false">
      <c r="T37" s="3"/>
    </row>
    <row r="41" customFormat="false" ht="15" hidden="false" customHeight="false" outlineLevel="0" collapsed="false">
      <c r="T41" s="3"/>
    </row>
    <row r="45" customFormat="false" ht="15" hidden="false" customHeight="false" outlineLevel="0" collapsed="false">
      <c r="T45" s="3"/>
    </row>
    <row r="50" customFormat="false" ht="15" hidden="false" customHeight="false" outlineLevel="0" collapsed="false">
      <c r="E50" s="3"/>
    </row>
  </sheetData>
  <hyperlinks>
    <hyperlink ref="F3" r:id="rId1" display="https://youtu.be/xr6uZDRTna0"/>
    <hyperlink ref="F6" r:id="rId2" display="https://youtu.be/_uSrE-gIdF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5" activeCellId="0" sqref="J25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68.29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9</v>
      </c>
      <c r="E2" s="3" t="n">
        <v>0.0458796296296296</v>
      </c>
      <c r="F2" s="2" t="s">
        <v>387</v>
      </c>
      <c r="I2" s="3" t="n">
        <f aca="false">E2-G2</f>
        <v>0.0458796296296296</v>
      </c>
    </row>
    <row r="3" customFormat="false" ht="15" hidden="false" customHeight="false" outlineLevel="0" collapsed="false">
      <c r="B3" s="0" t="s">
        <v>30</v>
      </c>
      <c r="C3" s="4" t="n">
        <f aca="false">SUM(E:E)</f>
        <v>1.87924768518519</v>
      </c>
      <c r="F3" s="2" t="s">
        <v>388</v>
      </c>
      <c r="I3" s="3"/>
    </row>
    <row r="4" customFormat="false" ht="15" hidden="false" customHeight="false" outlineLevel="0" collapsed="false">
      <c r="B4" s="0" t="s">
        <v>6</v>
      </c>
      <c r="I4" s="3"/>
      <c r="T4" s="3"/>
    </row>
    <row r="5" customFormat="false" ht="15" hidden="false" customHeight="false" outlineLevel="0" collapsed="false">
      <c r="B5" s="0" t="s">
        <v>5</v>
      </c>
      <c r="E5" s="3" t="n">
        <v>0.130173611111111</v>
      </c>
      <c r="F5" s="2" t="s">
        <v>389</v>
      </c>
      <c r="I5" s="3" t="n">
        <f aca="false">E5-G5</f>
        <v>0.130173611111111</v>
      </c>
    </row>
    <row r="6" customFormat="false" ht="15" hidden="false" customHeight="false" outlineLevel="0" collapsed="false">
      <c r="F6" s="2" t="s">
        <v>390</v>
      </c>
      <c r="I6" s="3"/>
    </row>
    <row r="7" customFormat="false" ht="15" hidden="false" customHeight="false" outlineLevel="0" collapsed="false">
      <c r="I7" s="3"/>
      <c r="T7" s="3"/>
    </row>
    <row r="8" customFormat="false" ht="15" hidden="false" customHeight="false" outlineLevel="0" collapsed="false">
      <c r="E8" s="3" t="n">
        <v>0.29619212962963</v>
      </c>
      <c r="F8" s="2" t="s">
        <v>391</v>
      </c>
      <c r="I8" s="3" t="n">
        <f aca="false">E8-G8</f>
        <v>0.29619212962963</v>
      </c>
    </row>
    <row r="9" customFormat="false" ht="15" hidden="false" customHeight="false" outlineLevel="0" collapsed="false">
      <c r="F9" s="2" t="s">
        <v>392</v>
      </c>
      <c r="I9" s="3"/>
    </row>
    <row r="10" customFormat="false" ht="15" hidden="false" customHeight="false" outlineLevel="0" collapsed="false">
      <c r="I10" s="3"/>
      <c r="T10" s="3"/>
    </row>
    <row r="11" customFormat="false" ht="15" hidden="false" customHeight="false" outlineLevel="0" collapsed="false">
      <c r="E11" s="3" t="n">
        <v>0.324409722222222</v>
      </c>
      <c r="F11" s="2" t="s">
        <v>393</v>
      </c>
      <c r="I11" s="3" t="n">
        <f aca="false">E11-G11</f>
        <v>0.324409722222222</v>
      </c>
    </row>
    <row r="12" customFormat="false" ht="15" hidden="false" customHeight="false" outlineLevel="0" collapsed="false">
      <c r="F12" s="2" t="s">
        <v>394</v>
      </c>
      <c r="I12" s="3"/>
    </row>
    <row r="13" customFormat="false" ht="15" hidden="false" customHeight="false" outlineLevel="0" collapsed="false">
      <c r="I13" s="3"/>
      <c r="T13" s="3"/>
    </row>
    <row r="14" customFormat="false" ht="15" hidden="false" customHeight="false" outlineLevel="0" collapsed="false">
      <c r="E14" s="3" t="n">
        <v>0.126203703703704</v>
      </c>
      <c r="F14" s="2" t="s">
        <v>395</v>
      </c>
      <c r="I14" s="3" t="n">
        <f aca="false">E14-G14</f>
        <v>0.126203703703704</v>
      </c>
    </row>
    <row r="15" customFormat="false" ht="15" hidden="false" customHeight="false" outlineLevel="0" collapsed="false">
      <c r="F15" s="2" t="s">
        <v>396</v>
      </c>
      <c r="I15" s="3"/>
    </row>
    <row r="16" customFormat="false" ht="15" hidden="false" customHeight="false" outlineLevel="0" collapsed="false">
      <c r="I16" s="3"/>
      <c r="T16" s="3"/>
    </row>
    <row r="17" customFormat="false" ht="15" hidden="false" customHeight="false" outlineLevel="0" collapsed="false">
      <c r="E17" s="3" t="n">
        <v>0.233842592592593</v>
      </c>
      <c r="F17" s="2" t="s">
        <v>397</v>
      </c>
      <c r="I17" s="3" t="n">
        <f aca="false">E17-G17</f>
        <v>0.233842592592593</v>
      </c>
    </row>
    <row r="18" customFormat="false" ht="15" hidden="false" customHeight="false" outlineLevel="0" collapsed="false">
      <c r="F18" s="2" t="s">
        <v>398</v>
      </c>
      <c r="I18" s="3"/>
    </row>
    <row r="19" customFormat="false" ht="15" hidden="false" customHeight="false" outlineLevel="0" collapsed="false">
      <c r="I19" s="3"/>
      <c r="T19" s="3"/>
    </row>
    <row r="20" customFormat="false" ht="15" hidden="false" customHeight="false" outlineLevel="0" collapsed="false">
      <c r="E20" s="4" t="n">
        <v>0.266759259259259</v>
      </c>
      <c r="F20" s="2" t="s">
        <v>399</v>
      </c>
      <c r="I20" s="3" t="n">
        <f aca="false">E20-G20</f>
        <v>0.266759259259259</v>
      </c>
    </row>
    <row r="21" customFormat="false" ht="15" hidden="false" customHeight="false" outlineLevel="0" collapsed="false">
      <c r="F21" s="2" t="s">
        <v>400</v>
      </c>
      <c r="I21" s="3"/>
    </row>
    <row r="22" customFormat="false" ht="15" hidden="false" customHeight="false" outlineLevel="0" collapsed="false">
      <c r="I22" s="3"/>
      <c r="T22" s="3"/>
    </row>
    <row r="23" customFormat="false" ht="15" hidden="false" customHeight="false" outlineLevel="0" collapsed="false">
      <c r="E23" s="3" t="n">
        <v>0.3215625</v>
      </c>
      <c r="F23" s="2" t="s">
        <v>401</v>
      </c>
      <c r="I23" s="3" t="n">
        <f aca="false">E23-G23</f>
        <v>0.3215625</v>
      </c>
    </row>
    <row r="24" customFormat="false" ht="15" hidden="false" customHeight="false" outlineLevel="0" collapsed="false">
      <c r="F24" s="2" t="s">
        <v>402</v>
      </c>
      <c r="I24" s="3"/>
    </row>
    <row r="25" customFormat="false" ht="15" hidden="false" customHeight="false" outlineLevel="0" collapsed="false">
      <c r="I25" s="3"/>
      <c r="T25" s="3"/>
    </row>
    <row r="26" customFormat="false" ht="15" hidden="false" customHeight="false" outlineLevel="0" collapsed="false">
      <c r="E26" s="3" t="n">
        <v>0.134224537037037</v>
      </c>
      <c r="F26" s="2" t="s">
        <v>403</v>
      </c>
      <c r="I26" s="3" t="n">
        <f aca="false">E26-G26</f>
        <v>0.134224537037037</v>
      </c>
    </row>
    <row r="27" customFormat="false" ht="15" hidden="false" customHeight="false" outlineLevel="0" collapsed="false">
      <c r="F27" s="2" t="s">
        <v>404</v>
      </c>
      <c r="I27" s="3"/>
    </row>
    <row r="28" customFormat="false" ht="15" hidden="false" customHeight="false" outlineLevel="0" collapsed="false">
      <c r="I28" s="3"/>
      <c r="S28" s="3"/>
    </row>
    <row r="29" customFormat="false" ht="15" hidden="false" customHeight="false" outlineLevel="0" collapsed="false">
      <c r="E29" s="3"/>
      <c r="I29" s="3"/>
    </row>
    <row r="30" customFormat="false" ht="15" hidden="false" customHeight="false" outlineLevel="0" collapsed="false"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E32" s="3"/>
      <c r="I32" s="3"/>
    </row>
    <row r="33" customFormat="false" ht="15" hidden="false" customHeight="false" outlineLevel="0" collapsed="false">
      <c r="I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E35" s="3"/>
      <c r="I35" s="3"/>
    </row>
    <row r="38" customFormat="false" ht="15" hidden="false" customHeight="false" outlineLevel="0" collapsed="false">
      <c r="E38" s="3"/>
    </row>
    <row r="41" customFormat="false" ht="15" hidden="false" customHeight="false" outlineLevel="0" collapsed="false">
      <c r="E41" s="3"/>
    </row>
    <row r="44" customFormat="false" ht="15" hidden="false" customHeight="false" outlineLevel="0" collapsed="false">
      <c r="E44" s="3"/>
    </row>
    <row r="47" customFormat="false" ht="15" hidden="false" customHeight="false" outlineLevel="0" collapsed="false">
      <c r="E47" s="3"/>
    </row>
    <row r="50" customFormat="false" ht="15" hidden="false" customHeight="false" outlineLevel="0" collapsed="false">
      <c r="E5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9.14453125" defaultRowHeight="15" zeroHeight="false" outlineLevelRow="0" outlineLevelCol="0"/>
  <cols>
    <col collapsed="false" customWidth="false" hidden="false" outlineLevel="0" max="3" min="1" style="2" width="9.14"/>
    <col collapsed="false" customWidth="true" hidden="false" outlineLevel="0" max="4" min="4" style="2" width="10.86"/>
    <col collapsed="false" customWidth="true" hidden="false" outlineLevel="0" max="5" min="5" style="4" width="9"/>
    <col collapsed="false" customWidth="true" hidden="false" outlineLevel="0" max="6" min="6" style="2" width="39"/>
    <col collapsed="false" customWidth="true" hidden="false" outlineLevel="0" max="7" min="7" style="2" width="24.72"/>
    <col collapsed="false" customWidth="false" hidden="false" outlineLevel="0" max="1024" min="8" style="2" width="9.14"/>
  </cols>
  <sheetData>
    <row r="1" customFormat="false" ht="15" hidden="false" customHeight="false" outlineLevel="0" collapsed="false">
      <c r="J1" s="2" t="s">
        <v>8</v>
      </c>
    </row>
    <row r="2" customFormat="false" ht="15" hidden="false" customHeight="false" outlineLevel="0" collapsed="false">
      <c r="B2" s="2" t="s">
        <v>3</v>
      </c>
      <c r="C2" s="2" t="n">
        <f aca="false">COUNTA(E2:E14)</f>
        <v>5</v>
      </c>
      <c r="E2" s="4" t="n">
        <v>0.277743055555556</v>
      </c>
      <c r="F2" s="27" t="s">
        <v>405</v>
      </c>
      <c r="G2" s="27"/>
      <c r="H2" s="24"/>
      <c r="J2" s="3" t="n">
        <f aca="false">E2-H2</f>
        <v>0.277743055555556</v>
      </c>
      <c r="L2" s="6" t="n">
        <f aca="false">H2/E2</f>
        <v>0</v>
      </c>
    </row>
    <row r="3" customFormat="false" ht="15.65" hidden="false" customHeight="false" outlineLevel="0" collapsed="false">
      <c r="B3" s="2" t="s">
        <v>30</v>
      </c>
      <c r="C3" s="4" t="n">
        <f aca="false">SUM(E2:E14)</f>
        <v>1.15540509259259</v>
      </c>
      <c r="F3" s="28" t="s">
        <v>406</v>
      </c>
      <c r="G3" s="28"/>
      <c r="H3" s="24"/>
      <c r="J3" s="3"/>
      <c r="L3" s="6"/>
    </row>
    <row r="4" customFormat="false" ht="15" hidden="false" customHeight="false" outlineLevel="0" collapsed="false">
      <c r="B4" s="2" t="s">
        <v>6</v>
      </c>
      <c r="F4" s="29"/>
      <c r="G4" s="29"/>
      <c r="H4" s="24"/>
      <c r="J4" s="3"/>
      <c r="L4" s="6"/>
    </row>
    <row r="5" customFormat="false" ht="15" hidden="false" customHeight="false" outlineLevel="0" collapsed="false">
      <c r="B5" s="2" t="s">
        <v>5</v>
      </c>
      <c r="E5" s="4" t="n">
        <v>0.39775462962963</v>
      </c>
      <c r="F5" s="27" t="s">
        <v>407</v>
      </c>
      <c r="G5" s="27"/>
      <c r="H5" s="24"/>
      <c r="J5" s="3" t="n">
        <f aca="false">E5-H5</f>
        <v>0.39775462962963</v>
      </c>
      <c r="L5" s="6" t="n">
        <f aca="false">H5/E5</f>
        <v>0</v>
      </c>
    </row>
    <row r="6" customFormat="false" ht="15" hidden="false" customHeight="false" outlineLevel="0" collapsed="false">
      <c r="F6" s="27" t="s">
        <v>408</v>
      </c>
      <c r="G6" s="27"/>
      <c r="H6" s="24"/>
      <c r="J6" s="3"/>
      <c r="L6" s="6"/>
    </row>
    <row r="7" customFormat="false" ht="15" hidden="false" customHeight="false" outlineLevel="0" collapsed="false">
      <c r="F7" s="29"/>
      <c r="G7" s="29"/>
      <c r="H7" s="24"/>
      <c r="J7" s="3"/>
      <c r="L7" s="6"/>
    </row>
    <row r="8" customFormat="false" ht="15" hidden="false" customHeight="false" outlineLevel="0" collapsed="false">
      <c r="E8" s="4" t="n">
        <v>0.350451388888889</v>
      </c>
      <c r="F8" s="27" t="s">
        <v>409</v>
      </c>
      <c r="G8" s="27"/>
      <c r="H8" s="24"/>
      <c r="J8" s="3" t="n">
        <f aca="false">E8-H8</f>
        <v>0.350451388888889</v>
      </c>
      <c r="L8" s="6" t="n">
        <f aca="false">H8/E8</f>
        <v>0</v>
      </c>
    </row>
    <row r="9" customFormat="false" ht="15" hidden="false" customHeight="false" outlineLevel="0" collapsed="false">
      <c r="F9" s="27" t="s">
        <v>410</v>
      </c>
      <c r="G9" s="27"/>
      <c r="H9" s="24"/>
      <c r="J9" s="3"/>
      <c r="L9" s="6"/>
    </row>
    <row r="10" customFormat="false" ht="15" hidden="false" customHeight="false" outlineLevel="0" collapsed="false">
      <c r="B10" s="2" t="s">
        <v>27</v>
      </c>
      <c r="F10" s="29"/>
      <c r="G10" s="29"/>
      <c r="H10" s="24"/>
      <c r="J10" s="3"/>
      <c r="L10" s="6"/>
    </row>
    <row r="11" customFormat="false" ht="15" hidden="false" customHeight="false" outlineLevel="0" collapsed="false">
      <c r="B11" s="2" t="s">
        <v>3</v>
      </c>
      <c r="C11" s="10" t="n">
        <f aca="false">SUM(C2,C18)</f>
        <v>16</v>
      </c>
      <c r="E11" s="4" t="n">
        <v>0.0727314814814815</v>
      </c>
      <c r="F11" s="27" t="s">
        <v>411</v>
      </c>
      <c r="G11" s="27"/>
      <c r="H11" s="24"/>
      <c r="J11" s="3" t="n">
        <f aca="false">E11-H11</f>
        <v>0.0727314814814815</v>
      </c>
      <c r="L11" s="6" t="n">
        <f aca="false">H11/E11</f>
        <v>0</v>
      </c>
    </row>
    <row r="12" customFormat="false" ht="15" hidden="false" customHeight="false" outlineLevel="0" collapsed="false">
      <c r="B12" s="2" t="s">
        <v>412</v>
      </c>
      <c r="C12" s="4" t="n">
        <f aca="false">SUM(C3,C19)</f>
        <v>5.91453703703704</v>
      </c>
      <c r="F12" s="27" t="s">
        <v>413</v>
      </c>
      <c r="G12" s="27"/>
      <c r="H12" s="24"/>
      <c r="J12" s="3"/>
      <c r="L12" s="6"/>
    </row>
    <row r="13" customFormat="false" ht="15" hidden="false" customHeight="false" outlineLevel="0" collapsed="false">
      <c r="F13" s="29"/>
      <c r="G13" s="29"/>
      <c r="H13" s="24"/>
      <c r="J13" s="3"/>
      <c r="L13" s="6"/>
    </row>
    <row r="14" customFormat="false" ht="15" hidden="false" customHeight="false" outlineLevel="0" collapsed="false">
      <c r="E14" s="4" t="n">
        <v>0.056724537037037</v>
      </c>
      <c r="F14" s="27" t="s">
        <v>414</v>
      </c>
      <c r="G14" s="27"/>
      <c r="H14" s="24"/>
      <c r="J14" s="3" t="n">
        <f aca="false">E14-H14</f>
        <v>0.056724537037037</v>
      </c>
      <c r="L14" s="6" t="n">
        <f aca="false">H14/E14</f>
        <v>0</v>
      </c>
    </row>
    <row r="15" customFormat="false" ht="15" hidden="false" customHeight="false" outlineLevel="0" collapsed="false">
      <c r="D15" s="13"/>
      <c r="F15" s="27" t="s">
        <v>415</v>
      </c>
      <c r="G15" s="27"/>
      <c r="H15" s="24"/>
      <c r="J15" s="3"/>
      <c r="L15" s="6"/>
    </row>
    <row r="16" customFormat="false" ht="15" hidden="false" customHeight="false" outlineLevel="0" collapsed="false">
      <c r="H16" s="24"/>
      <c r="J16" s="3"/>
      <c r="L16" s="6"/>
    </row>
    <row r="17" customFormat="false" ht="15" hidden="false" customHeight="false" outlineLevel="0" collapsed="false">
      <c r="E17" s="2" t="s">
        <v>416</v>
      </c>
    </row>
    <row r="18" customFormat="false" ht="15" hidden="false" customHeight="false" outlineLevel="0" collapsed="false">
      <c r="B18" s="2" t="s">
        <v>3</v>
      </c>
      <c r="C18" s="2" t="n">
        <f aca="false">COUNT(E18:E49)</f>
        <v>11</v>
      </c>
      <c r="E18" s="17" t="n">
        <v>0.0826388888888889</v>
      </c>
      <c r="F18" s="15" t="s">
        <v>417</v>
      </c>
      <c r="G18" s="30" t="s">
        <v>418</v>
      </c>
    </row>
    <row r="19" customFormat="false" ht="15" hidden="false" customHeight="false" outlineLevel="0" collapsed="false">
      <c r="B19" s="2" t="s">
        <v>30</v>
      </c>
      <c r="C19" s="4" t="n">
        <f aca="false">SUM(E18:E48)</f>
        <v>4.75913194444444</v>
      </c>
      <c r="E19" s="17"/>
      <c r="F19" s="15"/>
      <c r="G19" s="31" t="n">
        <v>42370</v>
      </c>
    </row>
    <row r="20" customFormat="false" ht="15" hidden="false" customHeight="false" outlineLevel="0" collapsed="false">
      <c r="B20" s="2" t="s">
        <v>419</v>
      </c>
      <c r="C20" s="10" t="n">
        <f aca="false">SUM(LEFT(G18,4),LEFT(G21,4),LEFT(G24,4),LEFT(G27,4),LEFT(G30,4),LEFT(G33,4),LEFT(G36,4),LEFT(G39,4),LEFT(G42,4),LEFT(G45,4),LEFT(G48,4))</f>
        <v>4461</v>
      </c>
    </row>
    <row r="21" customFormat="false" ht="15" hidden="false" customHeight="false" outlineLevel="0" collapsed="false">
      <c r="E21" s="3" t="n">
        <v>0.374305555555555</v>
      </c>
      <c r="F21" s="2" t="s">
        <v>420</v>
      </c>
      <c r="G21" s="32" t="s">
        <v>421</v>
      </c>
    </row>
    <row r="22" customFormat="false" ht="15" hidden="false" customHeight="false" outlineLevel="0" collapsed="false">
      <c r="B22" s="2" t="s">
        <v>10</v>
      </c>
      <c r="C22" s="10" t="n">
        <f aca="false">MIN(LEFT(G18,4),LEFT(G21,4),LEFT(G24,4),LEFT(G27,4),LEFT(G30,4),LEFT(G33,4),LEFT(G36,4),LEFT(G39,4),LEFT(G42,4),LEFT(G45,4),LEFT(G48,4))</f>
        <v>170</v>
      </c>
      <c r="G22" s="33" t="n">
        <v>44257</v>
      </c>
    </row>
    <row r="23" customFormat="false" ht="15" hidden="false" customHeight="false" outlineLevel="0" collapsed="false">
      <c r="B23" s="2" t="s">
        <v>6</v>
      </c>
      <c r="C23" s="10" t="n">
        <f aca="false">MAX(LEFT(G18,4),LEFT(G21,4),LEFT(G24,4),LEFT(G27,4),LEFT(G30,4),LEFT(G33,4),LEFT(G36,4),LEFT(G39,4),LEFT(G42,4),LEFT(G45,4),LEFT(G48,4))</f>
        <v>1078</v>
      </c>
    </row>
    <row r="24" customFormat="false" ht="15" hidden="false" customHeight="false" outlineLevel="0" collapsed="false">
      <c r="B24" s="2" t="s">
        <v>5</v>
      </c>
      <c r="C24" s="34" t="n">
        <f aca="false">AVERAGE(LEFT(G18,4),LEFT(G21,4),LEFT(G24,4),LEFT(G27,4),LEFT(G30,4),LEFT(G33,4),LEFT(G36,4),LEFT(G39,4),LEFT(G42,4),LEFT(G45,4),LEFT(G48,4))</f>
        <v>405.545454545455</v>
      </c>
      <c r="E24" s="3" t="n">
        <v>0.613888888888889</v>
      </c>
      <c r="F24" s="2" t="s">
        <v>422</v>
      </c>
      <c r="G24" s="2" t="s">
        <v>423</v>
      </c>
    </row>
    <row r="25" customFormat="false" ht="15" hidden="false" customHeight="false" outlineLevel="0" collapsed="false">
      <c r="G25" s="33" t="n">
        <v>42278</v>
      </c>
      <c r="N25" s="32"/>
    </row>
    <row r="27" customFormat="false" ht="15" hidden="false" customHeight="false" outlineLevel="0" collapsed="false">
      <c r="E27" s="3" t="n">
        <v>0.905555555555556</v>
      </c>
      <c r="F27" s="2" t="s">
        <v>424</v>
      </c>
      <c r="G27" s="2" t="s">
        <v>425</v>
      </c>
    </row>
    <row r="28" customFormat="false" ht="15" hidden="false" customHeight="false" outlineLevel="0" collapsed="false">
      <c r="G28" s="33" t="n">
        <v>44562</v>
      </c>
      <c r="Q28" s="32"/>
    </row>
    <row r="29" customFormat="false" ht="15" hidden="false" customHeight="false" outlineLevel="0" collapsed="false">
      <c r="F29" s="32"/>
      <c r="S29" s="32"/>
    </row>
    <row r="30" customFormat="false" ht="15" hidden="false" customHeight="false" outlineLevel="0" collapsed="false">
      <c r="E30" s="3" t="n">
        <v>0.232638888888889</v>
      </c>
      <c r="F30" s="2" t="s">
        <v>426</v>
      </c>
      <c r="G30" s="2" t="s">
        <v>427</v>
      </c>
    </row>
    <row r="31" customFormat="false" ht="15" hidden="false" customHeight="false" outlineLevel="0" collapsed="false">
      <c r="G31" s="33" t="n">
        <v>42917</v>
      </c>
    </row>
    <row r="32" s="2" customFormat="true" ht="15" hidden="false" customHeight="false" outlineLevel="0" collapsed="false">
      <c r="W32" s="32"/>
    </row>
    <row r="33" customFormat="false" ht="15" hidden="false" customHeight="false" outlineLevel="0" collapsed="false">
      <c r="E33" s="3" t="n">
        <v>0.3125</v>
      </c>
      <c r="F33" s="2" t="s">
        <v>428</v>
      </c>
      <c r="G33" s="2" t="s">
        <v>429</v>
      </c>
    </row>
    <row r="34" s="2" customFormat="true" ht="15" hidden="false" customHeight="false" outlineLevel="0" collapsed="false">
      <c r="G34" s="33" t="n">
        <v>42309</v>
      </c>
    </row>
    <row r="35" s="2" customFormat="true" ht="15" hidden="false" customHeight="false" outlineLevel="0" collapsed="false"/>
    <row r="36" customFormat="false" ht="15" hidden="false" customHeight="false" outlineLevel="0" collapsed="false">
      <c r="E36" s="3" t="n">
        <v>0.442361111111111</v>
      </c>
      <c r="F36" s="2" t="s">
        <v>430</v>
      </c>
      <c r="G36" s="2" t="s">
        <v>431</v>
      </c>
      <c r="K36" s="32"/>
    </row>
    <row r="37" customFormat="false" ht="15" hidden="false" customHeight="false" outlineLevel="0" collapsed="false">
      <c r="G37" s="33" t="n">
        <v>44805</v>
      </c>
    </row>
    <row r="38" s="2" customFormat="true" ht="15" hidden="false" customHeight="false" outlineLevel="0" collapsed="false"/>
    <row r="39" customFormat="false" ht="15" hidden="false" customHeight="false" outlineLevel="0" collapsed="false">
      <c r="E39" s="3" t="n">
        <v>0.394444444444444</v>
      </c>
      <c r="F39" s="2" t="s">
        <v>432</v>
      </c>
      <c r="G39" s="2" t="s">
        <v>433</v>
      </c>
    </row>
    <row r="40" s="2" customFormat="true" ht="15" hidden="false" customHeight="false" outlineLevel="0" collapsed="false">
      <c r="G40" s="33" t="n">
        <v>42583</v>
      </c>
    </row>
    <row r="41" s="2" customFormat="true" ht="15" hidden="false" customHeight="false" outlineLevel="0" collapsed="false">
      <c r="G41" s="32"/>
      <c r="J41" s="32"/>
    </row>
    <row r="42" customFormat="false" ht="15" hidden="false" customHeight="false" outlineLevel="0" collapsed="false">
      <c r="E42" s="3" t="n">
        <v>0.381354166666667</v>
      </c>
      <c r="F42" s="2" t="s">
        <v>434</v>
      </c>
      <c r="G42" s="2" t="s">
        <v>433</v>
      </c>
    </row>
    <row r="43" s="2" customFormat="true" ht="15" hidden="false" customHeight="false" outlineLevel="0" collapsed="false">
      <c r="G43" s="33" t="n">
        <v>42552</v>
      </c>
    </row>
    <row r="44" s="2" customFormat="true" ht="15" hidden="false" customHeight="false" outlineLevel="0" collapsed="false"/>
    <row r="45" customFormat="false" ht="15" hidden="false" customHeight="false" outlineLevel="0" collapsed="false">
      <c r="E45" s="3" t="n">
        <v>0.447916666666667</v>
      </c>
      <c r="F45" s="2" t="s">
        <v>435</v>
      </c>
      <c r="G45" s="2" t="s">
        <v>436</v>
      </c>
    </row>
    <row r="46" customFormat="false" ht="15" hidden="false" customHeight="false" outlineLevel="0" collapsed="false">
      <c r="G46" s="33" t="n">
        <v>44287</v>
      </c>
    </row>
    <row r="48" customFormat="false" ht="15" hidden="false" customHeight="false" outlineLevel="0" collapsed="false">
      <c r="E48" s="3" t="n">
        <v>0.571527777777778</v>
      </c>
      <c r="F48" s="2" t="s">
        <v>437</v>
      </c>
      <c r="G48" s="2" t="s">
        <v>438</v>
      </c>
    </row>
    <row r="49" customFormat="false" ht="15" hidden="false" customHeight="false" outlineLevel="0" collapsed="false">
      <c r="G49" s="33" t="n">
        <v>44866</v>
      </c>
    </row>
    <row r="53" customFormat="false" ht="15" hidden="false" customHeight="false" outlineLevel="0" collapsed="false">
      <c r="D53" s="33"/>
    </row>
    <row r="54" customFormat="false" ht="15" hidden="false" customHeight="false" outlineLevel="0" collapsed="false">
      <c r="D54" s="33"/>
    </row>
    <row r="55" customFormat="false" ht="15" hidden="false" customHeight="false" outlineLevel="0" collapsed="false">
      <c r="D55" s="33"/>
    </row>
    <row r="56" customFormat="false" ht="15" hidden="false" customHeight="false" outlineLevel="0" collapsed="false">
      <c r="D56" s="33"/>
    </row>
    <row r="57" customFormat="false" ht="15" hidden="false" customHeight="false" outlineLevel="0" collapsed="false">
      <c r="D57" s="33"/>
    </row>
  </sheetData>
  <mergeCells count="10">
    <mergeCell ref="F2:G2"/>
    <mergeCell ref="F3:G3"/>
    <mergeCell ref="F5:G5"/>
    <mergeCell ref="F6:G6"/>
    <mergeCell ref="F8:G8"/>
    <mergeCell ref="F9:G9"/>
    <mergeCell ref="F11:G11"/>
    <mergeCell ref="F12:G12"/>
    <mergeCell ref="F14:G14"/>
    <mergeCell ref="F15:G15"/>
  </mergeCells>
  <hyperlinks>
    <hyperlink ref="F3" r:id="rId1" display="https://youtu.be/YS4e4q9oBa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75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B75" activeCellId="0" sqref="B75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2" width="104.72"/>
    <col collapsed="false" customWidth="false" hidden="false" outlineLevel="0" max="1024" min="3" style="2" width="9.14"/>
  </cols>
  <sheetData>
    <row r="2" customFormat="false" ht="15" hidden="false" customHeight="false" outlineLevel="0" collapsed="false">
      <c r="B2" s="2" t="s">
        <v>439</v>
      </c>
    </row>
    <row r="3" customFormat="false" ht="15.65" hidden="false" customHeight="false" outlineLevel="0" collapsed="false">
      <c r="B3" s="35" t="s">
        <v>440</v>
      </c>
    </row>
    <row r="5" customFormat="false" ht="15" hidden="false" customHeight="false" outlineLevel="0" collapsed="false">
      <c r="B5" s="36" t="s">
        <v>441</v>
      </c>
    </row>
    <row r="6" customFormat="false" ht="15.65" hidden="false" customHeight="false" outlineLevel="0" collapsed="false">
      <c r="B6" s="35" t="s">
        <v>442</v>
      </c>
    </row>
    <row r="8" customFormat="false" ht="15" hidden="false" customHeight="false" outlineLevel="0" collapsed="false">
      <c r="B8" s="36" t="s">
        <v>443</v>
      </c>
    </row>
    <row r="9" customFormat="false" ht="15.65" hidden="false" customHeight="false" outlineLevel="0" collapsed="false">
      <c r="B9" s="35" t="s">
        <v>444</v>
      </c>
    </row>
    <row r="10" customFormat="false" ht="15" hidden="false" customHeight="false" outlineLevel="0" collapsed="false">
      <c r="B10" s="35"/>
    </row>
    <row r="11" customFormat="false" ht="15" hidden="false" customHeight="false" outlineLevel="0" collapsed="false">
      <c r="B11" s="36" t="s">
        <v>445</v>
      </c>
    </row>
    <row r="12" customFormat="false" ht="15.65" hidden="false" customHeight="false" outlineLevel="0" collapsed="false">
      <c r="B12" s="35" t="s">
        <v>446</v>
      </c>
    </row>
    <row r="13" customFormat="false" ht="15" hidden="false" customHeight="false" outlineLevel="0" collapsed="false">
      <c r="B13" s="35"/>
    </row>
    <row r="14" customFormat="false" ht="15" hidden="false" customHeight="false" outlineLevel="0" collapsed="false">
      <c r="B14" s="36" t="s">
        <v>447</v>
      </c>
    </row>
    <row r="15" customFormat="false" ht="15.65" hidden="false" customHeight="false" outlineLevel="0" collapsed="false">
      <c r="B15" s="35" t="s">
        <v>448</v>
      </c>
    </row>
    <row r="16" customFormat="false" ht="15" hidden="false" customHeight="false" outlineLevel="0" collapsed="false">
      <c r="B16" s="35"/>
    </row>
    <row r="17" customFormat="false" ht="15" hidden="false" customHeight="false" outlineLevel="0" collapsed="false">
      <c r="B17" s="36" t="s">
        <v>449</v>
      </c>
    </row>
    <row r="18" customFormat="false" ht="15.65" hidden="false" customHeight="false" outlineLevel="0" collapsed="false">
      <c r="B18" s="35" t="s">
        <v>450</v>
      </c>
    </row>
    <row r="19" customFormat="false" ht="15" hidden="false" customHeight="false" outlineLevel="0" collapsed="false">
      <c r="B19" s="35"/>
    </row>
    <row r="20" customFormat="false" ht="15" hidden="false" customHeight="false" outlineLevel="0" collapsed="false">
      <c r="B20" s="36" t="s">
        <v>451</v>
      </c>
    </row>
    <row r="21" customFormat="false" ht="15.65" hidden="false" customHeight="false" outlineLevel="0" collapsed="false">
      <c r="B21" s="35" t="s">
        <v>452</v>
      </c>
    </row>
    <row r="22" customFormat="false" ht="15" hidden="false" customHeight="false" outlineLevel="0" collapsed="false">
      <c r="B22" s="35"/>
    </row>
    <row r="23" customFormat="false" ht="15" hidden="false" customHeight="false" outlineLevel="0" collapsed="false">
      <c r="B23" s="36" t="s">
        <v>453</v>
      </c>
    </row>
    <row r="24" customFormat="false" ht="15.65" hidden="false" customHeight="false" outlineLevel="0" collapsed="false">
      <c r="B24" s="35" t="s">
        <v>454</v>
      </c>
    </row>
    <row r="25" customFormat="false" ht="15" hidden="false" customHeight="false" outlineLevel="0" collapsed="false">
      <c r="B25" s="35"/>
    </row>
    <row r="26" customFormat="false" ht="15" hidden="false" customHeight="false" outlineLevel="0" collapsed="false">
      <c r="B26" s="36" t="s">
        <v>455</v>
      </c>
    </row>
    <row r="27" customFormat="false" ht="15.65" hidden="false" customHeight="false" outlineLevel="0" collapsed="false">
      <c r="B27" s="35" t="s">
        <v>456</v>
      </c>
    </row>
    <row r="28" customFormat="false" ht="15" hidden="false" customHeight="false" outlineLevel="0" collapsed="false">
      <c r="B28" s="35"/>
    </row>
    <row r="29" customFormat="false" ht="15" hidden="false" customHeight="false" outlineLevel="0" collapsed="false">
      <c r="B29" s="36" t="s">
        <v>457</v>
      </c>
    </row>
    <row r="30" customFormat="false" ht="15.65" hidden="false" customHeight="false" outlineLevel="0" collapsed="false">
      <c r="B30" s="35" t="s">
        <v>458</v>
      </c>
    </row>
    <row r="31" customFormat="false" ht="15" hidden="false" customHeight="false" outlineLevel="0" collapsed="false">
      <c r="B31" s="35"/>
    </row>
    <row r="32" customFormat="false" ht="15" hidden="false" customHeight="false" outlineLevel="0" collapsed="false">
      <c r="B32" s="36" t="s">
        <v>459</v>
      </c>
    </row>
    <row r="33" customFormat="false" ht="15.65" hidden="false" customHeight="false" outlineLevel="0" collapsed="false">
      <c r="B33" s="35" t="s">
        <v>460</v>
      </c>
    </row>
    <row r="34" customFormat="false" ht="15" hidden="false" customHeight="false" outlineLevel="0" collapsed="false">
      <c r="B34" s="35"/>
    </row>
    <row r="35" customFormat="false" ht="15" hidden="false" customHeight="false" outlineLevel="0" collapsed="false">
      <c r="B35" s="36" t="s">
        <v>461</v>
      </c>
    </row>
    <row r="36" customFormat="false" ht="15.65" hidden="false" customHeight="false" outlineLevel="0" collapsed="false">
      <c r="B36" s="35" t="s">
        <v>462</v>
      </c>
    </row>
    <row r="37" customFormat="false" ht="15" hidden="false" customHeight="false" outlineLevel="0" collapsed="false">
      <c r="B37" s="35"/>
    </row>
    <row r="38" customFormat="false" ht="15" hidden="false" customHeight="false" outlineLevel="0" collapsed="false">
      <c r="B38" s="36" t="s">
        <v>463</v>
      </c>
    </row>
    <row r="39" customFormat="false" ht="15.65" hidden="false" customHeight="false" outlineLevel="0" collapsed="false">
      <c r="B39" s="35" t="s">
        <v>464</v>
      </c>
    </row>
    <row r="40" customFormat="false" ht="15" hidden="false" customHeight="false" outlineLevel="0" collapsed="false">
      <c r="B40" s="35"/>
    </row>
    <row r="41" customFormat="false" ht="15" hidden="false" customHeight="false" outlineLevel="0" collapsed="false">
      <c r="B41" s="36" t="s">
        <v>465</v>
      </c>
    </row>
    <row r="42" customFormat="false" ht="15.65" hidden="false" customHeight="false" outlineLevel="0" collapsed="false">
      <c r="B42" s="35" t="s">
        <v>466</v>
      </c>
    </row>
    <row r="43" customFormat="false" ht="15" hidden="false" customHeight="false" outlineLevel="0" collapsed="false">
      <c r="B43" s="35"/>
    </row>
    <row r="44" customFormat="false" ht="15" hidden="false" customHeight="false" outlineLevel="0" collapsed="false">
      <c r="B44" s="36" t="s">
        <v>467</v>
      </c>
    </row>
    <row r="45" customFormat="false" ht="15.65" hidden="false" customHeight="false" outlineLevel="0" collapsed="false">
      <c r="B45" s="35" t="s">
        <v>468</v>
      </c>
    </row>
    <row r="46" customFormat="false" ht="15" hidden="false" customHeight="false" outlineLevel="0" collapsed="false">
      <c r="B46" s="35"/>
    </row>
    <row r="47" customFormat="false" ht="15" hidden="false" customHeight="false" outlineLevel="0" collapsed="false">
      <c r="B47" s="36" t="s">
        <v>469</v>
      </c>
    </row>
    <row r="48" customFormat="false" ht="15.65" hidden="false" customHeight="false" outlineLevel="0" collapsed="false">
      <c r="B48" s="35" t="s">
        <v>470</v>
      </c>
    </row>
    <row r="49" customFormat="false" ht="15" hidden="false" customHeight="false" outlineLevel="0" collapsed="false">
      <c r="B49" s="35"/>
    </row>
    <row r="50" customFormat="false" ht="15" hidden="false" customHeight="false" outlineLevel="0" collapsed="false">
      <c r="B50" s="36" t="s">
        <v>471</v>
      </c>
    </row>
    <row r="51" customFormat="false" ht="15.65" hidden="false" customHeight="false" outlineLevel="0" collapsed="false">
      <c r="B51" s="35" t="s">
        <v>472</v>
      </c>
    </row>
    <row r="52" customFormat="false" ht="15" hidden="false" customHeight="false" outlineLevel="0" collapsed="false">
      <c r="B52" s="35"/>
    </row>
    <row r="53" customFormat="false" ht="15" hidden="false" customHeight="false" outlineLevel="0" collapsed="false">
      <c r="B53" s="36" t="s">
        <v>473</v>
      </c>
    </row>
    <row r="54" customFormat="false" ht="15.65" hidden="false" customHeight="false" outlineLevel="0" collapsed="false">
      <c r="B54" s="35" t="s">
        <v>474</v>
      </c>
    </row>
    <row r="55" customFormat="false" ht="15" hidden="false" customHeight="false" outlineLevel="0" collapsed="false">
      <c r="B55" s="35"/>
    </row>
    <row r="56" customFormat="false" ht="15" hidden="false" customHeight="false" outlineLevel="0" collapsed="false">
      <c r="B56" s="36" t="s">
        <v>475</v>
      </c>
    </row>
    <row r="57" customFormat="false" ht="15.65" hidden="false" customHeight="false" outlineLevel="0" collapsed="false">
      <c r="B57" s="35" t="s">
        <v>476</v>
      </c>
    </row>
    <row r="58" customFormat="false" ht="15" hidden="false" customHeight="false" outlineLevel="0" collapsed="false">
      <c r="B58" s="35"/>
    </row>
    <row r="59" customFormat="false" ht="15" hidden="false" customHeight="false" outlineLevel="0" collapsed="false">
      <c r="B59" s="36" t="s">
        <v>477</v>
      </c>
    </row>
    <row r="60" customFormat="false" ht="15.65" hidden="false" customHeight="false" outlineLevel="0" collapsed="false">
      <c r="B60" s="35" t="s">
        <v>478</v>
      </c>
    </row>
    <row r="61" customFormat="false" ht="15" hidden="false" customHeight="false" outlineLevel="0" collapsed="false">
      <c r="B61" s="35"/>
    </row>
    <row r="62" customFormat="false" ht="15" hidden="false" customHeight="false" outlineLevel="0" collapsed="false">
      <c r="B62" s="36" t="s">
        <v>479</v>
      </c>
    </row>
    <row r="63" customFormat="false" ht="15.65" hidden="false" customHeight="false" outlineLevel="0" collapsed="false">
      <c r="B63" s="35" t="s">
        <v>480</v>
      </c>
    </row>
    <row r="64" customFormat="false" ht="15" hidden="false" customHeight="false" outlineLevel="0" collapsed="false">
      <c r="B64" s="35"/>
    </row>
    <row r="65" customFormat="false" ht="15" hidden="false" customHeight="false" outlineLevel="0" collapsed="false">
      <c r="B65" s="36" t="s">
        <v>481</v>
      </c>
    </row>
    <row r="66" customFormat="false" ht="15.65" hidden="false" customHeight="false" outlineLevel="0" collapsed="false">
      <c r="B66" s="35" t="s">
        <v>482</v>
      </c>
    </row>
    <row r="67" customFormat="false" ht="15" hidden="false" customHeight="false" outlineLevel="0" collapsed="false">
      <c r="B67" s="35"/>
    </row>
    <row r="68" customFormat="false" ht="15" hidden="false" customHeight="false" outlineLevel="0" collapsed="false">
      <c r="B68" s="36" t="s">
        <v>469</v>
      </c>
    </row>
    <row r="69" customFormat="false" ht="15.65" hidden="false" customHeight="false" outlineLevel="0" collapsed="false">
      <c r="B69" s="35" t="s">
        <v>483</v>
      </c>
    </row>
    <row r="70" customFormat="false" ht="15" hidden="false" customHeight="false" outlineLevel="0" collapsed="false">
      <c r="B70" s="35"/>
    </row>
    <row r="71" customFormat="false" ht="15" hidden="false" customHeight="false" outlineLevel="0" collapsed="false">
      <c r="B71" s="36" t="s">
        <v>484</v>
      </c>
    </row>
    <row r="72" customFormat="false" ht="15.65" hidden="false" customHeight="false" outlineLevel="0" collapsed="false">
      <c r="B72" s="35" t="s">
        <v>485</v>
      </c>
    </row>
    <row r="73" customFormat="false" ht="15" hidden="false" customHeight="false" outlineLevel="0" collapsed="false">
      <c r="B73" s="35"/>
    </row>
    <row r="74" customFormat="false" ht="15" hidden="false" customHeight="false" outlineLevel="0" collapsed="false">
      <c r="B74" s="2" t="s">
        <v>486</v>
      </c>
    </row>
    <row r="75" customFormat="false" ht="15.65" hidden="false" customHeight="false" outlineLevel="0" collapsed="false">
      <c r="B75" s="35" t="s">
        <v>487</v>
      </c>
    </row>
  </sheetData>
  <hyperlinks>
    <hyperlink ref="B3" r:id="rId1" display="https://www.youtube.com/watch?v=dZSLm4tOI8o"/>
    <hyperlink ref="B6" r:id="rId2" display="https://www.youtube.com/user/IAmTimCorey/search?query=maui"/>
    <hyperlink ref="B9" r:id="rId3" display="https://www.youtube.com/watch?v=gSfMNjWNoX0&amp;list=PLLWMQd6PeGY3QEHCmCWaUKNhmFFdIDxE8&amp;index=1"/>
    <hyperlink ref="B12" r:id="rId4" display="https://www.youtube.com/watch?v=HmyfjAaPW0g&amp;t=742s"/>
    <hyperlink ref="B15" r:id="rId5" display="https://www.youtube.com/watch?v=A7qwuFnyIpM"/>
    <hyperlink ref="B18" r:id="rId6" display="https://www.youtube.com/watch?v=-1cftB9q1kQ"/>
    <hyperlink ref="B21" r:id="rId7" display="https://www.youtube.com/watch?v=jcn5uCZAk2w&amp;list=PLLWMQd6PeGY12yNE714jffLFnMVZCwvvZ"/>
    <hyperlink ref="B24" r:id="rId8" display="https://www.youtube.com/user/IAmTimCorey/videos"/>
    <hyperlink ref="B27" r:id="rId9" display="https://www.youtube.com/watch?v=JglPiQrWoHg"/>
    <hyperlink ref="B30" r:id="rId10" display="https://www.youtube.com/watch?v=69WBy4MHYUw"/>
    <hyperlink ref="B33" r:id="rId11" display="https://www.youtube.com/watch?v=exXavNOqaVo"/>
    <hyperlink ref="B36" r:id="rId12" display="https://www.youtube.com/watch?v=WcQ3-M4-jik&amp;t=2097s"/>
    <hyperlink ref="B39" r:id="rId13" display="https://www.youtube.com/watch?v=uS0hRJqamfU"/>
    <hyperlink ref="B42" r:id="rId14" display="https://www.youtube.com/watch?v=qkJ9keBmQWo"/>
    <hyperlink ref="B45" r:id="rId15" display="https://www.youtube.com/watch?v=eKkh5Xm0OlU"/>
    <hyperlink ref="B48" r:id="rId16" display="https://www.youtube.com/watch?v=Et2khGnrIqc"/>
    <hyperlink ref="B51" r:id="rId17" display="https://www.youtube.com/watch?v=LBFI-8CtKOQ"/>
    <hyperlink ref="B54" r:id="rId18" display="https://www.youtube.com/watch?v=j3S3aI8nMeE&amp;t=1700s"/>
    <hyperlink ref="B57" r:id="rId19" display="https://www.youtube.com/watch?v=wyoCxzRLUsQ"/>
    <hyperlink ref="B60" r:id="rId20" display="https://www.youtube.com/watch?v=bIiEv__QNxw"/>
    <hyperlink ref="B63" r:id="rId21" display="https://www.youtube.com/watch?v=vRqz_zUiJTw"/>
    <hyperlink ref="B66" r:id="rId22" display="https://www.youtube.com/watch?v=yq0dSkA1vpM&amp;list=PLLWMQd6PeGY1C3YLCyAUIDJrPS9S3WdLK"/>
    <hyperlink ref="B69" r:id="rId23" display="https://www.youtube.com/watch?v=Et2khGnrIqc&amp;list=PLLWMQd6PeGY3b89Ni7xsNZddi9wD5Esv2"/>
    <hyperlink ref="B72" r:id="rId24" display="https://www.youtube.com/watch?v=dhnsegiPXoo&amp;list=PLLWMQd6PeGY3ob0Ga6vn1czFZfW6e-FLr"/>
    <hyperlink ref="B75" r:id="rId25" display="https://www.youtube.com/user/IAmTimCorey/feature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6" activeCellId="0" sqref="N6"/>
    </sheetView>
  </sheetViews>
  <sheetFormatPr defaultColWidth="8.4765625" defaultRowHeight="15" zeroHeight="false" outlineLevelRow="0" outlineLevelCol="0"/>
  <cols>
    <col collapsed="false" customWidth="true" hidden="false" outlineLevel="0" max="9" min="9" style="5" width="9.14"/>
    <col collapsed="false" customWidth="true" hidden="false" outlineLevel="0" max="11" min="11" style="0" width="11"/>
    <col collapsed="false" customWidth="true" hidden="false" outlineLevel="0" max="15" min="15" style="0" width="11"/>
  </cols>
  <sheetData>
    <row r="1" s="5" customFormat="true" ht="15" hidden="false" customHeight="false" outlineLevel="0" collapsed="false"/>
    <row r="2" customFormat="false" ht="15" hidden="false" customHeight="false" outlineLevel="0" collapsed="false">
      <c r="B2" s="5" t="s">
        <v>488</v>
      </c>
      <c r="C2" s="5" t="s">
        <v>489</v>
      </c>
      <c r="D2" s="5" t="s">
        <v>490</v>
      </c>
      <c r="E2" s="5" t="s">
        <v>491</v>
      </c>
      <c r="F2" s="5" t="s">
        <v>492</v>
      </c>
      <c r="G2" s="5" t="s">
        <v>493</v>
      </c>
      <c r="H2" s="5" t="s">
        <v>494</v>
      </c>
      <c r="J2" s="5" t="s">
        <v>27</v>
      </c>
      <c r="K2" s="5" t="s">
        <v>495</v>
      </c>
      <c r="N2" s="5" t="s">
        <v>496</v>
      </c>
      <c r="O2" s="5" t="s">
        <v>495</v>
      </c>
    </row>
    <row r="3" customFormat="false" ht="15" hidden="false" customHeight="false" outlineLevel="0" collapsed="false">
      <c r="B3" s="15" t="s">
        <v>497</v>
      </c>
      <c r="C3" s="15" t="s">
        <v>498</v>
      </c>
      <c r="D3" s="15" t="s">
        <v>499</v>
      </c>
      <c r="J3" s="2" t="n">
        <f aca="false">COUNTA(C3:H3)</f>
        <v>2</v>
      </c>
      <c r="K3" s="6" t="n">
        <f aca="false">J3/$J$18</f>
        <v>0.0333333333333333</v>
      </c>
      <c r="N3" s="0" t="n">
        <v>2</v>
      </c>
    </row>
    <row r="4" customFormat="false" ht="15" hidden="false" customHeight="false" outlineLevel="0" collapsed="false">
      <c r="B4" s="15" t="s">
        <v>500</v>
      </c>
      <c r="C4" s="15" t="s">
        <v>498</v>
      </c>
      <c r="D4" s="15" t="s">
        <v>499</v>
      </c>
      <c r="E4" s="15" t="s">
        <v>501</v>
      </c>
      <c r="F4" s="15" t="s">
        <v>502</v>
      </c>
      <c r="G4" s="5"/>
      <c r="J4" s="5" t="n">
        <f aca="false">COUNTA(C4:H4)</f>
        <v>4</v>
      </c>
      <c r="K4" s="6" t="n">
        <f aca="false">J4/$J$18</f>
        <v>0.0666666666666667</v>
      </c>
      <c r="N4" s="0" t="n">
        <v>4</v>
      </c>
    </row>
    <row r="5" customFormat="false" ht="15" hidden="false" customHeight="false" outlineLevel="0" collapsed="false">
      <c r="B5" s="5" t="s">
        <v>503</v>
      </c>
      <c r="C5" s="15" t="s">
        <v>498</v>
      </c>
      <c r="D5" s="15" t="s">
        <v>499</v>
      </c>
      <c r="E5" s="15" t="s">
        <v>501</v>
      </c>
      <c r="F5" s="5" t="s">
        <v>502</v>
      </c>
      <c r="G5" s="5" t="s">
        <v>504</v>
      </c>
      <c r="J5" s="5" t="n">
        <f aca="false">COUNTA(C5:H5)</f>
        <v>5</v>
      </c>
      <c r="K5" s="6" t="n">
        <f aca="false">J5/$J$18</f>
        <v>0.0833333333333333</v>
      </c>
      <c r="N5" s="0" t="n">
        <v>3</v>
      </c>
    </row>
    <row r="6" customFormat="false" ht="15" hidden="false" customHeight="false" outlineLevel="0" collapsed="false">
      <c r="B6" s="5" t="s">
        <v>505</v>
      </c>
      <c r="C6" s="5" t="s">
        <v>498</v>
      </c>
      <c r="D6" s="5" t="s">
        <v>499</v>
      </c>
      <c r="E6" s="5" t="s">
        <v>501</v>
      </c>
      <c r="F6" s="5" t="s">
        <v>502</v>
      </c>
      <c r="G6" s="5"/>
      <c r="J6" s="5" t="n">
        <f aca="false">COUNTA(C6:H6)</f>
        <v>4</v>
      </c>
      <c r="K6" s="6" t="n">
        <f aca="false">J6/$J$18</f>
        <v>0.0666666666666667</v>
      </c>
    </row>
    <row r="7" customFormat="false" ht="15" hidden="false" customHeight="false" outlineLevel="0" collapsed="false">
      <c r="B7" s="5" t="s">
        <v>506</v>
      </c>
      <c r="C7" s="5" t="s">
        <v>498</v>
      </c>
      <c r="D7" s="5" t="s">
        <v>499</v>
      </c>
      <c r="E7" s="5" t="s">
        <v>501</v>
      </c>
      <c r="F7" s="5" t="s">
        <v>502</v>
      </c>
      <c r="G7" s="5" t="s">
        <v>504</v>
      </c>
      <c r="J7" s="5" t="n">
        <f aca="false">COUNTA(C7:H7)</f>
        <v>5</v>
      </c>
      <c r="K7" s="6" t="n">
        <f aca="false">J7/$J$18</f>
        <v>0.0833333333333333</v>
      </c>
    </row>
    <row r="8" customFormat="false" ht="15" hidden="false" customHeight="false" outlineLevel="0" collapsed="false">
      <c r="B8" s="5" t="s">
        <v>507</v>
      </c>
      <c r="C8" s="5" t="s">
        <v>498</v>
      </c>
      <c r="D8" s="5" t="s">
        <v>499</v>
      </c>
      <c r="E8" s="5" t="s">
        <v>501</v>
      </c>
      <c r="F8" s="5" t="s">
        <v>502</v>
      </c>
      <c r="G8" s="5" t="s">
        <v>504</v>
      </c>
      <c r="J8" s="5" t="n">
        <f aca="false">COUNTA(C8:H8)</f>
        <v>5</v>
      </c>
      <c r="K8" s="6" t="n">
        <f aca="false">J8/$J$18</f>
        <v>0.0833333333333333</v>
      </c>
    </row>
    <row r="9" customFormat="false" ht="15" hidden="false" customHeight="false" outlineLevel="0" collapsed="false">
      <c r="B9" s="5" t="s">
        <v>508</v>
      </c>
      <c r="C9" s="5" t="s">
        <v>498</v>
      </c>
      <c r="D9" s="5" t="s">
        <v>499</v>
      </c>
      <c r="E9" s="5" t="s">
        <v>501</v>
      </c>
      <c r="F9" s="5" t="s">
        <v>502</v>
      </c>
      <c r="G9" s="5"/>
      <c r="J9" s="5" t="n">
        <f aca="false">COUNTA(C9:H9)</f>
        <v>4</v>
      </c>
      <c r="K9" s="6" t="n">
        <f aca="false">J9/$J$18</f>
        <v>0.0666666666666667</v>
      </c>
    </row>
    <row r="10" customFormat="false" ht="15" hidden="false" customHeight="false" outlineLevel="0" collapsed="false">
      <c r="B10" s="5" t="s">
        <v>509</v>
      </c>
      <c r="C10" s="5" t="s">
        <v>498</v>
      </c>
      <c r="D10" s="5" t="s">
        <v>499</v>
      </c>
      <c r="E10" s="5" t="s">
        <v>501</v>
      </c>
      <c r="F10" s="5" t="s">
        <v>502</v>
      </c>
      <c r="G10" s="5" t="s">
        <v>504</v>
      </c>
      <c r="H10" s="5" t="s">
        <v>510</v>
      </c>
      <c r="J10" s="5" t="n">
        <f aca="false">COUNTA(C10:H10)</f>
        <v>6</v>
      </c>
      <c r="K10" s="6" t="n">
        <f aca="false">J10/$J$18</f>
        <v>0.1</v>
      </c>
    </row>
    <row r="11" customFormat="false" ht="15" hidden="false" customHeight="false" outlineLevel="0" collapsed="false">
      <c r="B11" s="5" t="s">
        <v>511</v>
      </c>
      <c r="C11" s="5" t="s">
        <v>498</v>
      </c>
      <c r="D11" s="5" t="s">
        <v>499</v>
      </c>
      <c r="E11" s="5" t="s">
        <v>501</v>
      </c>
      <c r="F11" s="5" t="s">
        <v>502</v>
      </c>
      <c r="G11" s="5" t="s">
        <v>504</v>
      </c>
      <c r="J11" s="5" t="n">
        <f aca="false">COUNTA(C11:H11)</f>
        <v>5</v>
      </c>
      <c r="K11" s="6" t="n">
        <f aca="false">J11/$J$18</f>
        <v>0.0833333333333333</v>
      </c>
    </row>
    <row r="12" customFormat="false" ht="15" hidden="false" customHeight="false" outlineLevel="0" collapsed="false">
      <c r="B12" s="5" t="s">
        <v>512</v>
      </c>
      <c r="C12" s="5" t="s">
        <v>498</v>
      </c>
      <c r="D12" s="5" t="s">
        <v>499</v>
      </c>
      <c r="E12" s="5" t="s">
        <v>501</v>
      </c>
      <c r="F12" s="5" t="s">
        <v>502</v>
      </c>
      <c r="G12" s="5" t="s">
        <v>504</v>
      </c>
      <c r="J12" s="5" t="n">
        <f aca="false">COUNTA(C12:H12)</f>
        <v>5</v>
      </c>
      <c r="K12" s="6" t="n">
        <f aca="false">J12/$J$18</f>
        <v>0.0833333333333333</v>
      </c>
    </row>
    <row r="13" customFormat="false" ht="15" hidden="false" customHeight="false" outlineLevel="0" collapsed="false">
      <c r="B13" s="5" t="s">
        <v>513</v>
      </c>
      <c r="C13" s="5" t="s">
        <v>498</v>
      </c>
      <c r="D13" s="5" t="s">
        <v>499</v>
      </c>
      <c r="E13" s="5" t="s">
        <v>501</v>
      </c>
      <c r="F13" s="5" t="s">
        <v>502</v>
      </c>
      <c r="G13" s="5"/>
      <c r="J13" s="5" t="n">
        <f aca="false">COUNTA(C13:H13)</f>
        <v>4</v>
      </c>
      <c r="K13" s="6" t="n">
        <f aca="false">J13/$J$18</f>
        <v>0.0666666666666667</v>
      </c>
    </row>
    <row r="14" customFormat="false" ht="15" hidden="false" customHeight="false" outlineLevel="0" collapsed="false">
      <c r="B14" s="5" t="s">
        <v>514</v>
      </c>
      <c r="C14" s="5" t="s">
        <v>498</v>
      </c>
      <c r="D14" s="5" t="s">
        <v>499</v>
      </c>
      <c r="E14" s="5" t="s">
        <v>501</v>
      </c>
      <c r="F14" s="5" t="s">
        <v>502</v>
      </c>
      <c r="G14" s="5" t="s">
        <v>504</v>
      </c>
      <c r="J14" s="5" t="n">
        <f aca="false">COUNTA(C14:H14)</f>
        <v>5</v>
      </c>
      <c r="K14" s="6" t="n">
        <f aca="false">J14/$J$18</f>
        <v>0.0833333333333333</v>
      </c>
    </row>
    <row r="15" customFormat="false" ht="15" hidden="false" customHeight="false" outlineLevel="0" collapsed="false">
      <c r="B15" s="5" t="s">
        <v>515</v>
      </c>
      <c r="C15" s="5" t="s">
        <v>498</v>
      </c>
      <c r="D15" s="5" t="s">
        <v>499</v>
      </c>
      <c r="E15" s="5" t="s">
        <v>501</v>
      </c>
      <c r="J15" s="5" t="n">
        <f aca="false">COUNTA(C15:H15)</f>
        <v>3</v>
      </c>
      <c r="K15" s="6" t="n">
        <f aca="false">J15/$J$18</f>
        <v>0.05</v>
      </c>
    </row>
    <row r="16" customFormat="false" ht="15" hidden="false" customHeight="false" outlineLevel="0" collapsed="false">
      <c r="B16" s="5" t="s">
        <v>516</v>
      </c>
      <c r="C16" s="5" t="s">
        <v>498</v>
      </c>
      <c r="D16" s="5" t="s">
        <v>499</v>
      </c>
      <c r="E16" s="5" t="s">
        <v>501</v>
      </c>
      <c r="J16" s="5" t="n">
        <f aca="false">COUNTA(C16:H16)</f>
        <v>3</v>
      </c>
      <c r="K16" s="6" t="n">
        <f aca="false">J16/$J$18</f>
        <v>0.05</v>
      </c>
    </row>
    <row r="18" customFormat="false" ht="15" hidden="false" customHeight="false" outlineLevel="0" collapsed="false">
      <c r="B18" s="5"/>
      <c r="J18" s="2" t="n">
        <f aca="false">SUM(J3:J16)</f>
        <v>60</v>
      </c>
      <c r="N18" s="2" t="n">
        <f aca="false">SUM(N3:N16)</f>
        <v>9</v>
      </c>
      <c r="O18" s="6" t="n">
        <f aca="false">N18/J18</f>
        <v>0.15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9.14453125" defaultRowHeight="15" zeroHeight="false" outlineLevelRow="0" outlineLevelCol="0"/>
  <cols>
    <col collapsed="false" customWidth="true" hidden="false" outlineLevel="0" max="1" min="1" style="2" width="12"/>
    <col collapsed="false" customWidth="false" hidden="false" outlineLevel="0" max="2" min="2" style="2" width="9.14"/>
    <col collapsed="false" customWidth="true" hidden="false" outlineLevel="0" max="3" min="3" style="2" width="10.29"/>
    <col collapsed="false" customWidth="false" hidden="false" outlineLevel="0" max="5" min="4" style="2" width="9.14"/>
    <col collapsed="false" customWidth="true" hidden="false" outlineLevel="0" max="6" min="6" style="2" width="10.14"/>
    <col collapsed="false" customWidth="true" hidden="false" outlineLevel="0" max="7" min="7" style="4" width="9"/>
    <col collapsed="false" customWidth="true" hidden="false" outlineLevel="0" max="8" min="8" style="2" width="97.29"/>
    <col collapsed="false" customWidth="true" hidden="false" outlineLevel="0" max="9" min="9" style="6" width="13.29"/>
    <col collapsed="false" customWidth="false" hidden="false" outlineLevel="0" max="10" min="10" style="6" width="9.14"/>
    <col collapsed="false" customWidth="false" hidden="false" outlineLevel="0" max="1024" min="11" style="2" width="9.14"/>
  </cols>
  <sheetData>
    <row r="1" customFormat="false" ht="15" hidden="false" customHeight="false" outlineLevel="0" collapsed="false">
      <c r="K1" s="2" t="s">
        <v>8</v>
      </c>
    </row>
    <row r="2" customFormat="false" ht="15" hidden="false" customHeight="false" outlineLevel="0" collapsed="false">
      <c r="B2" s="2" t="s">
        <v>3</v>
      </c>
      <c r="C2" s="2" t="n">
        <f aca="false">COUNT(G:G)</f>
        <v>87</v>
      </c>
    </row>
    <row r="3" customFormat="false" ht="15" hidden="false" customHeight="false" outlineLevel="0" collapsed="false">
      <c r="B3" s="2" t="s">
        <v>30</v>
      </c>
      <c r="C3" s="4" t="n">
        <f aca="false">SUM(G:G)</f>
        <v>44.2520833333333</v>
      </c>
      <c r="D3" s="4"/>
      <c r="E3" s="4"/>
      <c r="G3" s="25" t="s">
        <v>517</v>
      </c>
      <c r="H3" s="25"/>
      <c r="I3" s="25"/>
      <c r="J3" s="25"/>
      <c r="K3" s="25"/>
      <c r="L3" s="25"/>
      <c r="M3" s="25"/>
      <c r="O3" s="2" t="s">
        <v>518</v>
      </c>
    </row>
    <row r="4" customFormat="false" ht="15" hidden="false" customHeight="false" outlineLevel="0" collapsed="false">
      <c r="B4" s="2" t="s">
        <v>6</v>
      </c>
      <c r="C4" s="4" t="n">
        <f aca="false">MAX(G$13:G$1048576)</f>
        <v>2.57777777777778</v>
      </c>
      <c r="D4" s="4"/>
      <c r="E4" s="4"/>
      <c r="G4" s="17" t="n">
        <v>0.179861111111111</v>
      </c>
      <c r="H4" s="15" t="s">
        <v>519</v>
      </c>
      <c r="I4" s="21" t="n">
        <v>1</v>
      </c>
      <c r="J4" s="37"/>
      <c r="K4" s="38"/>
      <c r="M4" s="4"/>
      <c r="O4" s="2" t="s">
        <v>17</v>
      </c>
    </row>
    <row r="5" customFormat="false" ht="15" hidden="false" customHeight="false" outlineLevel="0" collapsed="false">
      <c r="B5" s="2" t="s">
        <v>5</v>
      </c>
      <c r="C5" s="4" t="n">
        <f aca="false">C3/C2</f>
        <v>0.508644636015326</v>
      </c>
      <c r="D5" s="4"/>
      <c r="E5" s="4"/>
      <c r="G5" s="17"/>
      <c r="H5" s="15" t="s">
        <v>520</v>
      </c>
      <c r="I5" s="21"/>
      <c r="J5" s="37"/>
      <c r="K5" s="38"/>
      <c r="M5" s="4"/>
      <c r="O5" s="2" t="s">
        <v>521</v>
      </c>
    </row>
    <row r="6" customFormat="false" ht="15" hidden="false" customHeight="false" outlineLevel="0" collapsed="false">
      <c r="J6" s="37"/>
      <c r="K6" s="38"/>
      <c r="M6" s="4"/>
      <c r="O6" s="2" t="s">
        <v>522</v>
      </c>
    </row>
    <row r="7" customFormat="false" ht="15" hidden="false" customHeight="false" outlineLevel="0" collapsed="false">
      <c r="B7" s="5" t="s">
        <v>523</v>
      </c>
      <c r="G7" s="17" t="n">
        <v>0.14375</v>
      </c>
      <c r="H7" s="15" t="s">
        <v>524</v>
      </c>
      <c r="I7" s="21" t="n">
        <v>1</v>
      </c>
      <c r="J7" s="37"/>
      <c r="K7" s="38"/>
      <c r="L7" s="4"/>
      <c r="M7" s="4"/>
      <c r="O7" s="2" t="s">
        <v>525</v>
      </c>
    </row>
    <row r="8" customFormat="false" ht="15" hidden="false" customHeight="false" outlineLevel="0" collapsed="false">
      <c r="B8" s="7" t="n">
        <v>0.01</v>
      </c>
      <c r="C8" s="4" t="n">
        <f aca="false">B8*G13</f>
        <v>0.0159097222222222</v>
      </c>
      <c r="G8" s="17"/>
      <c r="H8" s="15" t="s">
        <v>526</v>
      </c>
      <c r="I8" s="21"/>
      <c r="J8" s="37"/>
      <c r="K8" s="38"/>
      <c r="M8" s="4"/>
      <c r="O8" s="2" t="s">
        <v>527</v>
      </c>
    </row>
    <row r="9" customFormat="false" ht="15" hidden="false" customHeight="false" outlineLevel="0" collapsed="false">
      <c r="B9" s="7" t="n">
        <v>0.1</v>
      </c>
      <c r="C9" s="4" t="n">
        <f aca="false">B9*G13</f>
        <v>0.159097222222222</v>
      </c>
      <c r="D9" s="4"/>
      <c r="E9" s="4"/>
      <c r="J9" s="37"/>
      <c r="K9" s="38"/>
      <c r="M9" s="4"/>
      <c r="O9" s="2" t="s">
        <v>528</v>
      </c>
    </row>
    <row r="10" customFormat="false" ht="15" hidden="false" customHeight="false" outlineLevel="0" collapsed="false">
      <c r="B10" s="7"/>
      <c r="C10" s="4"/>
      <c r="G10" s="17" t="n">
        <v>0.249305555555556</v>
      </c>
      <c r="H10" s="15" t="s">
        <v>529</v>
      </c>
      <c r="I10" s="21" t="n">
        <v>1</v>
      </c>
      <c r="J10" s="37"/>
      <c r="K10" s="38"/>
      <c r="M10" s="4"/>
      <c r="O10" s="2" t="s">
        <v>530</v>
      </c>
    </row>
    <row r="11" customFormat="false" ht="15" hidden="false" customHeight="false" outlineLevel="0" collapsed="false">
      <c r="E11" s="2" t="s">
        <v>5</v>
      </c>
      <c r="G11" s="17"/>
      <c r="H11" s="15" t="s">
        <v>531</v>
      </c>
      <c r="I11" s="21"/>
      <c r="J11" s="37"/>
      <c r="K11" s="38"/>
      <c r="M11" s="4"/>
      <c r="O11" s="2" t="s">
        <v>532</v>
      </c>
    </row>
    <row r="12" customFormat="false" ht="15" hidden="false" customHeight="false" outlineLevel="0" collapsed="false">
      <c r="A12" s="5" t="s">
        <v>533</v>
      </c>
      <c r="B12" s="2" t="s">
        <v>517</v>
      </c>
      <c r="C12" s="4" t="n">
        <f aca="false">SUM(G4:G31)</f>
        <v>5.77361111111111</v>
      </c>
      <c r="D12" s="39" t="n">
        <f aca="false">COUNT(G4:G31)</f>
        <v>10</v>
      </c>
      <c r="E12" s="4" t="n">
        <f aca="false">C12/D12</f>
        <v>0.577361111111111</v>
      </c>
      <c r="K12" s="4"/>
      <c r="M12" s="4"/>
      <c r="O12" s="2" t="s">
        <v>534</v>
      </c>
    </row>
    <row r="13" customFormat="false" ht="15" hidden="false" customHeight="false" outlineLevel="0" collapsed="false">
      <c r="A13" s="5" t="s">
        <v>21</v>
      </c>
      <c r="B13" s="2" t="s">
        <v>535</v>
      </c>
      <c r="C13" s="4" t="n">
        <f aca="false">SUM(G36:G45)</f>
        <v>4.23680555555556</v>
      </c>
      <c r="D13" s="39" t="n">
        <f aca="false">COUNT(G36:G45)</f>
        <v>4</v>
      </c>
      <c r="E13" s="4" t="n">
        <f aca="false">C13/D13</f>
        <v>1.05920138888889</v>
      </c>
      <c r="F13" s="2" t="s">
        <v>536</v>
      </c>
      <c r="G13" s="4" t="n">
        <v>1.59097222222222</v>
      </c>
      <c r="H13" s="40" t="s">
        <v>537</v>
      </c>
      <c r="I13" s="6" t="n">
        <v>0.61</v>
      </c>
      <c r="K13" s="4" t="n">
        <f aca="false">G13-(I13*G13)</f>
        <v>0.620479166666655</v>
      </c>
      <c r="M13" s="4" t="n">
        <f aca="false">I13*G13</f>
        <v>0.970493055555554</v>
      </c>
      <c r="O13" s="2" t="s">
        <v>538</v>
      </c>
    </row>
    <row r="14" customFormat="false" ht="15" hidden="false" customHeight="false" outlineLevel="0" collapsed="false">
      <c r="A14" s="2" t="s">
        <v>539</v>
      </c>
      <c r="B14" s="2" t="s">
        <v>540</v>
      </c>
      <c r="C14" s="4" t="n">
        <f aca="false">SUM(G50)</f>
        <v>1.76597222222222</v>
      </c>
      <c r="D14" s="39" t="n">
        <f aca="false">COUNT(G50)</f>
        <v>1</v>
      </c>
      <c r="E14" s="4" t="n">
        <f aca="false">C14/D14</f>
        <v>1.76597222222222</v>
      </c>
      <c r="H14" s="41" t="s">
        <v>541</v>
      </c>
      <c r="K14" s="4"/>
      <c r="M14" s="4"/>
      <c r="O14" s="2" t="s">
        <v>542</v>
      </c>
    </row>
    <row r="15" customFormat="false" ht="15" hidden="false" customHeight="false" outlineLevel="0" collapsed="false">
      <c r="A15" s="2" t="s">
        <v>14</v>
      </c>
      <c r="B15" s="2" t="s">
        <v>543</v>
      </c>
      <c r="C15" s="4" t="n">
        <f aca="false">SUM(G56:G65)</f>
        <v>3.25347222222223</v>
      </c>
      <c r="D15" s="39" t="n">
        <f aca="false">COUNT(G56:G65)</f>
        <v>4</v>
      </c>
      <c r="E15" s="4" t="n">
        <f aca="false">C15/D15</f>
        <v>0.813368055555557</v>
      </c>
      <c r="H15" s="41"/>
      <c r="J15" s="37"/>
      <c r="K15" s="38"/>
      <c r="M15" s="4"/>
    </row>
    <row r="16" customFormat="false" ht="15" hidden="false" customHeight="false" outlineLevel="0" collapsed="false">
      <c r="A16" s="2" t="s">
        <v>544</v>
      </c>
      <c r="B16" s="2" t="s">
        <v>545</v>
      </c>
      <c r="C16" s="4" t="n">
        <f aca="false">SUM(G70)</f>
        <v>0.570138888888889</v>
      </c>
      <c r="D16" s="39" t="n">
        <f aca="false">COUNT(G70)</f>
        <v>1</v>
      </c>
      <c r="E16" s="4" t="n">
        <f aca="false">C16/D16</f>
        <v>0.570138888888889</v>
      </c>
      <c r="G16" s="17" t="n">
        <v>0.910416666666667</v>
      </c>
      <c r="H16" s="42" t="s">
        <v>546</v>
      </c>
      <c r="I16" s="21" t="n">
        <v>1</v>
      </c>
      <c r="J16" s="37"/>
      <c r="K16" s="38"/>
      <c r="M16" s="4"/>
    </row>
    <row r="17" customFormat="false" ht="15" hidden="false" customHeight="false" outlineLevel="0" collapsed="false">
      <c r="A17" s="2" t="s">
        <v>24</v>
      </c>
      <c r="B17" s="2" t="s">
        <v>547</v>
      </c>
      <c r="C17" s="4" t="n">
        <f aca="false">SUM(G75:G81)</f>
        <v>2.65347222222223</v>
      </c>
      <c r="D17" s="39" t="n">
        <f aca="false">COUNT(G75:G81)</f>
        <v>3</v>
      </c>
      <c r="E17" s="4" t="n">
        <f aca="false">C17/D17</f>
        <v>0.884490740740742</v>
      </c>
      <c r="G17" s="17"/>
      <c r="H17" s="42" t="s">
        <v>548</v>
      </c>
      <c r="I17" s="21"/>
      <c r="J17" s="37"/>
      <c r="K17" s="38"/>
      <c r="M17" s="4"/>
      <c r="O17" s="2" t="s">
        <v>549</v>
      </c>
    </row>
    <row r="18" customFormat="false" ht="15" hidden="false" customHeight="false" outlineLevel="0" collapsed="false">
      <c r="A18" s="2" t="s">
        <v>550</v>
      </c>
      <c r="B18" s="2" t="s">
        <v>551</v>
      </c>
      <c r="C18" s="4" t="n">
        <f aca="false">SUM(G86)</f>
        <v>0.304861111111111</v>
      </c>
      <c r="D18" s="39" t="n">
        <f aca="false">COUNT(G86)</f>
        <v>1</v>
      </c>
      <c r="E18" s="4" t="n">
        <f aca="false">C18/D18</f>
        <v>0.304861111111111</v>
      </c>
      <c r="H18" s="41"/>
      <c r="J18" s="37"/>
      <c r="K18" s="38"/>
      <c r="M18" s="4"/>
      <c r="O18" s="2" t="s">
        <v>552</v>
      </c>
    </row>
    <row r="19" customFormat="false" ht="15" hidden="false" customHeight="false" outlineLevel="0" collapsed="false">
      <c r="A19" s="2" t="s">
        <v>553</v>
      </c>
      <c r="B19" s="2" t="s">
        <v>554</v>
      </c>
      <c r="C19" s="4" t="n">
        <f aca="false">SUM(G91:G92)</f>
        <v>0.8625</v>
      </c>
      <c r="D19" s="39" t="n">
        <f aca="false">COUNT(G91:G92)</f>
        <v>1</v>
      </c>
      <c r="E19" s="4" t="n">
        <f aca="false">C19/D19</f>
        <v>0.8625</v>
      </c>
      <c r="G19" s="17" t="n">
        <v>0.671527777777778</v>
      </c>
      <c r="H19" s="15" t="s">
        <v>555</v>
      </c>
      <c r="I19" s="21" t="n">
        <v>1</v>
      </c>
      <c r="J19" s="37"/>
      <c r="K19" s="38"/>
      <c r="M19" s="4"/>
      <c r="O19" s="2" t="s">
        <v>556</v>
      </c>
    </row>
    <row r="20" customFormat="false" ht="15" hidden="false" customHeight="false" outlineLevel="0" collapsed="false">
      <c r="A20" s="2" t="s">
        <v>557</v>
      </c>
      <c r="B20" s="2" t="s">
        <v>558</v>
      </c>
      <c r="C20" s="4" t="n">
        <f aca="false">SUM(G97:G121)</f>
        <v>3.03611111111111</v>
      </c>
      <c r="D20" s="39" t="n">
        <f aca="false">COUNT(G97:G113)</f>
        <v>6</v>
      </c>
      <c r="E20" s="4" t="n">
        <f aca="false">C20/D20</f>
        <v>0.506018518518518</v>
      </c>
      <c r="G20" s="17"/>
      <c r="H20" s="15" t="s">
        <v>559</v>
      </c>
      <c r="I20" s="21"/>
      <c r="J20" s="37"/>
      <c r="K20" s="38"/>
      <c r="M20" s="4"/>
      <c r="O20" s="2" t="s">
        <v>560</v>
      </c>
    </row>
    <row r="21" customFormat="false" ht="15" hidden="false" customHeight="false" outlineLevel="0" collapsed="false">
      <c r="A21" s="2" t="s">
        <v>561</v>
      </c>
      <c r="B21" s="2" t="s">
        <v>562</v>
      </c>
      <c r="C21" s="4" t="n">
        <f aca="false">SUM(G127:G130)</f>
        <v>1.41805555555556</v>
      </c>
      <c r="D21" s="39" t="n">
        <f aca="false">COUNT(G127:G128)</f>
        <v>1</v>
      </c>
      <c r="E21" s="4" t="n">
        <f aca="false">C21/D21</f>
        <v>1.41805555555556</v>
      </c>
      <c r="K21" s="4" t="n">
        <f aca="false">K22/3</f>
        <v>0.110833333333333</v>
      </c>
      <c r="M21" s="4"/>
    </row>
    <row r="22" customFormat="false" ht="15" hidden="false" customHeight="false" outlineLevel="0" collapsed="false">
      <c r="A22" s="2" t="s">
        <v>563</v>
      </c>
      <c r="B22" s="2" t="s">
        <v>564</v>
      </c>
      <c r="C22" s="4" t="n">
        <f aca="false">SUM(G135:G176)</f>
        <v>3.37430555555555</v>
      </c>
      <c r="D22" s="39" t="n">
        <f aca="false">COUNT(G135:G176)</f>
        <v>10</v>
      </c>
      <c r="E22" s="4" t="n">
        <f aca="false">C22/D22</f>
        <v>0.337430555555555</v>
      </c>
      <c r="F22" s="2" t="s">
        <v>565</v>
      </c>
      <c r="G22" s="4" t="n">
        <v>0.554166666666667</v>
      </c>
      <c r="H22" s="2" t="s">
        <v>566</v>
      </c>
      <c r="I22" s="6" t="n">
        <v>0.4</v>
      </c>
      <c r="K22" s="4" t="n">
        <f aca="false">G22-(I22*G22)</f>
        <v>0.3325</v>
      </c>
      <c r="M22" s="4" t="n">
        <f aca="false">I22*G22</f>
        <v>0.221666666666667</v>
      </c>
      <c r="O22" s="2" t="s">
        <v>567</v>
      </c>
    </row>
    <row r="23" customFormat="false" ht="15" hidden="false" customHeight="false" outlineLevel="0" collapsed="false">
      <c r="A23" s="2" t="s">
        <v>26</v>
      </c>
      <c r="B23" s="2" t="s">
        <v>568</v>
      </c>
      <c r="C23" s="4" t="n">
        <f aca="false">SUM(G186:G219)</f>
        <v>2.97638888888889</v>
      </c>
      <c r="D23" s="39" t="n">
        <f aca="false">COUNT(G186:G219)</f>
        <v>12</v>
      </c>
      <c r="E23" s="4" t="n">
        <f aca="false">C23/D23</f>
        <v>0.248032407407408</v>
      </c>
      <c r="F23" s="4" t="n">
        <f aca="false">G22*0.01</f>
        <v>0.00554166666666667</v>
      </c>
      <c r="H23" s="2" t="s">
        <v>569</v>
      </c>
      <c r="K23" s="4"/>
      <c r="M23" s="4"/>
      <c r="O23" s="2" t="s">
        <v>570</v>
      </c>
    </row>
    <row r="24" customFormat="false" ht="15" hidden="false" customHeight="false" outlineLevel="0" collapsed="false">
      <c r="A24" s="2" t="s">
        <v>521</v>
      </c>
      <c r="B24" s="2" t="s">
        <v>571</v>
      </c>
      <c r="C24" s="4" t="n">
        <f aca="false">SUM(G279:G284)</f>
        <v>0.916666666666667</v>
      </c>
      <c r="D24" s="2" t="n">
        <f aca="false">COUNT(G279:G284)</f>
        <v>2</v>
      </c>
      <c r="E24" s="4" t="n">
        <f aca="false">C24/D24</f>
        <v>0.458333333333334</v>
      </c>
      <c r="F24" s="4" t="n">
        <f aca="false">G22*0.1</f>
        <v>0.0554166666666667</v>
      </c>
      <c r="K24" s="4"/>
      <c r="M24" s="4"/>
      <c r="O24" s="2" t="s">
        <v>532</v>
      </c>
    </row>
    <row r="25" customFormat="false" ht="15" hidden="false" customHeight="false" outlineLevel="0" collapsed="false">
      <c r="A25" s="2" t="s">
        <v>572</v>
      </c>
      <c r="B25" s="2" t="s">
        <v>573</v>
      </c>
      <c r="C25" s="4" t="n">
        <f aca="false">SUM(G289:G299)</f>
        <v>1.97708333333333</v>
      </c>
      <c r="D25" s="2" t="n">
        <f aca="false">COUNT(G289:G299)</f>
        <v>4</v>
      </c>
      <c r="E25" s="4" t="n">
        <f aca="false">C25/D25</f>
        <v>0.494270833333333</v>
      </c>
      <c r="G25" s="17" t="n">
        <v>0.730555555555556</v>
      </c>
      <c r="H25" s="42" t="s">
        <v>574</v>
      </c>
      <c r="I25" s="21" t="n">
        <v>1</v>
      </c>
      <c r="K25" s="4"/>
      <c r="M25" s="4"/>
      <c r="O25" s="2" t="s">
        <v>575</v>
      </c>
    </row>
    <row r="26" customFormat="false" ht="15" hidden="false" customHeight="false" outlineLevel="0" collapsed="false">
      <c r="A26" s="2" t="s">
        <v>576</v>
      </c>
      <c r="B26" s="2" t="s">
        <v>577</v>
      </c>
      <c r="C26" s="4" t="n">
        <f aca="false">SUM(G303:G333)</f>
        <v>7.27361111111111</v>
      </c>
      <c r="D26" s="2" t="n">
        <f aca="false">COUNT(G303:G333)</f>
        <v>11</v>
      </c>
      <c r="E26" s="4" t="n">
        <f aca="false">C26/D26</f>
        <v>0.661237373737374</v>
      </c>
      <c r="G26" s="17"/>
      <c r="H26" s="42" t="s">
        <v>578</v>
      </c>
      <c r="I26" s="21"/>
      <c r="K26" s="4"/>
      <c r="M26" s="4"/>
    </row>
    <row r="27" customFormat="false" ht="15" hidden="false" customHeight="false" outlineLevel="0" collapsed="false">
      <c r="A27" s="2" t="s">
        <v>579</v>
      </c>
      <c r="B27" s="2" t="s">
        <v>580</v>
      </c>
      <c r="C27" s="19" t="n">
        <f aca="false">SUM(G340:G367)</f>
        <v>3.28611111111111</v>
      </c>
      <c r="D27" s="2" t="n">
        <f aca="false">COUNT(G340:G367)</f>
        <v>10</v>
      </c>
      <c r="E27" s="4" t="n">
        <f aca="false">C27/D27</f>
        <v>0.328611111111111</v>
      </c>
      <c r="H27" s="41"/>
      <c r="K27" s="4"/>
      <c r="M27" s="4"/>
      <c r="O27" s="2" t="s">
        <v>538</v>
      </c>
    </row>
    <row r="28" customFormat="false" ht="15" hidden="false" customHeight="false" outlineLevel="0" collapsed="false">
      <c r="G28" s="17" t="n">
        <v>0.502083333333333</v>
      </c>
      <c r="H28" s="42" t="s">
        <v>581</v>
      </c>
      <c r="I28" s="21" t="n">
        <v>1</v>
      </c>
      <c r="J28" s="37"/>
      <c r="K28" s="38"/>
      <c r="M28" s="4"/>
      <c r="O28" s="2" t="s">
        <v>582</v>
      </c>
    </row>
    <row r="29" customFormat="false" ht="15.65" hidden="false" customHeight="false" outlineLevel="0" collapsed="false">
      <c r="B29" s="2" t="s">
        <v>583</v>
      </c>
      <c r="C29" s="4" t="n">
        <f aca="false">SUM(C12:C27)</f>
        <v>43.6791666666667</v>
      </c>
      <c r="D29" s="39" t="n">
        <f aca="false">SUM(D12:D27)</f>
        <v>81</v>
      </c>
      <c r="E29" s="4" t="n">
        <f aca="false">C29/D29</f>
        <v>0.539248971193416</v>
      </c>
      <c r="G29" s="17"/>
      <c r="H29" s="43" t="s">
        <v>584</v>
      </c>
      <c r="I29" s="21"/>
      <c r="J29" s="37"/>
      <c r="K29" s="38"/>
      <c r="M29" s="4"/>
    </row>
    <row r="30" customFormat="false" ht="15" hidden="false" customHeight="false" outlineLevel="0" collapsed="false">
      <c r="H30" s="41"/>
      <c r="K30" s="4"/>
      <c r="M30" s="4"/>
      <c r="O30" s="2" t="s">
        <v>534</v>
      </c>
    </row>
    <row r="31" customFormat="false" ht="15" hidden="false" customHeight="false" outlineLevel="0" collapsed="false">
      <c r="C31" s="2" t="s">
        <v>8</v>
      </c>
      <c r="D31" s="2" t="s">
        <v>496</v>
      </c>
      <c r="G31" s="17" t="n">
        <v>0.240972222222222</v>
      </c>
      <c r="H31" s="42" t="s">
        <v>585</v>
      </c>
      <c r="I31" s="21" t="n">
        <v>1</v>
      </c>
      <c r="K31" s="4"/>
      <c r="M31" s="4"/>
      <c r="O31" s="2" t="s">
        <v>586</v>
      </c>
    </row>
    <row r="32" customFormat="false" ht="15" hidden="false" customHeight="false" outlineLevel="0" collapsed="false">
      <c r="A32" s="5" t="s">
        <v>533</v>
      </c>
      <c r="B32" s="2" t="s">
        <v>517</v>
      </c>
      <c r="C32" s="4" t="n">
        <f aca="false">SUM(K4:K31)</f>
        <v>1.06381249999999</v>
      </c>
      <c r="D32" s="4" t="n">
        <f aca="false">C12-C32</f>
        <v>4.70979861111111</v>
      </c>
      <c r="E32" s="6" t="n">
        <f aca="false">(C12-C32)/C12</f>
        <v>0.815745730093818</v>
      </c>
      <c r="G32" s="17"/>
      <c r="H32" s="42" t="s">
        <v>587</v>
      </c>
      <c r="I32" s="21"/>
      <c r="K32" s="4"/>
      <c r="M32" s="4"/>
    </row>
    <row r="33" customFormat="false" ht="15" hidden="false" customHeight="false" outlineLevel="0" collapsed="false">
      <c r="A33" s="5" t="s">
        <v>21</v>
      </c>
      <c r="B33" s="2" t="s">
        <v>535</v>
      </c>
      <c r="C33" s="4" t="n">
        <f aca="false">SUM(K36:K45)</f>
        <v>3.48925</v>
      </c>
      <c r="D33" s="4" t="n">
        <f aca="false">C13-C33</f>
        <v>0.747555555555556</v>
      </c>
      <c r="E33" s="6" t="n">
        <f aca="false">(C13-C33)/C13</f>
        <v>0.176443206031798</v>
      </c>
      <c r="K33" s="4"/>
      <c r="M33" s="4"/>
      <c r="O33" s="2" t="s">
        <v>588</v>
      </c>
    </row>
    <row r="34" customFormat="false" ht="15" hidden="false" customHeight="false" outlineLevel="0" collapsed="false">
      <c r="A34" s="2" t="s">
        <v>539</v>
      </c>
      <c r="B34" s="2" t="s">
        <v>540</v>
      </c>
      <c r="C34" s="4" t="n">
        <f aca="false">SUM(K50)</f>
        <v>1.76597222222222</v>
      </c>
      <c r="D34" s="4" t="n">
        <f aca="false">C14-C34</f>
        <v>0</v>
      </c>
      <c r="E34" s="6" t="n">
        <f aca="false">(C14-C34)/C14</f>
        <v>0</v>
      </c>
      <c r="K34" s="4"/>
      <c r="M34" s="4"/>
      <c r="O34" s="2" t="s">
        <v>589</v>
      </c>
    </row>
    <row r="35" customFormat="false" ht="15" hidden="false" customHeight="false" outlineLevel="0" collapsed="false">
      <c r="A35" s="2" t="s">
        <v>14</v>
      </c>
      <c r="B35" s="2" t="s">
        <v>543</v>
      </c>
      <c r="C35" s="4" t="n">
        <f aca="false">SUM(K56:K65)</f>
        <v>3.25347222222223</v>
      </c>
      <c r="D35" s="4" t="n">
        <f aca="false">C15-C35</f>
        <v>0</v>
      </c>
      <c r="E35" s="6" t="n">
        <f aca="false">(C15-C35)/C15</f>
        <v>0</v>
      </c>
      <c r="G35" s="25" t="s">
        <v>535</v>
      </c>
      <c r="H35" s="25"/>
      <c r="I35" s="25"/>
      <c r="J35" s="25"/>
      <c r="K35" s="25"/>
      <c r="L35" s="25"/>
      <c r="M35" s="25"/>
    </row>
    <row r="36" customFormat="false" ht="15" hidden="false" customHeight="false" outlineLevel="0" collapsed="false">
      <c r="A36" s="2" t="s">
        <v>544</v>
      </c>
      <c r="B36" s="2" t="s">
        <v>545</v>
      </c>
      <c r="C36" s="4" t="n">
        <f aca="false">SUM(K70)</f>
        <v>0.570138888888889</v>
      </c>
      <c r="D36" s="4" t="n">
        <f aca="false">C16-C36</f>
        <v>0</v>
      </c>
      <c r="E36" s="6" t="n">
        <f aca="false">(C16-C36)/C16</f>
        <v>0</v>
      </c>
      <c r="F36" s="2" t="s">
        <v>536</v>
      </c>
      <c r="G36" s="4" t="n">
        <v>0.243055555555556</v>
      </c>
      <c r="H36" s="2" t="s">
        <v>590</v>
      </c>
      <c r="I36" s="6" t="n">
        <v>0</v>
      </c>
      <c r="K36" s="4" t="n">
        <f aca="false">G36-(I36*G36)</f>
        <v>0.243055555555556</v>
      </c>
      <c r="M36" s="4" t="n">
        <f aca="false">I36*G36</f>
        <v>0</v>
      </c>
    </row>
    <row r="37" customFormat="false" ht="15" hidden="false" customHeight="false" outlineLevel="0" collapsed="false">
      <c r="A37" s="2" t="s">
        <v>24</v>
      </c>
      <c r="B37" s="2" t="s">
        <v>547</v>
      </c>
      <c r="C37" s="4" t="n">
        <f aca="false">SUM(K75:K81)</f>
        <v>2.65347222222223</v>
      </c>
      <c r="D37" s="4" t="n">
        <f aca="false">C17-C37</f>
        <v>0</v>
      </c>
      <c r="E37" s="6" t="n">
        <f aca="false">(C17-C37)/C17</f>
        <v>0</v>
      </c>
      <c r="H37" s="2" t="s">
        <v>591</v>
      </c>
      <c r="K37" s="4"/>
      <c r="M37" s="4"/>
    </row>
    <row r="38" customFormat="false" ht="15" hidden="false" customHeight="false" outlineLevel="0" collapsed="false">
      <c r="A38" s="2" t="s">
        <v>550</v>
      </c>
      <c r="B38" s="2" t="s">
        <v>551</v>
      </c>
      <c r="C38" s="4" t="n">
        <f aca="false">SUM(K86)</f>
        <v>0.304861111111111</v>
      </c>
      <c r="D38" s="4" t="n">
        <f aca="false">C18-C38</f>
        <v>0</v>
      </c>
      <c r="E38" s="6" t="n">
        <f aca="false">(C18-C38)/C18</f>
        <v>0</v>
      </c>
      <c r="G38" s="44"/>
      <c r="H38" s="44"/>
      <c r="I38" s="44"/>
      <c r="J38" s="44"/>
      <c r="K38" s="44"/>
      <c r="L38" s="44"/>
      <c r="M38" s="44"/>
    </row>
    <row r="39" s="2" customFormat="true" ht="15" hidden="false" customHeight="false" outlineLevel="0" collapsed="false">
      <c r="A39" s="2" t="s">
        <v>553</v>
      </c>
      <c r="B39" s="2" t="s">
        <v>554</v>
      </c>
      <c r="C39" s="4" t="n">
        <f aca="false">SUM(K91:K92)</f>
        <v>0.8625</v>
      </c>
      <c r="D39" s="4" t="n">
        <f aca="false">C19-C39</f>
        <v>0</v>
      </c>
      <c r="E39" s="6" t="n">
        <f aca="false">(C19-C39)/C19</f>
        <v>0</v>
      </c>
      <c r="G39" s="4" t="n">
        <v>0.227083333333333</v>
      </c>
      <c r="H39" s="2" t="s">
        <v>592</v>
      </c>
      <c r="I39" s="6" t="n">
        <v>0</v>
      </c>
      <c r="K39" s="4" t="n">
        <f aca="false">G39-(I39*G39)</f>
        <v>0.227083333333333</v>
      </c>
      <c r="M39" s="4" t="n">
        <f aca="false">I39*G39</f>
        <v>0</v>
      </c>
    </row>
    <row r="40" s="2" customFormat="true" ht="15" hidden="false" customHeight="false" outlineLevel="0" collapsed="false">
      <c r="A40" s="15" t="s">
        <v>557</v>
      </c>
      <c r="B40" s="15" t="s">
        <v>558</v>
      </c>
      <c r="C40" s="17" t="n">
        <f aca="false">SUM(K97:K124)</f>
        <v>0</v>
      </c>
      <c r="D40" s="17" t="n">
        <f aca="false">C20-C40</f>
        <v>3.03611111111111</v>
      </c>
      <c r="E40" s="21" t="n">
        <f aca="false">(C20-C40)/C20</f>
        <v>1</v>
      </c>
      <c r="H40" s="2" t="s">
        <v>593</v>
      </c>
      <c r="K40" s="4"/>
      <c r="M40" s="4"/>
      <c r="O40" s="5" t="s">
        <v>594</v>
      </c>
    </row>
    <row r="41" customFormat="false" ht="15" hidden="false" customHeight="false" outlineLevel="0" collapsed="false">
      <c r="A41" s="2" t="s">
        <v>561</v>
      </c>
      <c r="B41" s="2" t="s">
        <v>562</v>
      </c>
      <c r="C41" s="4" t="n">
        <f aca="false">SUM(K127:K130)</f>
        <v>1.41805555555556</v>
      </c>
      <c r="D41" s="4" t="n">
        <f aca="false">C21-C41</f>
        <v>0</v>
      </c>
      <c r="E41" s="6" t="n">
        <f aca="false">(C21-C41)/C21</f>
        <v>0</v>
      </c>
      <c r="K41" s="4"/>
      <c r="M41" s="4"/>
      <c r="O41" s="5" t="s">
        <v>595</v>
      </c>
    </row>
    <row r="42" customFormat="false" ht="15" hidden="false" customHeight="false" outlineLevel="0" collapsed="false">
      <c r="A42" s="2" t="s">
        <v>563</v>
      </c>
      <c r="B42" s="2" t="s">
        <v>564</v>
      </c>
      <c r="C42" s="4" t="n">
        <f aca="false">SUM(K135:K176)</f>
        <v>3.13680555555555</v>
      </c>
      <c r="D42" s="4" t="n">
        <f aca="false">C22-C42</f>
        <v>0.2375</v>
      </c>
      <c r="E42" s="6" t="n">
        <f aca="false">(C22-C42)/C22</f>
        <v>0.0703848528503808</v>
      </c>
      <c r="F42" s="2" t="s">
        <v>536</v>
      </c>
      <c r="G42" s="4" t="n">
        <v>2.57777777777778</v>
      </c>
      <c r="H42" s="40" t="s">
        <v>596</v>
      </c>
      <c r="I42" s="6" t="n">
        <v>0.29</v>
      </c>
      <c r="K42" s="4" t="n">
        <f aca="false">G42-(I42*G42)</f>
        <v>1.83022222222222</v>
      </c>
      <c r="M42" s="4" t="n">
        <f aca="false">I42*G42</f>
        <v>0.747555555555556</v>
      </c>
    </row>
    <row r="43" customFormat="false" ht="15" hidden="false" customHeight="false" outlineLevel="0" collapsed="false">
      <c r="A43" s="2" t="s">
        <v>26</v>
      </c>
      <c r="B43" s="2" t="s">
        <v>568</v>
      </c>
      <c r="C43" s="4" t="n">
        <f aca="false">SUM(K186:K219)</f>
        <v>2.25347222222222</v>
      </c>
      <c r="D43" s="4" t="n">
        <f aca="false">C23-C43</f>
        <v>0.722916666666667</v>
      </c>
      <c r="E43" s="6" t="n">
        <f aca="false">(C23-C43)/C23</f>
        <v>0.24288380774615</v>
      </c>
      <c r="H43" s="41" t="s">
        <v>597</v>
      </c>
      <c r="K43" s="4"/>
      <c r="M43" s="4"/>
      <c r="O43" s="5" t="s">
        <v>598</v>
      </c>
    </row>
    <row r="44" customFormat="false" ht="15" hidden="false" customHeight="false" outlineLevel="0" collapsed="false">
      <c r="A44" s="2" t="s">
        <v>521</v>
      </c>
      <c r="B44" s="2" t="s">
        <v>571</v>
      </c>
      <c r="C44" s="4" t="n">
        <f aca="false">SUM(K279:K284)</f>
        <v>0.916666666666667</v>
      </c>
      <c r="D44" s="4" t="n">
        <f aca="false">C24-C44</f>
        <v>0</v>
      </c>
      <c r="E44" s="6" t="n">
        <f aca="false">(C24-C44)/C24</f>
        <v>0</v>
      </c>
      <c r="H44" s="40"/>
      <c r="K44" s="4"/>
      <c r="M44" s="4"/>
    </row>
    <row r="45" customFormat="false" ht="15" hidden="false" customHeight="false" outlineLevel="0" collapsed="false">
      <c r="A45" s="2" t="s">
        <v>572</v>
      </c>
      <c r="B45" s="2" t="s">
        <v>573</v>
      </c>
      <c r="C45" s="4" t="n">
        <f aca="false">SUM(K289:K299)</f>
        <v>1.35486111111111</v>
      </c>
      <c r="D45" s="4" t="n">
        <f aca="false">C25-C45</f>
        <v>0.622222222222222</v>
      </c>
      <c r="E45" s="6" t="n">
        <f aca="false">(C25-C45)/C25</f>
        <v>0.314717246224096</v>
      </c>
      <c r="F45" s="2" t="s">
        <v>536</v>
      </c>
      <c r="G45" s="4" t="n">
        <v>1.18888888888889</v>
      </c>
      <c r="H45" s="40" t="s">
        <v>599</v>
      </c>
      <c r="I45" s="6" t="n">
        <v>0</v>
      </c>
      <c r="K45" s="4" t="n">
        <f aca="false">G45-(I45*G45)</f>
        <v>1.18888888888889</v>
      </c>
      <c r="M45" s="4" t="n">
        <f aca="false">I45*G45</f>
        <v>0</v>
      </c>
    </row>
    <row r="46" customFormat="false" ht="15" hidden="false" customHeight="false" outlineLevel="0" collapsed="false">
      <c r="A46" s="2" t="s">
        <v>576</v>
      </c>
      <c r="B46" s="2" t="s">
        <v>577</v>
      </c>
      <c r="C46" s="4" t="n">
        <f aca="false">SUM(K303:K333)</f>
        <v>7.27361111111111</v>
      </c>
      <c r="D46" s="4" t="n">
        <f aca="false">C26-C46</f>
        <v>0</v>
      </c>
      <c r="E46" s="6" t="n">
        <f aca="false">(C26-C46)/C26</f>
        <v>0</v>
      </c>
      <c r="H46" s="40" t="s">
        <v>600</v>
      </c>
      <c r="K46" s="4"/>
      <c r="M46" s="4"/>
    </row>
    <row r="47" customFormat="false" ht="15" hidden="false" customHeight="false" outlineLevel="0" collapsed="false">
      <c r="A47" s="2" t="s">
        <v>579</v>
      </c>
      <c r="B47" s="2" t="s">
        <v>580</v>
      </c>
      <c r="C47" s="19" t="n">
        <f aca="false">SUM(K340:K367)</f>
        <v>2.27231944444444</v>
      </c>
      <c r="D47" s="4" t="n">
        <f aca="false">C27-C47</f>
        <v>1.01379166666667</v>
      </c>
      <c r="E47" s="6" t="n">
        <f aca="false">(C27-C47)/C27</f>
        <v>0.308508030431107</v>
      </c>
    </row>
    <row r="49" customFormat="false" ht="15" hidden="false" customHeight="false" outlineLevel="0" collapsed="false">
      <c r="B49" s="2" t="s">
        <v>583</v>
      </c>
      <c r="C49" s="4" t="n">
        <f aca="false">SUM(C32:C47)</f>
        <v>32.5892708333333</v>
      </c>
      <c r="D49" s="4" t="n">
        <f aca="false">SUM(D32:D47)</f>
        <v>11.0898958333333</v>
      </c>
      <c r="E49" s="6" t="n">
        <f aca="false">D49/C49</f>
        <v>0.34029284944879</v>
      </c>
      <c r="G49" s="25" t="s">
        <v>540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F50" s="2" t="s">
        <v>536</v>
      </c>
      <c r="G50" s="4" t="n">
        <v>1.76597222222222</v>
      </c>
      <c r="H50" s="40" t="s">
        <v>601</v>
      </c>
      <c r="I50" s="6" t="n">
        <v>0</v>
      </c>
      <c r="K50" s="4" t="n">
        <f aca="false">G50-(I50*G50)</f>
        <v>1.76597222222222</v>
      </c>
      <c r="M50" s="4" t="n">
        <f aca="false">I50*G50</f>
        <v>0</v>
      </c>
    </row>
    <row r="51" customFormat="false" ht="15" hidden="false" customHeight="false" outlineLevel="0" collapsed="false">
      <c r="B51" s="2" t="s">
        <v>602</v>
      </c>
      <c r="H51" s="40" t="s">
        <v>603</v>
      </c>
      <c r="K51" s="4"/>
      <c r="M51" s="4"/>
    </row>
    <row r="52" s="5" customFormat="true" ht="15" hidden="false" customHeight="false" outlineLevel="0" collapsed="false">
      <c r="A52" s="2"/>
      <c r="B52" s="2"/>
      <c r="C52" s="2"/>
      <c r="D52" s="2"/>
      <c r="E52" s="2"/>
      <c r="F52" s="2"/>
      <c r="G52" s="4" t="s">
        <v>604</v>
      </c>
      <c r="H52" s="40" t="s">
        <v>605</v>
      </c>
      <c r="I52" s="6"/>
      <c r="J52" s="6"/>
      <c r="K52" s="4"/>
      <c r="L52" s="2"/>
      <c r="M52" s="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</row>
    <row r="54" customFormat="false" ht="15" hidden="false" customHeight="false" outlineLevel="0" collapsed="false">
      <c r="A54" s="5" t="s">
        <v>2</v>
      </c>
    </row>
    <row r="55" customFormat="false" ht="15" hidden="false" customHeight="false" outlineLevel="0" collapsed="false">
      <c r="G55" s="25" t="s">
        <v>543</v>
      </c>
      <c r="H55" s="25"/>
      <c r="I55" s="25"/>
      <c r="J55" s="25"/>
      <c r="K55" s="25"/>
      <c r="L55" s="25"/>
      <c r="M55" s="25"/>
    </row>
    <row r="56" customFormat="false" ht="15" hidden="false" customHeight="false" outlineLevel="0" collapsed="false">
      <c r="F56" s="2" t="s">
        <v>536</v>
      </c>
      <c r="G56" s="4" t="n">
        <v>0.620833333333333</v>
      </c>
      <c r="H56" s="2" t="s">
        <v>606</v>
      </c>
      <c r="I56" s="6" t="n">
        <v>0</v>
      </c>
      <c r="K56" s="4" t="n">
        <f aca="false">G56-(I56*G56)</f>
        <v>0.620833333333333</v>
      </c>
      <c r="M56" s="4" t="n">
        <f aca="false">I56*G56</f>
        <v>0</v>
      </c>
    </row>
    <row r="57" s="2" customFormat="true" ht="15" hidden="false" customHeight="false" outlineLevel="0" collapsed="false">
      <c r="H57" s="2" t="s">
        <v>607</v>
      </c>
      <c r="K57" s="4"/>
      <c r="M57" s="4"/>
    </row>
    <row r="58" s="2" customFormat="true" ht="15" hidden="false" customHeight="false" outlineLevel="0" collapsed="false">
      <c r="K58" s="4"/>
      <c r="M58" s="4"/>
    </row>
    <row r="59" customFormat="false" ht="15" hidden="false" customHeight="false" outlineLevel="0" collapsed="false">
      <c r="F59" s="2" t="s">
        <v>536</v>
      </c>
      <c r="G59" s="4" t="n">
        <v>1.38055555555556</v>
      </c>
      <c r="H59" s="2" t="s">
        <v>608</v>
      </c>
      <c r="I59" s="6" t="n">
        <v>0</v>
      </c>
      <c r="K59" s="4" t="n">
        <f aca="false">G59-(I59*G59)</f>
        <v>1.38055555555556</v>
      </c>
      <c r="M59" s="4" t="n">
        <f aca="false">I59*G59</f>
        <v>0</v>
      </c>
    </row>
    <row r="60" s="2" customFormat="true" ht="15" hidden="false" customHeight="false" outlineLevel="0" collapsed="false">
      <c r="H60" s="2" t="s">
        <v>609</v>
      </c>
      <c r="I60" s="6"/>
      <c r="J60" s="6"/>
      <c r="K60" s="4"/>
      <c r="M60" s="4"/>
    </row>
    <row r="61" s="2" customFormat="true" ht="15" hidden="false" customHeight="false" outlineLevel="0" collapsed="false">
      <c r="I61" s="6"/>
      <c r="J61" s="6"/>
      <c r="K61" s="4"/>
      <c r="M61" s="4"/>
    </row>
    <row r="62" customFormat="false" ht="15" hidden="false" customHeight="false" outlineLevel="0" collapsed="false">
      <c r="F62" s="2" t="s">
        <v>536</v>
      </c>
      <c r="G62" s="4" t="n">
        <v>0.817361111111111</v>
      </c>
      <c r="H62" s="2" t="s">
        <v>610</v>
      </c>
      <c r="I62" s="6" t="n">
        <v>0</v>
      </c>
      <c r="K62" s="4" t="n">
        <f aca="false">G62-(I62*G62)</f>
        <v>0.817361111111111</v>
      </c>
      <c r="M62" s="4" t="n">
        <f aca="false">I62*G62</f>
        <v>0</v>
      </c>
    </row>
    <row r="63" s="2" customFormat="true" ht="15" hidden="false" customHeight="false" outlineLevel="0" collapsed="false">
      <c r="H63" s="2" t="s">
        <v>611</v>
      </c>
      <c r="I63" s="6"/>
      <c r="J63" s="6"/>
      <c r="K63" s="4"/>
      <c r="M63" s="4"/>
    </row>
    <row r="64" customFormat="false" ht="15" hidden="false" customHeight="false" outlineLevel="0" collapsed="false">
      <c r="K64" s="4"/>
      <c r="M64" s="4"/>
    </row>
    <row r="65" customFormat="false" ht="15" hidden="false" customHeight="false" outlineLevel="0" collapsed="false">
      <c r="B65" s="2" t="s">
        <v>6</v>
      </c>
      <c r="C65" s="2" t="n">
        <f aca="false">COUNTIF(F:F,"max")</f>
        <v>15</v>
      </c>
      <c r="F65" s="2" t="s">
        <v>536</v>
      </c>
      <c r="G65" s="4" t="n">
        <v>0.434722222222222</v>
      </c>
      <c r="H65" s="2" t="s">
        <v>612</v>
      </c>
      <c r="I65" s="6" t="n">
        <v>0</v>
      </c>
      <c r="K65" s="4" t="n">
        <f aca="false">G65-(I65*G65)</f>
        <v>0.434722222222222</v>
      </c>
      <c r="M65" s="4" t="n">
        <f aca="false">I65*G65</f>
        <v>0</v>
      </c>
    </row>
    <row r="66" s="2" customFormat="true" ht="15" hidden="false" customHeight="false" outlineLevel="0" collapsed="false">
      <c r="B66" s="2" t="s">
        <v>613</v>
      </c>
      <c r="C66" s="2" t="n">
        <f aca="false">COUNTIF(F:F, "brad")</f>
        <v>12</v>
      </c>
      <c r="H66" s="2" t="s">
        <v>614</v>
      </c>
      <c r="I66" s="6"/>
      <c r="J66" s="6"/>
      <c r="K66" s="4"/>
      <c r="M66" s="4"/>
    </row>
    <row r="69" customFormat="false" ht="15" hidden="false" customHeight="false" outlineLevel="0" collapsed="false">
      <c r="G69" s="25" t="s">
        <v>545</v>
      </c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F70" s="2" t="s">
        <v>536</v>
      </c>
      <c r="G70" s="4" t="n">
        <v>0.570138888888889</v>
      </c>
      <c r="H70" s="2" t="s">
        <v>615</v>
      </c>
      <c r="I70" s="6" t="n">
        <v>0</v>
      </c>
      <c r="K70" s="4" t="n">
        <f aca="false">G70-(I70*G70)</f>
        <v>0.570138888888889</v>
      </c>
      <c r="M70" s="4" t="n">
        <f aca="false">I70*G70</f>
        <v>0</v>
      </c>
    </row>
    <row r="71" s="2" customFormat="true" ht="15" hidden="false" customHeight="false" outlineLevel="0" collapsed="false">
      <c r="H71" s="2" t="s">
        <v>616</v>
      </c>
      <c r="K71" s="4"/>
      <c r="M71" s="4"/>
    </row>
    <row r="74" customFormat="false" ht="15" hidden="false" customHeight="false" outlineLevel="0" collapsed="false">
      <c r="G74" s="25" t="s">
        <v>547</v>
      </c>
      <c r="H74" s="25"/>
      <c r="I74" s="25"/>
      <c r="J74" s="25"/>
      <c r="K74" s="25"/>
      <c r="L74" s="25"/>
      <c r="M74" s="25"/>
    </row>
    <row r="75" s="2" customFormat="true" ht="15" hidden="false" customHeight="false" outlineLevel="0" collapsed="false">
      <c r="F75" s="2" t="s">
        <v>536</v>
      </c>
      <c r="G75" s="4" t="n">
        <v>0.511805555555555</v>
      </c>
      <c r="H75" s="2" t="s">
        <v>617</v>
      </c>
      <c r="I75" s="6" t="n">
        <v>0</v>
      </c>
      <c r="K75" s="4" t="n">
        <f aca="false">G75-(I75*G75)</f>
        <v>0.511805555555555</v>
      </c>
      <c r="M75" s="4" t="n">
        <f aca="false">I75*G75</f>
        <v>0</v>
      </c>
    </row>
    <row r="76" s="2" customFormat="true" ht="15" hidden="false" customHeight="false" outlineLevel="0" collapsed="false">
      <c r="H76" s="2" t="s">
        <v>618</v>
      </c>
      <c r="I76" s="6"/>
      <c r="K76" s="4"/>
      <c r="M76" s="4"/>
    </row>
    <row r="77" s="2" customFormat="true" ht="15" hidden="false" customHeight="false" outlineLevel="0" collapsed="false">
      <c r="I77" s="6"/>
      <c r="K77" s="4"/>
      <c r="M77" s="4"/>
    </row>
    <row r="78" s="2" customFormat="true" ht="15" hidden="false" customHeight="false" outlineLevel="0" collapsed="false">
      <c r="F78" s="2" t="s">
        <v>536</v>
      </c>
      <c r="G78" s="4" t="n">
        <v>1.87430555555556</v>
      </c>
      <c r="H78" s="2" t="s">
        <v>619</v>
      </c>
      <c r="I78" s="6" t="n">
        <v>0</v>
      </c>
      <c r="K78" s="4" t="n">
        <f aca="false">G78-(I78*G78)</f>
        <v>1.87430555555556</v>
      </c>
      <c r="M78" s="4" t="n">
        <f aca="false">I78*G78</f>
        <v>0</v>
      </c>
    </row>
    <row r="79" s="2" customFormat="true" ht="15" hidden="false" customHeight="false" outlineLevel="0" collapsed="false">
      <c r="H79" s="2" t="s">
        <v>620</v>
      </c>
      <c r="K79" s="4"/>
      <c r="M79" s="4"/>
    </row>
    <row r="80" s="2" customFormat="true" ht="15" hidden="false" customHeight="false" outlineLevel="0" collapsed="false">
      <c r="K80" s="4"/>
      <c r="M80" s="4"/>
    </row>
    <row r="81" s="2" customFormat="true" ht="15" hidden="false" customHeight="false" outlineLevel="0" collapsed="false">
      <c r="F81" s="2" t="s">
        <v>536</v>
      </c>
      <c r="G81" s="4" t="n">
        <v>0.267361111111111</v>
      </c>
      <c r="H81" s="2" t="s">
        <v>621</v>
      </c>
      <c r="I81" s="6" t="n">
        <v>0</v>
      </c>
      <c r="K81" s="4" t="n">
        <f aca="false">G81-(I81*G81)</f>
        <v>0.267361111111111</v>
      </c>
      <c r="M81" s="4" t="n">
        <f aca="false">I81*G81</f>
        <v>0</v>
      </c>
    </row>
    <row r="82" s="2" customFormat="true" ht="15" hidden="false" customHeight="false" outlineLevel="0" collapsed="false">
      <c r="H82" s="2" t="s">
        <v>622</v>
      </c>
      <c r="I82" s="6"/>
      <c r="K82" s="4"/>
      <c r="M82" s="4"/>
    </row>
    <row r="85" customFormat="false" ht="15" hidden="false" customHeight="false" outlineLevel="0" collapsed="false">
      <c r="G85" s="25" t="s">
        <v>551</v>
      </c>
      <c r="H85" s="25"/>
      <c r="I85" s="25"/>
      <c r="J85" s="25"/>
      <c r="K85" s="25"/>
      <c r="L85" s="25"/>
      <c r="M85" s="25"/>
    </row>
    <row r="86" s="2" customFormat="true" ht="15" hidden="false" customHeight="false" outlineLevel="0" collapsed="false">
      <c r="F86" s="2" t="s">
        <v>536</v>
      </c>
      <c r="G86" s="4" t="n">
        <v>0.304861111111111</v>
      </c>
      <c r="H86" s="2" t="s">
        <v>623</v>
      </c>
      <c r="I86" s="6" t="n">
        <v>0</v>
      </c>
      <c r="K86" s="4" t="n">
        <f aca="false">G86-(I86*G86)</f>
        <v>0.304861111111111</v>
      </c>
      <c r="M86" s="4" t="n">
        <f aca="false">I86*G86</f>
        <v>0</v>
      </c>
    </row>
    <row r="87" s="2" customFormat="true" ht="15" hidden="false" customHeight="false" outlineLevel="0" collapsed="false">
      <c r="H87" s="2" t="s">
        <v>624</v>
      </c>
      <c r="I87" s="6"/>
      <c r="K87" s="4"/>
      <c r="M87" s="4"/>
    </row>
    <row r="90" customFormat="false" ht="15" hidden="false" customHeight="false" outlineLevel="0" collapsed="false">
      <c r="G90" s="25" t="s">
        <v>554</v>
      </c>
      <c r="H90" s="25"/>
      <c r="I90" s="25"/>
      <c r="J90" s="25"/>
      <c r="K90" s="25"/>
      <c r="L90" s="25"/>
      <c r="M90" s="25"/>
    </row>
    <row r="91" customFormat="false" ht="15" hidden="false" customHeight="false" outlineLevel="0" collapsed="false">
      <c r="F91" s="2" t="s">
        <v>536</v>
      </c>
      <c r="G91" s="4" t="n">
        <v>0.8625</v>
      </c>
      <c r="H91" s="40" t="s">
        <v>625</v>
      </c>
      <c r="I91" s="6" t="n">
        <v>0</v>
      </c>
      <c r="K91" s="4" t="n">
        <f aca="false">G91-(I91*G91)</f>
        <v>0.8625</v>
      </c>
      <c r="M91" s="4" t="n">
        <f aca="false">I91*G91</f>
        <v>0</v>
      </c>
    </row>
    <row r="92" s="2" customFormat="true" ht="15" hidden="false" customHeight="false" outlineLevel="0" collapsed="false">
      <c r="H92" s="40" t="s">
        <v>626</v>
      </c>
      <c r="I92" s="6"/>
      <c r="J92" s="6"/>
      <c r="K92" s="4"/>
      <c r="M92" s="4"/>
    </row>
    <row r="93" s="2" customFormat="true" ht="15" hidden="false" customHeight="false" outlineLevel="0" collapsed="false">
      <c r="H93" s="40"/>
      <c r="I93" s="6"/>
      <c r="J93" s="6"/>
      <c r="K93" s="4"/>
      <c r="M93" s="4"/>
    </row>
    <row r="94" s="2" customFormat="true" ht="15" hidden="false" customHeight="false" outlineLevel="0" collapsed="false">
      <c r="H94" s="40"/>
      <c r="I94" s="6"/>
      <c r="J94" s="6"/>
      <c r="K94" s="4"/>
      <c r="M94" s="4"/>
    </row>
    <row r="95" customFormat="false" ht="15" hidden="false" customHeight="false" outlineLevel="0" collapsed="false">
      <c r="G95" s="45" t="s">
        <v>558</v>
      </c>
      <c r="H95" s="45"/>
      <c r="I95" s="45"/>
      <c r="J95" s="45"/>
      <c r="K95" s="45"/>
      <c r="L95" s="45"/>
      <c r="M95" s="45"/>
    </row>
    <row r="96" customFormat="false" ht="15" hidden="false" customHeight="false" outlineLevel="0" collapsed="false">
      <c r="G96" s="46" t="s">
        <v>557</v>
      </c>
      <c r="H96" s="46"/>
      <c r="I96" s="46"/>
      <c r="J96" s="46"/>
      <c r="K96" s="46"/>
      <c r="L96" s="46"/>
      <c r="M96" s="46"/>
    </row>
    <row r="97" s="2" customFormat="true" ht="15" hidden="false" customHeight="false" outlineLevel="0" collapsed="false">
      <c r="D97" s="7"/>
      <c r="E97" s="3"/>
      <c r="G97" s="14" t="n">
        <v>0.4625</v>
      </c>
      <c r="H97" s="15" t="s">
        <v>627</v>
      </c>
      <c r="I97" s="21" t="n">
        <v>1</v>
      </c>
      <c r="J97" s="47"/>
      <c r="K97" s="38"/>
      <c r="L97" s="47"/>
      <c r="M97" s="38"/>
      <c r="O97" s="5" t="s">
        <v>416</v>
      </c>
    </row>
    <row r="98" s="2" customFormat="true" ht="15" hidden="false" customHeight="false" outlineLevel="0" collapsed="false">
      <c r="D98" s="7"/>
      <c r="E98" s="3"/>
      <c r="G98" s="15"/>
      <c r="H98" s="15" t="s">
        <v>628</v>
      </c>
      <c r="I98" s="15"/>
      <c r="J98" s="47"/>
      <c r="K98" s="47"/>
      <c r="L98" s="47"/>
      <c r="M98" s="47"/>
      <c r="O98" s="5"/>
    </row>
    <row r="99" s="2" customFormat="true" ht="15" hidden="false" customHeight="false" outlineLevel="0" collapsed="false">
      <c r="D99" s="7"/>
      <c r="E99" s="3"/>
      <c r="O99" s="2" t="s">
        <v>629</v>
      </c>
    </row>
    <row r="100" s="2" customFormat="true" ht="15" hidden="false" customHeight="false" outlineLevel="0" collapsed="false">
      <c r="D100" s="7"/>
      <c r="E100" s="3"/>
      <c r="F100" s="5"/>
      <c r="G100" s="14" t="n">
        <v>0.380555555555556</v>
      </c>
      <c r="H100" s="15" t="s">
        <v>630</v>
      </c>
      <c r="I100" s="21" t="n">
        <v>1</v>
      </c>
      <c r="K100" s="4"/>
      <c r="M100" s="4"/>
      <c r="O100" s="2" t="s">
        <v>631</v>
      </c>
    </row>
    <row r="101" customFormat="false" ht="15" hidden="false" customHeight="false" outlineLevel="0" collapsed="false">
      <c r="D101" s="7"/>
      <c r="E101" s="3"/>
      <c r="G101" s="17"/>
      <c r="H101" s="15" t="s">
        <v>632</v>
      </c>
      <c r="I101" s="21"/>
      <c r="J101" s="2"/>
      <c r="K101" s="4"/>
      <c r="M101" s="4"/>
    </row>
    <row r="102" customFormat="false" ht="15" hidden="false" customHeight="false" outlineLevel="0" collapsed="false">
      <c r="D102" s="7"/>
      <c r="E102" s="3"/>
      <c r="J102" s="2"/>
      <c r="K102" s="4"/>
      <c r="M102" s="4"/>
    </row>
    <row r="103" s="2" customFormat="true" ht="15" hidden="false" customHeight="false" outlineLevel="0" collapsed="false">
      <c r="D103" s="7"/>
      <c r="E103" s="3"/>
      <c r="G103" s="14" t="n">
        <v>0.372222222222222</v>
      </c>
      <c r="H103" s="15" t="s">
        <v>633</v>
      </c>
      <c r="I103" s="21" t="n">
        <v>1</v>
      </c>
      <c r="K103" s="4"/>
      <c r="M103" s="4"/>
      <c r="O103" s="2" t="s">
        <v>634</v>
      </c>
    </row>
    <row r="104" customFormat="false" ht="15" hidden="false" customHeight="false" outlineLevel="0" collapsed="false">
      <c r="D104" s="7"/>
      <c r="E104" s="3"/>
      <c r="G104" s="17"/>
      <c r="H104" s="15" t="s">
        <v>635</v>
      </c>
      <c r="I104" s="21"/>
      <c r="J104" s="2"/>
      <c r="K104" s="4"/>
      <c r="M104" s="4"/>
    </row>
    <row r="105" customFormat="false" ht="15" hidden="false" customHeight="false" outlineLevel="0" collapsed="false">
      <c r="D105" s="7"/>
      <c r="E105" s="3"/>
      <c r="J105" s="2"/>
      <c r="K105" s="4"/>
      <c r="M105" s="4"/>
    </row>
    <row r="106" s="2" customFormat="true" ht="15" hidden="false" customHeight="false" outlineLevel="0" collapsed="false">
      <c r="D106" s="7"/>
      <c r="E106" s="3"/>
      <c r="G106" s="14" t="n">
        <v>0.292361111111111</v>
      </c>
      <c r="H106" s="15" t="s">
        <v>636</v>
      </c>
      <c r="I106" s="21" t="n">
        <v>1</v>
      </c>
      <c r="K106" s="4"/>
      <c r="M106" s="4"/>
    </row>
    <row r="107" customFormat="false" ht="15" hidden="false" customHeight="false" outlineLevel="0" collapsed="false">
      <c r="D107" s="7"/>
      <c r="E107" s="3"/>
      <c r="G107" s="17"/>
      <c r="H107" s="15" t="s">
        <v>637</v>
      </c>
      <c r="I107" s="21"/>
      <c r="J107" s="2"/>
      <c r="M107" s="4"/>
      <c r="O107" s="5" t="s">
        <v>638</v>
      </c>
    </row>
    <row r="108" customFormat="false" ht="15" hidden="false" customHeight="false" outlineLevel="0" collapsed="false">
      <c r="D108" s="7"/>
      <c r="E108" s="3"/>
      <c r="J108" s="2"/>
      <c r="M108" s="4"/>
      <c r="O108" s="2" t="s">
        <v>639</v>
      </c>
    </row>
    <row r="109" s="2" customFormat="true" ht="15" hidden="false" customHeight="false" outlineLevel="0" collapsed="false">
      <c r="D109" s="7"/>
      <c r="E109" s="3"/>
      <c r="G109" s="17" t="n">
        <v>0.295833333333333</v>
      </c>
      <c r="H109" s="15" t="s">
        <v>640</v>
      </c>
      <c r="I109" s="21" t="n">
        <v>1</v>
      </c>
      <c r="M109" s="4"/>
    </row>
    <row r="110" customFormat="false" ht="15" hidden="false" customHeight="false" outlineLevel="0" collapsed="false">
      <c r="D110" s="7"/>
      <c r="E110" s="3"/>
      <c r="G110" s="17"/>
      <c r="H110" s="15" t="s">
        <v>641</v>
      </c>
      <c r="I110" s="21"/>
      <c r="J110" s="2"/>
      <c r="M110" s="4"/>
    </row>
    <row r="111" s="2" customFormat="true" ht="15" hidden="false" customHeight="false" outlineLevel="0" collapsed="false">
      <c r="D111" s="7"/>
      <c r="E111" s="3"/>
    </row>
    <row r="112" s="2" customFormat="true" ht="15" hidden="false" customHeight="false" outlineLevel="0" collapsed="false">
      <c r="D112" s="7"/>
      <c r="E112" s="3"/>
      <c r="G112" s="14" t="n">
        <v>0.125</v>
      </c>
      <c r="H112" s="15" t="s">
        <v>642</v>
      </c>
      <c r="I112" s="21" t="n">
        <v>1</v>
      </c>
      <c r="M112" s="4"/>
    </row>
    <row r="113" s="2" customFormat="true" ht="15" hidden="false" customHeight="false" outlineLevel="0" collapsed="false">
      <c r="D113" s="7"/>
      <c r="E113" s="3"/>
      <c r="G113" s="15"/>
      <c r="H113" s="15" t="s">
        <v>643</v>
      </c>
      <c r="I113" s="15"/>
    </row>
    <row r="114" s="2" customFormat="true" ht="15" hidden="false" customHeight="false" outlineLevel="0" collapsed="false">
      <c r="D114" s="7"/>
      <c r="E114" s="3"/>
      <c r="I114" s="6"/>
      <c r="K114" s="2" t="s">
        <v>644</v>
      </c>
      <c r="M114" s="4"/>
    </row>
    <row r="115" s="2" customFormat="true" ht="15" hidden="false" customHeight="false" outlineLevel="0" collapsed="false">
      <c r="D115" s="7"/>
      <c r="E115" s="3"/>
      <c r="G115" s="14" t="n">
        <v>0.351388888888889</v>
      </c>
      <c r="H115" s="15" t="s">
        <v>645</v>
      </c>
      <c r="I115" s="21" t="n">
        <v>1</v>
      </c>
      <c r="K115" s="2" t="s">
        <v>646</v>
      </c>
      <c r="M115" s="4"/>
    </row>
    <row r="116" s="2" customFormat="true" ht="15" hidden="false" customHeight="false" outlineLevel="0" collapsed="false">
      <c r="D116" s="7"/>
      <c r="E116" s="3"/>
      <c r="G116" s="14"/>
      <c r="H116" s="15" t="s">
        <v>647</v>
      </c>
      <c r="I116" s="21"/>
      <c r="K116" s="2" t="s">
        <v>648</v>
      </c>
      <c r="M116" s="4"/>
    </row>
    <row r="117" s="2" customFormat="true" ht="15" hidden="false" customHeight="false" outlineLevel="0" collapsed="false">
      <c r="D117" s="7"/>
      <c r="E117" s="3"/>
      <c r="G117" s="3"/>
      <c r="I117" s="6"/>
      <c r="M117" s="4"/>
    </row>
    <row r="118" s="2" customFormat="true" ht="15" hidden="false" customHeight="false" outlineLevel="0" collapsed="false">
      <c r="D118" s="7"/>
      <c r="E118" s="3"/>
      <c r="G118" s="14" t="n">
        <v>0.218055555555556</v>
      </c>
      <c r="H118" s="15" t="s">
        <v>649</v>
      </c>
      <c r="I118" s="21" t="n">
        <v>1</v>
      </c>
      <c r="K118" s="2" t="s">
        <v>650</v>
      </c>
      <c r="M118" s="4"/>
    </row>
    <row r="119" s="2" customFormat="true" ht="15" hidden="false" customHeight="false" outlineLevel="0" collapsed="false">
      <c r="D119" s="7"/>
      <c r="E119" s="3"/>
      <c r="G119" s="15"/>
      <c r="H119" s="15" t="s">
        <v>651</v>
      </c>
      <c r="I119" s="21"/>
      <c r="K119" s="2" t="s">
        <v>652</v>
      </c>
      <c r="M119" s="4"/>
    </row>
    <row r="120" customFormat="false" ht="15" hidden="false" customHeight="false" outlineLevel="0" collapsed="false">
      <c r="D120" s="7"/>
      <c r="E120" s="3"/>
      <c r="G120" s="2"/>
      <c r="J120" s="2"/>
      <c r="K120" s="2" t="s">
        <v>653</v>
      </c>
      <c r="M120" s="4"/>
    </row>
    <row r="121" s="2" customFormat="true" ht="15" hidden="false" customHeight="false" outlineLevel="0" collapsed="false">
      <c r="D121" s="7"/>
      <c r="E121" s="3"/>
      <c r="G121" s="14" t="n">
        <v>0.538194444444444</v>
      </c>
      <c r="H121" s="15" t="s">
        <v>654</v>
      </c>
      <c r="I121" s="21" t="n">
        <v>1</v>
      </c>
      <c r="M121" s="4"/>
    </row>
    <row r="122" customFormat="false" ht="15" hidden="false" customHeight="false" outlineLevel="0" collapsed="false">
      <c r="D122" s="7"/>
      <c r="E122" s="3"/>
      <c r="G122" s="15"/>
      <c r="H122" s="15" t="s">
        <v>655</v>
      </c>
      <c r="I122" s="15"/>
      <c r="J122" s="2"/>
      <c r="K122" s="2" t="s">
        <v>656</v>
      </c>
    </row>
    <row r="123" s="2" customFormat="true" ht="15" hidden="false" customHeight="false" outlineLevel="0" collapsed="false">
      <c r="G123" s="4"/>
      <c r="I123" s="6"/>
      <c r="K123" s="2" t="s">
        <v>657</v>
      </c>
      <c r="M123" s="4"/>
    </row>
    <row r="124" s="2" customFormat="true" ht="15" hidden="false" customHeight="false" outlineLevel="0" collapsed="false">
      <c r="G124" s="4"/>
      <c r="I124" s="6"/>
      <c r="K124" s="2" t="s">
        <v>658</v>
      </c>
      <c r="M124" s="4"/>
    </row>
    <row r="125" customFormat="false" ht="15" hidden="false" customHeight="false" outlineLevel="0" collapsed="false">
      <c r="G125" s="2"/>
      <c r="I125" s="2"/>
      <c r="J125" s="2"/>
    </row>
    <row r="126" s="2" customFormat="true" ht="15" hidden="false" customHeight="false" outlineLevel="0" collapsed="false">
      <c r="G126" s="46" t="s">
        <v>562</v>
      </c>
      <c r="H126" s="46"/>
      <c r="I126" s="46"/>
      <c r="J126" s="46"/>
      <c r="K126" s="46"/>
      <c r="L126" s="46"/>
      <c r="M126" s="46"/>
      <c r="O126" s="11" t="s">
        <v>561</v>
      </c>
    </row>
    <row r="127" s="2" customFormat="true" ht="15" hidden="false" customHeight="false" outlineLevel="0" collapsed="false">
      <c r="D127" s="7" t="n">
        <v>0.01</v>
      </c>
      <c r="E127" s="3" t="n">
        <f aca="false">G127*D127</f>
        <v>0.0114652777777778</v>
      </c>
      <c r="G127" s="4" t="n">
        <v>1.14652777777778</v>
      </c>
      <c r="H127" s="2" t="s">
        <v>659</v>
      </c>
      <c r="I127" s="6" t="n">
        <v>0</v>
      </c>
      <c r="K127" s="4" t="n">
        <f aca="false">G127-(I127*G127)</f>
        <v>1.14652777777778</v>
      </c>
      <c r="M127" s="4" t="n">
        <f aca="false">I127*G127</f>
        <v>0</v>
      </c>
      <c r="O127" s="5" t="s">
        <v>660</v>
      </c>
    </row>
    <row r="128" customFormat="false" ht="15" hidden="false" customHeight="false" outlineLevel="0" collapsed="false">
      <c r="D128" s="7" t="n">
        <v>0.1</v>
      </c>
      <c r="E128" s="3" t="n">
        <f aca="false">G127*D128</f>
        <v>0.114652777777778</v>
      </c>
      <c r="H128" s="2" t="s">
        <v>661</v>
      </c>
      <c r="K128" s="4"/>
      <c r="M128" s="4"/>
      <c r="O128" s="5" t="s">
        <v>662</v>
      </c>
    </row>
    <row r="129" s="5" customFormat="true" ht="15" hidden="false" customHeight="false" outlineLevel="0" collapsed="false">
      <c r="A129" s="2"/>
      <c r="B129" s="2"/>
      <c r="C129" s="2"/>
      <c r="D129" s="7"/>
      <c r="E129" s="3"/>
      <c r="F129" s="2"/>
      <c r="G129" s="4"/>
      <c r="H129" s="2"/>
      <c r="I129" s="6"/>
      <c r="J129" s="6"/>
      <c r="K129" s="4"/>
      <c r="L129" s="2"/>
      <c r="M129" s="4"/>
      <c r="N129" s="2"/>
      <c r="O129" s="5" t="s">
        <v>663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  <c r="AAB129" s="2"/>
      <c r="AAC129" s="2"/>
      <c r="AAD129" s="2"/>
      <c r="AAE129" s="2"/>
      <c r="AAF129" s="2"/>
      <c r="AAG129" s="2"/>
      <c r="AAH129" s="2"/>
      <c r="AAI129" s="2"/>
      <c r="AAJ129" s="2"/>
      <c r="AAK129" s="2"/>
      <c r="AAL129" s="2"/>
      <c r="AAM129" s="2"/>
      <c r="AAN129" s="2"/>
      <c r="AAO129" s="2"/>
      <c r="AAP129" s="2"/>
      <c r="AAQ129" s="2"/>
      <c r="AAR129" s="2"/>
      <c r="AAS129" s="2"/>
      <c r="AAT129" s="2"/>
      <c r="AAU129" s="2"/>
      <c r="AAV129" s="2"/>
      <c r="AAW129" s="2"/>
      <c r="AAX129" s="2"/>
      <c r="AAY129" s="2"/>
      <c r="AAZ129" s="2"/>
      <c r="ABA129" s="2"/>
      <c r="ABB129" s="2"/>
      <c r="ABC129" s="2"/>
      <c r="ABD129" s="2"/>
      <c r="ABE129" s="2"/>
      <c r="ABF129" s="2"/>
      <c r="ABG129" s="2"/>
      <c r="ABH129" s="2"/>
      <c r="ABI129" s="2"/>
      <c r="ABJ129" s="2"/>
      <c r="ABK129" s="2"/>
      <c r="ABL129" s="2"/>
      <c r="ABM129" s="2"/>
      <c r="ABN129" s="2"/>
      <c r="ABO129" s="2"/>
      <c r="ABP129" s="2"/>
      <c r="ABQ129" s="2"/>
      <c r="ABR129" s="2"/>
      <c r="ABS129" s="2"/>
      <c r="ABT129" s="2"/>
      <c r="ABU129" s="2"/>
      <c r="ABV129" s="2"/>
      <c r="ABW129" s="2"/>
      <c r="ABX129" s="2"/>
      <c r="ABY129" s="2"/>
      <c r="ABZ129" s="2"/>
      <c r="ACA129" s="2"/>
      <c r="ACB129" s="2"/>
      <c r="ACC129" s="2"/>
      <c r="ACD129" s="2"/>
      <c r="ACE129" s="2"/>
      <c r="ACF129" s="2"/>
      <c r="ACG129" s="2"/>
      <c r="ACH129" s="2"/>
      <c r="ACI129" s="2"/>
      <c r="ACJ129" s="2"/>
      <c r="ACK129" s="2"/>
      <c r="ACL129" s="2"/>
      <c r="ACM129" s="2"/>
      <c r="ACN129" s="2"/>
      <c r="ACO129" s="2"/>
      <c r="ACP129" s="2"/>
      <c r="ACQ129" s="2"/>
      <c r="ACR129" s="2"/>
      <c r="ACS129" s="2"/>
      <c r="ACT129" s="2"/>
      <c r="ACU129" s="2"/>
      <c r="ACV129" s="2"/>
      <c r="ACW129" s="2"/>
      <c r="ACX129" s="2"/>
      <c r="ACY129" s="2"/>
      <c r="ACZ129" s="2"/>
      <c r="ADA129" s="2"/>
      <c r="ADB129" s="2"/>
      <c r="ADC129" s="2"/>
      <c r="ADD129" s="2"/>
      <c r="ADE129" s="2"/>
      <c r="ADF129" s="2"/>
      <c r="ADG129" s="2"/>
      <c r="ADH129" s="2"/>
      <c r="ADI129" s="2"/>
      <c r="ADJ129" s="2"/>
      <c r="ADK129" s="2"/>
      <c r="ADL129" s="2"/>
      <c r="ADM129" s="2"/>
      <c r="ADN129" s="2"/>
      <c r="ADO129" s="2"/>
      <c r="ADP129" s="2"/>
      <c r="ADQ129" s="2"/>
      <c r="ADR129" s="2"/>
      <c r="ADS129" s="2"/>
      <c r="ADT129" s="2"/>
      <c r="ADU129" s="2"/>
      <c r="ADV129" s="2"/>
      <c r="ADW129" s="2"/>
      <c r="ADX129" s="2"/>
      <c r="ADY129" s="2"/>
      <c r="ADZ129" s="2"/>
      <c r="AEA129" s="2"/>
      <c r="AEB129" s="2"/>
      <c r="AEC129" s="2"/>
      <c r="AED129" s="2"/>
      <c r="AEE129" s="2"/>
      <c r="AEF129" s="2"/>
      <c r="AEG129" s="2"/>
      <c r="AEH129" s="2"/>
      <c r="AEI129" s="2"/>
      <c r="AEJ129" s="2"/>
      <c r="AEK129" s="2"/>
      <c r="AEL129" s="2"/>
      <c r="AEM129" s="2"/>
      <c r="AEN129" s="2"/>
      <c r="AEO129" s="2"/>
      <c r="AEP129" s="2"/>
      <c r="AEQ129" s="2"/>
      <c r="AER129" s="2"/>
      <c r="AES129" s="2"/>
      <c r="AET129" s="2"/>
      <c r="AEU129" s="2"/>
      <c r="AEV129" s="2"/>
      <c r="AEW129" s="2"/>
      <c r="AEX129" s="2"/>
      <c r="AEY129" s="2"/>
      <c r="AEZ129" s="2"/>
      <c r="AFA129" s="2"/>
      <c r="AFB129" s="2"/>
      <c r="AFC129" s="2"/>
      <c r="AFD129" s="2"/>
      <c r="AFE129" s="2"/>
      <c r="AFF129" s="2"/>
      <c r="AFG129" s="2"/>
      <c r="AFH129" s="2"/>
      <c r="AFI129" s="2"/>
      <c r="AFJ129" s="2"/>
      <c r="AFK129" s="2"/>
      <c r="AFL129" s="2"/>
      <c r="AFM129" s="2"/>
      <c r="AFN129" s="2"/>
      <c r="AFO129" s="2"/>
      <c r="AFP129" s="2"/>
      <c r="AFQ129" s="2"/>
      <c r="AFR129" s="2"/>
      <c r="AFS129" s="2"/>
      <c r="AFT129" s="2"/>
      <c r="AFU129" s="2"/>
      <c r="AFV129" s="2"/>
      <c r="AFW129" s="2"/>
      <c r="AFX129" s="2"/>
      <c r="AFY129" s="2"/>
      <c r="AFZ129" s="2"/>
      <c r="AGA129" s="2"/>
      <c r="AGB129" s="2"/>
      <c r="AGC129" s="2"/>
      <c r="AGD129" s="2"/>
      <c r="AGE129" s="2"/>
      <c r="AGF129" s="2"/>
      <c r="AGG129" s="2"/>
      <c r="AGH129" s="2"/>
      <c r="AGI129" s="2"/>
      <c r="AGJ129" s="2"/>
      <c r="AGK129" s="2"/>
      <c r="AGL129" s="2"/>
      <c r="AGM129" s="2"/>
      <c r="AGN129" s="2"/>
      <c r="AGO129" s="2"/>
      <c r="AGP129" s="2"/>
      <c r="AGQ129" s="2"/>
      <c r="AGR129" s="2"/>
      <c r="AGS129" s="2"/>
      <c r="AGT129" s="2"/>
      <c r="AGU129" s="2"/>
      <c r="AGV129" s="2"/>
      <c r="AGW129" s="2"/>
      <c r="AGX129" s="2"/>
      <c r="AGY129" s="2"/>
      <c r="AGZ129" s="2"/>
      <c r="AHA129" s="2"/>
      <c r="AHB129" s="2"/>
      <c r="AHC129" s="2"/>
      <c r="AHD129" s="2"/>
      <c r="AHE129" s="2"/>
      <c r="AHF129" s="2"/>
      <c r="AHG129" s="2"/>
      <c r="AHH129" s="2"/>
      <c r="AHI129" s="2"/>
      <c r="AHJ129" s="2"/>
      <c r="AHK129" s="2"/>
      <c r="AHL129" s="2"/>
      <c r="AHM129" s="2"/>
      <c r="AHN129" s="2"/>
      <c r="AHO129" s="2"/>
      <c r="AHP129" s="2"/>
      <c r="AHQ129" s="2"/>
      <c r="AHR129" s="2"/>
      <c r="AHS129" s="2"/>
      <c r="AHT129" s="2"/>
      <c r="AHU129" s="2"/>
      <c r="AHV129" s="2"/>
      <c r="AHW129" s="2"/>
      <c r="AHX129" s="2"/>
      <c r="AHY129" s="2"/>
      <c r="AHZ129" s="2"/>
      <c r="AIA129" s="2"/>
      <c r="AIB129" s="2"/>
      <c r="AIC129" s="2"/>
      <c r="AID129" s="2"/>
      <c r="AIE129" s="2"/>
      <c r="AIF129" s="2"/>
      <c r="AIG129" s="2"/>
      <c r="AIH129" s="2"/>
      <c r="AII129" s="2"/>
      <c r="AIJ129" s="2"/>
      <c r="AIK129" s="2"/>
      <c r="AIL129" s="2"/>
      <c r="AIM129" s="2"/>
      <c r="AIN129" s="2"/>
      <c r="AIO129" s="2"/>
      <c r="AIP129" s="2"/>
      <c r="AIQ129" s="2"/>
      <c r="AIR129" s="2"/>
      <c r="AIS129" s="2"/>
      <c r="AIT129" s="2"/>
      <c r="AIU129" s="2"/>
      <c r="AIV129" s="2"/>
      <c r="AIW129" s="2"/>
      <c r="AIX129" s="2"/>
      <c r="AIY129" s="2"/>
      <c r="AIZ129" s="2"/>
      <c r="AJA129" s="2"/>
      <c r="AJB129" s="2"/>
      <c r="AJC129" s="2"/>
      <c r="AJD129" s="2"/>
      <c r="AJE129" s="2"/>
      <c r="AJF129" s="2"/>
      <c r="AJG129" s="2"/>
      <c r="AJH129" s="2"/>
      <c r="AJI129" s="2"/>
      <c r="AJJ129" s="2"/>
      <c r="AJK129" s="2"/>
      <c r="AJL129" s="2"/>
      <c r="AJM129" s="2"/>
      <c r="AJN129" s="2"/>
      <c r="AJO129" s="2"/>
      <c r="AJP129" s="2"/>
      <c r="AJQ129" s="2"/>
      <c r="AJR129" s="2"/>
      <c r="AJS129" s="2"/>
      <c r="AJT129" s="2"/>
      <c r="AJU129" s="2"/>
      <c r="AJV129" s="2"/>
      <c r="AJW129" s="2"/>
      <c r="AJX129" s="2"/>
      <c r="AJY129" s="2"/>
      <c r="AJZ129" s="2"/>
      <c r="AKA129" s="2"/>
      <c r="AKB129" s="2"/>
      <c r="AKC129" s="2"/>
      <c r="AKD129" s="2"/>
      <c r="AKE129" s="2"/>
      <c r="AKF129" s="2"/>
      <c r="AKG129" s="2"/>
      <c r="AKH129" s="2"/>
      <c r="AKI129" s="2"/>
      <c r="AKJ129" s="2"/>
      <c r="AKK129" s="2"/>
      <c r="AKL129" s="2"/>
      <c r="AKM129" s="2"/>
      <c r="AKN129" s="2"/>
      <c r="AKO129" s="2"/>
      <c r="AKP129" s="2"/>
      <c r="AKQ129" s="2"/>
      <c r="AKR129" s="2"/>
      <c r="AKS129" s="2"/>
      <c r="AKT129" s="2"/>
      <c r="AKU129" s="2"/>
      <c r="AKV129" s="2"/>
      <c r="AKW129" s="2"/>
      <c r="AKX129" s="2"/>
      <c r="AKY129" s="2"/>
      <c r="AKZ129" s="2"/>
      <c r="ALA129" s="2"/>
      <c r="ALB129" s="2"/>
      <c r="ALC129" s="2"/>
      <c r="ALD129" s="2"/>
      <c r="ALE129" s="2"/>
      <c r="ALF129" s="2"/>
      <c r="ALG129" s="2"/>
      <c r="ALH129" s="2"/>
      <c r="ALI129" s="2"/>
      <c r="ALJ129" s="2"/>
      <c r="ALK129" s="2"/>
      <c r="ALL129" s="2"/>
      <c r="ALM129" s="2"/>
      <c r="ALN129" s="2"/>
      <c r="ALO129" s="2"/>
      <c r="ALP129" s="2"/>
      <c r="ALQ129" s="2"/>
      <c r="ALR129" s="2"/>
      <c r="ALS129" s="2"/>
      <c r="ALT129" s="2"/>
      <c r="ALU129" s="2"/>
      <c r="ALV129" s="2"/>
      <c r="ALW129" s="2"/>
      <c r="ALX129" s="2"/>
      <c r="ALY129" s="2"/>
      <c r="ALZ129" s="2"/>
      <c r="AMA129" s="2"/>
      <c r="AMB129" s="2"/>
      <c r="AMC129" s="2"/>
      <c r="AMD129" s="2"/>
      <c r="AME129" s="2"/>
      <c r="AMF129" s="2"/>
      <c r="AMG129" s="2"/>
      <c r="AMH129" s="2"/>
      <c r="AMI129" s="2"/>
      <c r="AMJ129" s="2"/>
    </row>
    <row r="130" s="5" customFormat="true" ht="15" hidden="false" customHeight="false" outlineLevel="0" collapsed="false">
      <c r="A130" s="2"/>
      <c r="B130" s="2"/>
      <c r="C130" s="2"/>
      <c r="D130" s="7" t="n">
        <v>0.01</v>
      </c>
      <c r="E130" s="3" t="n">
        <f aca="false">G130*D130</f>
        <v>0.00271527777777778</v>
      </c>
      <c r="F130" s="2"/>
      <c r="G130" s="4" t="n">
        <v>0.271527777777778</v>
      </c>
      <c r="H130" s="5" t="s">
        <v>664</v>
      </c>
      <c r="I130" s="6" t="n">
        <v>0</v>
      </c>
      <c r="J130" s="6"/>
      <c r="K130" s="4" t="n">
        <f aca="false">G130-(I130*G130)</f>
        <v>0.271527777777778</v>
      </c>
      <c r="L130" s="2"/>
      <c r="M130" s="4" t="n">
        <f aca="false">I130*G130</f>
        <v>0</v>
      </c>
      <c r="N130" s="2"/>
      <c r="O130" s="5" t="s">
        <v>665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  <c r="AAB130" s="2"/>
      <c r="AAC130" s="2"/>
      <c r="AAD130" s="2"/>
      <c r="AAE130" s="2"/>
      <c r="AAF130" s="2"/>
      <c r="AAG130" s="2"/>
      <c r="AAH130" s="2"/>
      <c r="AAI130" s="2"/>
      <c r="AAJ130" s="2"/>
      <c r="AAK130" s="2"/>
      <c r="AAL130" s="2"/>
      <c r="AAM130" s="2"/>
      <c r="AAN130" s="2"/>
      <c r="AAO130" s="2"/>
      <c r="AAP130" s="2"/>
      <c r="AAQ130" s="2"/>
      <c r="AAR130" s="2"/>
      <c r="AAS130" s="2"/>
      <c r="AAT130" s="2"/>
      <c r="AAU130" s="2"/>
      <c r="AAV130" s="2"/>
      <c r="AAW130" s="2"/>
      <c r="AAX130" s="2"/>
      <c r="AAY130" s="2"/>
      <c r="AAZ130" s="2"/>
      <c r="ABA130" s="2"/>
      <c r="ABB130" s="2"/>
      <c r="ABC130" s="2"/>
      <c r="ABD130" s="2"/>
      <c r="ABE130" s="2"/>
      <c r="ABF130" s="2"/>
      <c r="ABG130" s="2"/>
      <c r="ABH130" s="2"/>
      <c r="ABI130" s="2"/>
      <c r="ABJ130" s="2"/>
      <c r="ABK130" s="2"/>
      <c r="ABL130" s="2"/>
      <c r="ABM130" s="2"/>
      <c r="ABN130" s="2"/>
      <c r="ABO130" s="2"/>
      <c r="ABP130" s="2"/>
      <c r="ABQ130" s="2"/>
      <c r="ABR130" s="2"/>
      <c r="ABS130" s="2"/>
      <c r="ABT130" s="2"/>
      <c r="ABU130" s="2"/>
      <c r="ABV130" s="2"/>
      <c r="ABW130" s="2"/>
      <c r="ABX130" s="2"/>
      <c r="ABY130" s="2"/>
      <c r="ABZ130" s="2"/>
      <c r="ACA130" s="2"/>
      <c r="ACB130" s="2"/>
      <c r="ACC130" s="2"/>
      <c r="ACD130" s="2"/>
      <c r="ACE130" s="2"/>
      <c r="ACF130" s="2"/>
      <c r="ACG130" s="2"/>
      <c r="ACH130" s="2"/>
      <c r="ACI130" s="2"/>
      <c r="ACJ130" s="2"/>
      <c r="ACK130" s="2"/>
      <c r="ACL130" s="2"/>
      <c r="ACM130" s="2"/>
      <c r="ACN130" s="2"/>
      <c r="ACO130" s="2"/>
      <c r="ACP130" s="2"/>
      <c r="ACQ130" s="2"/>
      <c r="ACR130" s="2"/>
      <c r="ACS130" s="2"/>
      <c r="ACT130" s="2"/>
      <c r="ACU130" s="2"/>
      <c r="ACV130" s="2"/>
      <c r="ACW130" s="2"/>
      <c r="ACX130" s="2"/>
      <c r="ACY130" s="2"/>
      <c r="ACZ130" s="2"/>
      <c r="ADA130" s="2"/>
      <c r="ADB130" s="2"/>
      <c r="ADC130" s="2"/>
      <c r="ADD130" s="2"/>
      <c r="ADE130" s="2"/>
      <c r="ADF130" s="2"/>
      <c r="ADG130" s="2"/>
      <c r="ADH130" s="2"/>
      <c r="ADI130" s="2"/>
      <c r="ADJ130" s="2"/>
      <c r="ADK130" s="2"/>
      <c r="ADL130" s="2"/>
      <c r="ADM130" s="2"/>
      <c r="ADN130" s="2"/>
      <c r="ADO130" s="2"/>
      <c r="ADP130" s="2"/>
      <c r="ADQ130" s="2"/>
      <c r="ADR130" s="2"/>
      <c r="ADS130" s="2"/>
      <c r="ADT130" s="2"/>
      <c r="ADU130" s="2"/>
      <c r="ADV130" s="2"/>
      <c r="ADW130" s="2"/>
      <c r="ADX130" s="2"/>
      <c r="ADY130" s="2"/>
      <c r="ADZ130" s="2"/>
      <c r="AEA130" s="2"/>
      <c r="AEB130" s="2"/>
      <c r="AEC130" s="2"/>
      <c r="AED130" s="2"/>
      <c r="AEE130" s="2"/>
      <c r="AEF130" s="2"/>
      <c r="AEG130" s="2"/>
      <c r="AEH130" s="2"/>
      <c r="AEI130" s="2"/>
      <c r="AEJ130" s="2"/>
      <c r="AEK130" s="2"/>
      <c r="AEL130" s="2"/>
      <c r="AEM130" s="2"/>
      <c r="AEN130" s="2"/>
      <c r="AEO130" s="2"/>
      <c r="AEP130" s="2"/>
      <c r="AEQ130" s="2"/>
      <c r="AER130" s="2"/>
      <c r="AES130" s="2"/>
      <c r="AET130" s="2"/>
      <c r="AEU130" s="2"/>
      <c r="AEV130" s="2"/>
      <c r="AEW130" s="2"/>
      <c r="AEX130" s="2"/>
      <c r="AEY130" s="2"/>
      <c r="AEZ130" s="2"/>
      <c r="AFA130" s="2"/>
      <c r="AFB130" s="2"/>
      <c r="AFC130" s="2"/>
      <c r="AFD130" s="2"/>
      <c r="AFE130" s="2"/>
      <c r="AFF130" s="2"/>
      <c r="AFG130" s="2"/>
      <c r="AFH130" s="2"/>
      <c r="AFI130" s="2"/>
      <c r="AFJ130" s="2"/>
      <c r="AFK130" s="2"/>
      <c r="AFL130" s="2"/>
      <c r="AFM130" s="2"/>
      <c r="AFN130" s="2"/>
      <c r="AFO130" s="2"/>
      <c r="AFP130" s="2"/>
      <c r="AFQ130" s="2"/>
      <c r="AFR130" s="2"/>
      <c r="AFS130" s="2"/>
      <c r="AFT130" s="2"/>
      <c r="AFU130" s="2"/>
      <c r="AFV130" s="2"/>
      <c r="AFW130" s="2"/>
      <c r="AFX130" s="2"/>
      <c r="AFY130" s="2"/>
      <c r="AFZ130" s="2"/>
      <c r="AGA130" s="2"/>
      <c r="AGB130" s="2"/>
      <c r="AGC130" s="2"/>
      <c r="AGD130" s="2"/>
      <c r="AGE130" s="2"/>
      <c r="AGF130" s="2"/>
      <c r="AGG130" s="2"/>
      <c r="AGH130" s="2"/>
      <c r="AGI130" s="2"/>
      <c r="AGJ130" s="2"/>
      <c r="AGK130" s="2"/>
      <c r="AGL130" s="2"/>
      <c r="AGM130" s="2"/>
      <c r="AGN130" s="2"/>
      <c r="AGO130" s="2"/>
      <c r="AGP130" s="2"/>
      <c r="AGQ130" s="2"/>
      <c r="AGR130" s="2"/>
      <c r="AGS130" s="2"/>
      <c r="AGT130" s="2"/>
      <c r="AGU130" s="2"/>
      <c r="AGV130" s="2"/>
      <c r="AGW130" s="2"/>
      <c r="AGX130" s="2"/>
      <c r="AGY130" s="2"/>
      <c r="AGZ130" s="2"/>
      <c r="AHA130" s="2"/>
      <c r="AHB130" s="2"/>
      <c r="AHC130" s="2"/>
      <c r="AHD130" s="2"/>
      <c r="AHE130" s="2"/>
      <c r="AHF130" s="2"/>
      <c r="AHG130" s="2"/>
      <c r="AHH130" s="2"/>
      <c r="AHI130" s="2"/>
      <c r="AHJ130" s="2"/>
      <c r="AHK130" s="2"/>
      <c r="AHL130" s="2"/>
      <c r="AHM130" s="2"/>
      <c r="AHN130" s="2"/>
      <c r="AHO130" s="2"/>
      <c r="AHP130" s="2"/>
      <c r="AHQ130" s="2"/>
      <c r="AHR130" s="2"/>
      <c r="AHS130" s="2"/>
      <c r="AHT130" s="2"/>
      <c r="AHU130" s="2"/>
      <c r="AHV130" s="2"/>
      <c r="AHW130" s="2"/>
      <c r="AHX130" s="2"/>
      <c r="AHY130" s="2"/>
      <c r="AHZ130" s="2"/>
      <c r="AIA130" s="2"/>
      <c r="AIB130" s="2"/>
      <c r="AIC130" s="2"/>
      <c r="AID130" s="2"/>
      <c r="AIE130" s="2"/>
      <c r="AIF130" s="2"/>
      <c r="AIG130" s="2"/>
      <c r="AIH130" s="2"/>
      <c r="AII130" s="2"/>
      <c r="AIJ130" s="2"/>
      <c r="AIK130" s="2"/>
      <c r="AIL130" s="2"/>
      <c r="AIM130" s="2"/>
      <c r="AIN130" s="2"/>
      <c r="AIO130" s="2"/>
      <c r="AIP130" s="2"/>
      <c r="AIQ130" s="2"/>
      <c r="AIR130" s="2"/>
      <c r="AIS130" s="2"/>
      <c r="AIT130" s="2"/>
      <c r="AIU130" s="2"/>
      <c r="AIV130" s="2"/>
      <c r="AIW130" s="2"/>
      <c r="AIX130" s="2"/>
      <c r="AIY130" s="2"/>
      <c r="AIZ130" s="2"/>
      <c r="AJA130" s="2"/>
      <c r="AJB130" s="2"/>
      <c r="AJC130" s="2"/>
      <c r="AJD130" s="2"/>
      <c r="AJE130" s="2"/>
      <c r="AJF130" s="2"/>
      <c r="AJG130" s="2"/>
      <c r="AJH130" s="2"/>
      <c r="AJI130" s="2"/>
      <c r="AJJ130" s="2"/>
      <c r="AJK130" s="2"/>
      <c r="AJL130" s="2"/>
      <c r="AJM130" s="2"/>
      <c r="AJN130" s="2"/>
      <c r="AJO130" s="2"/>
      <c r="AJP130" s="2"/>
      <c r="AJQ130" s="2"/>
      <c r="AJR130" s="2"/>
      <c r="AJS130" s="2"/>
      <c r="AJT130" s="2"/>
      <c r="AJU130" s="2"/>
      <c r="AJV130" s="2"/>
      <c r="AJW130" s="2"/>
      <c r="AJX130" s="2"/>
      <c r="AJY130" s="2"/>
      <c r="AJZ130" s="2"/>
      <c r="AKA130" s="2"/>
      <c r="AKB130" s="2"/>
      <c r="AKC130" s="2"/>
      <c r="AKD130" s="2"/>
      <c r="AKE130" s="2"/>
      <c r="AKF130" s="2"/>
      <c r="AKG130" s="2"/>
      <c r="AKH130" s="2"/>
      <c r="AKI130" s="2"/>
      <c r="AKJ130" s="2"/>
      <c r="AKK130" s="2"/>
      <c r="AKL130" s="2"/>
      <c r="AKM130" s="2"/>
      <c r="AKN130" s="2"/>
      <c r="AKO130" s="2"/>
      <c r="AKP130" s="2"/>
      <c r="AKQ130" s="2"/>
      <c r="AKR130" s="2"/>
      <c r="AKS130" s="2"/>
      <c r="AKT130" s="2"/>
      <c r="AKU130" s="2"/>
      <c r="AKV130" s="2"/>
      <c r="AKW130" s="2"/>
      <c r="AKX130" s="2"/>
      <c r="AKY130" s="2"/>
      <c r="AKZ130" s="2"/>
      <c r="ALA130" s="2"/>
      <c r="ALB130" s="2"/>
      <c r="ALC130" s="2"/>
      <c r="ALD130" s="2"/>
      <c r="ALE130" s="2"/>
      <c r="ALF130" s="2"/>
      <c r="ALG130" s="2"/>
      <c r="ALH130" s="2"/>
      <c r="ALI130" s="2"/>
      <c r="ALJ130" s="2"/>
      <c r="ALK130" s="2"/>
      <c r="ALL130" s="2"/>
      <c r="ALM130" s="2"/>
      <c r="ALN130" s="2"/>
      <c r="ALO130" s="2"/>
      <c r="ALP130" s="2"/>
      <c r="ALQ130" s="2"/>
      <c r="ALR130" s="2"/>
      <c r="ALS130" s="2"/>
      <c r="ALT130" s="2"/>
      <c r="ALU130" s="2"/>
      <c r="ALV130" s="2"/>
      <c r="ALW130" s="2"/>
      <c r="ALX130" s="2"/>
      <c r="ALY130" s="2"/>
      <c r="ALZ130" s="2"/>
      <c r="AMA130" s="2"/>
      <c r="AMB130" s="2"/>
      <c r="AMC130" s="2"/>
      <c r="AMD130" s="2"/>
      <c r="AME130" s="2"/>
      <c r="AMF130" s="2"/>
      <c r="AMG130" s="2"/>
      <c r="AMH130" s="2"/>
      <c r="AMI130" s="2"/>
      <c r="AMJ130" s="2"/>
    </row>
    <row r="131" s="5" customFormat="true" ht="15" hidden="false" customHeight="false" outlineLevel="0" collapsed="false">
      <c r="A131" s="2"/>
      <c r="B131" s="2"/>
      <c r="C131" s="2"/>
      <c r="D131" s="7" t="n">
        <v>0.1</v>
      </c>
      <c r="E131" s="3" t="n">
        <f aca="false">G130*D131</f>
        <v>0.0271527777777778</v>
      </c>
      <c r="F131" s="2"/>
      <c r="G131" s="4"/>
      <c r="H131" s="6" t="s">
        <v>666</v>
      </c>
      <c r="I131" s="6"/>
      <c r="J131" s="2"/>
      <c r="K131" s="2"/>
      <c r="L131" s="2"/>
      <c r="M131" s="2"/>
      <c r="O131" s="5" t="s">
        <v>667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  <c r="AAB131" s="2"/>
      <c r="AAC131" s="2"/>
      <c r="AAD131" s="2"/>
      <c r="AAE131" s="2"/>
      <c r="AAF131" s="2"/>
      <c r="AAG131" s="2"/>
      <c r="AAH131" s="2"/>
      <c r="AAI131" s="2"/>
      <c r="AAJ131" s="2"/>
      <c r="AAK131" s="2"/>
      <c r="AAL131" s="2"/>
      <c r="AAM131" s="2"/>
      <c r="AAN131" s="2"/>
      <c r="AAO131" s="2"/>
      <c r="AAP131" s="2"/>
      <c r="AAQ131" s="2"/>
      <c r="AAR131" s="2"/>
      <c r="AAS131" s="2"/>
      <c r="AAT131" s="2"/>
      <c r="AAU131" s="2"/>
      <c r="AAV131" s="2"/>
      <c r="AAW131" s="2"/>
      <c r="AAX131" s="2"/>
      <c r="AAY131" s="2"/>
      <c r="AAZ131" s="2"/>
      <c r="ABA131" s="2"/>
      <c r="ABB131" s="2"/>
      <c r="ABC131" s="2"/>
      <c r="ABD131" s="2"/>
      <c r="ABE131" s="2"/>
      <c r="ABF131" s="2"/>
      <c r="ABG131" s="2"/>
      <c r="ABH131" s="2"/>
      <c r="ABI131" s="2"/>
      <c r="ABJ131" s="2"/>
      <c r="ABK131" s="2"/>
      <c r="ABL131" s="2"/>
      <c r="ABM131" s="2"/>
      <c r="ABN131" s="2"/>
      <c r="ABO131" s="2"/>
      <c r="ABP131" s="2"/>
      <c r="ABQ131" s="2"/>
      <c r="ABR131" s="2"/>
      <c r="ABS131" s="2"/>
      <c r="ABT131" s="2"/>
      <c r="ABU131" s="2"/>
      <c r="ABV131" s="2"/>
      <c r="ABW131" s="2"/>
      <c r="ABX131" s="2"/>
      <c r="ABY131" s="2"/>
      <c r="ABZ131" s="2"/>
      <c r="ACA131" s="2"/>
      <c r="ACB131" s="2"/>
      <c r="ACC131" s="2"/>
      <c r="ACD131" s="2"/>
      <c r="ACE131" s="2"/>
      <c r="ACF131" s="2"/>
      <c r="ACG131" s="2"/>
      <c r="ACH131" s="2"/>
      <c r="ACI131" s="2"/>
      <c r="ACJ131" s="2"/>
      <c r="ACK131" s="2"/>
      <c r="ACL131" s="2"/>
      <c r="ACM131" s="2"/>
      <c r="ACN131" s="2"/>
      <c r="ACO131" s="2"/>
      <c r="ACP131" s="2"/>
      <c r="ACQ131" s="2"/>
      <c r="ACR131" s="2"/>
      <c r="ACS131" s="2"/>
      <c r="ACT131" s="2"/>
      <c r="ACU131" s="2"/>
      <c r="ACV131" s="2"/>
      <c r="ACW131" s="2"/>
      <c r="ACX131" s="2"/>
      <c r="ACY131" s="2"/>
      <c r="ACZ131" s="2"/>
      <c r="ADA131" s="2"/>
      <c r="ADB131" s="2"/>
      <c r="ADC131" s="2"/>
      <c r="ADD131" s="2"/>
      <c r="ADE131" s="2"/>
      <c r="ADF131" s="2"/>
      <c r="ADG131" s="2"/>
      <c r="ADH131" s="2"/>
      <c r="ADI131" s="2"/>
      <c r="ADJ131" s="2"/>
      <c r="ADK131" s="2"/>
      <c r="ADL131" s="2"/>
      <c r="ADM131" s="2"/>
      <c r="ADN131" s="2"/>
      <c r="ADO131" s="2"/>
      <c r="ADP131" s="2"/>
      <c r="ADQ131" s="2"/>
      <c r="ADR131" s="2"/>
      <c r="ADS131" s="2"/>
      <c r="ADT131" s="2"/>
      <c r="ADU131" s="2"/>
      <c r="ADV131" s="2"/>
      <c r="ADW131" s="2"/>
      <c r="ADX131" s="2"/>
      <c r="ADY131" s="2"/>
      <c r="ADZ131" s="2"/>
      <c r="AEA131" s="2"/>
      <c r="AEB131" s="2"/>
      <c r="AEC131" s="2"/>
      <c r="AED131" s="2"/>
      <c r="AEE131" s="2"/>
      <c r="AEF131" s="2"/>
      <c r="AEG131" s="2"/>
      <c r="AEH131" s="2"/>
      <c r="AEI131" s="2"/>
      <c r="AEJ131" s="2"/>
      <c r="AEK131" s="2"/>
      <c r="AEL131" s="2"/>
      <c r="AEM131" s="2"/>
      <c r="AEN131" s="2"/>
      <c r="AEO131" s="2"/>
      <c r="AEP131" s="2"/>
      <c r="AEQ131" s="2"/>
      <c r="AER131" s="2"/>
      <c r="AES131" s="2"/>
      <c r="AET131" s="2"/>
      <c r="AEU131" s="2"/>
      <c r="AEV131" s="2"/>
      <c r="AEW131" s="2"/>
      <c r="AEX131" s="2"/>
      <c r="AEY131" s="2"/>
      <c r="AEZ131" s="2"/>
      <c r="AFA131" s="2"/>
      <c r="AFB131" s="2"/>
      <c r="AFC131" s="2"/>
      <c r="AFD131" s="2"/>
      <c r="AFE131" s="2"/>
      <c r="AFF131" s="2"/>
      <c r="AFG131" s="2"/>
      <c r="AFH131" s="2"/>
      <c r="AFI131" s="2"/>
      <c r="AFJ131" s="2"/>
      <c r="AFK131" s="2"/>
      <c r="AFL131" s="2"/>
      <c r="AFM131" s="2"/>
      <c r="AFN131" s="2"/>
      <c r="AFO131" s="2"/>
      <c r="AFP131" s="2"/>
      <c r="AFQ131" s="2"/>
      <c r="AFR131" s="2"/>
      <c r="AFS131" s="2"/>
      <c r="AFT131" s="2"/>
      <c r="AFU131" s="2"/>
      <c r="AFV131" s="2"/>
      <c r="AFW131" s="2"/>
      <c r="AFX131" s="2"/>
      <c r="AFY131" s="2"/>
      <c r="AFZ131" s="2"/>
      <c r="AGA131" s="2"/>
      <c r="AGB131" s="2"/>
      <c r="AGC131" s="2"/>
      <c r="AGD131" s="2"/>
      <c r="AGE131" s="2"/>
      <c r="AGF131" s="2"/>
      <c r="AGG131" s="2"/>
      <c r="AGH131" s="2"/>
      <c r="AGI131" s="2"/>
      <c r="AGJ131" s="2"/>
      <c r="AGK131" s="2"/>
      <c r="AGL131" s="2"/>
      <c r="AGM131" s="2"/>
      <c r="AGN131" s="2"/>
      <c r="AGO131" s="2"/>
      <c r="AGP131" s="2"/>
      <c r="AGQ131" s="2"/>
      <c r="AGR131" s="2"/>
      <c r="AGS131" s="2"/>
      <c r="AGT131" s="2"/>
      <c r="AGU131" s="2"/>
      <c r="AGV131" s="2"/>
      <c r="AGW131" s="2"/>
      <c r="AGX131" s="2"/>
      <c r="AGY131" s="2"/>
      <c r="AGZ131" s="2"/>
      <c r="AHA131" s="2"/>
      <c r="AHB131" s="2"/>
      <c r="AHC131" s="2"/>
      <c r="AHD131" s="2"/>
      <c r="AHE131" s="2"/>
      <c r="AHF131" s="2"/>
      <c r="AHG131" s="2"/>
      <c r="AHH131" s="2"/>
      <c r="AHI131" s="2"/>
      <c r="AHJ131" s="2"/>
      <c r="AHK131" s="2"/>
      <c r="AHL131" s="2"/>
      <c r="AHM131" s="2"/>
      <c r="AHN131" s="2"/>
      <c r="AHO131" s="2"/>
      <c r="AHP131" s="2"/>
      <c r="AHQ131" s="2"/>
      <c r="AHR131" s="2"/>
      <c r="AHS131" s="2"/>
      <c r="AHT131" s="2"/>
      <c r="AHU131" s="2"/>
      <c r="AHV131" s="2"/>
      <c r="AHW131" s="2"/>
      <c r="AHX131" s="2"/>
      <c r="AHY131" s="2"/>
      <c r="AHZ131" s="2"/>
      <c r="AIA131" s="2"/>
      <c r="AIB131" s="2"/>
      <c r="AIC131" s="2"/>
      <c r="AID131" s="2"/>
      <c r="AIE131" s="2"/>
      <c r="AIF131" s="2"/>
      <c r="AIG131" s="2"/>
      <c r="AIH131" s="2"/>
      <c r="AII131" s="2"/>
      <c r="AIJ131" s="2"/>
      <c r="AIK131" s="2"/>
      <c r="AIL131" s="2"/>
      <c r="AIM131" s="2"/>
      <c r="AIN131" s="2"/>
      <c r="AIO131" s="2"/>
      <c r="AIP131" s="2"/>
      <c r="AIQ131" s="2"/>
      <c r="AIR131" s="2"/>
      <c r="AIS131" s="2"/>
      <c r="AIT131" s="2"/>
      <c r="AIU131" s="2"/>
      <c r="AIV131" s="2"/>
      <c r="AIW131" s="2"/>
      <c r="AIX131" s="2"/>
      <c r="AIY131" s="2"/>
      <c r="AIZ131" s="2"/>
      <c r="AJA131" s="2"/>
      <c r="AJB131" s="2"/>
      <c r="AJC131" s="2"/>
      <c r="AJD131" s="2"/>
      <c r="AJE131" s="2"/>
      <c r="AJF131" s="2"/>
      <c r="AJG131" s="2"/>
      <c r="AJH131" s="2"/>
      <c r="AJI131" s="2"/>
      <c r="AJJ131" s="2"/>
      <c r="AJK131" s="2"/>
      <c r="AJL131" s="2"/>
      <c r="AJM131" s="2"/>
      <c r="AJN131" s="2"/>
      <c r="AJO131" s="2"/>
      <c r="AJP131" s="2"/>
      <c r="AJQ131" s="2"/>
      <c r="AJR131" s="2"/>
      <c r="AJS131" s="2"/>
      <c r="AJT131" s="2"/>
      <c r="AJU131" s="2"/>
      <c r="AJV131" s="2"/>
      <c r="AJW131" s="2"/>
      <c r="AJX131" s="2"/>
      <c r="AJY131" s="2"/>
      <c r="AJZ131" s="2"/>
      <c r="AKA131" s="2"/>
      <c r="AKB131" s="2"/>
      <c r="AKC131" s="2"/>
      <c r="AKD131" s="2"/>
      <c r="AKE131" s="2"/>
      <c r="AKF131" s="2"/>
      <c r="AKG131" s="2"/>
      <c r="AKH131" s="2"/>
      <c r="AKI131" s="2"/>
      <c r="AKJ131" s="2"/>
      <c r="AKK131" s="2"/>
      <c r="AKL131" s="2"/>
      <c r="AKM131" s="2"/>
      <c r="AKN131" s="2"/>
      <c r="AKO131" s="2"/>
      <c r="AKP131" s="2"/>
      <c r="AKQ131" s="2"/>
      <c r="AKR131" s="2"/>
      <c r="AKS131" s="2"/>
      <c r="AKT131" s="2"/>
      <c r="AKU131" s="2"/>
      <c r="AKV131" s="2"/>
      <c r="AKW131" s="2"/>
      <c r="AKX131" s="2"/>
      <c r="AKY131" s="2"/>
      <c r="AKZ131" s="2"/>
      <c r="ALA131" s="2"/>
      <c r="ALB131" s="2"/>
      <c r="ALC131" s="2"/>
      <c r="ALD131" s="2"/>
      <c r="ALE131" s="2"/>
      <c r="ALF131" s="2"/>
      <c r="ALG131" s="2"/>
      <c r="ALH131" s="2"/>
      <c r="ALI131" s="2"/>
      <c r="ALJ131" s="2"/>
      <c r="ALK131" s="2"/>
      <c r="ALL131" s="2"/>
      <c r="ALM131" s="2"/>
      <c r="ALN131" s="2"/>
      <c r="ALO131" s="2"/>
      <c r="ALP131" s="2"/>
      <c r="ALQ131" s="2"/>
      <c r="ALR131" s="2"/>
      <c r="ALS131" s="2"/>
      <c r="ALT131" s="2"/>
      <c r="ALU131" s="2"/>
      <c r="ALV131" s="2"/>
      <c r="ALW131" s="2"/>
      <c r="ALX131" s="2"/>
      <c r="ALY131" s="2"/>
      <c r="ALZ131" s="2"/>
      <c r="AMA131" s="2"/>
      <c r="AMB131" s="2"/>
      <c r="AMC131" s="2"/>
      <c r="AMD131" s="2"/>
      <c r="AME131" s="2"/>
      <c r="AMF131" s="2"/>
      <c r="AMG131" s="2"/>
      <c r="AMH131" s="2"/>
      <c r="AMI131" s="2"/>
    </row>
    <row r="132" s="2" customFormat="true" ht="15" hidden="false" customHeight="false" outlineLevel="0" collapsed="false">
      <c r="H132" s="40"/>
      <c r="I132" s="6"/>
      <c r="J132" s="6"/>
      <c r="K132" s="4"/>
      <c r="M132" s="4"/>
      <c r="O132" s="5" t="s">
        <v>668</v>
      </c>
    </row>
    <row r="133" customFormat="false" ht="15" hidden="false" customHeight="false" outlineLevel="0" collapsed="false">
      <c r="G133" s="2"/>
      <c r="H133" s="40"/>
      <c r="K133" s="4"/>
      <c r="M133" s="4"/>
      <c r="O133" s="5" t="s">
        <v>669</v>
      </c>
    </row>
    <row r="134" customFormat="false" ht="15" hidden="false" customHeight="false" outlineLevel="0" collapsed="false">
      <c r="F134" s="2" t="s">
        <v>563</v>
      </c>
      <c r="G134" s="46" t="s">
        <v>564</v>
      </c>
      <c r="H134" s="46"/>
      <c r="I134" s="46"/>
      <c r="J134" s="46"/>
      <c r="K134" s="46"/>
      <c r="L134" s="46"/>
      <c r="M134" s="46"/>
      <c r="O134" s="5" t="s">
        <v>670</v>
      </c>
    </row>
    <row r="135" s="2" customFormat="true" ht="15" hidden="false" customHeight="false" outlineLevel="0" collapsed="false">
      <c r="F135" s="4"/>
      <c r="G135" s="4" t="n">
        <v>0.245833333333333</v>
      </c>
      <c r="H135" s="2" t="s">
        <v>671</v>
      </c>
      <c r="I135" s="6" t="n">
        <v>0</v>
      </c>
      <c r="K135" s="4" t="n">
        <f aca="false">G135-(I135*G135)</f>
        <v>0.245833333333333</v>
      </c>
      <c r="M135" s="4" t="n">
        <f aca="false">I135*G135</f>
        <v>0</v>
      </c>
      <c r="O135" s="5" t="s">
        <v>672</v>
      </c>
    </row>
    <row r="136" customFormat="false" ht="15" hidden="false" customHeight="false" outlineLevel="0" collapsed="false">
      <c r="H136" s="2" t="s">
        <v>673</v>
      </c>
      <c r="J136" s="2"/>
      <c r="K136" s="4"/>
      <c r="M136" s="4"/>
    </row>
    <row r="137" customFormat="false" ht="15" hidden="false" customHeight="false" outlineLevel="0" collapsed="false">
      <c r="J137" s="2"/>
      <c r="K137" s="4"/>
      <c r="M137" s="4"/>
    </row>
    <row r="138" s="2" customFormat="true" ht="15" hidden="false" customHeight="false" outlineLevel="0" collapsed="false">
      <c r="G138" s="3" t="n">
        <v>0.771527777777778</v>
      </c>
      <c r="H138" s="2" t="s">
        <v>674</v>
      </c>
      <c r="I138" s="6" t="n">
        <v>0</v>
      </c>
      <c r="K138" s="4" t="n">
        <f aca="false">G138-(I138*G138)</f>
        <v>0.771527777777778</v>
      </c>
      <c r="M138" s="4" t="n">
        <f aca="false">I138*G138</f>
        <v>0</v>
      </c>
    </row>
    <row r="139" customFormat="false" ht="15" hidden="false" customHeight="false" outlineLevel="0" collapsed="false">
      <c r="H139" s="2" t="s">
        <v>675</v>
      </c>
      <c r="J139" s="2"/>
      <c r="K139" s="4"/>
      <c r="M139" s="4"/>
    </row>
    <row r="140" customFormat="false" ht="15" hidden="false" customHeight="false" outlineLevel="0" collapsed="false">
      <c r="J140" s="2"/>
      <c r="K140" s="4"/>
      <c r="M140" s="4"/>
    </row>
    <row r="141" s="2" customFormat="true" ht="15" hidden="false" customHeight="false" outlineLevel="0" collapsed="false">
      <c r="G141" s="3" t="n">
        <v>0.516666666666667</v>
      </c>
      <c r="H141" s="2" t="s">
        <v>676</v>
      </c>
      <c r="I141" s="6" t="n">
        <v>0</v>
      </c>
      <c r="K141" s="4" t="n">
        <f aca="false">G141-(I141*G141)</f>
        <v>0.516666666666667</v>
      </c>
      <c r="M141" s="4" t="n">
        <f aca="false">I141*G141</f>
        <v>0</v>
      </c>
    </row>
    <row r="142" customFormat="false" ht="15" hidden="false" customHeight="false" outlineLevel="0" collapsed="false">
      <c r="H142" s="2" t="s">
        <v>677</v>
      </c>
      <c r="K142" s="4"/>
      <c r="M142" s="4"/>
    </row>
    <row r="143" customFormat="false" ht="15" hidden="false" customHeight="false" outlineLevel="0" collapsed="false">
      <c r="K143" s="4"/>
      <c r="M143" s="4"/>
    </row>
    <row r="144" customFormat="false" ht="15" hidden="false" customHeight="true" outlineLevel="0" collapsed="false">
      <c r="G144" s="3" t="n">
        <v>0.15625</v>
      </c>
      <c r="H144" s="2" t="s">
        <v>678</v>
      </c>
      <c r="I144" s="6" t="n">
        <v>0</v>
      </c>
      <c r="J144" s="2"/>
      <c r="K144" s="4" t="n">
        <f aca="false">G144-(I144*G144)</f>
        <v>0.15625</v>
      </c>
      <c r="M144" s="4" t="n">
        <f aca="false">I144*G144</f>
        <v>0</v>
      </c>
    </row>
    <row r="145" customFormat="false" ht="15" hidden="false" customHeight="false" outlineLevel="0" collapsed="false">
      <c r="H145" s="2" t="s">
        <v>679</v>
      </c>
      <c r="K145" s="4"/>
      <c r="M145" s="4"/>
    </row>
    <row r="146" customFormat="false" ht="15" hidden="false" customHeight="false" outlineLevel="0" collapsed="false">
      <c r="K146" s="4"/>
      <c r="M146" s="4"/>
    </row>
    <row r="147" customFormat="false" ht="15" hidden="false" customHeight="true" outlineLevel="0" collapsed="false">
      <c r="H147" s="48" t="s">
        <v>680</v>
      </c>
      <c r="K147" s="4"/>
      <c r="M147" s="4"/>
    </row>
    <row r="148" customFormat="false" ht="15" hidden="false" customHeight="false" outlineLevel="0" collapsed="false">
      <c r="H148" s="48"/>
      <c r="K148" s="4"/>
      <c r="M148" s="4"/>
    </row>
    <row r="149" customFormat="false" ht="15" hidden="false" customHeight="false" outlineLevel="0" collapsed="false">
      <c r="H149" s="48"/>
      <c r="K149" s="4"/>
      <c r="M149" s="4"/>
    </row>
    <row r="150" customFormat="false" ht="15" hidden="false" customHeight="false" outlineLevel="0" collapsed="false">
      <c r="H150" s="48"/>
      <c r="K150" s="4"/>
      <c r="M150" s="4"/>
    </row>
    <row r="151" customFormat="false" ht="15" hidden="false" customHeight="false" outlineLevel="0" collapsed="false">
      <c r="H151" s="48"/>
      <c r="K151" s="4"/>
      <c r="M151" s="4"/>
    </row>
    <row r="152" customFormat="false" ht="15" hidden="false" customHeight="false" outlineLevel="0" collapsed="false">
      <c r="K152" s="4"/>
      <c r="M152" s="4"/>
    </row>
    <row r="153" customFormat="false" ht="15" hidden="false" customHeight="false" outlineLevel="0" collapsed="false">
      <c r="H153" s="2" t="s">
        <v>681</v>
      </c>
      <c r="K153" s="4"/>
      <c r="M153" s="4"/>
    </row>
    <row r="154" s="2" customFormat="true" ht="15" hidden="false" customHeight="false" outlineLevel="0" collapsed="false">
      <c r="G154" s="4"/>
      <c r="I154" s="6"/>
      <c r="J154" s="6"/>
      <c r="K154" s="4"/>
      <c r="M154" s="4"/>
    </row>
    <row r="155" customFormat="false" ht="15" hidden="false" customHeight="false" outlineLevel="0" collapsed="false">
      <c r="H155" s="2" t="s">
        <v>682</v>
      </c>
      <c r="K155" s="4"/>
      <c r="M155" s="4"/>
    </row>
    <row r="156" customFormat="false" ht="15" hidden="false" customHeight="false" outlineLevel="0" collapsed="false">
      <c r="K156" s="4"/>
      <c r="M156" s="4"/>
    </row>
    <row r="157" s="2" customFormat="true" ht="15" hidden="false" customHeight="false" outlineLevel="0" collapsed="false">
      <c r="G157" s="3" t="n">
        <v>0.439583333333333</v>
      </c>
      <c r="H157" s="2" t="s">
        <v>683</v>
      </c>
      <c r="I157" s="6" t="n">
        <v>0</v>
      </c>
      <c r="K157" s="4" t="n">
        <f aca="false">G157-(I157*G157)</f>
        <v>0.439583333333333</v>
      </c>
      <c r="M157" s="4" t="n">
        <f aca="false">I157*G157</f>
        <v>0</v>
      </c>
    </row>
    <row r="158" customFormat="false" ht="15" hidden="false" customHeight="false" outlineLevel="0" collapsed="false">
      <c r="H158" s="2" t="s">
        <v>684</v>
      </c>
      <c r="J158" s="2"/>
      <c r="K158" s="4"/>
      <c r="M158" s="4"/>
    </row>
    <row r="159" customFormat="false" ht="15" hidden="false" customHeight="false" outlineLevel="0" collapsed="false">
      <c r="J159" s="2"/>
      <c r="K159" s="4"/>
      <c r="M159" s="4"/>
    </row>
    <row r="160" s="2" customFormat="true" ht="15" hidden="false" customHeight="false" outlineLevel="0" collapsed="false">
      <c r="G160" s="3" t="n">
        <v>0.256944444444444</v>
      </c>
      <c r="H160" s="2" t="s">
        <v>685</v>
      </c>
      <c r="I160" s="6" t="n">
        <v>0</v>
      </c>
      <c r="K160" s="4" t="n">
        <f aca="false">G160-(I160*G160)</f>
        <v>0.256944444444444</v>
      </c>
      <c r="M160" s="4" t="n">
        <f aca="false">I160*G160</f>
        <v>0</v>
      </c>
    </row>
    <row r="161" customFormat="false" ht="15" hidden="false" customHeight="false" outlineLevel="0" collapsed="false">
      <c r="H161" s="2" t="s">
        <v>686</v>
      </c>
      <c r="J161" s="2"/>
      <c r="K161" s="4"/>
      <c r="M161" s="4"/>
    </row>
    <row r="162" customFormat="false" ht="15" hidden="false" customHeight="false" outlineLevel="0" collapsed="false">
      <c r="J162" s="2"/>
      <c r="K162" s="4"/>
      <c r="M162" s="4"/>
    </row>
    <row r="163" s="2" customFormat="true" ht="15" hidden="false" customHeight="false" outlineLevel="0" collapsed="false">
      <c r="G163" s="3" t="n">
        <v>0.605555555555555</v>
      </c>
      <c r="H163" s="2" t="s">
        <v>687</v>
      </c>
      <c r="I163" s="6" t="n">
        <v>0</v>
      </c>
      <c r="K163" s="4" t="n">
        <f aca="false">G163-(I163*G163)</f>
        <v>0.605555555555555</v>
      </c>
      <c r="M163" s="4" t="n">
        <f aca="false">I163*G163</f>
        <v>0</v>
      </c>
    </row>
    <row r="164" customFormat="false" ht="15" hidden="false" customHeight="false" outlineLevel="0" collapsed="false">
      <c r="H164" s="2" t="s">
        <v>688</v>
      </c>
      <c r="K164" s="4"/>
      <c r="M164" s="4"/>
    </row>
    <row r="165" customFormat="false" ht="15" hidden="false" customHeight="false" outlineLevel="0" collapsed="false">
      <c r="K165" s="4"/>
      <c r="M165" s="4"/>
    </row>
    <row r="166" customFormat="false" ht="15" hidden="false" customHeight="false" outlineLevel="0" collapsed="false">
      <c r="G166" s="3" t="n">
        <v>0.144444444444444</v>
      </c>
      <c r="H166" s="2" t="s">
        <v>689</v>
      </c>
      <c r="I166" s="6" t="n">
        <v>0</v>
      </c>
      <c r="J166" s="2"/>
      <c r="K166" s="4" t="n">
        <f aca="false">G166-(I166*G166)</f>
        <v>0.144444444444444</v>
      </c>
      <c r="M166" s="4" t="n">
        <f aca="false">I166*G166</f>
        <v>0</v>
      </c>
    </row>
    <row r="167" customFormat="false" ht="15" hidden="false" customHeight="false" outlineLevel="0" collapsed="false">
      <c r="H167" s="2" t="s">
        <v>690</v>
      </c>
      <c r="K167" s="4"/>
      <c r="M167" s="4"/>
    </row>
    <row r="168" customFormat="false" ht="15" hidden="false" customHeight="false" outlineLevel="0" collapsed="false">
      <c r="K168" s="4"/>
      <c r="M168" s="4"/>
    </row>
    <row r="169" customFormat="false" ht="15" hidden="false" customHeight="false" outlineLevel="0" collapsed="false">
      <c r="H169" s="2" t="s">
        <v>691</v>
      </c>
      <c r="K169" s="4"/>
      <c r="M169" s="4"/>
    </row>
    <row r="170" s="2" customFormat="true" ht="15" hidden="false" customHeight="false" outlineLevel="0" collapsed="false">
      <c r="G170" s="4"/>
      <c r="I170" s="6"/>
      <c r="J170" s="6"/>
      <c r="K170" s="4"/>
      <c r="M170" s="4"/>
    </row>
    <row r="171" customFormat="false" ht="15" hidden="false" customHeight="false" outlineLevel="0" collapsed="false">
      <c r="K171" s="4"/>
      <c r="M171" s="4"/>
    </row>
    <row r="172" customFormat="false" ht="15" hidden="false" customHeight="false" outlineLevel="0" collapsed="false">
      <c r="K172" s="4"/>
      <c r="M172" s="4"/>
    </row>
    <row r="173" s="2" customFormat="true" ht="15" hidden="false" customHeight="false" outlineLevel="0" collapsed="false">
      <c r="D173" s="7"/>
      <c r="E173" s="3"/>
      <c r="G173" s="14" t="n">
        <v>0.14375</v>
      </c>
      <c r="H173" s="15" t="s">
        <v>692</v>
      </c>
      <c r="I173" s="21" t="n">
        <v>1</v>
      </c>
      <c r="K173" s="4"/>
      <c r="M173" s="4"/>
    </row>
    <row r="174" customFormat="false" ht="15" hidden="false" customHeight="false" outlineLevel="0" collapsed="false">
      <c r="D174" s="7"/>
      <c r="E174" s="3"/>
      <c r="G174" s="17"/>
      <c r="H174" s="15" t="s">
        <v>693</v>
      </c>
      <c r="I174" s="49"/>
      <c r="K174" s="4"/>
      <c r="M174" s="4"/>
    </row>
    <row r="175" s="2" customFormat="true" ht="15" hidden="false" customHeight="false" outlineLevel="0" collapsed="false">
      <c r="G175" s="4"/>
      <c r="I175" s="6"/>
      <c r="J175" s="6"/>
      <c r="K175" s="4"/>
      <c r="M175" s="4"/>
    </row>
    <row r="176" customFormat="false" ht="15" hidden="false" customHeight="false" outlineLevel="0" collapsed="false">
      <c r="D176" s="7"/>
      <c r="E176" s="3"/>
      <c r="G176" s="14" t="n">
        <v>0.09375</v>
      </c>
      <c r="H176" s="15" t="s">
        <v>694</v>
      </c>
      <c r="I176" s="21" t="n">
        <v>1</v>
      </c>
      <c r="J176" s="2"/>
      <c r="K176" s="4"/>
      <c r="M176" s="4"/>
    </row>
    <row r="177" customFormat="false" ht="15" hidden="false" customHeight="false" outlineLevel="0" collapsed="false">
      <c r="D177" s="7"/>
      <c r="E177" s="3"/>
      <c r="G177" s="17"/>
      <c r="H177" s="15" t="s">
        <v>695</v>
      </c>
      <c r="I177" s="21"/>
      <c r="K177" s="4"/>
      <c r="M177" s="4"/>
    </row>
    <row r="178" s="5" customFormat="true" ht="15" hidden="false" customHeight="false" outlineLevel="0" collapsed="false">
      <c r="A178" s="2"/>
      <c r="B178" s="2"/>
      <c r="C178" s="2"/>
      <c r="D178" s="2"/>
      <c r="E178" s="2"/>
      <c r="F178" s="2"/>
      <c r="G178" s="4"/>
      <c r="H178" s="2"/>
      <c r="I178" s="6"/>
      <c r="J178" s="6"/>
      <c r="K178" s="4"/>
      <c r="L178" s="2"/>
      <c r="M178" s="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  <c r="AAB178" s="2"/>
      <c r="AAC178" s="2"/>
      <c r="AAD178" s="2"/>
      <c r="AAE178" s="2"/>
      <c r="AAF178" s="2"/>
      <c r="AAG178" s="2"/>
      <c r="AAH178" s="2"/>
      <c r="AAI178" s="2"/>
      <c r="AAJ178" s="2"/>
      <c r="AAK178" s="2"/>
      <c r="AAL178" s="2"/>
      <c r="AAM178" s="2"/>
      <c r="AAN178" s="2"/>
      <c r="AAO178" s="2"/>
      <c r="AAP178" s="2"/>
      <c r="AAQ178" s="2"/>
      <c r="AAR178" s="2"/>
      <c r="AAS178" s="2"/>
      <c r="AAT178" s="2"/>
      <c r="AAU178" s="2"/>
      <c r="AAV178" s="2"/>
      <c r="AAW178" s="2"/>
      <c r="AAX178" s="2"/>
      <c r="AAY178" s="2"/>
      <c r="AAZ178" s="2"/>
      <c r="ABA178" s="2"/>
      <c r="ABB178" s="2"/>
      <c r="ABC178" s="2"/>
      <c r="ABD178" s="2"/>
      <c r="ABE178" s="2"/>
      <c r="ABF178" s="2"/>
      <c r="ABG178" s="2"/>
      <c r="ABH178" s="2"/>
      <c r="ABI178" s="2"/>
      <c r="ABJ178" s="2"/>
      <c r="ABK178" s="2"/>
      <c r="ABL178" s="2"/>
      <c r="ABM178" s="2"/>
      <c r="ABN178" s="2"/>
      <c r="ABO178" s="2"/>
      <c r="ABP178" s="2"/>
      <c r="ABQ178" s="2"/>
      <c r="ABR178" s="2"/>
      <c r="ABS178" s="2"/>
      <c r="ABT178" s="2"/>
      <c r="ABU178" s="2"/>
      <c r="ABV178" s="2"/>
      <c r="ABW178" s="2"/>
      <c r="ABX178" s="2"/>
      <c r="ABY178" s="2"/>
      <c r="ABZ178" s="2"/>
      <c r="ACA178" s="2"/>
      <c r="ACB178" s="2"/>
      <c r="ACC178" s="2"/>
      <c r="ACD178" s="2"/>
      <c r="ACE178" s="2"/>
      <c r="ACF178" s="2"/>
      <c r="ACG178" s="2"/>
      <c r="ACH178" s="2"/>
      <c r="ACI178" s="2"/>
      <c r="ACJ178" s="2"/>
      <c r="ACK178" s="2"/>
      <c r="ACL178" s="2"/>
      <c r="ACM178" s="2"/>
      <c r="ACN178" s="2"/>
      <c r="ACO178" s="2"/>
      <c r="ACP178" s="2"/>
      <c r="ACQ178" s="2"/>
      <c r="ACR178" s="2"/>
      <c r="ACS178" s="2"/>
      <c r="ACT178" s="2"/>
      <c r="ACU178" s="2"/>
      <c r="ACV178" s="2"/>
      <c r="ACW178" s="2"/>
      <c r="ACX178" s="2"/>
      <c r="ACY178" s="2"/>
      <c r="ACZ178" s="2"/>
      <c r="ADA178" s="2"/>
      <c r="ADB178" s="2"/>
      <c r="ADC178" s="2"/>
      <c r="ADD178" s="2"/>
      <c r="ADE178" s="2"/>
      <c r="ADF178" s="2"/>
      <c r="ADG178" s="2"/>
      <c r="ADH178" s="2"/>
      <c r="ADI178" s="2"/>
      <c r="ADJ178" s="2"/>
      <c r="ADK178" s="2"/>
      <c r="ADL178" s="2"/>
      <c r="ADM178" s="2"/>
      <c r="ADN178" s="2"/>
      <c r="ADO178" s="2"/>
      <c r="ADP178" s="2"/>
      <c r="ADQ178" s="2"/>
      <c r="ADR178" s="2"/>
      <c r="ADS178" s="2"/>
      <c r="ADT178" s="2"/>
      <c r="ADU178" s="2"/>
      <c r="ADV178" s="2"/>
      <c r="ADW178" s="2"/>
      <c r="ADX178" s="2"/>
      <c r="ADY178" s="2"/>
      <c r="ADZ178" s="2"/>
      <c r="AEA178" s="2"/>
      <c r="AEB178" s="2"/>
      <c r="AEC178" s="2"/>
      <c r="AED178" s="2"/>
      <c r="AEE178" s="2"/>
      <c r="AEF178" s="2"/>
      <c r="AEG178" s="2"/>
      <c r="AEH178" s="2"/>
      <c r="AEI178" s="2"/>
      <c r="AEJ178" s="2"/>
      <c r="AEK178" s="2"/>
      <c r="AEL178" s="2"/>
      <c r="AEM178" s="2"/>
      <c r="AEN178" s="2"/>
      <c r="AEO178" s="2"/>
      <c r="AEP178" s="2"/>
      <c r="AEQ178" s="2"/>
      <c r="AER178" s="2"/>
      <c r="AES178" s="2"/>
      <c r="AET178" s="2"/>
      <c r="AEU178" s="2"/>
      <c r="AEV178" s="2"/>
      <c r="AEW178" s="2"/>
      <c r="AEX178" s="2"/>
      <c r="AEY178" s="2"/>
      <c r="AEZ178" s="2"/>
      <c r="AFA178" s="2"/>
      <c r="AFB178" s="2"/>
      <c r="AFC178" s="2"/>
      <c r="AFD178" s="2"/>
      <c r="AFE178" s="2"/>
      <c r="AFF178" s="2"/>
      <c r="AFG178" s="2"/>
      <c r="AFH178" s="2"/>
      <c r="AFI178" s="2"/>
      <c r="AFJ178" s="2"/>
      <c r="AFK178" s="2"/>
      <c r="AFL178" s="2"/>
      <c r="AFM178" s="2"/>
      <c r="AFN178" s="2"/>
      <c r="AFO178" s="2"/>
      <c r="AFP178" s="2"/>
      <c r="AFQ178" s="2"/>
      <c r="AFR178" s="2"/>
      <c r="AFS178" s="2"/>
      <c r="AFT178" s="2"/>
      <c r="AFU178" s="2"/>
      <c r="AFV178" s="2"/>
      <c r="AFW178" s="2"/>
      <c r="AFX178" s="2"/>
      <c r="AFY178" s="2"/>
      <c r="AFZ178" s="2"/>
      <c r="AGA178" s="2"/>
      <c r="AGB178" s="2"/>
      <c r="AGC178" s="2"/>
      <c r="AGD178" s="2"/>
      <c r="AGE178" s="2"/>
      <c r="AGF178" s="2"/>
      <c r="AGG178" s="2"/>
      <c r="AGH178" s="2"/>
      <c r="AGI178" s="2"/>
      <c r="AGJ178" s="2"/>
      <c r="AGK178" s="2"/>
      <c r="AGL178" s="2"/>
      <c r="AGM178" s="2"/>
      <c r="AGN178" s="2"/>
      <c r="AGO178" s="2"/>
      <c r="AGP178" s="2"/>
      <c r="AGQ178" s="2"/>
      <c r="AGR178" s="2"/>
      <c r="AGS178" s="2"/>
      <c r="AGT178" s="2"/>
      <c r="AGU178" s="2"/>
      <c r="AGV178" s="2"/>
      <c r="AGW178" s="2"/>
      <c r="AGX178" s="2"/>
      <c r="AGY178" s="2"/>
      <c r="AGZ178" s="2"/>
      <c r="AHA178" s="2"/>
      <c r="AHB178" s="2"/>
      <c r="AHC178" s="2"/>
      <c r="AHD178" s="2"/>
      <c r="AHE178" s="2"/>
      <c r="AHF178" s="2"/>
      <c r="AHG178" s="2"/>
      <c r="AHH178" s="2"/>
      <c r="AHI178" s="2"/>
      <c r="AHJ178" s="2"/>
      <c r="AHK178" s="2"/>
      <c r="AHL178" s="2"/>
      <c r="AHM178" s="2"/>
      <c r="AHN178" s="2"/>
      <c r="AHO178" s="2"/>
      <c r="AHP178" s="2"/>
      <c r="AHQ178" s="2"/>
      <c r="AHR178" s="2"/>
      <c r="AHS178" s="2"/>
      <c r="AHT178" s="2"/>
      <c r="AHU178" s="2"/>
      <c r="AHV178" s="2"/>
      <c r="AHW178" s="2"/>
      <c r="AHX178" s="2"/>
      <c r="AHY178" s="2"/>
      <c r="AHZ178" s="2"/>
      <c r="AIA178" s="2"/>
      <c r="AIB178" s="2"/>
      <c r="AIC178" s="2"/>
      <c r="AID178" s="2"/>
      <c r="AIE178" s="2"/>
      <c r="AIF178" s="2"/>
      <c r="AIG178" s="2"/>
      <c r="AIH178" s="2"/>
      <c r="AII178" s="2"/>
      <c r="AIJ178" s="2"/>
      <c r="AIK178" s="2"/>
      <c r="AIL178" s="2"/>
      <c r="AIM178" s="2"/>
      <c r="AIN178" s="2"/>
      <c r="AIO178" s="2"/>
      <c r="AIP178" s="2"/>
      <c r="AIQ178" s="2"/>
      <c r="AIR178" s="2"/>
      <c r="AIS178" s="2"/>
      <c r="AIT178" s="2"/>
      <c r="AIU178" s="2"/>
      <c r="AIV178" s="2"/>
      <c r="AIW178" s="2"/>
      <c r="AIX178" s="2"/>
      <c r="AIY178" s="2"/>
      <c r="AIZ178" s="2"/>
      <c r="AJA178" s="2"/>
      <c r="AJB178" s="2"/>
      <c r="AJC178" s="2"/>
      <c r="AJD178" s="2"/>
      <c r="AJE178" s="2"/>
      <c r="AJF178" s="2"/>
      <c r="AJG178" s="2"/>
      <c r="AJH178" s="2"/>
      <c r="AJI178" s="2"/>
      <c r="AJJ178" s="2"/>
      <c r="AJK178" s="2"/>
      <c r="AJL178" s="2"/>
      <c r="AJM178" s="2"/>
      <c r="AJN178" s="2"/>
      <c r="AJO178" s="2"/>
      <c r="AJP178" s="2"/>
      <c r="AJQ178" s="2"/>
      <c r="AJR178" s="2"/>
      <c r="AJS178" s="2"/>
      <c r="AJT178" s="2"/>
      <c r="AJU178" s="2"/>
      <c r="AJV178" s="2"/>
      <c r="AJW178" s="2"/>
      <c r="AJX178" s="2"/>
      <c r="AJY178" s="2"/>
      <c r="AJZ178" s="2"/>
      <c r="AKA178" s="2"/>
      <c r="AKB178" s="2"/>
      <c r="AKC178" s="2"/>
      <c r="AKD178" s="2"/>
      <c r="AKE178" s="2"/>
      <c r="AKF178" s="2"/>
      <c r="AKG178" s="2"/>
      <c r="AKH178" s="2"/>
      <c r="AKI178" s="2"/>
      <c r="AKJ178" s="2"/>
      <c r="AKK178" s="2"/>
      <c r="AKL178" s="2"/>
      <c r="AKM178" s="2"/>
      <c r="AKN178" s="2"/>
      <c r="AKO178" s="2"/>
      <c r="AKP178" s="2"/>
      <c r="AKQ178" s="2"/>
      <c r="AKR178" s="2"/>
      <c r="AKS178" s="2"/>
      <c r="AKT178" s="2"/>
      <c r="AKU178" s="2"/>
      <c r="AKV178" s="2"/>
      <c r="AKW178" s="2"/>
      <c r="AKX178" s="2"/>
      <c r="AKY178" s="2"/>
      <c r="AKZ178" s="2"/>
      <c r="ALA178" s="2"/>
      <c r="ALB178" s="2"/>
      <c r="ALC178" s="2"/>
      <c r="ALD178" s="2"/>
      <c r="ALE178" s="2"/>
      <c r="ALF178" s="2"/>
      <c r="ALG178" s="2"/>
      <c r="ALH178" s="2"/>
      <c r="ALI178" s="2"/>
      <c r="ALJ178" s="2"/>
      <c r="ALK178" s="2"/>
      <c r="ALL178" s="2"/>
      <c r="ALM178" s="2"/>
      <c r="ALN178" s="2"/>
      <c r="ALO178" s="2"/>
      <c r="ALP178" s="2"/>
      <c r="ALQ178" s="2"/>
      <c r="ALR178" s="2"/>
      <c r="ALS178" s="2"/>
      <c r="ALT178" s="2"/>
      <c r="ALU178" s="2"/>
      <c r="ALV178" s="2"/>
      <c r="ALW178" s="2"/>
      <c r="ALX178" s="2"/>
      <c r="ALY178" s="2"/>
      <c r="ALZ178" s="2"/>
      <c r="AMA178" s="2"/>
      <c r="AMB178" s="2"/>
      <c r="AMC178" s="2"/>
      <c r="AMD178" s="2"/>
      <c r="AME178" s="2"/>
      <c r="AMF178" s="2"/>
      <c r="AMG178" s="2"/>
      <c r="AMH178" s="2"/>
      <c r="AMI178" s="2"/>
      <c r="AMJ178" s="2"/>
    </row>
    <row r="179" s="5" customFormat="true" ht="15" hidden="false" customHeight="false" outlineLevel="0" collapsed="false">
      <c r="A179" s="2"/>
      <c r="B179" s="2"/>
      <c r="C179" s="2"/>
      <c r="D179" s="7" t="n">
        <v>0.01</v>
      </c>
      <c r="E179" s="3" t="n">
        <f aca="false">G179*D179</f>
        <v>0.00183333333333333</v>
      </c>
      <c r="F179" s="2"/>
      <c r="G179" s="3" t="n">
        <v>0.183333333333333</v>
      </c>
      <c r="H179" s="2" t="s">
        <v>696</v>
      </c>
      <c r="I179" s="6" t="n">
        <v>0</v>
      </c>
      <c r="J179" s="2"/>
      <c r="K179" s="4" t="n">
        <f aca="false">G179-(I179*G179)</f>
        <v>0.183333333333333</v>
      </c>
      <c r="L179" s="2"/>
      <c r="M179" s="4" t="n">
        <f aca="false">I179*G179</f>
        <v>0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  <c r="AAB179" s="2"/>
      <c r="AAC179" s="2"/>
      <c r="AAD179" s="2"/>
      <c r="AAE179" s="2"/>
      <c r="AAF179" s="2"/>
      <c r="AAG179" s="2"/>
      <c r="AAH179" s="2"/>
      <c r="AAI179" s="2"/>
      <c r="AAJ179" s="2"/>
      <c r="AAK179" s="2"/>
      <c r="AAL179" s="2"/>
      <c r="AAM179" s="2"/>
      <c r="AAN179" s="2"/>
      <c r="AAO179" s="2"/>
      <c r="AAP179" s="2"/>
      <c r="AAQ179" s="2"/>
      <c r="AAR179" s="2"/>
      <c r="AAS179" s="2"/>
      <c r="AAT179" s="2"/>
      <c r="AAU179" s="2"/>
      <c r="AAV179" s="2"/>
      <c r="AAW179" s="2"/>
      <c r="AAX179" s="2"/>
      <c r="AAY179" s="2"/>
      <c r="AAZ179" s="2"/>
      <c r="ABA179" s="2"/>
      <c r="ABB179" s="2"/>
      <c r="ABC179" s="2"/>
      <c r="ABD179" s="2"/>
      <c r="ABE179" s="2"/>
      <c r="ABF179" s="2"/>
      <c r="ABG179" s="2"/>
      <c r="ABH179" s="2"/>
      <c r="ABI179" s="2"/>
      <c r="ABJ179" s="2"/>
      <c r="ABK179" s="2"/>
      <c r="ABL179" s="2"/>
      <c r="ABM179" s="2"/>
      <c r="ABN179" s="2"/>
      <c r="ABO179" s="2"/>
      <c r="ABP179" s="2"/>
      <c r="ABQ179" s="2"/>
      <c r="ABR179" s="2"/>
      <c r="ABS179" s="2"/>
      <c r="ABT179" s="2"/>
      <c r="ABU179" s="2"/>
      <c r="ABV179" s="2"/>
      <c r="ABW179" s="2"/>
      <c r="ABX179" s="2"/>
      <c r="ABY179" s="2"/>
      <c r="ABZ179" s="2"/>
      <c r="ACA179" s="2"/>
      <c r="ACB179" s="2"/>
      <c r="ACC179" s="2"/>
      <c r="ACD179" s="2"/>
      <c r="ACE179" s="2"/>
      <c r="ACF179" s="2"/>
      <c r="ACG179" s="2"/>
      <c r="ACH179" s="2"/>
      <c r="ACI179" s="2"/>
      <c r="ACJ179" s="2"/>
      <c r="ACK179" s="2"/>
      <c r="ACL179" s="2"/>
      <c r="ACM179" s="2"/>
      <c r="ACN179" s="2"/>
      <c r="ACO179" s="2"/>
      <c r="ACP179" s="2"/>
      <c r="ACQ179" s="2"/>
      <c r="ACR179" s="2"/>
      <c r="ACS179" s="2"/>
      <c r="ACT179" s="2"/>
      <c r="ACU179" s="2"/>
      <c r="ACV179" s="2"/>
      <c r="ACW179" s="2"/>
      <c r="ACX179" s="2"/>
      <c r="ACY179" s="2"/>
      <c r="ACZ179" s="2"/>
      <c r="ADA179" s="2"/>
      <c r="ADB179" s="2"/>
      <c r="ADC179" s="2"/>
      <c r="ADD179" s="2"/>
      <c r="ADE179" s="2"/>
      <c r="ADF179" s="2"/>
      <c r="ADG179" s="2"/>
      <c r="ADH179" s="2"/>
      <c r="ADI179" s="2"/>
      <c r="ADJ179" s="2"/>
      <c r="ADK179" s="2"/>
      <c r="ADL179" s="2"/>
      <c r="ADM179" s="2"/>
      <c r="ADN179" s="2"/>
      <c r="ADO179" s="2"/>
      <c r="ADP179" s="2"/>
      <c r="ADQ179" s="2"/>
      <c r="ADR179" s="2"/>
      <c r="ADS179" s="2"/>
      <c r="ADT179" s="2"/>
      <c r="ADU179" s="2"/>
      <c r="ADV179" s="2"/>
      <c r="ADW179" s="2"/>
      <c r="ADX179" s="2"/>
      <c r="ADY179" s="2"/>
      <c r="ADZ179" s="2"/>
      <c r="AEA179" s="2"/>
      <c r="AEB179" s="2"/>
      <c r="AEC179" s="2"/>
      <c r="AED179" s="2"/>
      <c r="AEE179" s="2"/>
      <c r="AEF179" s="2"/>
      <c r="AEG179" s="2"/>
      <c r="AEH179" s="2"/>
      <c r="AEI179" s="2"/>
      <c r="AEJ179" s="2"/>
      <c r="AEK179" s="2"/>
      <c r="AEL179" s="2"/>
      <c r="AEM179" s="2"/>
      <c r="AEN179" s="2"/>
      <c r="AEO179" s="2"/>
      <c r="AEP179" s="2"/>
      <c r="AEQ179" s="2"/>
      <c r="AER179" s="2"/>
      <c r="AES179" s="2"/>
      <c r="AET179" s="2"/>
      <c r="AEU179" s="2"/>
      <c r="AEV179" s="2"/>
      <c r="AEW179" s="2"/>
      <c r="AEX179" s="2"/>
      <c r="AEY179" s="2"/>
      <c r="AEZ179" s="2"/>
      <c r="AFA179" s="2"/>
      <c r="AFB179" s="2"/>
      <c r="AFC179" s="2"/>
      <c r="AFD179" s="2"/>
      <c r="AFE179" s="2"/>
      <c r="AFF179" s="2"/>
      <c r="AFG179" s="2"/>
      <c r="AFH179" s="2"/>
      <c r="AFI179" s="2"/>
      <c r="AFJ179" s="2"/>
      <c r="AFK179" s="2"/>
      <c r="AFL179" s="2"/>
      <c r="AFM179" s="2"/>
      <c r="AFN179" s="2"/>
      <c r="AFO179" s="2"/>
      <c r="AFP179" s="2"/>
      <c r="AFQ179" s="2"/>
      <c r="AFR179" s="2"/>
      <c r="AFS179" s="2"/>
      <c r="AFT179" s="2"/>
      <c r="AFU179" s="2"/>
      <c r="AFV179" s="2"/>
      <c r="AFW179" s="2"/>
      <c r="AFX179" s="2"/>
      <c r="AFY179" s="2"/>
      <c r="AFZ179" s="2"/>
      <c r="AGA179" s="2"/>
      <c r="AGB179" s="2"/>
      <c r="AGC179" s="2"/>
      <c r="AGD179" s="2"/>
      <c r="AGE179" s="2"/>
      <c r="AGF179" s="2"/>
      <c r="AGG179" s="2"/>
      <c r="AGH179" s="2"/>
      <c r="AGI179" s="2"/>
      <c r="AGJ179" s="2"/>
      <c r="AGK179" s="2"/>
      <c r="AGL179" s="2"/>
      <c r="AGM179" s="2"/>
      <c r="AGN179" s="2"/>
      <c r="AGO179" s="2"/>
      <c r="AGP179" s="2"/>
      <c r="AGQ179" s="2"/>
      <c r="AGR179" s="2"/>
      <c r="AGS179" s="2"/>
      <c r="AGT179" s="2"/>
      <c r="AGU179" s="2"/>
      <c r="AGV179" s="2"/>
      <c r="AGW179" s="2"/>
      <c r="AGX179" s="2"/>
      <c r="AGY179" s="2"/>
      <c r="AGZ179" s="2"/>
      <c r="AHA179" s="2"/>
      <c r="AHB179" s="2"/>
      <c r="AHC179" s="2"/>
      <c r="AHD179" s="2"/>
      <c r="AHE179" s="2"/>
      <c r="AHF179" s="2"/>
      <c r="AHG179" s="2"/>
      <c r="AHH179" s="2"/>
      <c r="AHI179" s="2"/>
      <c r="AHJ179" s="2"/>
      <c r="AHK179" s="2"/>
      <c r="AHL179" s="2"/>
      <c r="AHM179" s="2"/>
      <c r="AHN179" s="2"/>
      <c r="AHO179" s="2"/>
      <c r="AHP179" s="2"/>
      <c r="AHQ179" s="2"/>
      <c r="AHR179" s="2"/>
      <c r="AHS179" s="2"/>
      <c r="AHT179" s="2"/>
      <c r="AHU179" s="2"/>
      <c r="AHV179" s="2"/>
      <c r="AHW179" s="2"/>
      <c r="AHX179" s="2"/>
      <c r="AHY179" s="2"/>
      <c r="AHZ179" s="2"/>
      <c r="AIA179" s="2"/>
      <c r="AIB179" s="2"/>
      <c r="AIC179" s="2"/>
      <c r="AID179" s="2"/>
      <c r="AIE179" s="2"/>
      <c r="AIF179" s="2"/>
      <c r="AIG179" s="2"/>
      <c r="AIH179" s="2"/>
      <c r="AII179" s="2"/>
      <c r="AIJ179" s="2"/>
      <c r="AIK179" s="2"/>
      <c r="AIL179" s="2"/>
      <c r="AIM179" s="2"/>
      <c r="AIN179" s="2"/>
      <c r="AIO179" s="2"/>
      <c r="AIP179" s="2"/>
      <c r="AIQ179" s="2"/>
      <c r="AIR179" s="2"/>
      <c r="AIS179" s="2"/>
      <c r="AIT179" s="2"/>
      <c r="AIU179" s="2"/>
      <c r="AIV179" s="2"/>
      <c r="AIW179" s="2"/>
      <c r="AIX179" s="2"/>
      <c r="AIY179" s="2"/>
      <c r="AIZ179" s="2"/>
      <c r="AJA179" s="2"/>
      <c r="AJB179" s="2"/>
      <c r="AJC179" s="2"/>
      <c r="AJD179" s="2"/>
      <c r="AJE179" s="2"/>
      <c r="AJF179" s="2"/>
      <c r="AJG179" s="2"/>
      <c r="AJH179" s="2"/>
      <c r="AJI179" s="2"/>
      <c r="AJJ179" s="2"/>
      <c r="AJK179" s="2"/>
      <c r="AJL179" s="2"/>
      <c r="AJM179" s="2"/>
      <c r="AJN179" s="2"/>
      <c r="AJO179" s="2"/>
      <c r="AJP179" s="2"/>
      <c r="AJQ179" s="2"/>
      <c r="AJR179" s="2"/>
      <c r="AJS179" s="2"/>
      <c r="AJT179" s="2"/>
      <c r="AJU179" s="2"/>
      <c r="AJV179" s="2"/>
      <c r="AJW179" s="2"/>
      <c r="AJX179" s="2"/>
      <c r="AJY179" s="2"/>
      <c r="AJZ179" s="2"/>
      <c r="AKA179" s="2"/>
      <c r="AKB179" s="2"/>
      <c r="AKC179" s="2"/>
      <c r="AKD179" s="2"/>
      <c r="AKE179" s="2"/>
      <c r="AKF179" s="2"/>
      <c r="AKG179" s="2"/>
      <c r="AKH179" s="2"/>
      <c r="AKI179" s="2"/>
      <c r="AKJ179" s="2"/>
      <c r="AKK179" s="2"/>
      <c r="AKL179" s="2"/>
      <c r="AKM179" s="2"/>
      <c r="AKN179" s="2"/>
      <c r="AKO179" s="2"/>
      <c r="AKP179" s="2"/>
      <c r="AKQ179" s="2"/>
      <c r="AKR179" s="2"/>
      <c r="AKS179" s="2"/>
      <c r="AKT179" s="2"/>
      <c r="AKU179" s="2"/>
      <c r="AKV179" s="2"/>
      <c r="AKW179" s="2"/>
      <c r="AKX179" s="2"/>
      <c r="AKY179" s="2"/>
      <c r="AKZ179" s="2"/>
      <c r="ALA179" s="2"/>
      <c r="ALB179" s="2"/>
      <c r="ALC179" s="2"/>
      <c r="ALD179" s="2"/>
      <c r="ALE179" s="2"/>
      <c r="ALF179" s="2"/>
      <c r="ALG179" s="2"/>
      <c r="ALH179" s="2"/>
      <c r="ALI179" s="2"/>
      <c r="ALJ179" s="2"/>
      <c r="ALK179" s="2"/>
      <c r="ALL179" s="2"/>
      <c r="ALM179" s="2"/>
      <c r="ALN179" s="2"/>
      <c r="ALO179" s="2"/>
      <c r="ALP179" s="2"/>
      <c r="ALQ179" s="2"/>
      <c r="ALR179" s="2"/>
      <c r="ALS179" s="2"/>
      <c r="ALT179" s="2"/>
      <c r="ALU179" s="2"/>
      <c r="ALV179" s="2"/>
      <c r="ALW179" s="2"/>
      <c r="ALX179" s="2"/>
      <c r="ALY179" s="2"/>
      <c r="ALZ179" s="2"/>
      <c r="AMA179" s="2"/>
      <c r="AMB179" s="2"/>
      <c r="AMC179" s="2"/>
      <c r="AMD179" s="2"/>
      <c r="AME179" s="2"/>
      <c r="AMF179" s="2"/>
      <c r="AMG179" s="2"/>
      <c r="AMH179" s="2"/>
      <c r="AMI179" s="2"/>
      <c r="AMJ179" s="2"/>
    </row>
    <row r="180" s="5" customFormat="true" ht="15" hidden="false" customHeight="false" outlineLevel="0" collapsed="false">
      <c r="A180" s="2"/>
      <c r="B180" s="2"/>
      <c r="C180" s="2"/>
      <c r="D180" s="7" t="n">
        <v>0.1</v>
      </c>
      <c r="E180" s="3" t="n">
        <f aca="false">G179*D180</f>
        <v>0.0183333333333333</v>
      </c>
      <c r="F180" s="2"/>
      <c r="G180" s="2"/>
      <c r="H180" s="2" t="s">
        <v>697</v>
      </c>
      <c r="I180" s="6"/>
      <c r="J180" s="2"/>
      <c r="K180" s="4"/>
      <c r="L180" s="2"/>
      <c r="M180" s="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  <c r="AAB180" s="2"/>
      <c r="AAC180" s="2"/>
      <c r="AAD180" s="2"/>
      <c r="AAE180" s="2"/>
      <c r="AAF180" s="2"/>
      <c r="AAG180" s="2"/>
      <c r="AAH180" s="2"/>
      <c r="AAI180" s="2"/>
      <c r="AAJ180" s="2"/>
      <c r="AAK180" s="2"/>
      <c r="AAL180" s="2"/>
      <c r="AAM180" s="2"/>
      <c r="AAN180" s="2"/>
      <c r="AAO180" s="2"/>
      <c r="AAP180" s="2"/>
      <c r="AAQ180" s="2"/>
      <c r="AAR180" s="2"/>
      <c r="AAS180" s="2"/>
      <c r="AAT180" s="2"/>
      <c r="AAU180" s="2"/>
      <c r="AAV180" s="2"/>
      <c r="AAW180" s="2"/>
      <c r="AAX180" s="2"/>
      <c r="AAY180" s="2"/>
      <c r="AAZ180" s="2"/>
      <c r="ABA180" s="2"/>
      <c r="ABB180" s="2"/>
      <c r="ABC180" s="2"/>
      <c r="ABD180" s="2"/>
      <c r="ABE180" s="2"/>
      <c r="ABF180" s="2"/>
      <c r="ABG180" s="2"/>
      <c r="ABH180" s="2"/>
      <c r="ABI180" s="2"/>
      <c r="ABJ180" s="2"/>
      <c r="ABK180" s="2"/>
      <c r="ABL180" s="2"/>
      <c r="ABM180" s="2"/>
      <c r="ABN180" s="2"/>
      <c r="ABO180" s="2"/>
      <c r="ABP180" s="2"/>
      <c r="ABQ180" s="2"/>
      <c r="ABR180" s="2"/>
      <c r="ABS180" s="2"/>
      <c r="ABT180" s="2"/>
      <c r="ABU180" s="2"/>
      <c r="ABV180" s="2"/>
      <c r="ABW180" s="2"/>
      <c r="ABX180" s="2"/>
      <c r="ABY180" s="2"/>
      <c r="ABZ180" s="2"/>
      <c r="ACA180" s="2"/>
      <c r="ACB180" s="2"/>
      <c r="ACC180" s="2"/>
      <c r="ACD180" s="2"/>
      <c r="ACE180" s="2"/>
      <c r="ACF180" s="2"/>
      <c r="ACG180" s="2"/>
      <c r="ACH180" s="2"/>
      <c r="ACI180" s="2"/>
      <c r="ACJ180" s="2"/>
      <c r="ACK180" s="2"/>
      <c r="ACL180" s="2"/>
      <c r="ACM180" s="2"/>
      <c r="ACN180" s="2"/>
      <c r="ACO180" s="2"/>
      <c r="ACP180" s="2"/>
      <c r="ACQ180" s="2"/>
      <c r="ACR180" s="2"/>
      <c r="ACS180" s="2"/>
      <c r="ACT180" s="2"/>
      <c r="ACU180" s="2"/>
      <c r="ACV180" s="2"/>
      <c r="ACW180" s="2"/>
      <c r="ACX180" s="2"/>
      <c r="ACY180" s="2"/>
      <c r="ACZ180" s="2"/>
      <c r="ADA180" s="2"/>
      <c r="ADB180" s="2"/>
      <c r="ADC180" s="2"/>
      <c r="ADD180" s="2"/>
      <c r="ADE180" s="2"/>
      <c r="ADF180" s="2"/>
      <c r="ADG180" s="2"/>
      <c r="ADH180" s="2"/>
      <c r="ADI180" s="2"/>
      <c r="ADJ180" s="2"/>
      <c r="ADK180" s="2"/>
      <c r="ADL180" s="2"/>
      <c r="ADM180" s="2"/>
      <c r="ADN180" s="2"/>
      <c r="ADO180" s="2"/>
      <c r="ADP180" s="2"/>
      <c r="ADQ180" s="2"/>
      <c r="ADR180" s="2"/>
      <c r="ADS180" s="2"/>
      <c r="ADT180" s="2"/>
      <c r="ADU180" s="2"/>
      <c r="ADV180" s="2"/>
      <c r="ADW180" s="2"/>
      <c r="ADX180" s="2"/>
      <c r="ADY180" s="2"/>
      <c r="ADZ180" s="2"/>
      <c r="AEA180" s="2"/>
      <c r="AEB180" s="2"/>
      <c r="AEC180" s="2"/>
      <c r="AED180" s="2"/>
      <c r="AEE180" s="2"/>
      <c r="AEF180" s="2"/>
      <c r="AEG180" s="2"/>
      <c r="AEH180" s="2"/>
      <c r="AEI180" s="2"/>
      <c r="AEJ180" s="2"/>
      <c r="AEK180" s="2"/>
      <c r="AEL180" s="2"/>
      <c r="AEM180" s="2"/>
      <c r="AEN180" s="2"/>
      <c r="AEO180" s="2"/>
      <c r="AEP180" s="2"/>
      <c r="AEQ180" s="2"/>
      <c r="AER180" s="2"/>
      <c r="AES180" s="2"/>
      <c r="AET180" s="2"/>
      <c r="AEU180" s="2"/>
      <c r="AEV180" s="2"/>
      <c r="AEW180" s="2"/>
      <c r="AEX180" s="2"/>
      <c r="AEY180" s="2"/>
      <c r="AEZ180" s="2"/>
      <c r="AFA180" s="2"/>
      <c r="AFB180" s="2"/>
      <c r="AFC180" s="2"/>
      <c r="AFD180" s="2"/>
      <c r="AFE180" s="2"/>
      <c r="AFF180" s="2"/>
      <c r="AFG180" s="2"/>
      <c r="AFH180" s="2"/>
      <c r="AFI180" s="2"/>
      <c r="AFJ180" s="2"/>
      <c r="AFK180" s="2"/>
      <c r="AFL180" s="2"/>
      <c r="AFM180" s="2"/>
      <c r="AFN180" s="2"/>
      <c r="AFO180" s="2"/>
      <c r="AFP180" s="2"/>
      <c r="AFQ180" s="2"/>
      <c r="AFR180" s="2"/>
      <c r="AFS180" s="2"/>
      <c r="AFT180" s="2"/>
      <c r="AFU180" s="2"/>
      <c r="AFV180" s="2"/>
      <c r="AFW180" s="2"/>
      <c r="AFX180" s="2"/>
      <c r="AFY180" s="2"/>
      <c r="AFZ180" s="2"/>
      <c r="AGA180" s="2"/>
      <c r="AGB180" s="2"/>
      <c r="AGC180" s="2"/>
      <c r="AGD180" s="2"/>
      <c r="AGE180" s="2"/>
      <c r="AGF180" s="2"/>
      <c r="AGG180" s="2"/>
      <c r="AGH180" s="2"/>
      <c r="AGI180" s="2"/>
      <c r="AGJ180" s="2"/>
      <c r="AGK180" s="2"/>
      <c r="AGL180" s="2"/>
      <c r="AGM180" s="2"/>
      <c r="AGN180" s="2"/>
      <c r="AGO180" s="2"/>
      <c r="AGP180" s="2"/>
      <c r="AGQ180" s="2"/>
      <c r="AGR180" s="2"/>
      <c r="AGS180" s="2"/>
      <c r="AGT180" s="2"/>
      <c r="AGU180" s="2"/>
      <c r="AGV180" s="2"/>
      <c r="AGW180" s="2"/>
      <c r="AGX180" s="2"/>
      <c r="AGY180" s="2"/>
      <c r="AGZ180" s="2"/>
      <c r="AHA180" s="2"/>
      <c r="AHB180" s="2"/>
      <c r="AHC180" s="2"/>
      <c r="AHD180" s="2"/>
      <c r="AHE180" s="2"/>
      <c r="AHF180" s="2"/>
      <c r="AHG180" s="2"/>
      <c r="AHH180" s="2"/>
      <c r="AHI180" s="2"/>
      <c r="AHJ180" s="2"/>
      <c r="AHK180" s="2"/>
      <c r="AHL180" s="2"/>
      <c r="AHM180" s="2"/>
      <c r="AHN180" s="2"/>
      <c r="AHO180" s="2"/>
      <c r="AHP180" s="2"/>
      <c r="AHQ180" s="2"/>
      <c r="AHR180" s="2"/>
      <c r="AHS180" s="2"/>
      <c r="AHT180" s="2"/>
      <c r="AHU180" s="2"/>
      <c r="AHV180" s="2"/>
      <c r="AHW180" s="2"/>
      <c r="AHX180" s="2"/>
      <c r="AHY180" s="2"/>
      <c r="AHZ180" s="2"/>
      <c r="AIA180" s="2"/>
      <c r="AIB180" s="2"/>
      <c r="AIC180" s="2"/>
      <c r="AID180" s="2"/>
      <c r="AIE180" s="2"/>
      <c r="AIF180" s="2"/>
      <c r="AIG180" s="2"/>
      <c r="AIH180" s="2"/>
      <c r="AII180" s="2"/>
      <c r="AIJ180" s="2"/>
      <c r="AIK180" s="2"/>
      <c r="AIL180" s="2"/>
      <c r="AIM180" s="2"/>
      <c r="AIN180" s="2"/>
      <c r="AIO180" s="2"/>
      <c r="AIP180" s="2"/>
      <c r="AIQ180" s="2"/>
      <c r="AIR180" s="2"/>
      <c r="AIS180" s="2"/>
      <c r="AIT180" s="2"/>
      <c r="AIU180" s="2"/>
      <c r="AIV180" s="2"/>
      <c r="AIW180" s="2"/>
      <c r="AIX180" s="2"/>
      <c r="AIY180" s="2"/>
      <c r="AIZ180" s="2"/>
      <c r="AJA180" s="2"/>
      <c r="AJB180" s="2"/>
      <c r="AJC180" s="2"/>
      <c r="AJD180" s="2"/>
      <c r="AJE180" s="2"/>
      <c r="AJF180" s="2"/>
      <c r="AJG180" s="2"/>
      <c r="AJH180" s="2"/>
      <c r="AJI180" s="2"/>
      <c r="AJJ180" s="2"/>
      <c r="AJK180" s="2"/>
      <c r="AJL180" s="2"/>
      <c r="AJM180" s="2"/>
      <c r="AJN180" s="2"/>
      <c r="AJO180" s="2"/>
      <c r="AJP180" s="2"/>
      <c r="AJQ180" s="2"/>
      <c r="AJR180" s="2"/>
      <c r="AJS180" s="2"/>
      <c r="AJT180" s="2"/>
      <c r="AJU180" s="2"/>
      <c r="AJV180" s="2"/>
      <c r="AJW180" s="2"/>
      <c r="AJX180" s="2"/>
      <c r="AJY180" s="2"/>
      <c r="AJZ180" s="2"/>
      <c r="AKA180" s="2"/>
      <c r="AKB180" s="2"/>
      <c r="AKC180" s="2"/>
      <c r="AKD180" s="2"/>
      <c r="AKE180" s="2"/>
      <c r="AKF180" s="2"/>
      <c r="AKG180" s="2"/>
      <c r="AKH180" s="2"/>
      <c r="AKI180" s="2"/>
      <c r="AKJ180" s="2"/>
      <c r="AKK180" s="2"/>
      <c r="AKL180" s="2"/>
      <c r="AKM180" s="2"/>
      <c r="AKN180" s="2"/>
      <c r="AKO180" s="2"/>
      <c r="AKP180" s="2"/>
      <c r="AKQ180" s="2"/>
      <c r="AKR180" s="2"/>
      <c r="AKS180" s="2"/>
      <c r="AKT180" s="2"/>
      <c r="AKU180" s="2"/>
      <c r="AKV180" s="2"/>
      <c r="AKW180" s="2"/>
      <c r="AKX180" s="2"/>
      <c r="AKY180" s="2"/>
      <c r="AKZ180" s="2"/>
      <c r="ALA180" s="2"/>
      <c r="ALB180" s="2"/>
      <c r="ALC180" s="2"/>
      <c r="ALD180" s="2"/>
      <c r="ALE180" s="2"/>
      <c r="ALF180" s="2"/>
      <c r="ALG180" s="2"/>
      <c r="ALH180" s="2"/>
      <c r="ALI180" s="2"/>
      <c r="ALJ180" s="2"/>
      <c r="ALK180" s="2"/>
      <c r="ALL180" s="2"/>
      <c r="ALM180" s="2"/>
      <c r="ALN180" s="2"/>
      <c r="ALO180" s="2"/>
      <c r="ALP180" s="2"/>
      <c r="ALQ180" s="2"/>
      <c r="ALR180" s="2"/>
      <c r="ALS180" s="2"/>
      <c r="ALT180" s="2"/>
      <c r="ALU180" s="2"/>
      <c r="ALV180" s="2"/>
      <c r="ALW180" s="2"/>
      <c r="ALX180" s="2"/>
      <c r="ALY180" s="2"/>
      <c r="ALZ180" s="2"/>
      <c r="AMA180" s="2"/>
      <c r="AMB180" s="2"/>
      <c r="AMC180" s="2"/>
      <c r="AMD180" s="2"/>
      <c r="AME180" s="2"/>
      <c r="AMF180" s="2"/>
      <c r="AMG180" s="2"/>
      <c r="AMH180" s="2"/>
      <c r="AMI180" s="2"/>
      <c r="AMJ180" s="2"/>
    </row>
    <row r="181" s="5" customFormat="true" ht="15" hidden="false" customHeight="false" outlineLevel="0" collapsed="false">
      <c r="A181" s="2"/>
      <c r="B181" s="2"/>
      <c r="C181" s="2"/>
      <c r="D181" s="2"/>
      <c r="E181" s="2"/>
      <c r="F181" s="2"/>
      <c r="G181" s="4"/>
      <c r="H181" s="2"/>
      <c r="I181" s="6"/>
      <c r="J181" s="6"/>
      <c r="K181" s="4"/>
      <c r="L181" s="2"/>
      <c r="M181" s="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  <c r="AAB181" s="2"/>
      <c r="AAC181" s="2"/>
      <c r="AAD181" s="2"/>
      <c r="AAE181" s="2"/>
      <c r="AAF181" s="2"/>
      <c r="AAG181" s="2"/>
      <c r="AAH181" s="2"/>
      <c r="AAI181" s="2"/>
      <c r="AAJ181" s="2"/>
      <c r="AAK181" s="2"/>
      <c r="AAL181" s="2"/>
      <c r="AAM181" s="2"/>
      <c r="AAN181" s="2"/>
      <c r="AAO181" s="2"/>
      <c r="AAP181" s="2"/>
      <c r="AAQ181" s="2"/>
      <c r="AAR181" s="2"/>
      <c r="AAS181" s="2"/>
      <c r="AAT181" s="2"/>
      <c r="AAU181" s="2"/>
      <c r="AAV181" s="2"/>
      <c r="AAW181" s="2"/>
      <c r="AAX181" s="2"/>
      <c r="AAY181" s="2"/>
      <c r="AAZ181" s="2"/>
      <c r="ABA181" s="2"/>
      <c r="ABB181" s="2"/>
      <c r="ABC181" s="2"/>
      <c r="ABD181" s="2"/>
      <c r="ABE181" s="2"/>
      <c r="ABF181" s="2"/>
      <c r="ABG181" s="2"/>
      <c r="ABH181" s="2"/>
      <c r="ABI181" s="2"/>
      <c r="ABJ181" s="2"/>
      <c r="ABK181" s="2"/>
      <c r="ABL181" s="2"/>
      <c r="ABM181" s="2"/>
      <c r="ABN181" s="2"/>
      <c r="ABO181" s="2"/>
      <c r="ABP181" s="2"/>
      <c r="ABQ181" s="2"/>
      <c r="ABR181" s="2"/>
      <c r="ABS181" s="2"/>
      <c r="ABT181" s="2"/>
      <c r="ABU181" s="2"/>
      <c r="ABV181" s="2"/>
      <c r="ABW181" s="2"/>
      <c r="ABX181" s="2"/>
      <c r="ABY181" s="2"/>
      <c r="ABZ181" s="2"/>
      <c r="ACA181" s="2"/>
      <c r="ACB181" s="2"/>
      <c r="ACC181" s="2"/>
      <c r="ACD181" s="2"/>
      <c r="ACE181" s="2"/>
      <c r="ACF181" s="2"/>
      <c r="ACG181" s="2"/>
      <c r="ACH181" s="2"/>
      <c r="ACI181" s="2"/>
      <c r="ACJ181" s="2"/>
      <c r="ACK181" s="2"/>
      <c r="ACL181" s="2"/>
      <c r="ACM181" s="2"/>
      <c r="ACN181" s="2"/>
      <c r="ACO181" s="2"/>
      <c r="ACP181" s="2"/>
      <c r="ACQ181" s="2"/>
      <c r="ACR181" s="2"/>
      <c r="ACS181" s="2"/>
      <c r="ACT181" s="2"/>
      <c r="ACU181" s="2"/>
      <c r="ACV181" s="2"/>
      <c r="ACW181" s="2"/>
      <c r="ACX181" s="2"/>
      <c r="ACY181" s="2"/>
      <c r="ACZ181" s="2"/>
      <c r="ADA181" s="2"/>
      <c r="ADB181" s="2"/>
      <c r="ADC181" s="2"/>
      <c r="ADD181" s="2"/>
      <c r="ADE181" s="2"/>
      <c r="ADF181" s="2"/>
      <c r="ADG181" s="2"/>
      <c r="ADH181" s="2"/>
      <c r="ADI181" s="2"/>
      <c r="ADJ181" s="2"/>
      <c r="ADK181" s="2"/>
      <c r="ADL181" s="2"/>
      <c r="ADM181" s="2"/>
      <c r="ADN181" s="2"/>
      <c r="ADO181" s="2"/>
      <c r="ADP181" s="2"/>
      <c r="ADQ181" s="2"/>
      <c r="ADR181" s="2"/>
      <c r="ADS181" s="2"/>
      <c r="ADT181" s="2"/>
      <c r="ADU181" s="2"/>
      <c r="ADV181" s="2"/>
      <c r="ADW181" s="2"/>
      <c r="ADX181" s="2"/>
      <c r="ADY181" s="2"/>
      <c r="ADZ181" s="2"/>
      <c r="AEA181" s="2"/>
      <c r="AEB181" s="2"/>
      <c r="AEC181" s="2"/>
      <c r="AED181" s="2"/>
      <c r="AEE181" s="2"/>
      <c r="AEF181" s="2"/>
      <c r="AEG181" s="2"/>
      <c r="AEH181" s="2"/>
      <c r="AEI181" s="2"/>
      <c r="AEJ181" s="2"/>
      <c r="AEK181" s="2"/>
      <c r="AEL181" s="2"/>
      <c r="AEM181" s="2"/>
      <c r="AEN181" s="2"/>
      <c r="AEO181" s="2"/>
      <c r="AEP181" s="2"/>
      <c r="AEQ181" s="2"/>
      <c r="AER181" s="2"/>
      <c r="AES181" s="2"/>
      <c r="AET181" s="2"/>
      <c r="AEU181" s="2"/>
      <c r="AEV181" s="2"/>
      <c r="AEW181" s="2"/>
      <c r="AEX181" s="2"/>
      <c r="AEY181" s="2"/>
      <c r="AEZ181" s="2"/>
      <c r="AFA181" s="2"/>
      <c r="AFB181" s="2"/>
      <c r="AFC181" s="2"/>
      <c r="AFD181" s="2"/>
      <c r="AFE181" s="2"/>
      <c r="AFF181" s="2"/>
      <c r="AFG181" s="2"/>
      <c r="AFH181" s="2"/>
      <c r="AFI181" s="2"/>
      <c r="AFJ181" s="2"/>
      <c r="AFK181" s="2"/>
      <c r="AFL181" s="2"/>
      <c r="AFM181" s="2"/>
      <c r="AFN181" s="2"/>
      <c r="AFO181" s="2"/>
      <c r="AFP181" s="2"/>
      <c r="AFQ181" s="2"/>
      <c r="AFR181" s="2"/>
      <c r="AFS181" s="2"/>
      <c r="AFT181" s="2"/>
      <c r="AFU181" s="2"/>
      <c r="AFV181" s="2"/>
      <c r="AFW181" s="2"/>
      <c r="AFX181" s="2"/>
      <c r="AFY181" s="2"/>
      <c r="AFZ181" s="2"/>
      <c r="AGA181" s="2"/>
      <c r="AGB181" s="2"/>
      <c r="AGC181" s="2"/>
      <c r="AGD181" s="2"/>
      <c r="AGE181" s="2"/>
      <c r="AGF181" s="2"/>
      <c r="AGG181" s="2"/>
      <c r="AGH181" s="2"/>
      <c r="AGI181" s="2"/>
      <c r="AGJ181" s="2"/>
      <c r="AGK181" s="2"/>
      <c r="AGL181" s="2"/>
      <c r="AGM181" s="2"/>
      <c r="AGN181" s="2"/>
      <c r="AGO181" s="2"/>
      <c r="AGP181" s="2"/>
      <c r="AGQ181" s="2"/>
      <c r="AGR181" s="2"/>
      <c r="AGS181" s="2"/>
      <c r="AGT181" s="2"/>
      <c r="AGU181" s="2"/>
      <c r="AGV181" s="2"/>
      <c r="AGW181" s="2"/>
      <c r="AGX181" s="2"/>
      <c r="AGY181" s="2"/>
      <c r="AGZ181" s="2"/>
      <c r="AHA181" s="2"/>
      <c r="AHB181" s="2"/>
      <c r="AHC181" s="2"/>
      <c r="AHD181" s="2"/>
      <c r="AHE181" s="2"/>
      <c r="AHF181" s="2"/>
      <c r="AHG181" s="2"/>
      <c r="AHH181" s="2"/>
      <c r="AHI181" s="2"/>
      <c r="AHJ181" s="2"/>
      <c r="AHK181" s="2"/>
      <c r="AHL181" s="2"/>
      <c r="AHM181" s="2"/>
      <c r="AHN181" s="2"/>
      <c r="AHO181" s="2"/>
      <c r="AHP181" s="2"/>
      <c r="AHQ181" s="2"/>
      <c r="AHR181" s="2"/>
      <c r="AHS181" s="2"/>
      <c r="AHT181" s="2"/>
      <c r="AHU181" s="2"/>
      <c r="AHV181" s="2"/>
      <c r="AHW181" s="2"/>
      <c r="AHX181" s="2"/>
      <c r="AHY181" s="2"/>
      <c r="AHZ181" s="2"/>
      <c r="AIA181" s="2"/>
      <c r="AIB181" s="2"/>
      <c r="AIC181" s="2"/>
      <c r="AID181" s="2"/>
      <c r="AIE181" s="2"/>
      <c r="AIF181" s="2"/>
      <c r="AIG181" s="2"/>
      <c r="AIH181" s="2"/>
      <c r="AII181" s="2"/>
      <c r="AIJ181" s="2"/>
      <c r="AIK181" s="2"/>
      <c r="AIL181" s="2"/>
      <c r="AIM181" s="2"/>
      <c r="AIN181" s="2"/>
      <c r="AIO181" s="2"/>
      <c r="AIP181" s="2"/>
      <c r="AIQ181" s="2"/>
      <c r="AIR181" s="2"/>
      <c r="AIS181" s="2"/>
      <c r="AIT181" s="2"/>
      <c r="AIU181" s="2"/>
      <c r="AIV181" s="2"/>
      <c r="AIW181" s="2"/>
      <c r="AIX181" s="2"/>
      <c r="AIY181" s="2"/>
      <c r="AIZ181" s="2"/>
      <c r="AJA181" s="2"/>
      <c r="AJB181" s="2"/>
      <c r="AJC181" s="2"/>
      <c r="AJD181" s="2"/>
      <c r="AJE181" s="2"/>
      <c r="AJF181" s="2"/>
      <c r="AJG181" s="2"/>
      <c r="AJH181" s="2"/>
      <c r="AJI181" s="2"/>
      <c r="AJJ181" s="2"/>
      <c r="AJK181" s="2"/>
      <c r="AJL181" s="2"/>
      <c r="AJM181" s="2"/>
      <c r="AJN181" s="2"/>
      <c r="AJO181" s="2"/>
      <c r="AJP181" s="2"/>
      <c r="AJQ181" s="2"/>
      <c r="AJR181" s="2"/>
      <c r="AJS181" s="2"/>
      <c r="AJT181" s="2"/>
      <c r="AJU181" s="2"/>
      <c r="AJV181" s="2"/>
      <c r="AJW181" s="2"/>
      <c r="AJX181" s="2"/>
      <c r="AJY181" s="2"/>
      <c r="AJZ181" s="2"/>
      <c r="AKA181" s="2"/>
      <c r="AKB181" s="2"/>
      <c r="AKC181" s="2"/>
      <c r="AKD181" s="2"/>
      <c r="AKE181" s="2"/>
      <c r="AKF181" s="2"/>
      <c r="AKG181" s="2"/>
      <c r="AKH181" s="2"/>
      <c r="AKI181" s="2"/>
      <c r="AKJ181" s="2"/>
      <c r="AKK181" s="2"/>
      <c r="AKL181" s="2"/>
      <c r="AKM181" s="2"/>
      <c r="AKN181" s="2"/>
      <c r="AKO181" s="2"/>
      <c r="AKP181" s="2"/>
      <c r="AKQ181" s="2"/>
      <c r="AKR181" s="2"/>
      <c r="AKS181" s="2"/>
      <c r="AKT181" s="2"/>
      <c r="AKU181" s="2"/>
      <c r="AKV181" s="2"/>
      <c r="AKW181" s="2"/>
      <c r="AKX181" s="2"/>
      <c r="AKY181" s="2"/>
      <c r="AKZ181" s="2"/>
      <c r="ALA181" s="2"/>
      <c r="ALB181" s="2"/>
      <c r="ALC181" s="2"/>
      <c r="ALD181" s="2"/>
      <c r="ALE181" s="2"/>
      <c r="ALF181" s="2"/>
      <c r="ALG181" s="2"/>
      <c r="ALH181" s="2"/>
      <c r="ALI181" s="2"/>
      <c r="ALJ181" s="2"/>
      <c r="ALK181" s="2"/>
      <c r="ALL181" s="2"/>
      <c r="ALM181" s="2"/>
      <c r="ALN181" s="2"/>
      <c r="ALO181" s="2"/>
      <c r="ALP181" s="2"/>
      <c r="ALQ181" s="2"/>
      <c r="ALR181" s="2"/>
      <c r="ALS181" s="2"/>
      <c r="ALT181" s="2"/>
      <c r="ALU181" s="2"/>
      <c r="ALV181" s="2"/>
      <c r="ALW181" s="2"/>
      <c r="ALX181" s="2"/>
      <c r="ALY181" s="2"/>
      <c r="ALZ181" s="2"/>
      <c r="AMA181" s="2"/>
      <c r="AMB181" s="2"/>
      <c r="AMC181" s="2"/>
      <c r="AMD181" s="2"/>
      <c r="AME181" s="2"/>
      <c r="AMF181" s="2"/>
      <c r="AMG181" s="2"/>
      <c r="AMH181" s="2"/>
      <c r="AMI181" s="2"/>
      <c r="AMJ181" s="2"/>
    </row>
    <row r="182" customFormat="false" ht="15" hidden="false" customHeight="false" outlineLevel="0" collapsed="false">
      <c r="G182" s="2"/>
      <c r="H182" s="40"/>
      <c r="K182" s="4"/>
      <c r="M182" s="4"/>
    </row>
    <row r="183" s="2" customFormat="true" ht="15" hidden="false" customHeight="false" outlineLevel="0" collapsed="false">
      <c r="G183" s="4"/>
      <c r="I183" s="6"/>
      <c r="J183" s="6"/>
    </row>
    <row r="184" s="2" customFormat="true" ht="15" hidden="false" customHeight="false" outlineLevel="0" collapsed="false">
      <c r="G184" s="25" t="s">
        <v>568</v>
      </c>
      <c r="H184" s="25"/>
      <c r="I184" s="25"/>
      <c r="J184" s="25"/>
      <c r="K184" s="25"/>
      <c r="L184" s="25"/>
      <c r="M184" s="25"/>
    </row>
    <row r="185" customFormat="false" ht="15" hidden="false" customHeight="false" outlineLevel="0" collapsed="false">
      <c r="G185" s="46" t="s">
        <v>698</v>
      </c>
      <c r="H185" s="46"/>
      <c r="I185" s="46"/>
      <c r="J185" s="46"/>
      <c r="K185" s="46"/>
      <c r="L185" s="46"/>
      <c r="M185" s="46"/>
    </row>
    <row r="186" s="2" customFormat="true" ht="15" hidden="false" customHeight="false" outlineLevel="0" collapsed="false">
      <c r="D186" s="7"/>
      <c r="E186" s="4"/>
      <c r="G186" s="17" t="n">
        <v>0.110416666666667</v>
      </c>
      <c r="H186" s="15" t="s">
        <v>699</v>
      </c>
      <c r="I186" s="21" t="n">
        <v>1</v>
      </c>
      <c r="K186" s="4"/>
      <c r="M186" s="4"/>
    </row>
    <row r="187" customFormat="false" ht="15" hidden="false" customHeight="false" outlineLevel="0" collapsed="false">
      <c r="G187" s="17"/>
      <c r="H187" s="15" t="s">
        <v>700</v>
      </c>
      <c r="I187" s="21"/>
      <c r="J187" s="2"/>
      <c r="K187" s="4"/>
      <c r="M187" s="4"/>
    </row>
    <row r="188" customFormat="false" ht="15" hidden="false" customHeight="false" outlineLevel="0" collapsed="false">
      <c r="J188" s="2"/>
      <c r="K188" s="4"/>
      <c r="M188" s="4"/>
    </row>
    <row r="189" s="5" customFormat="true" ht="15" hidden="false" customHeight="false" outlineLevel="0" collapsed="false">
      <c r="A189" s="2"/>
      <c r="B189" s="2"/>
      <c r="C189" s="2"/>
      <c r="D189" s="2"/>
      <c r="E189" s="2"/>
      <c r="F189" s="2"/>
      <c r="G189" s="17" t="n">
        <v>0.177083333333333</v>
      </c>
      <c r="H189" s="15" t="s">
        <v>701</v>
      </c>
      <c r="I189" s="21" t="n">
        <v>1</v>
      </c>
      <c r="J189" s="2"/>
      <c r="K189" s="4"/>
      <c r="L189" s="2"/>
      <c r="M189" s="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  <c r="AAB189" s="2"/>
      <c r="AAC189" s="2"/>
      <c r="AAD189" s="2"/>
      <c r="AAE189" s="2"/>
      <c r="AAF189" s="2"/>
      <c r="AAG189" s="2"/>
      <c r="AAH189" s="2"/>
      <c r="AAI189" s="2"/>
      <c r="AAJ189" s="2"/>
      <c r="AAK189" s="2"/>
      <c r="AAL189" s="2"/>
      <c r="AAM189" s="2"/>
      <c r="AAN189" s="2"/>
      <c r="AAO189" s="2"/>
      <c r="AAP189" s="2"/>
      <c r="AAQ189" s="2"/>
      <c r="AAR189" s="2"/>
      <c r="AAS189" s="2"/>
      <c r="AAT189" s="2"/>
      <c r="AAU189" s="2"/>
      <c r="AAV189" s="2"/>
      <c r="AAW189" s="2"/>
      <c r="AAX189" s="2"/>
      <c r="AAY189" s="2"/>
      <c r="AAZ189" s="2"/>
      <c r="ABA189" s="2"/>
      <c r="ABB189" s="2"/>
      <c r="ABC189" s="2"/>
      <c r="ABD189" s="2"/>
      <c r="ABE189" s="2"/>
      <c r="ABF189" s="2"/>
      <c r="ABG189" s="2"/>
      <c r="ABH189" s="2"/>
      <c r="ABI189" s="2"/>
      <c r="ABJ189" s="2"/>
      <c r="ABK189" s="2"/>
      <c r="ABL189" s="2"/>
      <c r="ABM189" s="2"/>
      <c r="ABN189" s="2"/>
      <c r="ABO189" s="2"/>
      <c r="ABP189" s="2"/>
      <c r="ABQ189" s="2"/>
      <c r="ABR189" s="2"/>
      <c r="ABS189" s="2"/>
      <c r="ABT189" s="2"/>
      <c r="ABU189" s="2"/>
      <c r="ABV189" s="2"/>
      <c r="ABW189" s="2"/>
      <c r="ABX189" s="2"/>
      <c r="ABY189" s="2"/>
      <c r="ABZ189" s="2"/>
      <c r="ACA189" s="2"/>
      <c r="ACB189" s="2"/>
      <c r="ACC189" s="2"/>
      <c r="ACD189" s="2"/>
      <c r="ACE189" s="2"/>
      <c r="ACF189" s="2"/>
      <c r="ACG189" s="2"/>
      <c r="ACH189" s="2"/>
      <c r="ACI189" s="2"/>
      <c r="ACJ189" s="2"/>
      <c r="ACK189" s="2"/>
      <c r="ACL189" s="2"/>
      <c r="ACM189" s="2"/>
      <c r="ACN189" s="2"/>
      <c r="ACO189" s="2"/>
      <c r="ACP189" s="2"/>
      <c r="ACQ189" s="2"/>
      <c r="ACR189" s="2"/>
      <c r="ACS189" s="2"/>
      <c r="ACT189" s="2"/>
      <c r="ACU189" s="2"/>
      <c r="ACV189" s="2"/>
      <c r="ACW189" s="2"/>
      <c r="ACX189" s="2"/>
      <c r="ACY189" s="2"/>
      <c r="ACZ189" s="2"/>
      <c r="ADA189" s="2"/>
      <c r="ADB189" s="2"/>
      <c r="ADC189" s="2"/>
      <c r="ADD189" s="2"/>
      <c r="ADE189" s="2"/>
      <c r="ADF189" s="2"/>
      <c r="ADG189" s="2"/>
      <c r="ADH189" s="2"/>
      <c r="ADI189" s="2"/>
      <c r="ADJ189" s="2"/>
      <c r="ADK189" s="2"/>
      <c r="ADL189" s="2"/>
      <c r="ADM189" s="2"/>
      <c r="ADN189" s="2"/>
      <c r="ADO189" s="2"/>
      <c r="ADP189" s="2"/>
      <c r="ADQ189" s="2"/>
      <c r="ADR189" s="2"/>
      <c r="ADS189" s="2"/>
      <c r="ADT189" s="2"/>
      <c r="ADU189" s="2"/>
      <c r="ADV189" s="2"/>
      <c r="ADW189" s="2"/>
      <c r="ADX189" s="2"/>
      <c r="ADY189" s="2"/>
      <c r="ADZ189" s="2"/>
      <c r="AEA189" s="2"/>
      <c r="AEB189" s="2"/>
      <c r="AEC189" s="2"/>
      <c r="AED189" s="2"/>
      <c r="AEE189" s="2"/>
      <c r="AEF189" s="2"/>
      <c r="AEG189" s="2"/>
      <c r="AEH189" s="2"/>
      <c r="AEI189" s="2"/>
      <c r="AEJ189" s="2"/>
      <c r="AEK189" s="2"/>
      <c r="AEL189" s="2"/>
      <c r="AEM189" s="2"/>
      <c r="AEN189" s="2"/>
      <c r="AEO189" s="2"/>
      <c r="AEP189" s="2"/>
      <c r="AEQ189" s="2"/>
      <c r="AER189" s="2"/>
      <c r="AES189" s="2"/>
      <c r="AET189" s="2"/>
      <c r="AEU189" s="2"/>
      <c r="AEV189" s="2"/>
      <c r="AEW189" s="2"/>
      <c r="AEX189" s="2"/>
      <c r="AEY189" s="2"/>
      <c r="AEZ189" s="2"/>
      <c r="AFA189" s="2"/>
      <c r="AFB189" s="2"/>
      <c r="AFC189" s="2"/>
      <c r="AFD189" s="2"/>
      <c r="AFE189" s="2"/>
      <c r="AFF189" s="2"/>
      <c r="AFG189" s="2"/>
      <c r="AFH189" s="2"/>
      <c r="AFI189" s="2"/>
      <c r="AFJ189" s="2"/>
      <c r="AFK189" s="2"/>
      <c r="AFL189" s="2"/>
      <c r="AFM189" s="2"/>
      <c r="AFN189" s="2"/>
      <c r="AFO189" s="2"/>
      <c r="AFP189" s="2"/>
      <c r="AFQ189" s="2"/>
      <c r="AFR189" s="2"/>
      <c r="AFS189" s="2"/>
      <c r="AFT189" s="2"/>
      <c r="AFU189" s="2"/>
      <c r="AFV189" s="2"/>
      <c r="AFW189" s="2"/>
      <c r="AFX189" s="2"/>
      <c r="AFY189" s="2"/>
      <c r="AFZ189" s="2"/>
      <c r="AGA189" s="2"/>
      <c r="AGB189" s="2"/>
      <c r="AGC189" s="2"/>
      <c r="AGD189" s="2"/>
      <c r="AGE189" s="2"/>
      <c r="AGF189" s="2"/>
      <c r="AGG189" s="2"/>
      <c r="AGH189" s="2"/>
      <c r="AGI189" s="2"/>
      <c r="AGJ189" s="2"/>
      <c r="AGK189" s="2"/>
      <c r="AGL189" s="2"/>
      <c r="AGM189" s="2"/>
      <c r="AGN189" s="2"/>
      <c r="AGO189" s="2"/>
      <c r="AGP189" s="2"/>
      <c r="AGQ189" s="2"/>
      <c r="AGR189" s="2"/>
      <c r="AGS189" s="2"/>
      <c r="AGT189" s="2"/>
      <c r="AGU189" s="2"/>
      <c r="AGV189" s="2"/>
      <c r="AGW189" s="2"/>
      <c r="AGX189" s="2"/>
      <c r="AGY189" s="2"/>
      <c r="AGZ189" s="2"/>
      <c r="AHA189" s="2"/>
      <c r="AHB189" s="2"/>
      <c r="AHC189" s="2"/>
      <c r="AHD189" s="2"/>
      <c r="AHE189" s="2"/>
      <c r="AHF189" s="2"/>
      <c r="AHG189" s="2"/>
      <c r="AHH189" s="2"/>
      <c r="AHI189" s="2"/>
      <c r="AHJ189" s="2"/>
      <c r="AHK189" s="2"/>
      <c r="AHL189" s="2"/>
      <c r="AHM189" s="2"/>
      <c r="AHN189" s="2"/>
      <c r="AHO189" s="2"/>
      <c r="AHP189" s="2"/>
      <c r="AHQ189" s="2"/>
      <c r="AHR189" s="2"/>
      <c r="AHS189" s="2"/>
      <c r="AHT189" s="2"/>
      <c r="AHU189" s="2"/>
      <c r="AHV189" s="2"/>
      <c r="AHW189" s="2"/>
      <c r="AHX189" s="2"/>
      <c r="AHY189" s="2"/>
      <c r="AHZ189" s="2"/>
      <c r="AIA189" s="2"/>
      <c r="AIB189" s="2"/>
      <c r="AIC189" s="2"/>
      <c r="AID189" s="2"/>
      <c r="AIE189" s="2"/>
      <c r="AIF189" s="2"/>
      <c r="AIG189" s="2"/>
      <c r="AIH189" s="2"/>
      <c r="AII189" s="2"/>
      <c r="AIJ189" s="2"/>
      <c r="AIK189" s="2"/>
      <c r="AIL189" s="2"/>
      <c r="AIM189" s="2"/>
      <c r="AIN189" s="2"/>
      <c r="AIO189" s="2"/>
      <c r="AIP189" s="2"/>
      <c r="AIQ189" s="2"/>
      <c r="AIR189" s="2"/>
      <c r="AIS189" s="2"/>
      <c r="AIT189" s="2"/>
      <c r="AIU189" s="2"/>
      <c r="AIV189" s="2"/>
      <c r="AIW189" s="2"/>
      <c r="AIX189" s="2"/>
      <c r="AIY189" s="2"/>
      <c r="AIZ189" s="2"/>
      <c r="AJA189" s="2"/>
      <c r="AJB189" s="2"/>
      <c r="AJC189" s="2"/>
      <c r="AJD189" s="2"/>
      <c r="AJE189" s="2"/>
      <c r="AJF189" s="2"/>
      <c r="AJG189" s="2"/>
      <c r="AJH189" s="2"/>
      <c r="AJI189" s="2"/>
      <c r="AJJ189" s="2"/>
      <c r="AJK189" s="2"/>
      <c r="AJL189" s="2"/>
      <c r="AJM189" s="2"/>
      <c r="AJN189" s="2"/>
      <c r="AJO189" s="2"/>
      <c r="AJP189" s="2"/>
      <c r="AJQ189" s="2"/>
      <c r="AJR189" s="2"/>
      <c r="AJS189" s="2"/>
      <c r="AJT189" s="2"/>
      <c r="AJU189" s="2"/>
      <c r="AJV189" s="2"/>
      <c r="AJW189" s="2"/>
      <c r="AJX189" s="2"/>
      <c r="AJY189" s="2"/>
      <c r="AJZ189" s="2"/>
      <c r="AKA189" s="2"/>
      <c r="AKB189" s="2"/>
      <c r="AKC189" s="2"/>
      <c r="AKD189" s="2"/>
      <c r="AKE189" s="2"/>
      <c r="AKF189" s="2"/>
      <c r="AKG189" s="2"/>
      <c r="AKH189" s="2"/>
      <c r="AKI189" s="2"/>
      <c r="AKJ189" s="2"/>
      <c r="AKK189" s="2"/>
      <c r="AKL189" s="2"/>
      <c r="AKM189" s="2"/>
      <c r="AKN189" s="2"/>
      <c r="AKO189" s="2"/>
      <c r="AKP189" s="2"/>
      <c r="AKQ189" s="2"/>
      <c r="AKR189" s="2"/>
      <c r="AKS189" s="2"/>
      <c r="AKT189" s="2"/>
      <c r="AKU189" s="2"/>
      <c r="AKV189" s="2"/>
      <c r="AKW189" s="2"/>
      <c r="AKX189" s="2"/>
      <c r="AKY189" s="2"/>
      <c r="AKZ189" s="2"/>
      <c r="ALA189" s="2"/>
      <c r="ALB189" s="2"/>
      <c r="ALC189" s="2"/>
      <c r="ALD189" s="2"/>
      <c r="ALE189" s="2"/>
      <c r="ALF189" s="2"/>
      <c r="ALG189" s="2"/>
      <c r="ALH189" s="2"/>
      <c r="ALI189" s="2"/>
      <c r="ALJ189" s="2"/>
      <c r="ALK189" s="2"/>
      <c r="ALL189" s="2"/>
      <c r="ALM189" s="2"/>
      <c r="ALN189" s="2"/>
      <c r="ALO189" s="2"/>
      <c r="ALP189" s="2"/>
      <c r="ALQ189" s="2"/>
      <c r="ALR189" s="2"/>
      <c r="ALS189" s="2"/>
      <c r="ALT189" s="2"/>
      <c r="ALU189" s="2"/>
      <c r="ALV189" s="2"/>
      <c r="ALW189" s="2"/>
      <c r="ALX189" s="2"/>
      <c r="ALY189" s="2"/>
      <c r="ALZ189" s="2"/>
      <c r="AMA189" s="2"/>
      <c r="AMB189" s="2"/>
      <c r="AMC189" s="2"/>
      <c r="AMD189" s="2"/>
      <c r="AME189" s="2"/>
      <c r="AMF189" s="2"/>
      <c r="AMG189" s="2"/>
      <c r="AMH189" s="2"/>
      <c r="AMI189" s="2"/>
      <c r="AMJ189" s="2"/>
    </row>
    <row r="190" s="5" customFormat="true" ht="15" hidden="false" customHeight="false" outlineLevel="0" collapsed="false">
      <c r="A190" s="2"/>
      <c r="B190" s="2"/>
      <c r="C190" s="2"/>
      <c r="D190" s="2"/>
      <c r="E190" s="2"/>
      <c r="F190" s="2"/>
      <c r="G190" s="17"/>
      <c r="H190" s="15" t="s">
        <v>702</v>
      </c>
      <c r="I190" s="21"/>
      <c r="J190" s="2"/>
      <c r="K190" s="4"/>
      <c r="L190" s="2"/>
      <c r="M190" s="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  <c r="AAB190" s="2"/>
      <c r="AAC190" s="2"/>
      <c r="AAD190" s="2"/>
      <c r="AAE190" s="2"/>
      <c r="AAF190" s="2"/>
      <c r="AAG190" s="2"/>
      <c r="AAH190" s="2"/>
      <c r="AAI190" s="2"/>
      <c r="AAJ190" s="2"/>
      <c r="AAK190" s="2"/>
      <c r="AAL190" s="2"/>
      <c r="AAM190" s="2"/>
      <c r="AAN190" s="2"/>
      <c r="AAO190" s="2"/>
      <c r="AAP190" s="2"/>
      <c r="AAQ190" s="2"/>
      <c r="AAR190" s="2"/>
      <c r="AAS190" s="2"/>
      <c r="AAT190" s="2"/>
      <c r="AAU190" s="2"/>
      <c r="AAV190" s="2"/>
      <c r="AAW190" s="2"/>
      <c r="AAX190" s="2"/>
      <c r="AAY190" s="2"/>
      <c r="AAZ190" s="2"/>
      <c r="ABA190" s="2"/>
      <c r="ABB190" s="2"/>
      <c r="ABC190" s="2"/>
      <c r="ABD190" s="2"/>
      <c r="ABE190" s="2"/>
      <c r="ABF190" s="2"/>
      <c r="ABG190" s="2"/>
      <c r="ABH190" s="2"/>
      <c r="ABI190" s="2"/>
      <c r="ABJ190" s="2"/>
      <c r="ABK190" s="2"/>
      <c r="ABL190" s="2"/>
      <c r="ABM190" s="2"/>
      <c r="ABN190" s="2"/>
      <c r="ABO190" s="2"/>
      <c r="ABP190" s="2"/>
      <c r="ABQ190" s="2"/>
      <c r="ABR190" s="2"/>
      <c r="ABS190" s="2"/>
      <c r="ABT190" s="2"/>
      <c r="ABU190" s="2"/>
      <c r="ABV190" s="2"/>
      <c r="ABW190" s="2"/>
      <c r="ABX190" s="2"/>
      <c r="ABY190" s="2"/>
      <c r="ABZ190" s="2"/>
      <c r="ACA190" s="2"/>
      <c r="ACB190" s="2"/>
      <c r="ACC190" s="2"/>
      <c r="ACD190" s="2"/>
      <c r="ACE190" s="2"/>
      <c r="ACF190" s="2"/>
      <c r="ACG190" s="2"/>
      <c r="ACH190" s="2"/>
      <c r="ACI190" s="2"/>
      <c r="ACJ190" s="2"/>
      <c r="ACK190" s="2"/>
      <c r="ACL190" s="2"/>
      <c r="ACM190" s="2"/>
      <c r="ACN190" s="2"/>
      <c r="ACO190" s="2"/>
      <c r="ACP190" s="2"/>
      <c r="ACQ190" s="2"/>
      <c r="ACR190" s="2"/>
      <c r="ACS190" s="2"/>
      <c r="ACT190" s="2"/>
      <c r="ACU190" s="2"/>
      <c r="ACV190" s="2"/>
      <c r="ACW190" s="2"/>
      <c r="ACX190" s="2"/>
      <c r="ACY190" s="2"/>
      <c r="ACZ190" s="2"/>
      <c r="ADA190" s="2"/>
      <c r="ADB190" s="2"/>
      <c r="ADC190" s="2"/>
      <c r="ADD190" s="2"/>
      <c r="ADE190" s="2"/>
      <c r="ADF190" s="2"/>
      <c r="ADG190" s="2"/>
      <c r="ADH190" s="2"/>
      <c r="ADI190" s="2"/>
      <c r="ADJ190" s="2"/>
      <c r="ADK190" s="2"/>
      <c r="ADL190" s="2"/>
      <c r="ADM190" s="2"/>
      <c r="ADN190" s="2"/>
      <c r="ADO190" s="2"/>
      <c r="ADP190" s="2"/>
      <c r="ADQ190" s="2"/>
      <c r="ADR190" s="2"/>
      <c r="ADS190" s="2"/>
      <c r="ADT190" s="2"/>
      <c r="ADU190" s="2"/>
      <c r="ADV190" s="2"/>
      <c r="ADW190" s="2"/>
      <c r="ADX190" s="2"/>
      <c r="ADY190" s="2"/>
      <c r="ADZ190" s="2"/>
      <c r="AEA190" s="2"/>
      <c r="AEB190" s="2"/>
      <c r="AEC190" s="2"/>
      <c r="AED190" s="2"/>
      <c r="AEE190" s="2"/>
      <c r="AEF190" s="2"/>
      <c r="AEG190" s="2"/>
      <c r="AEH190" s="2"/>
      <c r="AEI190" s="2"/>
      <c r="AEJ190" s="2"/>
      <c r="AEK190" s="2"/>
      <c r="AEL190" s="2"/>
      <c r="AEM190" s="2"/>
      <c r="AEN190" s="2"/>
      <c r="AEO190" s="2"/>
      <c r="AEP190" s="2"/>
      <c r="AEQ190" s="2"/>
      <c r="AER190" s="2"/>
      <c r="AES190" s="2"/>
      <c r="AET190" s="2"/>
      <c r="AEU190" s="2"/>
      <c r="AEV190" s="2"/>
      <c r="AEW190" s="2"/>
      <c r="AEX190" s="2"/>
      <c r="AEY190" s="2"/>
      <c r="AEZ190" s="2"/>
      <c r="AFA190" s="2"/>
      <c r="AFB190" s="2"/>
      <c r="AFC190" s="2"/>
      <c r="AFD190" s="2"/>
      <c r="AFE190" s="2"/>
      <c r="AFF190" s="2"/>
      <c r="AFG190" s="2"/>
      <c r="AFH190" s="2"/>
      <c r="AFI190" s="2"/>
      <c r="AFJ190" s="2"/>
      <c r="AFK190" s="2"/>
      <c r="AFL190" s="2"/>
      <c r="AFM190" s="2"/>
      <c r="AFN190" s="2"/>
      <c r="AFO190" s="2"/>
      <c r="AFP190" s="2"/>
      <c r="AFQ190" s="2"/>
      <c r="AFR190" s="2"/>
      <c r="AFS190" s="2"/>
      <c r="AFT190" s="2"/>
      <c r="AFU190" s="2"/>
      <c r="AFV190" s="2"/>
      <c r="AFW190" s="2"/>
      <c r="AFX190" s="2"/>
      <c r="AFY190" s="2"/>
      <c r="AFZ190" s="2"/>
      <c r="AGA190" s="2"/>
      <c r="AGB190" s="2"/>
      <c r="AGC190" s="2"/>
      <c r="AGD190" s="2"/>
      <c r="AGE190" s="2"/>
      <c r="AGF190" s="2"/>
      <c r="AGG190" s="2"/>
      <c r="AGH190" s="2"/>
      <c r="AGI190" s="2"/>
      <c r="AGJ190" s="2"/>
      <c r="AGK190" s="2"/>
      <c r="AGL190" s="2"/>
      <c r="AGM190" s="2"/>
      <c r="AGN190" s="2"/>
      <c r="AGO190" s="2"/>
      <c r="AGP190" s="2"/>
      <c r="AGQ190" s="2"/>
      <c r="AGR190" s="2"/>
      <c r="AGS190" s="2"/>
      <c r="AGT190" s="2"/>
      <c r="AGU190" s="2"/>
      <c r="AGV190" s="2"/>
      <c r="AGW190" s="2"/>
      <c r="AGX190" s="2"/>
      <c r="AGY190" s="2"/>
      <c r="AGZ190" s="2"/>
      <c r="AHA190" s="2"/>
      <c r="AHB190" s="2"/>
      <c r="AHC190" s="2"/>
      <c r="AHD190" s="2"/>
      <c r="AHE190" s="2"/>
      <c r="AHF190" s="2"/>
      <c r="AHG190" s="2"/>
      <c r="AHH190" s="2"/>
      <c r="AHI190" s="2"/>
      <c r="AHJ190" s="2"/>
      <c r="AHK190" s="2"/>
      <c r="AHL190" s="2"/>
      <c r="AHM190" s="2"/>
      <c r="AHN190" s="2"/>
      <c r="AHO190" s="2"/>
      <c r="AHP190" s="2"/>
      <c r="AHQ190" s="2"/>
      <c r="AHR190" s="2"/>
      <c r="AHS190" s="2"/>
      <c r="AHT190" s="2"/>
      <c r="AHU190" s="2"/>
      <c r="AHV190" s="2"/>
      <c r="AHW190" s="2"/>
      <c r="AHX190" s="2"/>
      <c r="AHY190" s="2"/>
      <c r="AHZ190" s="2"/>
      <c r="AIA190" s="2"/>
      <c r="AIB190" s="2"/>
      <c r="AIC190" s="2"/>
      <c r="AID190" s="2"/>
      <c r="AIE190" s="2"/>
      <c r="AIF190" s="2"/>
      <c r="AIG190" s="2"/>
      <c r="AIH190" s="2"/>
      <c r="AII190" s="2"/>
      <c r="AIJ190" s="2"/>
      <c r="AIK190" s="2"/>
      <c r="AIL190" s="2"/>
      <c r="AIM190" s="2"/>
      <c r="AIN190" s="2"/>
      <c r="AIO190" s="2"/>
      <c r="AIP190" s="2"/>
      <c r="AIQ190" s="2"/>
      <c r="AIR190" s="2"/>
      <c r="AIS190" s="2"/>
      <c r="AIT190" s="2"/>
      <c r="AIU190" s="2"/>
      <c r="AIV190" s="2"/>
      <c r="AIW190" s="2"/>
      <c r="AIX190" s="2"/>
      <c r="AIY190" s="2"/>
      <c r="AIZ190" s="2"/>
      <c r="AJA190" s="2"/>
      <c r="AJB190" s="2"/>
      <c r="AJC190" s="2"/>
      <c r="AJD190" s="2"/>
      <c r="AJE190" s="2"/>
      <c r="AJF190" s="2"/>
      <c r="AJG190" s="2"/>
      <c r="AJH190" s="2"/>
      <c r="AJI190" s="2"/>
      <c r="AJJ190" s="2"/>
      <c r="AJK190" s="2"/>
      <c r="AJL190" s="2"/>
      <c r="AJM190" s="2"/>
      <c r="AJN190" s="2"/>
      <c r="AJO190" s="2"/>
      <c r="AJP190" s="2"/>
      <c r="AJQ190" s="2"/>
      <c r="AJR190" s="2"/>
      <c r="AJS190" s="2"/>
      <c r="AJT190" s="2"/>
      <c r="AJU190" s="2"/>
      <c r="AJV190" s="2"/>
      <c r="AJW190" s="2"/>
      <c r="AJX190" s="2"/>
      <c r="AJY190" s="2"/>
      <c r="AJZ190" s="2"/>
      <c r="AKA190" s="2"/>
      <c r="AKB190" s="2"/>
      <c r="AKC190" s="2"/>
      <c r="AKD190" s="2"/>
      <c r="AKE190" s="2"/>
      <c r="AKF190" s="2"/>
      <c r="AKG190" s="2"/>
      <c r="AKH190" s="2"/>
      <c r="AKI190" s="2"/>
      <c r="AKJ190" s="2"/>
      <c r="AKK190" s="2"/>
      <c r="AKL190" s="2"/>
      <c r="AKM190" s="2"/>
      <c r="AKN190" s="2"/>
      <c r="AKO190" s="2"/>
      <c r="AKP190" s="2"/>
      <c r="AKQ190" s="2"/>
      <c r="AKR190" s="2"/>
      <c r="AKS190" s="2"/>
      <c r="AKT190" s="2"/>
      <c r="AKU190" s="2"/>
      <c r="AKV190" s="2"/>
      <c r="AKW190" s="2"/>
      <c r="AKX190" s="2"/>
      <c r="AKY190" s="2"/>
      <c r="AKZ190" s="2"/>
      <c r="ALA190" s="2"/>
      <c r="ALB190" s="2"/>
      <c r="ALC190" s="2"/>
      <c r="ALD190" s="2"/>
      <c r="ALE190" s="2"/>
      <c r="ALF190" s="2"/>
      <c r="ALG190" s="2"/>
      <c r="ALH190" s="2"/>
      <c r="ALI190" s="2"/>
      <c r="ALJ190" s="2"/>
      <c r="ALK190" s="2"/>
      <c r="ALL190" s="2"/>
      <c r="ALM190" s="2"/>
      <c r="ALN190" s="2"/>
      <c r="ALO190" s="2"/>
      <c r="ALP190" s="2"/>
      <c r="ALQ190" s="2"/>
      <c r="ALR190" s="2"/>
      <c r="ALS190" s="2"/>
      <c r="ALT190" s="2"/>
      <c r="ALU190" s="2"/>
      <c r="ALV190" s="2"/>
      <c r="ALW190" s="2"/>
      <c r="ALX190" s="2"/>
      <c r="ALY190" s="2"/>
      <c r="ALZ190" s="2"/>
      <c r="AMA190" s="2"/>
      <c r="AMB190" s="2"/>
      <c r="AMC190" s="2"/>
      <c r="AMD190" s="2"/>
      <c r="AME190" s="2"/>
      <c r="AMF190" s="2"/>
      <c r="AMG190" s="2"/>
      <c r="AMH190" s="2"/>
      <c r="AMI190" s="2"/>
      <c r="AMJ190" s="2"/>
    </row>
    <row r="191" s="5" customFormat="true" ht="15" hidden="false" customHeight="false" outlineLevel="0" collapsed="false">
      <c r="A191" s="2"/>
      <c r="B191" s="2"/>
      <c r="C191" s="2"/>
      <c r="D191" s="2"/>
      <c r="E191" s="2"/>
      <c r="F191" s="2"/>
      <c r="G191" s="4"/>
      <c r="H191" s="2"/>
      <c r="I191" s="6"/>
      <c r="J191" s="2"/>
      <c r="K191" s="4"/>
      <c r="L191" s="2"/>
      <c r="M191" s="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  <c r="AAB191" s="2"/>
      <c r="AAC191" s="2"/>
      <c r="AAD191" s="2"/>
      <c r="AAE191" s="2"/>
      <c r="AAF191" s="2"/>
      <c r="AAG191" s="2"/>
      <c r="AAH191" s="2"/>
      <c r="AAI191" s="2"/>
      <c r="AAJ191" s="2"/>
      <c r="AAK191" s="2"/>
      <c r="AAL191" s="2"/>
      <c r="AAM191" s="2"/>
      <c r="AAN191" s="2"/>
      <c r="AAO191" s="2"/>
      <c r="AAP191" s="2"/>
      <c r="AAQ191" s="2"/>
      <c r="AAR191" s="2"/>
      <c r="AAS191" s="2"/>
      <c r="AAT191" s="2"/>
      <c r="AAU191" s="2"/>
      <c r="AAV191" s="2"/>
      <c r="AAW191" s="2"/>
      <c r="AAX191" s="2"/>
      <c r="AAY191" s="2"/>
      <c r="AAZ191" s="2"/>
      <c r="ABA191" s="2"/>
      <c r="ABB191" s="2"/>
      <c r="ABC191" s="2"/>
      <c r="ABD191" s="2"/>
      <c r="ABE191" s="2"/>
      <c r="ABF191" s="2"/>
      <c r="ABG191" s="2"/>
      <c r="ABH191" s="2"/>
      <c r="ABI191" s="2"/>
      <c r="ABJ191" s="2"/>
      <c r="ABK191" s="2"/>
      <c r="ABL191" s="2"/>
      <c r="ABM191" s="2"/>
      <c r="ABN191" s="2"/>
      <c r="ABO191" s="2"/>
      <c r="ABP191" s="2"/>
      <c r="ABQ191" s="2"/>
      <c r="ABR191" s="2"/>
      <c r="ABS191" s="2"/>
      <c r="ABT191" s="2"/>
      <c r="ABU191" s="2"/>
      <c r="ABV191" s="2"/>
      <c r="ABW191" s="2"/>
      <c r="ABX191" s="2"/>
      <c r="ABY191" s="2"/>
      <c r="ABZ191" s="2"/>
      <c r="ACA191" s="2"/>
      <c r="ACB191" s="2"/>
      <c r="ACC191" s="2"/>
      <c r="ACD191" s="2"/>
      <c r="ACE191" s="2"/>
      <c r="ACF191" s="2"/>
      <c r="ACG191" s="2"/>
      <c r="ACH191" s="2"/>
      <c r="ACI191" s="2"/>
      <c r="ACJ191" s="2"/>
      <c r="ACK191" s="2"/>
      <c r="ACL191" s="2"/>
      <c r="ACM191" s="2"/>
      <c r="ACN191" s="2"/>
      <c r="ACO191" s="2"/>
      <c r="ACP191" s="2"/>
      <c r="ACQ191" s="2"/>
      <c r="ACR191" s="2"/>
      <c r="ACS191" s="2"/>
      <c r="ACT191" s="2"/>
      <c r="ACU191" s="2"/>
      <c r="ACV191" s="2"/>
      <c r="ACW191" s="2"/>
      <c r="ACX191" s="2"/>
      <c r="ACY191" s="2"/>
      <c r="ACZ191" s="2"/>
      <c r="ADA191" s="2"/>
      <c r="ADB191" s="2"/>
      <c r="ADC191" s="2"/>
      <c r="ADD191" s="2"/>
      <c r="ADE191" s="2"/>
      <c r="ADF191" s="2"/>
      <c r="ADG191" s="2"/>
      <c r="ADH191" s="2"/>
      <c r="ADI191" s="2"/>
      <c r="ADJ191" s="2"/>
      <c r="ADK191" s="2"/>
      <c r="ADL191" s="2"/>
      <c r="ADM191" s="2"/>
      <c r="ADN191" s="2"/>
      <c r="ADO191" s="2"/>
      <c r="ADP191" s="2"/>
      <c r="ADQ191" s="2"/>
      <c r="ADR191" s="2"/>
      <c r="ADS191" s="2"/>
      <c r="ADT191" s="2"/>
      <c r="ADU191" s="2"/>
      <c r="ADV191" s="2"/>
      <c r="ADW191" s="2"/>
      <c r="ADX191" s="2"/>
      <c r="ADY191" s="2"/>
      <c r="ADZ191" s="2"/>
      <c r="AEA191" s="2"/>
      <c r="AEB191" s="2"/>
      <c r="AEC191" s="2"/>
      <c r="AED191" s="2"/>
      <c r="AEE191" s="2"/>
      <c r="AEF191" s="2"/>
      <c r="AEG191" s="2"/>
      <c r="AEH191" s="2"/>
      <c r="AEI191" s="2"/>
      <c r="AEJ191" s="2"/>
      <c r="AEK191" s="2"/>
      <c r="AEL191" s="2"/>
      <c r="AEM191" s="2"/>
      <c r="AEN191" s="2"/>
      <c r="AEO191" s="2"/>
      <c r="AEP191" s="2"/>
      <c r="AEQ191" s="2"/>
      <c r="AER191" s="2"/>
      <c r="AES191" s="2"/>
      <c r="AET191" s="2"/>
      <c r="AEU191" s="2"/>
      <c r="AEV191" s="2"/>
      <c r="AEW191" s="2"/>
      <c r="AEX191" s="2"/>
      <c r="AEY191" s="2"/>
      <c r="AEZ191" s="2"/>
      <c r="AFA191" s="2"/>
      <c r="AFB191" s="2"/>
      <c r="AFC191" s="2"/>
      <c r="AFD191" s="2"/>
      <c r="AFE191" s="2"/>
      <c r="AFF191" s="2"/>
      <c r="AFG191" s="2"/>
      <c r="AFH191" s="2"/>
      <c r="AFI191" s="2"/>
      <c r="AFJ191" s="2"/>
      <c r="AFK191" s="2"/>
      <c r="AFL191" s="2"/>
      <c r="AFM191" s="2"/>
      <c r="AFN191" s="2"/>
      <c r="AFO191" s="2"/>
      <c r="AFP191" s="2"/>
      <c r="AFQ191" s="2"/>
      <c r="AFR191" s="2"/>
      <c r="AFS191" s="2"/>
      <c r="AFT191" s="2"/>
      <c r="AFU191" s="2"/>
      <c r="AFV191" s="2"/>
      <c r="AFW191" s="2"/>
      <c r="AFX191" s="2"/>
      <c r="AFY191" s="2"/>
      <c r="AFZ191" s="2"/>
      <c r="AGA191" s="2"/>
      <c r="AGB191" s="2"/>
      <c r="AGC191" s="2"/>
      <c r="AGD191" s="2"/>
      <c r="AGE191" s="2"/>
      <c r="AGF191" s="2"/>
      <c r="AGG191" s="2"/>
      <c r="AGH191" s="2"/>
      <c r="AGI191" s="2"/>
      <c r="AGJ191" s="2"/>
      <c r="AGK191" s="2"/>
      <c r="AGL191" s="2"/>
      <c r="AGM191" s="2"/>
      <c r="AGN191" s="2"/>
      <c r="AGO191" s="2"/>
      <c r="AGP191" s="2"/>
      <c r="AGQ191" s="2"/>
      <c r="AGR191" s="2"/>
      <c r="AGS191" s="2"/>
      <c r="AGT191" s="2"/>
      <c r="AGU191" s="2"/>
      <c r="AGV191" s="2"/>
      <c r="AGW191" s="2"/>
      <c r="AGX191" s="2"/>
      <c r="AGY191" s="2"/>
      <c r="AGZ191" s="2"/>
      <c r="AHA191" s="2"/>
      <c r="AHB191" s="2"/>
      <c r="AHC191" s="2"/>
      <c r="AHD191" s="2"/>
      <c r="AHE191" s="2"/>
      <c r="AHF191" s="2"/>
      <c r="AHG191" s="2"/>
      <c r="AHH191" s="2"/>
      <c r="AHI191" s="2"/>
      <c r="AHJ191" s="2"/>
      <c r="AHK191" s="2"/>
      <c r="AHL191" s="2"/>
      <c r="AHM191" s="2"/>
      <c r="AHN191" s="2"/>
      <c r="AHO191" s="2"/>
      <c r="AHP191" s="2"/>
      <c r="AHQ191" s="2"/>
      <c r="AHR191" s="2"/>
      <c r="AHS191" s="2"/>
      <c r="AHT191" s="2"/>
      <c r="AHU191" s="2"/>
      <c r="AHV191" s="2"/>
      <c r="AHW191" s="2"/>
      <c r="AHX191" s="2"/>
      <c r="AHY191" s="2"/>
      <c r="AHZ191" s="2"/>
      <c r="AIA191" s="2"/>
      <c r="AIB191" s="2"/>
      <c r="AIC191" s="2"/>
      <c r="AID191" s="2"/>
      <c r="AIE191" s="2"/>
      <c r="AIF191" s="2"/>
      <c r="AIG191" s="2"/>
      <c r="AIH191" s="2"/>
      <c r="AII191" s="2"/>
      <c r="AIJ191" s="2"/>
      <c r="AIK191" s="2"/>
      <c r="AIL191" s="2"/>
      <c r="AIM191" s="2"/>
      <c r="AIN191" s="2"/>
      <c r="AIO191" s="2"/>
      <c r="AIP191" s="2"/>
      <c r="AIQ191" s="2"/>
      <c r="AIR191" s="2"/>
      <c r="AIS191" s="2"/>
      <c r="AIT191" s="2"/>
      <c r="AIU191" s="2"/>
      <c r="AIV191" s="2"/>
      <c r="AIW191" s="2"/>
      <c r="AIX191" s="2"/>
      <c r="AIY191" s="2"/>
      <c r="AIZ191" s="2"/>
      <c r="AJA191" s="2"/>
      <c r="AJB191" s="2"/>
      <c r="AJC191" s="2"/>
      <c r="AJD191" s="2"/>
      <c r="AJE191" s="2"/>
      <c r="AJF191" s="2"/>
      <c r="AJG191" s="2"/>
      <c r="AJH191" s="2"/>
      <c r="AJI191" s="2"/>
      <c r="AJJ191" s="2"/>
      <c r="AJK191" s="2"/>
      <c r="AJL191" s="2"/>
      <c r="AJM191" s="2"/>
      <c r="AJN191" s="2"/>
      <c r="AJO191" s="2"/>
      <c r="AJP191" s="2"/>
      <c r="AJQ191" s="2"/>
      <c r="AJR191" s="2"/>
      <c r="AJS191" s="2"/>
      <c r="AJT191" s="2"/>
      <c r="AJU191" s="2"/>
      <c r="AJV191" s="2"/>
      <c r="AJW191" s="2"/>
      <c r="AJX191" s="2"/>
      <c r="AJY191" s="2"/>
      <c r="AJZ191" s="2"/>
      <c r="AKA191" s="2"/>
      <c r="AKB191" s="2"/>
      <c r="AKC191" s="2"/>
      <c r="AKD191" s="2"/>
      <c r="AKE191" s="2"/>
      <c r="AKF191" s="2"/>
      <c r="AKG191" s="2"/>
      <c r="AKH191" s="2"/>
      <c r="AKI191" s="2"/>
      <c r="AKJ191" s="2"/>
      <c r="AKK191" s="2"/>
      <c r="AKL191" s="2"/>
      <c r="AKM191" s="2"/>
      <c r="AKN191" s="2"/>
      <c r="AKO191" s="2"/>
      <c r="AKP191" s="2"/>
      <c r="AKQ191" s="2"/>
      <c r="AKR191" s="2"/>
      <c r="AKS191" s="2"/>
      <c r="AKT191" s="2"/>
      <c r="AKU191" s="2"/>
      <c r="AKV191" s="2"/>
      <c r="AKW191" s="2"/>
      <c r="AKX191" s="2"/>
      <c r="AKY191" s="2"/>
      <c r="AKZ191" s="2"/>
      <c r="ALA191" s="2"/>
      <c r="ALB191" s="2"/>
      <c r="ALC191" s="2"/>
      <c r="ALD191" s="2"/>
      <c r="ALE191" s="2"/>
      <c r="ALF191" s="2"/>
      <c r="ALG191" s="2"/>
      <c r="ALH191" s="2"/>
      <c r="ALI191" s="2"/>
      <c r="ALJ191" s="2"/>
      <c r="ALK191" s="2"/>
      <c r="ALL191" s="2"/>
      <c r="ALM191" s="2"/>
      <c r="ALN191" s="2"/>
      <c r="ALO191" s="2"/>
      <c r="ALP191" s="2"/>
      <c r="ALQ191" s="2"/>
      <c r="ALR191" s="2"/>
      <c r="ALS191" s="2"/>
      <c r="ALT191" s="2"/>
      <c r="ALU191" s="2"/>
      <c r="ALV191" s="2"/>
      <c r="ALW191" s="2"/>
      <c r="ALX191" s="2"/>
      <c r="ALY191" s="2"/>
      <c r="ALZ191" s="2"/>
      <c r="AMA191" s="2"/>
      <c r="AMB191" s="2"/>
      <c r="AMC191" s="2"/>
      <c r="AMD191" s="2"/>
      <c r="AME191" s="2"/>
      <c r="AMF191" s="2"/>
      <c r="AMG191" s="2"/>
      <c r="AMH191" s="2"/>
      <c r="AMI191" s="2"/>
      <c r="AMJ191" s="2"/>
    </row>
    <row r="192" s="2" customFormat="true" ht="15" hidden="false" customHeight="false" outlineLevel="0" collapsed="false">
      <c r="G192" s="4" t="n">
        <v>0.127777777777778</v>
      </c>
      <c r="H192" s="2" t="s">
        <v>703</v>
      </c>
      <c r="I192" s="6" t="n">
        <v>0</v>
      </c>
      <c r="K192" s="4" t="n">
        <f aca="false">G192-(I192*G192)</f>
        <v>0.127777777777778</v>
      </c>
      <c r="M192" s="4" t="n">
        <f aca="false">I192*G192</f>
        <v>0</v>
      </c>
    </row>
    <row r="193" s="2" customFormat="true" ht="15" hidden="false" customHeight="false" outlineLevel="0" collapsed="false">
      <c r="G193" s="4"/>
      <c r="H193" s="2" t="s">
        <v>704</v>
      </c>
      <c r="I193" s="6"/>
      <c r="K193" s="4"/>
      <c r="M193" s="4"/>
    </row>
    <row r="194" s="2" customFormat="true" ht="15" hidden="false" customHeight="false" outlineLevel="0" collapsed="false">
      <c r="G194" s="4"/>
      <c r="I194" s="6"/>
      <c r="K194" s="4"/>
      <c r="M194" s="4"/>
    </row>
    <row r="195" s="2" customFormat="true" ht="15" hidden="false" customHeight="false" outlineLevel="0" collapsed="false">
      <c r="D195" s="7"/>
      <c r="E195" s="3"/>
      <c r="G195" s="17" t="n">
        <v>0.435416666666667</v>
      </c>
      <c r="H195" s="15" t="s">
        <v>705</v>
      </c>
      <c r="I195" s="21" t="n">
        <v>1</v>
      </c>
      <c r="K195" s="4"/>
      <c r="M195" s="4"/>
    </row>
    <row r="196" s="2" customFormat="true" ht="15" hidden="false" customHeight="false" outlineLevel="0" collapsed="false">
      <c r="D196" s="7"/>
      <c r="E196" s="3"/>
      <c r="G196" s="15"/>
      <c r="H196" s="15" t="s">
        <v>706</v>
      </c>
      <c r="I196" s="21"/>
      <c r="K196" s="4"/>
      <c r="M196" s="4"/>
    </row>
    <row r="197" s="2" customFormat="true" ht="15" hidden="false" customHeight="false" outlineLevel="0" collapsed="false">
      <c r="I197" s="6"/>
      <c r="K197" s="4"/>
      <c r="M197" s="4"/>
    </row>
    <row r="198" s="2" customFormat="true" ht="15" hidden="false" customHeight="false" outlineLevel="0" collapsed="false">
      <c r="G198" s="4" t="n">
        <v>0.129166666666667</v>
      </c>
      <c r="H198" s="2" t="s">
        <v>707</v>
      </c>
      <c r="I198" s="6" t="n">
        <v>0</v>
      </c>
      <c r="K198" s="4" t="n">
        <f aca="false">G198-(I198*G198)</f>
        <v>0.129166666666667</v>
      </c>
      <c r="M198" s="4" t="n">
        <f aca="false">I198*G198</f>
        <v>0</v>
      </c>
    </row>
    <row r="199" s="2" customFormat="true" ht="15" hidden="false" customHeight="false" outlineLevel="0" collapsed="false">
      <c r="H199" s="2" t="s">
        <v>708</v>
      </c>
      <c r="I199" s="6"/>
      <c r="K199" s="4"/>
      <c r="M199" s="4"/>
    </row>
    <row r="200" s="2" customFormat="true" ht="15" hidden="false" customHeight="false" outlineLevel="0" collapsed="false">
      <c r="I200" s="6"/>
      <c r="K200" s="4"/>
      <c r="M200" s="4"/>
    </row>
    <row r="201" s="2" customFormat="true" ht="15" hidden="false" customHeight="false" outlineLevel="0" collapsed="false">
      <c r="G201" s="4" t="n">
        <v>0.3625</v>
      </c>
      <c r="H201" s="2" t="s">
        <v>709</v>
      </c>
      <c r="I201" s="6" t="n">
        <v>0</v>
      </c>
      <c r="K201" s="4" t="n">
        <f aca="false">G201-(I201*G201)</f>
        <v>0.3625</v>
      </c>
      <c r="M201" s="4" t="n">
        <f aca="false">I201*G201</f>
        <v>0</v>
      </c>
    </row>
    <row r="202" s="2" customFormat="true" ht="15" hidden="false" customHeight="false" outlineLevel="0" collapsed="false">
      <c r="H202" s="2" t="s">
        <v>710</v>
      </c>
      <c r="I202" s="6"/>
      <c r="K202" s="4"/>
      <c r="M202" s="4"/>
    </row>
    <row r="203" s="2" customFormat="true" ht="15" hidden="false" customHeight="false" outlineLevel="0" collapsed="false">
      <c r="I203" s="6"/>
      <c r="K203" s="4"/>
      <c r="M203" s="4"/>
    </row>
    <row r="204" s="2" customFormat="true" ht="15" hidden="false" customHeight="false" outlineLevel="0" collapsed="false">
      <c r="G204" s="4" t="n">
        <v>0.185416666666667</v>
      </c>
      <c r="H204" s="2" t="s">
        <v>711</v>
      </c>
      <c r="I204" s="6" t="n">
        <v>0</v>
      </c>
      <c r="K204" s="4" t="n">
        <f aca="false">G204-(I204*G204)</f>
        <v>0.185416666666667</v>
      </c>
      <c r="M204" s="4" t="n">
        <f aca="false">I204*G204</f>
        <v>0</v>
      </c>
    </row>
    <row r="205" s="2" customFormat="true" ht="15" hidden="false" customHeight="false" outlineLevel="0" collapsed="false">
      <c r="H205" s="2" t="s">
        <v>712</v>
      </c>
      <c r="I205" s="6"/>
      <c r="K205" s="4"/>
      <c r="M205" s="4"/>
    </row>
    <row r="206" s="2" customFormat="true" ht="15" hidden="false" customHeight="false" outlineLevel="0" collapsed="false">
      <c r="I206" s="6"/>
      <c r="K206" s="4"/>
      <c r="M206" s="4"/>
    </row>
    <row r="207" s="2" customFormat="true" ht="15" hidden="false" customHeight="false" outlineLevel="0" collapsed="false">
      <c r="G207" s="4" t="n">
        <v>0.214583333333333</v>
      </c>
      <c r="H207" s="2" t="s">
        <v>713</v>
      </c>
      <c r="I207" s="6" t="n">
        <v>0</v>
      </c>
      <c r="K207" s="4" t="n">
        <f aca="false">G207-(I207*G207)</f>
        <v>0.214583333333333</v>
      </c>
      <c r="M207" s="4" t="n">
        <f aca="false">I207*G207</f>
        <v>0</v>
      </c>
    </row>
    <row r="208" s="2" customFormat="true" ht="15" hidden="false" customHeight="false" outlineLevel="0" collapsed="false">
      <c r="H208" s="2" t="s">
        <v>714</v>
      </c>
      <c r="I208" s="6"/>
      <c r="K208" s="4"/>
      <c r="M208" s="4"/>
    </row>
    <row r="209" s="2" customFormat="true" ht="15" hidden="false" customHeight="false" outlineLevel="0" collapsed="false">
      <c r="I209" s="6"/>
      <c r="K209" s="4"/>
      <c r="M209" s="4"/>
    </row>
    <row r="210" s="2" customFormat="true" ht="15" hidden="false" customHeight="false" outlineLevel="0" collapsed="false">
      <c r="G210" s="4" t="n">
        <v>0.540277777777778</v>
      </c>
      <c r="H210" s="2" t="s">
        <v>715</v>
      </c>
      <c r="I210" s="6" t="n">
        <v>0</v>
      </c>
      <c r="K210" s="4" t="n">
        <f aca="false">G210-(I210*G210)</f>
        <v>0.540277777777778</v>
      </c>
      <c r="M210" s="4" t="n">
        <f aca="false">I210*G210</f>
        <v>0</v>
      </c>
    </row>
    <row r="211" s="2" customFormat="true" ht="15" hidden="false" customHeight="false" outlineLevel="0" collapsed="false">
      <c r="H211" s="2" t="s">
        <v>716</v>
      </c>
      <c r="I211" s="6"/>
      <c r="K211" s="4"/>
      <c r="M211" s="4"/>
    </row>
    <row r="212" s="2" customFormat="true" ht="15" hidden="false" customHeight="false" outlineLevel="0" collapsed="false">
      <c r="I212" s="6"/>
      <c r="K212" s="4"/>
      <c r="M212" s="4"/>
    </row>
    <row r="213" s="2" customFormat="true" ht="15" hidden="false" customHeight="false" outlineLevel="0" collapsed="false">
      <c r="G213" s="4" t="n">
        <v>0.221527777777778</v>
      </c>
      <c r="H213" s="2" t="s">
        <v>717</v>
      </c>
      <c r="I213" s="6" t="n">
        <v>0</v>
      </c>
      <c r="K213" s="4" t="n">
        <f aca="false">G213-(I213*G213)</f>
        <v>0.221527777777778</v>
      </c>
      <c r="M213" s="4" t="n">
        <f aca="false">I213*G213</f>
        <v>0</v>
      </c>
    </row>
    <row r="214" s="2" customFormat="true" ht="15" hidden="false" customHeight="false" outlineLevel="0" collapsed="false">
      <c r="H214" s="2" t="s">
        <v>718</v>
      </c>
      <c r="I214" s="6"/>
      <c r="K214" s="4"/>
      <c r="M214" s="4"/>
    </row>
    <row r="215" s="2" customFormat="true" ht="15" hidden="false" customHeight="false" outlineLevel="0" collapsed="false">
      <c r="I215" s="6"/>
      <c r="K215" s="4"/>
      <c r="M215" s="4"/>
    </row>
    <row r="216" s="2" customFormat="true" ht="15" hidden="false" customHeight="false" outlineLevel="0" collapsed="false">
      <c r="G216" s="4" t="n">
        <v>0.115972222222222</v>
      </c>
      <c r="H216" s="2" t="s">
        <v>719</v>
      </c>
      <c r="I216" s="6" t="n">
        <v>0</v>
      </c>
      <c r="K216" s="4" t="n">
        <f aca="false">G216-(I216*G216)</f>
        <v>0.115972222222222</v>
      </c>
      <c r="M216" s="4" t="n">
        <f aca="false">I216*G216</f>
        <v>0</v>
      </c>
    </row>
    <row r="217" s="2" customFormat="true" ht="15" hidden="false" customHeight="false" outlineLevel="0" collapsed="false">
      <c r="H217" s="2" t="s">
        <v>720</v>
      </c>
      <c r="I217" s="6"/>
      <c r="K217" s="4"/>
      <c r="M217" s="4"/>
    </row>
    <row r="218" customFormat="false" ht="15" hidden="false" customHeight="false" outlineLevel="0" collapsed="false">
      <c r="G218" s="2"/>
      <c r="J218" s="2"/>
      <c r="K218" s="4"/>
      <c r="M218" s="4"/>
    </row>
    <row r="219" customFormat="false" ht="15" hidden="false" customHeight="false" outlineLevel="0" collapsed="false">
      <c r="G219" s="4" t="n">
        <v>0.35625</v>
      </c>
      <c r="H219" s="2" t="s">
        <v>721</v>
      </c>
      <c r="I219" s="6" t="n">
        <v>0</v>
      </c>
      <c r="J219" s="2"/>
      <c r="K219" s="4" t="n">
        <f aca="false">G219-(I219*G219)</f>
        <v>0.35625</v>
      </c>
      <c r="M219" s="4" t="n">
        <f aca="false">I219*G219</f>
        <v>0</v>
      </c>
    </row>
    <row r="220" customFormat="false" ht="15" hidden="false" customHeight="false" outlineLevel="0" collapsed="false">
      <c r="G220" s="2"/>
      <c r="H220" s="2" t="s">
        <v>722</v>
      </c>
      <c r="J220" s="2"/>
      <c r="K220" s="4"/>
      <c r="M220" s="4"/>
    </row>
    <row r="221" s="5" customFormat="true" ht="15" hidden="false" customHeight="false" outlineLevel="0" collapsed="false">
      <c r="A221" s="2"/>
      <c r="B221" s="2"/>
      <c r="C221" s="2"/>
      <c r="D221" s="2"/>
      <c r="E221" s="2"/>
      <c r="F221" s="2"/>
      <c r="G221" s="4"/>
      <c r="H221" s="2"/>
      <c r="I221" s="6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2"/>
      <c r="LX221" s="2"/>
      <c r="LY221" s="2"/>
      <c r="LZ221" s="2"/>
      <c r="MA221" s="2"/>
      <c r="MB221" s="2"/>
      <c r="MC221" s="2"/>
      <c r="MD221" s="2"/>
      <c r="ME221" s="2"/>
      <c r="MF221" s="2"/>
      <c r="MG221" s="2"/>
      <c r="MH221" s="2"/>
      <c r="MI221" s="2"/>
      <c r="MJ221" s="2"/>
      <c r="MK221" s="2"/>
      <c r="ML221" s="2"/>
      <c r="MM221" s="2"/>
      <c r="MN221" s="2"/>
      <c r="MO221" s="2"/>
      <c r="MP221" s="2"/>
      <c r="MQ221" s="2"/>
      <c r="MR221" s="2"/>
      <c r="MS221" s="2"/>
      <c r="MT221" s="2"/>
      <c r="MU221" s="2"/>
      <c r="MV221" s="2"/>
      <c r="MW221" s="2"/>
      <c r="MX221" s="2"/>
      <c r="MY221" s="2"/>
      <c r="MZ221" s="2"/>
      <c r="NA221" s="2"/>
      <c r="NB221" s="2"/>
      <c r="NC221" s="2"/>
      <c r="ND221" s="2"/>
      <c r="NE221" s="2"/>
      <c r="NF221" s="2"/>
      <c r="NG221" s="2"/>
      <c r="NH221" s="2"/>
      <c r="NI221" s="2"/>
      <c r="NJ221" s="2"/>
      <c r="NK221" s="2"/>
      <c r="NL221" s="2"/>
      <c r="NM221" s="2"/>
      <c r="NN221" s="2"/>
      <c r="NO221" s="2"/>
      <c r="NP221" s="2"/>
      <c r="NQ221" s="2"/>
      <c r="NR221" s="2"/>
      <c r="NS221" s="2"/>
      <c r="NT221" s="2"/>
      <c r="NU221" s="2"/>
      <c r="NV221" s="2"/>
      <c r="NW221" s="2"/>
      <c r="NX221" s="2"/>
      <c r="NY221" s="2"/>
      <c r="NZ221" s="2"/>
      <c r="OA221" s="2"/>
      <c r="OB221" s="2"/>
      <c r="OC221" s="2"/>
      <c r="OD221" s="2"/>
      <c r="OE221" s="2"/>
      <c r="OF221" s="2"/>
      <c r="OG221" s="2"/>
      <c r="OH221" s="2"/>
      <c r="OI221" s="2"/>
      <c r="OJ221" s="2"/>
      <c r="OK221" s="2"/>
      <c r="OL221" s="2"/>
      <c r="OM221" s="2"/>
      <c r="ON221" s="2"/>
      <c r="OO221" s="2"/>
      <c r="OP221" s="2"/>
      <c r="OQ221" s="2"/>
      <c r="OR221" s="2"/>
      <c r="OS221" s="2"/>
      <c r="OT221" s="2"/>
      <c r="OU221" s="2"/>
      <c r="OV221" s="2"/>
      <c r="OW221" s="2"/>
      <c r="OX221" s="2"/>
      <c r="OY221" s="2"/>
      <c r="OZ221" s="2"/>
      <c r="PA221" s="2"/>
      <c r="PB221" s="2"/>
      <c r="PC221" s="2"/>
      <c r="PD221" s="2"/>
      <c r="PE221" s="2"/>
      <c r="PF221" s="2"/>
      <c r="PG221" s="2"/>
      <c r="PH221" s="2"/>
      <c r="PI221" s="2"/>
      <c r="PJ221" s="2"/>
      <c r="PK221" s="2"/>
      <c r="PL221" s="2"/>
      <c r="PM221" s="2"/>
      <c r="PN221" s="2"/>
      <c r="PO221" s="2"/>
      <c r="PP221" s="2"/>
      <c r="PQ221" s="2"/>
      <c r="PR221" s="2"/>
      <c r="PS221" s="2"/>
      <c r="PT221" s="2"/>
      <c r="PU221" s="2"/>
      <c r="PV221" s="2"/>
      <c r="PW221" s="2"/>
      <c r="PX221" s="2"/>
      <c r="PY221" s="2"/>
      <c r="PZ221" s="2"/>
      <c r="QA221" s="2"/>
      <c r="QB221" s="2"/>
      <c r="QC221" s="2"/>
      <c r="QD221" s="2"/>
      <c r="QE221" s="2"/>
      <c r="QF221" s="2"/>
      <c r="QG221" s="2"/>
      <c r="QH221" s="2"/>
      <c r="QI221" s="2"/>
      <c r="QJ221" s="2"/>
      <c r="QK221" s="2"/>
      <c r="QL221" s="2"/>
      <c r="QM221" s="2"/>
      <c r="QN221" s="2"/>
      <c r="QO221" s="2"/>
      <c r="QP221" s="2"/>
      <c r="QQ221" s="2"/>
      <c r="QR221" s="2"/>
      <c r="QS221" s="2"/>
      <c r="QT221" s="2"/>
      <c r="QU221" s="2"/>
      <c r="QV221" s="2"/>
      <c r="QW221" s="2"/>
      <c r="QX221" s="2"/>
      <c r="QY221" s="2"/>
      <c r="QZ221" s="2"/>
      <c r="RA221" s="2"/>
      <c r="RB221" s="2"/>
      <c r="RC221" s="2"/>
      <c r="RD221" s="2"/>
      <c r="RE221" s="2"/>
      <c r="RF221" s="2"/>
      <c r="RG221" s="2"/>
      <c r="RH221" s="2"/>
      <c r="RI221" s="2"/>
      <c r="RJ221" s="2"/>
      <c r="RK221" s="2"/>
      <c r="RL221" s="2"/>
      <c r="RM221" s="2"/>
      <c r="RN221" s="2"/>
      <c r="RO221" s="2"/>
      <c r="RP221" s="2"/>
      <c r="RQ221" s="2"/>
      <c r="RR221" s="2"/>
      <c r="RS221" s="2"/>
      <c r="RT221" s="2"/>
      <c r="RU221" s="2"/>
      <c r="RV221" s="2"/>
      <c r="RW221" s="2"/>
      <c r="RX221" s="2"/>
      <c r="RY221" s="2"/>
      <c r="RZ221" s="2"/>
      <c r="SA221" s="2"/>
      <c r="SB221" s="2"/>
      <c r="SC221" s="2"/>
      <c r="SD221" s="2"/>
      <c r="SE221" s="2"/>
      <c r="SF221" s="2"/>
      <c r="SG221" s="2"/>
      <c r="SH221" s="2"/>
      <c r="SI221" s="2"/>
      <c r="SJ221" s="2"/>
      <c r="SK221" s="2"/>
      <c r="SL221" s="2"/>
      <c r="SM221" s="2"/>
      <c r="SN221" s="2"/>
      <c r="SO221" s="2"/>
      <c r="SP221" s="2"/>
      <c r="SQ221" s="2"/>
      <c r="SR221" s="2"/>
      <c r="SS221" s="2"/>
      <c r="ST221" s="2"/>
      <c r="SU221" s="2"/>
      <c r="SV221" s="2"/>
      <c r="SW221" s="2"/>
      <c r="SX221" s="2"/>
      <c r="SY221" s="2"/>
      <c r="SZ221" s="2"/>
      <c r="TA221" s="2"/>
      <c r="TB221" s="2"/>
      <c r="TC221" s="2"/>
      <c r="TD221" s="2"/>
      <c r="TE221" s="2"/>
      <c r="TF221" s="2"/>
      <c r="TG221" s="2"/>
      <c r="TH221" s="2"/>
      <c r="TI221" s="2"/>
      <c r="TJ221" s="2"/>
      <c r="TK221" s="2"/>
      <c r="TL221" s="2"/>
      <c r="TM221" s="2"/>
      <c r="TN221" s="2"/>
      <c r="TO221" s="2"/>
      <c r="TP221" s="2"/>
      <c r="TQ221" s="2"/>
      <c r="TR221" s="2"/>
      <c r="TS221" s="2"/>
      <c r="TT221" s="2"/>
      <c r="TU221" s="2"/>
      <c r="TV221" s="2"/>
      <c r="TW221" s="2"/>
      <c r="TX221" s="2"/>
      <c r="TY221" s="2"/>
      <c r="TZ221" s="2"/>
      <c r="UA221" s="2"/>
      <c r="UB221" s="2"/>
      <c r="UC221" s="2"/>
      <c r="UD221" s="2"/>
      <c r="UE221" s="2"/>
      <c r="UF221" s="2"/>
      <c r="UG221" s="2"/>
      <c r="UH221" s="2"/>
      <c r="UI221" s="2"/>
      <c r="UJ221" s="2"/>
      <c r="UK221" s="2"/>
      <c r="UL221" s="2"/>
      <c r="UM221" s="2"/>
      <c r="UN221" s="2"/>
      <c r="UO221" s="2"/>
      <c r="UP221" s="2"/>
      <c r="UQ221" s="2"/>
      <c r="UR221" s="2"/>
      <c r="US221" s="2"/>
      <c r="UT221" s="2"/>
      <c r="UU221" s="2"/>
      <c r="UV221" s="2"/>
      <c r="UW221" s="2"/>
      <c r="UX221" s="2"/>
      <c r="UY221" s="2"/>
      <c r="UZ221" s="2"/>
      <c r="VA221" s="2"/>
      <c r="VB221" s="2"/>
      <c r="VC221" s="2"/>
      <c r="VD221" s="2"/>
      <c r="VE221" s="2"/>
      <c r="VF221" s="2"/>
      <c r="VG221" s="2"/>
      <c r="VH221" s="2"/>
      <c r="VI221" s="2"/>
      <c r="VJ221" s="2"/>
      <c r="VK221" s="2"/>
      <c r="VL221" s="2"/>
      <c r="VM221" s="2"/>
      <c r="VN221" s="2"/>
      <c r="VO221" s="2"/>
      <c r="VP221" s="2"/>
      <c r="VQ221" s="2"/>
      <c r="VR221" s="2"/>
      <c r="VS221" s="2"/>
      <c r="VT221" s="2"/>
      <c r="VU221" s="2"/>
      <c r="VV221" s="2"/>
      <c r="VW221" s="2"/>
      <c r="VX221" s="2"/>
      <c r="VY221" s="2"/>
      <c r="VZ221" s="2"/>
      <c r="WA221" s="2"/>
      <c r="WB221" s="2"/>
      <c r="WC221" s="2"/>
      <c r="WD221" s="2"/>
      <c r="WE221" s="2"/>
      <c r="WF221" s="2"/>
      <c r="WG221" s="2"/>
      <c r="WH221" s="2"/>
      <c r="WI221" s="2"/>
      <c r="WJ221" s="2"/>
      <c r="WK221" s="2"/>
      <c r="WL221" s="2"/>
      <c r="WM221" s="2"/>
      <c r="WN221" s="2"/>
      <c r="WO221" s="2"/>
      <c r="WP221" s="2"/>
      <c r="WQ221" s="2"/>
      <c r="WR221" s="2"/>
      <c r="WS221" s="2"/>
      <c r="WT221" s="2"/>
      <c r="WU221" s="2"/>
      <c r="WV221" s="2"/>
      <c r="WW221" s="2"/>
      <c r="WX221" s="2"/>
      <c r="WY221" s="2"/>
      <c r="WZ221" s="2"/>
      <c r="XA221" s="2"/>
      <c r="XB221" s="2"/>
      <c r="XC221" s="2"/>
      <c r="XD221" s="2"/>
      <c r="XE221" s="2"/>
      <c r="XF221" s="2"/>
      <c r="XG221" s="2"/>
      <c r="XH221" s="2"/>
      <c r="XI221" s="2"/>
      <c r="XJ221" s="2"/>
      <c r="XK221" s="2"/>
      <c r="XL221" s="2"/>
      <c r="XM221" s="2"/>
      <c r="XN221" s="2"/>
      <c r="XO221" s="2"/>
      <c r="XP221" s="2"/>
      <c r="XQ221" s="2"/>
      <c r="XR221" s="2"/>
      <c r="XS221" s="2"/>
      <c r="XT221" s="2"/>
      <c r="XU221" s="2"/>
      <c r="XV221" s="2"/>
      <c r="XW221" s="2"/>
      <c r="XX221" s="2"/>
      <c r="XY221" s="2"/>
      <c r="XZ221" s="2"/>
      <c r="YA221" s="2"/>
      <c r="YB221" s="2"/>
      <c r="YC221" s="2"/>
      <c r="YD221" s="2"/>
      <c r="YE221" s="2"/>
      <c r="YF221" s="2"/>
      <c r="YG221" s="2"/>
      <c r="YH221" s="2"/>
      <c r="YI221" s="2"/>
      <c r="YJ221" s="2"/>
      <c r="YK221" s="2"/>
      <c r="YL221" s="2"/>
      <c r="YM221" s="2"/>
      <c r="YN221" s="2"/>
      <c r="YO221" s="2"/>
      <c r="YP221" s="2"/>
      <c r="YQ221" s="2"/>
      <c r="YR221" s="2"/>
      <c r="YS221" s="2"/>
      <c r="YT221" s="2"/>
      <c r="YU221" s="2"/>
      <c r="YV221" s="2"/>
      <c r="YW221" s="2"/>
      <c r="YX221" s="2"/>
      <c r="YY221" s="2"/>
      <c r="YZ221" s="2"/>
      <c r="ZA221" s="2"/>
      <c r="ZB221" s="2"/>
      <c r="ZC221" s="2"/>
      <c r="ZD221" s="2"/>
      <c r="ZE221" s="2"/>
      <c r="ZF221" s="2"/>
      <c r="ZG221" s="2"/>
      <c r="ZH221" s="2"/>
      <c r="ZI221" s="2"/>
      <c r="ZJ221" s="2"/>
      <c r="ZK221" s="2"/>
      <c r="ZL221" s="2"/>
      <c r="ZM221" s="2"/>
      <c r="ZN221" s="2"/>
      <c r="ZO221" s="2"/>
      <c r="ZP221" s="2"/>
      <c r="ZQ221" s="2"/>
      <c r="ZR221" s="2"/>
      <c r="ZS221" s="2"/>
      <c r="ZT221" s="2"/>
      <c r="ZU221" s="2"/>
      <c r="ZV221" s="2"/>
      <c r="ZW221" s="2"/>
      <c r="ZX221" s="2"/>
      <c r="ZY221" s="2"/>
      <c r="ZZ221" s="2"/>
      <c r="AAA221" s="2"/>
      <c r="AAB221" s="2"/>
      <c r="AAC221" s="2"/>
      <c r="AAD221" s="2"/>
      <c r="AAE221" s="2"/>
      <c r="AAF221" s="2"/>
      <c r="AAG221" s="2"/>
      <c r="AAH221" s="2"/>
      <c r="AAI221" s="2"/>
      <c r="AAJ221" s="2"/>
      <c r="AAK221" s="2"/>
      <c r="AAL221" s="2"/>
      <c r="AAM221" s="2"/>
      <c r="AAN221" s="2"/>
      <c r="AAO221" s="2"/>
      <c r="AAP221" s="2"/>
      <c r="AAQ221" s="2"/>
      <c r="AAR221" s="2"/>
      <c r="AAS221" s="2"/>
      <c r="AAT221" s="2"/>
      <c r="AAU221" s="2"/>
      <c r="AAV221" s="2"/>
      <c r="AAW221" s="2"/>
      <c r="AAX221" s="2"/>
      <c r="AAY221" s="2"/>
      <c r="AAZ221" s="2"/>
      <c r="ABA221" s="2"/>
      <c r="ABB221" s="2"/>
      <c r="ABC221" s="2"/>
      <c r="ABD221" s="2"/>
      <c r="ABE221" s="2"/>
      <c r="ABF221" s="2"/>
      <c r="ABG221" s="2"/>
      <c r="ABH221" s="2"/>
      <c r="ABI221" s="2"/>
      <c r="ABJ221" s="2"/>
      <c r="ABK221" s="2"/>
      <c r="ABL221" s="2"/>
      <c r="ABM221" s="2"/>
      <c r="ABN221" s="2"/>
      <c r="ABO221" s="2"/>
      <c r="ABP221" s="2"/>
      <c r="ABQ221" s="2"/>
      <c r="ABR221" s="2"/>
      <c r="ABS221" s="2"/>
      <c r="ABT221" s="2"/>
      <c r="ABU221" s="2"/>
      <c r="ABV221" s="2"/>
      <c r="ABW221" s="2"/>
      <c r="ABX221" s="2"/>
      <c r="ABY221" s="2"/>
      <c r="ABZ221" s="2"/>
      <c r="ACA221" s="2"/>
      <c r="ACB221" s="2"/>
      <c r="ACC221" s="2"/>
      <c r="ACD221" s="2"/>
      <c r="ACE221" s="2"/>
      <c r="ACF221" s="2"/>
      <c r="ACG221" s="2"/>
      <c r="ACH221" s="2"/>
      <c r="ACI221" s="2"/>
      <c r="ACJ221" s="2"/>
      <c r="ACK221" s="2"/>
      <c r="ACL221" s="2"/>
      <c r="ACM221" s="2"/>
      <c r="ACN221" s="2"/>
      <c r="ACO221" s="2"/>
      <c r="ACP221" s="2"/>
      <c r="ACQ221" s="2"/>
      <c r="ACR221" s="2"/>
      <c r="ACS221" s="2"/>
      <c r="ACT221" s="2"/>
      <c r="ACU221" s="2"/>
      <c r="ACV221" s="2"/>
      <c r="ACW221" s="2"/>
      <c r="ACX221" s="2"/>
      <c r="ACY221" s="2"/>
      <c r="ACZ221" s="2"/>
      <c r="ADA221" s="2"/>
      <c r="ADB221" s="2"/>
      <c r="ADC221" s="2"/>
      <c r="ADD221" s="2"/>
      <c r="ADE221" s="2"/>
      <c r="ADF221" s="2"/>
      <c r="ADG221" s="2"/>
      <c r="ADH221" s="2"/>
      <c r="ADI221" s="2"/>
      <c r="ADJ221" s="2"/>
      <c r="ADK221" s="2"/>
      <c r="ADL221" s="2"/>
      <c r="ADM221" s="2"/>
      <c r="ADN221" s="2"/>
      <c r="ADO221" s="2"/>
      <c r="ADP221" s="2"/>
      <c r="ADQ221" s="2"/>
      <c r="ADR221" s="2"/>
      <c r="ADS221" s="2"/>
      <c r="ADT221" s="2"/>
      <c r="ADU221" s="2"/>
      <c r="ADV221" s="2"/>
      <c r="ADW221" s="2"/>
      <c r="ADX221" s="2"/>
      <c r="ADY221" s="2"/>
      <c r="ADZ221" s="2"/>
      <c r="AEA221" s="2"/>
      <c r="AEB221" s="2"/>
      <c r="AEC221" s="2"/>
      <c r="AED221" s="2"/>
      <c r="AEE221" s="2"/>
      <c r="AEF221" s="2"/>
      <c r="AEG221" s="2"/>
      <c r="AEH221" s="2"/>
      <c r="AEI221" s="2"/>
      <c r="AEJ221" s="2"/>
      <c r="AEK221" s="2"/>
      <c r="AEL221" s="2"/>
      <c r="AEM221" s="2"/>
      <c r="AEN221" s="2"/>
      <c r="AEO221" s="2"/>
      <c r="AEP221" s="2"/>
      <c r="AEQ221" s="2"/>
      <c r="AER221" s="2"/>
      <c r="AES221" s="2"/>
      <c r="AET221" s="2"/>
      <c r="AEU221" s="2"/>
      <c r="AEV221" s="2"/>
      <c r="AEW221" s="2"/>
      <c r="AEX221" s="2"/>
      <c r="AEY221" s="2"/>
      <c r="AEZ221" s="2"/>
      <c r="AFA221" s="2"/>
      <c r="AFB221" s="2"/>
      <c r="AFC221" s="2"/>
      <c r="AFD221" s="2"/>
      <c r="AFE221" s="2"/>
      <c r="AFF221" s="2"/>
      <c r="AFG221" s="2"/>
      <c r="AFH221" s="2"/>
      <c r="AFI221" s="2"/>
      <c r="AFJ221" s="2"/>
      <c r="AFK221" s="2"/>
      <c r="AFL221" s="2"/>
      <c r="AFM221" s="2"/>
      <c r="AFN221" s="2"/>
      <c r="AFO221" s="2"/>
      <c r="AFP221" s="2"/>
      <c r="AFQ221" s="2"/>
      <c r="AFR221" s="2"/>
      <c r="AFS221" s="2"/>
      <c r="AFT221" s="2"/>
      <c r="AFU221" s="2"/>
      <c r="AFV221" s="2"/>
      <c r="AFW221" s="2"/>
      <c r="AFX221" s="2"/>
      <c r="AFY221" s="2"/>
      <c r="AFZ221" s="2"/>
      <c r="AGA221" s="2"/>
      <c r="AGB221" s="2"/>
      <c r="AGC221" s="2"/>
      <c r="AGD221" s="2"/>
      <c r="AGE221" s="2"/>
      <c r="AGF221" s="2"/>
      <c r="AGG221" s="2"/>
      <c r="AGH221" s="2"/>
      <c r="AGI221" s="2"/>
      <c r="AGJ221" s="2"/>
      <c r="AGK221" s="2"/>
      <c r="AGL221" s="2"/>
      <c r="AGM221" s="2"/>
      <c r="AGN221" s="2"/>
      <c r="AGO221" s="2"/>
      <c r="AGP221" s="2"/>
      <c r="AGQ221" s="2"/>
      <c r="AGR221" s="2"/>
      <c r="AGS221" s="2"/>
      <c r="AGT221" s="2"/>
      <c r="AGU221" s="2"/>
      <c r="AGV221" s="2"/>
      <c r="AGW221" s="2"/>
      <c r="AGX221" s="2"/>
      <c r="AGY221" s="2"/>
      <c r="AGZ221" s="2"/>
      <c r="AHA221" s="2"/>
      <c r="AHB221" s="2"/>
      <c r="AHC221" s="2"/>
      <c r="AHD221" s="2"/>
      <c r="AHE221" s="2"/>
      <c r="AHF221" s="2"/>
      <c r="AHG221" s="2"/>
      <c r="AHH221" s="2"/>
      <c r="AHI221" s="2"/>
      <c r="AHJ221" s="2"/>
      <c r="AHK221" s="2"/>
      <c r="AHL221" s="2"/>
      <c r="AHM221" s="2"/>
      <c r="AHN221" s="2"/>
      <c r="AHO221" s="2"/>
      <c r="AHP221" s="2"/>
      <c r="AHQ221" s="2"/>
      <c r="AHR221" s="2"/>
      <c r="AHS221" s="2"/>
      <c r="AHT221" s="2"/>
      <c r="AHU221" s="2"/>
      <c r="AHV221" s="2"/>
      <c r="AHW221" s="2"/>
      <c r="AHX221" s="2"/>
      <c r="AHY221" s="2"/>
      <c r="AHZ221" s="2"/>
      <c r="AIA221" s="2"/>
      <c r="AIB221" s="2"/>
      <c r="AIC221" s="2"/>
      <c r="AID221" s="2"/>
      <c r="AIE221" s="2"/>
      <c r="AIF221" s="2"/>
      <c r="AIG221" s="2"/>
      <c r="AIH221" s="2"/>
      <c r="AII221" s="2"/>
      <c r="AIJ221" s="2"/>
      <c r="AIK221" s="2"/>
      <c r="AIL221" s="2"/>
      <c r="AIM221" s="2"/>
      <c r="AIN221" s="2"/>
      <c r="AIO221" s="2"/>
      <c r="AIP221" s="2"/>
      <c r="AIQ221" s="2"/>
      <c r="AIR221" s="2"/>
      <c r="AIS221" s="2"/>
      <c r="AIT221" s="2"/>
      <c r="AIU221" s="2"/>
      <c r="AIV221" s="2"/>
      <c r="AIW221" s="2"/>
      <c r="AIX221" s="2"/>
      <c r="AIY221" s="2"/>
      <c r="AIZ221" s="2"/>
      <c r="AJA221" s="2"/>
      <c r="AJB221" s="2"/>
      <c r="AJC221" s="2"/>
      <c r="AJD221" s="2"/>
      <c r="AJE221" s="2"/>
      <c r="AJF221" s="2"/>
      <c r="AJG221" s="2"/>
      <c r="AJH221" s="2"/>
      <c r="AJI221" s="2"/>
      <c r="AJJ221" s="2"/>
      <c r="AJK221" s="2"/>
      <c r="AJL221" s="2"/>
      <c r="AJM221" s="2"/>
      <c r="AJN221" s="2"/>
      <c r="AJO221" s="2"/>
      <c r="AJP221" s="2"/>
      <c r="AJQ221" s="2"/>
      <c r="AJR221" s="2"/>
      <c r="AJS221" s="2"/>
      <c r="AJT221" s="2"/>
      <c r="AJU221" s="2"/>
      <c r="AJV221" s="2"/>
      <c r="AJW221" s="2"/>
      <c r="AJX221" s="2"/>
      <c r="AJY221" s="2"/>
      <c r="AJZ221" s="2"/>
      <c r="AKA221" s="2"/>
      <c r="AKB221" s="2"/>
      <c r="AKC221" s="2"/>
      <c r="AKD221" s="2"/>
      <c r="AKE221" s="2"/>
      <c r="AKF221" s="2"/>
      <c r="AKG221" s="2"/>
      <c r="AKH221" s="2"/>
      <c r="AKI221" s="2"/>
      <c r="AKJ221" s="2"/>
      <c r="AKK221" s="2"/>
      <c r="AKL221" s="2"/>
      <c r="AKM221" s="2"/>
      <c r="AKN221" s="2"/>
      <c r="AKO221" s="2"/>
      <c r="AKP221" s="2"/>
      <c r="AKQ221" s="2"/>
      <c r="AKR221" s="2"/>
      <c r="AKS221" s="2"/>
      <c r="AKT221" s="2"/>
      <c r="AKU221" s="2"/>
      <c r="AKV221" s="2"/>
      <c r="AKW221" s="2"/>
      <c r="AKX221" s="2"/>
      <c r="AKY221" s="2"/>
      <c r="AKZ221" s="2"/>
      <c r="ALA221" s="2"/>
      <c r="ALB221" s="2"/>
      <c r="ALC221" s="2"/>
      <c r="ALD221" s="2"/>
      <c r="ALE221" s="2"/>
      <c r="ALF221" s="2"/>
      <c r="ALG221" s="2"/>
      <c r="ALH221" s="2"/>
      <c r="ALI221" s="2"/>
      <c r="ALJ221" s="2"/>
      <c r="ALK221" s="2"/>
      <c r="ALL221" s="2"/>
      <c r="ALM221" s="2"/>
      <c r="ALN221" s="2"/>
      <c r="ALO221" s="2"/>
      <c r="ALP221" s="2"/>
      <c r="ALQ221" s="2"/>
      <c r="ALR221" s="2"/>
      <c r="ALS221" s="2"/>
      <c r="ALT221" s="2"/>
      <c r="ALU221" s="2"/>
      <c r="ALV221" s="2"/>
      <c r="ALW221" s="2"/>
      <c r="ALX221" s="2"/>
      <c r="ALY221" s="2"/>
      <c r="ALZ221" s="2"/>
      <c r="AMA221" s="2"/>
      <c r="AMB221" s="2"/>
      <c r="AMC221" s="2"/>
      <c r="AMD221" s="2"/>
      <c r="AME221" s="2"/>
      <c r="AMF221" s="2"/>
      <c r="AMG221" s="2"/>
      <c r="AMH221" s="2"/>
      <c r="AMI221" s="2"/>
      <c r="AMJ221" s="2"/>
    </row>
    <row r="222" s="5" customFormat="true" ht="15" hidden="false" customHeight="false" outlineLevel="0" collapsed="false">
      <c r="A222" s="2"/>
      <c r="B222" s="2"/>
      <c r="C222" s="2"/>
      <c r="D222" s="2"/>
      <c r="E222" s="2"/>
      <c r="F222" s="2"/>
      <c r="G222" s="4"/>
      <c r="H222" s="2"/>
      <c r="I222" s="6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2"/>
      <c r="LX222" s="2"/>
      <c r="LY222" s="2"/>
      <c r="LZ222" s="2"/>
      <c r="MA222" s="2"/>
      <c r="MB222" s="2"/>
      <c r="MC222" s="2"/>
      <c r="MD222" s="2"/>
      <c r="ME222" s="2"/>
      <c r="MF222" s="2"/>
      <c r="MG222" s="2"/>
      <c r="MH222" s="2"/>
      <c r="MI222" s="2"/>
      <c r="MJ222" s="2"/>
      <c r="MK222" s="2"/>
      <c r="ML222" s="2"/>
      <c r="MM222" s="2"/>
      <c r="MN222" s="2"/>
      <c r="MO222" s="2"/>
      <c r="MP222" s="2"/>
      <c r="MQ222" s="2"/>
      <c r="MR222" s="2"/>
      <c r="MS222" s="2"/>
      <c r="MT222" s="2"/>
      <c r="MU222" s="2"/>
      <c r="MV222" s="2"/>
      <c r="MW222" s="2"/>
      <c r="MX222" s="2"/>
      <c r="MY222" s="2"/>
      <c r="MZ222" s="2"/>
      <c r="NA222" s="2"/>
      <c r="NB222" s="2"/>
      <c r="NC222" s="2"/>
      <c r="ND222" s="2"/>
      <c r="NE222" s="2"/>
      <c r="NF222" s="2"/>
      <c r="NG222" s="2"/>
      <c r="NH222" s="2"/>
      <c r="NI222" s="2"/>
      <c r="NJ222" s="2"/>
      <c r="NK222" s="2"/>
      <c r="NL222" s="2"/>
      <c r="NM222" s="2"/>
      <c r="NN222" s="2"/>
      <c r="NO222" s="2"/>
      <c r="NP222" s="2"/>
      <c r="NQ222" s="2"/>
      <c r="NR222" s="2"/>
      <c r="NS222" s="2"/>
      <c r="NT222" s="2"/>
      <c r="NU222" s="2"/>
      <c r="NV222" s="2"/>
      <c r="NW222" s="2"/>
      <c r="NX222" s="2"/>
      <c r="NY222" s="2"/>
      <c r="NZ222" s="2"/>
      <c r="OA222" s="2"/>
      <c r="OB222" s="2"/>
      <c r="OC222" s="2"/>
      <c r="OD222" s="2"/>
      <c r="OE222" s="2"/>
      <c r="OF222" s="2"/>
      <c r="OG222" s="2"/>
      <c r="OH222" s="2"/>
      <c r="OI222" s="2"/>
      <c r="OJ222" s="2"/>
      <c r="OK222" s="2"/>
      <c r="OL222" s="2"/>
      <c r="OM222" s="2"/>
      <c r="ON222" s="2"/>
      <c r="OO222" s="2"/>
      <c r="OP222" s="2"/>
      <c r="OQ222" s="2"/>
      <c r="OR222" s="2"/>
      <c r="OS222" s="2"/>
      <c r="OT222" s="2"/>
      <c r="OU222" s="2"/>
      <c r="OV222" s="2"/>
      <c r="OW222" s="2"/>
      <c r="OX222" s="2"/>
      <c r="OY222" s="2"/>
      <c r="OZ222" s="2"/>
      <c r="PA222" s="2"/>
      <c r="PB222" s="2"/>
      <c r="PC222" s="2"/>
      <c r="PD222" s="2"/>
      <c r="PE222" s="2"/>
      <c r="PF222" s="2"/>
      <c r="PG222" s="2"/>
      <c r="PH222" s="2"/>
      <c r="PI222" s="2"/>
      <c r="PJ222" s="2"/>
      <c r="PK222" s="2"/>
      <c r="PL222" s="2"/>
      <c r="PM222" s="2"/>
      <c r="PN222" s="2"/>
      <c r="PO222" s="2"/>
      <c r="PP222" s="2"/>
      <c r="PQ222" s="2"/>
      <c r="PR222" s="2"/>
      <c r="PS222" s="2"/>
      <c r="PT222" s="2"/>
      <c r="PU222" s="2"/>
      <c r="PV222" s="2"/>
      <c r="PW222" s="2"/>
      <c r="PX222" s="2"/>
      <c r="PY222" s="2"/>
      <c r="PZ222" s="2"/>
      <c r="QA222" s="2"/>
      <c r="QB222" s="2"/>
      <c r="QC222" s="2"/>
      <c r="QD222" s="2"/>
      <c r="QE222" s="2"/>
      <c r="QF222" s="2"/>
      <c r="QG222" s="2"/>
      <c r="QH222" s="2"/>
      <c r="QI222" s="2"/>
      <c r="QJ222" s="2"/>
      <c r="QK222" s="2"/>
      <c r="QL222" s="2"/>
      <c r="QM222" s="2"/>
      <c r="QN222" s="2"/>
      <c r="QO222" s="2"/>
      <c r="QP222" s="2"/>
      <c r="QQ222" s="2"/>
      <c r="QR222" s="2"/>
      <c r="QS222" s="2"/>
      <c r="QT222" s="2"/>
      <c r="QU222" s="2"/>
      <c r="QV222" s="2"/>
      <c r="QW222" s="2"/>
      <c r="QX222" s="2"/>
      <c r="QY222" s="2"/>
      <c r="QZ222" s="2"/>
      <c r="RA222" s="2"/>
      <c r="RB222" s="2"/>
      <c r="RC222" s="2"/>
      <c r="RD222" s="2"/>
      <c r="RE222" s="2"/>
      <c r="RF222" s="2"/>
      <c r="RG222" s="2"/>
      <c r="RH222" s="2"/>
      <c r="RI222" s="2"/>
      <c r="RJ222" s="2"/>
      <c r="RK222" s="2"/>
      <c r="RL222" s="2"/>
      <c r="RM222" s="2"/>
      <c r="RN222" s="2"/>
      <c r="RO222" s="2"/>
      <c r="RP222" s="2"/>
      <c r="RQ222" s="2"/>
      <c r="RR222" s="2"/>
      <c r="RS222" s="2"/>
      <c r="RT222" s="2"/>
      <c r="RU222" s="2"/>
      <c r="RV222" s="2"/>
      <c r="RW222" s="2"/>
      <c r="RX222" s="2"/>
      <c r="RY222" s="2"/>
      <c r="RZ222" s="2"/>
      <c r="SA222" s="2"/>
      <c r="SB222" s="2"/>
      <c r="SC222" s="2"/>
      <c r="SD222" s="2"/>
      <c r="SE222" s="2"/>
      <c r="SF222" s="2"/>
      <c r="SG222" s="2"/>
      <c r="SH222" s="2"/>
      <c r="SI222" s="2"/>
      <c r="SJ222" s="2"/>
      <c r="SK222" s="2"/>
      <c r="SL222" s="2"/>
      <c r="SM222" s="2"/>
      <c r="SN222" s="2"/>
      <c r="SO222" s="2"/>
      <c r="SP222" s="2"/>
      <c r="SQ222" s="2"/>
      <c r="SR222" s="2"/>
      <c r="SS222" s="2"/>
      <c r="ST222" s="2"/>
      <c r="SU222" s="2"/>
      <c r="SV222" s="2"/>
      <c r="SW222" s="2"/>
      <c r="SX222" s="2"/>
      <c r="SY222" s="2"/>
      <c r="SZ222" s="2"/>
      <c r="TA222" s="2"/>
      <c r="TB222" s="2"/>
      <c r="TC222" s="2"/>
      <c r="TD222" s="2"/>
      <c r="TE222" s="2"/>
      <c r="TF222" s="2"/>
      <c r="TG222" s="2"/>
      <c r="TH222" s="2"/>
      <c r="TI222" s="2"/>
      <c r="TJ222" s="2"/>
      <c r="TK222" s="2"/>
      <c r="TL222" s="2"/>
      <c r="TM222" s="2"/>
      <c r="TN222" s="2"/>
      <c r="TO222" s="2"/>
      <c r="TP222" s="2"/>
      <c r="TQ222" s="2"/>
      <c r="TR222" s="2"/>
      <c r="TS222" s="2"/>
      <c r="TT222" s="2"/>
      <c r="TU222" s="2"/>
      <c r="TV222" s="2"/>
      <c r="TW222" s="2"/>
      <c r="TX222" s="2"/>
      <c r="TY222" s="2"/>
      <c r="TZ222" s="2"/>
      <c r="UA222" s="2"/>
      <c r="UB222" s="2"/>
      <c r="UC222" s="2"/>
      <c r="UD222" s="2"/>
      <c r="UE222" s="2"/>
      <c r="UF222" s="2"/>
      <c r="UG222" s="2"/>
      <c r="UH222" s="2"/>
      <c r="UI222" s="2"/>
      <c r="UJ222" s="2"/>
      <c r="UK222" s="2"/>
      <c r="UL222" s="2"/>
      <c r="UM222" s="2"/>
      <c r="UN222" s="2"/>
      <c r="UO222" s="2"/>
      <c r="UP222" s="2"/>
      <c r="UQ222" s="2"/>
      <c r="UR222" s="2"/>
      <c r="US222" s="2"/>
      <c r="UT222" s="2"/>
      <c r="UU222" s="2"/>
      <c r="UV222" s="2"/>
      <c r="UW222" s="2"/>
      <c r="UX222" s="2"/>
      <c r="UY222" s="2"/>
      <c r="UZ222" s="2"/>
      <c r="VA222" s="2"/>
      <c r="VB222" s="2"/>
      <c r="VC222" s="2"/>
      <c r="VD222" s="2"/>
      <c r="VE222" s="2"/>
      <c r="VF222" s="2"/>
      <c r="VG222" s="2"/>
      <c r="VH222" s="2"/>
      <c r="VI222" s="2"/>
      <c r="VJ222" s="2"/>
      <c r="VK222" s="2"/>
      <c r="VL222" s="2"/>
      <c r="VM222" s="2"/>
      <c r="VN222" s="2"/>
      <c r="VO222" s="2"/>
      <c r="VP222" s="2"/>
      <c r="VQ222" s="2"/>
      <c r="VR222" s="2"/>
      <c r="VS222" s="2"/>
      <c r="VT222" s="2"/>
      <c r="VU222" s="2"/>
      <c r="VV222" s="2"/>
      <c r="VW222" s="2"/>
      <c r="VX222" s="2"/>
      <c r="VY222" s="2"/>
      <c r="VZ222" s="2"/>
      <c r="WA222" s="2"/>
      <c r="WB222" s="2"/>
      <c r="WC222" s="2"/>
      <c r="WD222" s="2"/>
      <c r="WE222" s="2"/>
      <c r="WF222" s="2"/>
      <c r="WG222" s="2"/>
      <c r="WH222" s="2"/>
      <c r="WI222" s="2"/>
      <c r="WJ222" s="2"/>
      <c r="WK222" s="2"/>
      <c r="WL222" s="2"/>
      <c r="WM222" s="2"/>
      <c r="WN222" s="2"/>
      <c r="WO222" s="2"/>
      <c r="WP222" s="2"/>
      <c r="WQ222" s="2"/>
      <c r="WR222" s="2"/>
      <c r="WS222" s="2"/>
      <c r="WT222" s="2"/>
      <c r="WU222" s="2"/>
      <c r="WV222" s="2"/>
      <c r="WW222" s="2"/>
      <c r="WX222" s="2"/>
      <c r="WY222" s="2"/>
      <c r="WZ222" s="2"/>
      <c r="XA222" s="2"/>
      <c r="XB222" s="2"/>
      <c r="XC222" s="2"/>
      <c r="XD222" s="2"/>
      <c r="XE222" s="2"/>
      <c r="XF222" s="2"/>
      <c r="XG222" s="2"/>
      <c r="XH222" s="2"/>
      <c r="XI222" s="2"/>
      <c r="XJ222" s="2"/>
      <c r="XK222" s="2"/>
      <c r="XL222" s="2"/>
      <c r="XM222" s="2"/>
      <c r="XN222" s="2"/>
      <c r="XO222" s="2"/>
      <c r="XP222" s="2"/>
      <c r="XQ222" s="2"/>
      <c r="XR222" s="2"/>
      <c r="XS222" s="2"/>
      <c r="XT222" s="2"/>
      <c r="XU222" s="2"/>
      <c r="XV222" s="2"/>
      <c r="XW222" s="2"/>
      <c r="XX222" s="2"/>
      <c r="XY222" s="2"/>
      <c r="XZ222" s="2"/>
      <c r="YA222" s="2"/>
      <c r="YB222" s="2"/>
      <c r="YC222" s="2"/>
      <c r="YD222" s="2"/>
      <c r="YE222" s="2"/>
      <c r="YF222" s="2"/>
      <c r="YG222" s="2"/>
      <c r="YH222" s="2"/>
      <c r="YI222" s="2"/>
      <c r="YJ222" s="2"/>
      <c r="YK222" s="2"/>
      <c r="YL222" s="2"/>
      <c r="YM222" s="2"/>
      <c r="YN222" s="2"/>
      <c r="YO222" s="2"/>
      <c r="YP222" s="2"/>
      <c r="YQ222" s="2"/>
      <c r="YR222" s="2"/>
      <c r="YS222" s="2"/>
      <c r="YT222" s="2"/>
      <c r="YU222" s="2"/>
      <c r="YV222" s="2"/>
      <c r="YW222" s="2"/>
      <c r="YX222" s="2"/>
      <c r="YY222" s="2"/>
      <c r="YZ222" s="2"/>
      <c r="ZA222" s="2"/>
      <c r="ZB222" s="2"/>
      <c r="ZC222" s="2"/>
      <c r="ZD222" s="2"/>
      <c r="ZE222" s="2"/>
      <c r="ZF222" s="2"/>
      <c r="ZG222" s="2"/>
      <c r="ZH222" s="2"/>
      <c r="ZI222" s="2"/>
      <c r="ZJ222" s="2"/>
      <c r="ZK222" s="2"/>
      <c r="ZL222" s="2"/>
      <c r="ZM222" s="2"/>
      <c r="ZN222" s="2"/>
      <c r="ZO222" s="2"/>
      <c r="ZP222" s="2"/>
      <c r="ZQ222" s="2"/>
      <c r="ZR222" s="2"/>
      <c r="ZS222" s="2"/>
      <c r="ZT222" s="2"/>
      <c r="ZU222" s="2"/>
      <c r="ZV222" s="2"/>
      <c r="ZW222" s="2"/>
      <c r="ZX222" s="2"/>
      <c r="ZY222" s="2"/>
      <c r="ZZ222" s="2"/>
      <c r="AAA222" s="2"/>
      <c r="AAB222" s="2"/>
      <c r="AAC222" s="2"/>
      <c r="AAD222" s="2"/>
      <c r="AAE222" s="2"/>
      <c r="AAF222" s="2"/>
      <c r="AAG222" s="2"/>
      <c r="AAH222" s="2"/>
      <c r="AAI222" s="2"/>
      <c r="AAJ222" s="2"/>
      <c r="AAK222" s="2"/>
      <c r="AAL222" s="2"/>
      <c r="AAM222" s="2"/>
      <c r="AAN222" s="2"/>
      <c r="AAO222" s="2"/>
      <c r="AAP222" s="2"/>
      <c r="AAQ222" s="2"/>
      <c r="AAR222" s="2"/>
      <c r="AAS222" s="2"/>
      <c r="AAT222" s="2"/>
      <c r="AAU222" s="2"/>
      <c r="AAV222" s="2"/>
      <c r="AAW222" s="2"/>
      <c r="AAX222" s="2"/>
      <c r="AAY222" s="2"/>
      <c r="AAZ222" s="2"/>
      <c r="ABA222" s="2"/>
      <c r="ABB222" s="2"/>
      <c r="ABC222" s="2"/>
      <c r="ABD222" s="2"/>
      <c r="ABE222" s="2"/>
      <c r="ABF222" s="2"/>
      <c r="ABG222" s="2"/>
      <c r="ABH222" s="2"/>
      <c r="ABI222" s="2"/>
      <c r="ABJ222" s="2"/>
      <c r="ABK222" s="2"/>
      <c r="ABL222" s="2"/>
      <c r="ABM222" s="2"/>
      <c r="ABN222" s="2"/>
      <c r="ABO222" s="2"/>
      <c r="ABP222" s="2"/>
      <c r="ABQ222" s="2"/>
      <c r="ABR222" s="2"/>
      <c r="ABS222" s="2"/>
      <c r="ABT222" s="2"/>
      <c r="ABU222" s="2"/>
      <c r="ABV222" s="2"/>
      <c r="ABW222" s="2"/>
      <c r="ABX222" s="2"/>
      <c r="ABY222" s="2"/>
      <c r="ABZ222" s="2"/>
      <c r="ACA222" s="2"/>
      <c r="ACB222" s="2"/>
      <c r="ACC222" s="2"/>
      <c r="ACD222" s="2"/>
      <c r="ACE222" s="2"/>
      <c r="ACF222" s="2"/>
      <c r="ACG222" s="2"/>
      <c r="ACH222" s="2"/>
      <c r="ACI222" s="2"/>
      <c r="ACJ222" s="2"/>
      <c r="ACK222" s="2"/>
      <c r="ACL222" s="2"/>
      <c r="ACM222" s="2"/>
      <c r="ACN222" s="2"/>
      <c r="ACO222" s="2"/>
      <c r="ACP222" s="2"/>
      <c r="ACQ222" s="2"/>
      <c r="ACR222" s="2"/>
      <c r="ACS222" s="2"/>
      <c r="ACT222" s="2"/>
      <c r="ACU222" s="2"/>
      <c r="ACV222" s="2"/>
      <c r="ACW222" s="2"/>
      <c r="ACX222" s="2"/>
      <c r="ACY222" s="2"/>
      <c r="ACZ222" s="2"/>
      <c r="ADA222" s="2"/>
      <c r="ADB222" s="2"/>
      <c r="ADC222" s="2"/>
      <c r="ADD222" s="2"/>
      <c r="ADE222" s="2"/>
      <c r="ADF222" s="2"/>
      <c r="ADG222" s="2"/>
      <c r="ADH222" s="2"/>
      <c r="ADI222" s="2"/>
      <c r="ADJ222" s="2"/>
      <c r="ADK222" s="2"/>
      <c r="ADL222" s="2"/>
      <c r="ADM222" s="2"/>
      <c r="ADN222" s="2"/>
      <c r="ADO222" s="2"/>
      <c r="ADP222" s="2"/>
      <c r="ADQ222" s="2"/>
      <c r="ADR222" s="2"/>
      <c r="ADS222" s="2"/>
      <c r="ADT222" s="2"/>
      <c r="ADU222" s="2"/>
      <c r="ADV222" s="2"/>
      <c r="ADW222" s="2"/>
      <c r="ADX222" s="2"/>
      <c r="ADY222" s="2"/>
      <c r="ADZ222" s="2"/>
      <c r="AEA222" s="2"/>
      <c r="AEB222" s="2"/>
      <c r="AEC222" s="2"/>
      <c r="AED222" s="2"/>
      <c r="AEE222" s="2"/>
      <c r="AEF222" s="2"/>
      <c r="AEG222" s="2"/>
      <c r="AEH222" s="2"/>
      <c r="AEI222" s="2"/>
      <c r="AEJ222" s="2"/>
      <c r="AEK222" s="2"/>
      <c r="AEL222" s="2"/>
      <c r="AEM222" s="2"/>
      <c r="AEN222" s="2"/>
      <c r="AEO222" s="2"/>
      <c r="AEP222" s="2"/>
      <c r="AEQ222" s="2"/>
      <c r="AER222" s="2"/>
      <c r="AES222" s="2"/>
      <c r="AET222" s="2"/>
      <c r="AEU222" s="2"/>
      <c r="AEV222" s="2"/>
      <c r="AEW222" s="2"/>
      <c r="AEX222" s="2"/>
      <c r="AEY222" s="2"/>
      <c r="AEZ222" s="2"/>
      <c r="AFA222" s="2"/>
      <c r="AFB222" s="2"/>
      <c r="AFC222" s="2"/>
      <c r="AFD222" s="2"/>
      <c r="AFE222" s="2"/>
      <c r="AFF222" s="2"/>
      <c r="AFG222" s="2"/>
      <c r="AFH222" s="2"/>
      <c r="AFI222" s="2"/>
      <c r="AFJ222" s="2"/>
      <c r="AFK222" s="2"/>
      <c r="AFL222" s="2"/>
      <c r="AFM222" s="2"/>
      <c r="AFN222" s="2"/>
      <c r="AFO222" s="2"/>
      <c r="AFP222" s="2"/>
      <c r="AFQ222" s="2"/>
      <c r="AFR222" s="2"/>
      <c r="AFS222" s="2"/>
      <c r="AFT222" s="2"/>
      <c r="AFU222" s="2"/>
      <c r="AFV222" s="2"/>
      <c r="AFW222" s="2"/>
      <c r="AFX222" s="2"/>
      <c r="AFY222" s="2"/>
      <c r="AFZ222" s="2"/>
      <c r="AGA222" s="2"/>
      <c r="AGB222" s="2"/>
      <c r="AGC222" s="2"/>
      <c r="AGD222" s="2"/>
      <c r="AGE222" s="2"/>
      <c r="AGF222" s="2"/>
      <c r="AGG222" s="2"/>
      <c r="AGH222" s="2"/>
      <c r="AGI222" s="2"/>
      <c r="AGJ222" s="2"/>
      <c r="AGK222" s="2"/>
      <c r="AGL222" s="2"/>
      <c r="AGM222" s="2"/>
      <c r="AGN222" s="2"/>
      <c r="AGO222" s="2"/>
      <c r="AGP222" s="2"/>
      <c r="AGQ222" s="2"/>
      <c r="AGR222" s="2"/>
      <c r="AGS222" s="2"/>
      <c r="AGT222" s="2"/>
      <c r="AGU222" s="2"/>
      <c r="AGV222" s="2"/>
      <c r="AGW222" s="2"/>
      <c r="AGX222" s="2"/>
      <c r="AGY222" s="2"/>
      <c r="AGZ222" s="2"/>
      <c r="AHA222" s="2"/>
      <c r="AHB222" s="2"/>
      <c r="AHC222" s="2"/>
      <c r="AHD222" s="2"/>
      <c r="AHE222" s="2"/>
      <c r="AHF222" s="2"/>
      <c r="AHG222" s="2"/>
      <c r="AHH222" s="2"/>
      <c r="AHI222" s="2"/>
      <c r="AHJ222" s="2"/>
      <c r="AHK222" s="2"/>
      <c r="AHL222" s="2"/>
      <c r="AHM222" s="2"/>
      <c r="AHN222" s="2"/>
      <c r="AHO222" s="2"/>
      <c r="AHP222" s="2"/>
      <c r="AHQ222" s="2"/>
      <c r="AHR222" s="2"/>
      <c r="AHS222" s="2"/>
      <c r="AHT222" s="2"/>
      <c r="AHU222" s="2"/>
      <c r="AHV222" s="2"/>
      <c r="AHW222" s="2"/>
      <c r="AHX222" s="2"/>
      <c r="AHY222" s="2"/>
      <c r="AHZ222" s="2"/>
      <c r="AIA222" s="2"/>
      <c r="AIB222" s="2"/>
      <c r="AIC222" s="2"/>
      <c r="AID222" s="2"/>
      <c r="AIE222" s="2"/>
      <c r="AIF222" s="2"/>
      <c r="AIG222" s="2"/>
      <c r="AIH222" s="2"/>
      <c r="AII222" s="2"/>
      <c r="AIJ222" s="2"/>
      <c r="AIK222" s="2"/>
      <c r="AIL222" s="2"/>
      <c r="AIM222" s="2"/>
      <c r="AIN222" s="2"/>
      <c r="AIO222" s="2"/>
      <c r="AIP222" s="2"/>
      <c r="AIQ222" s="2"/>
      <c r="AIR222" s="2"/>
      <c r="AIS222" s="2"/>
      <c r="AIT222" s="2"/>
      <c r="AIU222" s="2"/>
      <c r="AIV222" s="2"/>
      <c r="AIW222" s="2"/>
      <c r="AIX222" s="2"/>
      <c r="AIY222" s="2"/>
      <c r="AIZ222" s="2"/>
      <c r="AJA222" s="2"/>
      <c r="AJB222" s="2"/>
      <c r="AJC222" s="2"/>
      <c r="AJD222" s="2"/>
      <c r="AJE222" s="2"/>
      <c r="AJF222" s="2"/>
      <c r="AJG222" s="2"/>
      <c r="AJH222" s="2"/>
      <c r="AJI222" s="2"/>
      <c r="AJJ222" s="2"/>
      <c r="AJK222" s="2"/>
      <c r="AJL222" s="2"/>
      <c r="AJM222" s="2"/>
      <c r="AJN222" s="2"/>
      <c r="AJO222" s="2"/>
      <c r="AJP222" s="2"/>
      <c r="AJQ222" s="2"/>
      <c r="AJR222" s="2"/>
      <c r="AJS222" s="2"/>
      <c r="AJT222" s="2"/>
      <c r="AJU222" s="2"/>
      <c r="AJV222" s="2"/>
      <c r="AJW222" s="2"/>
      <c r="AJX222" s="2"/>
      <c r="AJY222" s="2"/>
      <c r="AJZ222" s="2"/>
      <c r="AKA222" s="2"/>
      <c r="AKB222" s="2"/>
      <c r="AKC222" s="2"/>
      <c r="AKD222" s="2"/>
      <c r="AKE222" s="2"/>
      <c r="AKF222" s="2"/>
      <c r="AKG222" s="2"/>
      <c r="AKH222" s="2"/>
      <c r="AKI222" s="2"/>
      <c r="AKJ222" s="2"/>
      <c r="AKK222" s="2"/>
      <c r="AKL222" s="2"/>
      <c r="AKM222" s="2"/>
      <c r="AKN222" s="2"/>
      <c r="AKO222" s="2"/>
      <c r="AKP222" s="2"/>
      <c r="AKQ222" s="2"/>
      <c r="AKR222" s="2"/>
      <c r="AKS222" s="2"/>
      <c r="AKT222" s="2"/>
      <c r="AKU222" s="2"/>
      <c r="AKV222" s="2"/>
      <c r="AKW222" s="2"/>
      <c r="AKX222" s="2"/>
      <c r="AKY222" s="2"/>
      <c r="AKZ222" s="2"/>
      <c r="ALA222" s="2"/>
      <c r="ALB222" s="2"/>
      <c r="ALC222" s="2"/>
      <c r="ALD222" s="2"/>
      <c r="ALE222" s="2"/>
      <c r="ALF222" s="2"/>
      <c r="ALG222" s="2"/>
      <c r="ALH222" s="2"/>
      <c r="ALI222" s="2"/>
      <c r="ALJ222" s="2"/>
      <c r="ALK222" s="2"/>
      <c r="ALL222" s="2"/>
      <c r="ALM222" s="2"/>
      <c r="ALN222" s="2"/>
      <c r="ALO222" s="2"/>
      <c r="ALP222" s="2"/>
      <c r="ALQ222" s="2"/>
      <c r="ALR222" s="2"/>
      <c r="ALS222" s="2"/>
      <c r="ALT222" s="2"/>
      <c r="ALU222" s="2"/>
      <c r="ALV222" s="2"/>
      <c r="ALW222" s="2"/>
      <c r="ALX222" s="2"/>
      <c r="ALY222" s="2"/>
      <c r="ALZ222" s="2"/>
      <c r="AMA222" s="2"/>
      <c r="AMB222" s="2"/>
      <c r="AMC222" s="2"/>
      <c r="AMD222" s="2"/>
      <c r="AME222" s="2"/>
      <c r="AMF222" s="2"/>
      <c r="AMG222" s="2"/>
      <c r="AMH222" s="2"/>
      <c r="AMI222" s="2"/>
      <c r="AMJ222" s="2"/>
    </row>
    <row r="223" s="5" customFormat="true" ht="15" hidden="false" customHeight="false" outlineLevel="0" collapsed="false">
      <c r="A223" s="2"/>
      <c r="B223" s="2"/>
      <c r="C223" s="2"/>
      <c r="D223" s="2"/>
      <c r="E223" s="2"/>
      <c r="F223" s="2"/>
      <c r="G223" s="25" t="s">
        <v>571</v>
      </c>
      <c r="H223" s="25"/>
      <c r="I223" s="25"/>
      <c r="J223" s="25"/>
      <c r="K223" s="25"/>
      <c r="L223" s="25"/>
      <c r="M223" s="2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2"/>
      <c r="LX223" s="2"/>
      <c r="LY223" s="2"/>
      <c r="LZ223" s="2"/>
      <c r="MA223" s="2"/>
      <c r="MB223" s="2"/>
      <c r="MC223" s="2"/>
      <c r="MD223" s="2"/>
      <c r="ME223" s="2"/>
      <c r="MF223" s="2"/>
      <c r="MG223" s="2"/>
      <c r="MH223" s="2"/>
      <c r="MI223" s="2"/>
      <c r="MJ223" s="2"/>
      <c r="MK223" s="2"/>
      <c r="ML223" s="2"/>
      <c r="MM223" s="2"/>
      <c r="MN223" s="2"/>
      <c r="MO223" s="2"/>
      <c r="MP223" s="2"/>
      <c r="MQ223" s="2"/>
      <c r="MR223" s="2"/>
      <c r="MS223" s="2"/>
      <c r="MT223" s="2"/>
      <c r="MU223" s="2"/>
      <c r="MV223" s="2"/>
      <c r="MW223" s="2"/>
      <c r="MX223" s="2"/>
      <c r="MY223" s="2"/>
      <c r="MZ223" s="2"/>
      <c r="NA223" s="2"/>
      <c r="NB223" s="2"/>
      <c r="NC223" s="2"/>
      <c r="ND223" s="2"/>
      <c r="NE223" s="2"/>
      <c r="NF223" s="2"/>
      <c r="NG223" s="2"/>
      <c r="NH223" s="2"/>
      <c r="NI223" s="2"/>
      <c r="NJ223" s="2"/>
      <c r="NK223" s="2"/>
      <c r="NL223" s="2"/>
      <c r="NM223" s="2"/>
      <c r="NN223" s="2"/>
      <c r="NO223" s="2"/>
      <c r="NP223" s="2"/>
      <c r="NQ223" s="2"/>
      <c r="NR223" s="2"/>
      <c r="NS223" s="2"/>
      <c r="NT223" s="2"/>
      <c r="NU223" s="2"/>
      <c r="NV223" s="2"/>
      <c r="NW223" s="2"/>
      <c r="NX223" s="2"/>
      <c r="NY223" s="2"/>
      <c r="NZ223" s="2"/>
      <c r="OA223" s="2"/>
      <c r="OB223" s="2"/>
      <c r="OC223" s="2"/>
      <c r="OD223" s="2"/>
      <c r="OE223" s="2"/>
      <c r="OF223" s="2"/>
      <c r="OG223" s="2"/>
      <c r="OH223" s="2"/>
      <c r="OI223" s="2"/>
      <c r="OJ223" s="2"/>
      <c r="OK223" s="2"/>
      <c r="OL223" s="2"/>
      <c r="OM223" s="2"/>
      <c r="ON223" s="2"/>
      <c r="OO223" s="2"/>
      <c r="OP223" s="2"/>
      <c r="OQ223" s="2"/>
      <c r="OR223" s="2"/>
      <c r="OS223" s="2"/>
      <c r="OT223" s="2"/>
      <c r="OU223" s="2"/>
      <c r="OV223" s="2"/>
      <c r="OW223" s="2"/>
      <c r="OX223" s="2"/>
      <c r="OY223" s="2"/>
      <c r="OZ223" s="2"/>
      <c r="PA223" s="2"/>
      <c r="PB223" s="2"/>
      <c r="PC223" s="2"/>
      <c r="PD223" s="2"/>
      <c r="PE223" s="2"/>
      <c r="PF223" s="2"/>
      <c r="PG223" s="2"/>
      <c r="PH223" s="2"/>
      <c r="PI223" s="2"/>
      <c r="PJ223" s="2"/>
      <c r="PK223" s="2"/>
      <c r="PL223" s="2"/>
      <c r="PM223" s="2"/>
      <c r="PN223" s="2"/>
      <c r="PO223" s="2"/>
      <c r="PP223" s="2"/>
      <c r="PQ223" s="2"/>
      <c r="PR223" s="2"/>
      <c r="PS223" s="2"/>
      <c r="PT223" s="2"/>
      <c r="PU223" s="2"/>
      <c r="PV223" s="2"/>
      <c r="PW223" s="2"/>
      <c r="PX223" s="2"/>
      <c r="PY223" s="2"/>
      <c r="PZ223" s="2"/>
      <c r="QA223" s="2"/>
      <c r="QB223" s="2"/>
      <c r="QC223" s="2"/>
      <c r="QD223" s="2"/>
      <c r="QE223" s="2"/>
      <c r="QF223" s="2"/>
      <c r="QG223" s="2"/>
      <c r="QH223" s="2"/>
      <c r="QI223" s="2"/>
      <c r="QJ223" s="2"/>
      <c r="QK223" s="2"/>
      <c r="QL223" s="2"/>
      <c r="QM223" s="2"/>
      <c r="QN223" s="2"/>
      <c r="QO223" s="2"/>
      <c r="QP223" s="2"/>
      <c r="QQ223" s="2"/>
      <c r="QR223" s="2"/>
      <c r="QS223" s="2"/>
      <c r="QT223" s="2"/>
      <c r="QU223" s="2"/>
      <c r="QV223" s="2"/>
      <c r="QW223" s="2"/>
      <c r="QX223" s="2"/>
      <c r="QY223" s="2"/>
      <c r="QZ223" s="2"/>
      <c r="RA223" s="2"/>
      <c r="RB223" s="2"/>
      <c r="RC223" s="2"/>
      <c r="RD223" s="2"/>
      <c r="RE223" s="2"/>
      <c r="RF223" s="2"/>
      <c r="RG223" s="2"/>
      <c r="RH223" s="2"/>
      <c r="RI223" s="2"/>
      <c r="RJ223" s="2"/>
      <c r="RK223" s="2"/>
      <c r="RL223" s="2"/>
      <c r="RM223" s="2"/>
      <c r="RN223" s="2"/>
      <c r="RO223" s="2"/>
      <c r="RP223" s="2"/>
      <c r="RQ223" s="2"/>
      <c r="RR223" s="2"/>
      <c r="RS223" s="2"/>
      <c r="RT223" s="2"/>
      <c r="RU223" s="2"/>
      <c r="RV223" s="2"/>
      <c r="RW223" s="2"/>
      <c r="RX223" s="2"/>
      <c r="RY223" s="2"/>
      <c r="RZ223" s="2"/>
      <c r="SA223" s="2"/>
      <c r="SB223" s="2"/>
      <c r="SC223" s="2"/>
      <c r="SD223" s="2"/>
      <c r="SE223" s="2"/>
      <c r="SF223" s="2"/>
      <c r="SG223" s="2"/>
      <c r="SH223" s="2"/>
      <c r="SI223" s="2"/>
      <c r="SJ223" s="2"/>
      <c r="SK223" s="2"/>
      <c r="SL223" s="2"/>
      <c r="SM223" s="2"/>
      <c r="SN223" s="2"/>
      <c r="SO223" s="2"/>
      <c r="SP223" s="2"/>
      <c r="SQ223" s="2"/>
      <c r="SR223" s="2"/>
      <c r="SS223" s="2"/>
      <c r="ST223" s="2"/>
      <c r="SU223" s="2"/>
      <c r="SV223" s="2"/>
      <c r="SW223" s="2"/>
      <c r="SX223" s="2"/>
      <c r="SY223" s="2"/>
      <c r="SZ223" s="2"/>
      <c r="TA223" s="2"/>
      <c r="TB223" s="2"/>
      <c r="TC223" s="2"/>
      <c r="TD223" s="2"/>
      <c r="TE223" s="2"/>
      <c r="TF223" s="2"/>
      <c r="TG223" s="2"/>
      <c r="TH223" s="2"/>
      <c r="TI223" s="2"/>
      <c r="TJ223" s="2"/>
      <c r="TK223" s="2"/>
      <c r="TL223" s="2"/>
      <c r="TM223" s="2"/>
      <c r="TN223" s="2"/>
      <c r="TO223" s="2"/>
      <c r="TP223" s="2"/>
      <c r="TQ223" s="2"/>
      <c r="TR223" s="2"/>
      <c r="TS223" s="2"/>
      <c r="TT223" s="2"/>
      <c r="TU223" s="2"/>
      <c r="TV223" s="2"/>
      <c r="TW223" s="2"/>
      <c r="TX223" s="2"/>
      <c r="TY223" s="2"/>
      <c r="TZ223" s="2"/>
      <c r="UA223" s="2"/>
      <c r="UB223" s="2"/>
      <c r="UC223" s="2"/>
      <c r="UD223" s="2"/>
      <c r="UE223" s="2"/>
      <c r="UF223" s="2"/>
      <c r="UG223" s="2"/>
      <c r="UH223" s="2"/>
      <c r="UI223" s="2"/>
      <c r="UJ223" s="2"/>
      <c r="UK223" s="2"/>
      <c r="UL223" s="2"/>
      <c r="UM223" s="2"/>
      <c r="UN223" s="2"/>
      <c r="UO223" s="2"/>
      <c r="UP223" s="2"/>
      <c r="UQ223" s="2"/>
      <c r="UR223" s="2"/>
      <c r="US223" s="2"/>
      <c r="UT223" s="2"/>
      <c r="UU223" s="2"/>
      <c r="UV223" s="2"/>
      <c r="UW223" s="2"/>
      <c r="UX223" s="2"/>
      <c r="UY223" s="2"/>
      <c r="UZ223" s="2"/>
      <c r="VA223" s="2"/>
      <c r="VB223" s="2"/>
      <c r="VC223" s="2"/>
      <c r="VD223" s="2"/>
      <c r="VE223" s="2"/>
      <c r="VF223" s="2"/>
      <c r="VG223" s="2"/>
      <c r="VH223" s="2"/>
      <c r="VI223" s="2"/>
      <c r="VJ223" s="2"/>
      <c r="VK223" s="2"/>
      <c r="VL223" s="2"/>
      <c r="VM223" s="2"/>
      <c r="VN223" s="2"/>
      <c r="VO223" s="2"/>
      <c r="VP223" s="2"/>
      <c r="VQ223" s="2"/>
      <c r="VR223" s="2"/>
      <c r="VS223" s="2"/>
      <c r="VT223" s="2"/>
      <c r="VU223" s="2"/>
      <c r="VV223" s="2"/>
      <c r="VW223" s="2"/>
      <c r="VX223" s="2"/>
      <c r="VY223" s="2"/>
      <c r="VZ223" s="2"/>
      <c r="WA223" s="2"/>
      <c r="WB223" s="2"/>
      <c r="WC223" s="2"/>
      <c r="WD223" s="2"/>
      <c r="WE223" s="2"/>
      <c r="WF223" s="2"/>
      <c r="WG223" s="2"/>
      <c r="WH223" s="2"/>
      <c r="WI223" s="2"/>
      <c r="WJ223" s="2"/>
      <c r="WK223" s="2"/>
      <c r="WL223" s="2"/>
      <c r="WM223" s="2"/>
      <c r="WN223" s="2"/>
      <c r="WO223" s="2"/>
      <c r="WP223" s="2"/>
      <c r="WQ223" s="2"/>
      <c r="WR223" s="2"/>
      <c r="WS223" s="2"/>
      <c r="WT223" s="2"/>
      <c r="WU223" s="2"/>
      <c r="WV223" s="2"/>
      <c r="WW223" s="2"/>
      <c r="WX223" s="2"/>
      <c r="WY223" s="2"/>
      <c r="WZ223" s="2"/>
      <c r="XA223" s="2"/>
      <c r="XB223" s="2"/>
      <c r="XC223" s="2"/>
      <c r="XD223" s="2"/>
      <c r="XE223" s="2"/>
      <c r="XF223" s="2"/>
      <c r="XG223" s="2"/>
      <c r="XH223" s="2"/>
      <c r="XI223" s="2"/>
      <c r="XJ223" s="2"/>
      <c r="XK223" s="2"/>
      <c r="XL223" s="2"/>
      <c r="XM223" s="2"/>
      <c r="XN223" s="2"/>
      <c r="XO223" s="2"/>
      <c r="XP223" s="2"/>
      <c r="XQ223" s="2"/>
      <c r="XR223" s="2"/>
      <c r="XS223" s="2"/>
      <c r="XT223" s="2"/>
      <c r="XU223" s="2"/>
      <c r="XV223" s="2"/>
      <c r="XW223" s="2"/>
      <c r="XX223" s="2"/>
      <c r="XY223" s="2"/>
      <c r="XZ223" s="2"/>
      <c r="YA223" s="2"/>
      <c r="YB223" s="2"/>
      <c r="YC223" s="2"/>
      <c r="YD223" s="2"/>
      <c r="YE223" s="2"/>
      <c r="YF223" s="2"/>
      <c r="YG223" s="2"/>
      <c r="YH223" s="2"/>
      <c r="YI223" s="2"/>
      <c r="YJ223" s="2"/>
      <c r="YK223" s="2"/>
      <c r="YL223" s="2"/>
      <c r="YM223" s="2"/>
      <c r="YN223" s="2"/>
      <c r="YO223" s="2"/>
      <c r="YP223" s="2"/>
      <c r="YQ223" s="2"/>
      <c r="YR223" s="2"/>
      <c r="YS223" s="2"/>
      <c r="YT223" s="2"/>
      <c r="YU223" s="2"/>
      <c r="YV223" s="2"/>
      <c r="YW223" s="2"/>
      <c r="YX223" s="2"/>
      <c r="YY223" s="2"/>
      <c r="YZ223" s="2"/>
      <c r="ZA223" s="2"/>
      <c r="ZB223" s="2"/>
      <c r="ZC223" s="2"/>
      <c r="ZD223" s="2"/>
      <c r="ZE223" s="2"/>
      <c r="ZF223" s="2"/>
      <c r="ZG223" s="2"/>
      <c r="ZH223" s="2"/>
      <c r="ZI223" s="2"/>
      <c r="ZJ223" s="2"/>
      <c r="ZK223" s="2"/>
      <c r="ZL223" s="2"/>
      <c r="ZM223" s="2"/>
      <c r="ZN223" s="2"/>
      <c r="ZO223" s="2"/>
      <c r="ZP223" s="2"/>
      <c r="ZQ223" s="2"/>
      <c r="ZR223" s="2"/>
      <c r="ZS223" s="2"/>
      <c r="ZT223" s="2"/>
      <c r="ZU223" s="2"/>
      <c r="ZV223" s="2"/>
      <c r="ZW223" s="2"/>
      <c r="ZX223" s="2"/>
      <c r="ZY223" s="2"/>
      <c r="ZZ223" s="2"/>
      <c r="AAA223" s="2"/>
      <c r="AAB223" s="2"/>
      <c r="AAC223" s="2"/>
      <c r="AAD223" s="2"/>
      <c r="AAE223" s="2"/>
      <c r="AAF223" s="2"/>
      <c r="AAG223" s="2"/>
      <c r="AAH223" s="2"/>
      <c r="AAI223" s="2"/>
      <c r="AAJ223" s="2"/>
      <c r="AAK223" s="2"/>
      <c r="AAL223" s="2"/>
      <c r="AAM223" s="2"/>
      <c r="AAN223" s="2"/>
      <c r="AAO223" s="2"/>
      <c r="AAP223" s="2"/>
      <c r="AAQ223" s="2"/>
      <c r="AAR223" s="2"/>
      <c r="AAS223" s="2"/>
      <c r="AAT223" s="2"/>
      <c r="AAU223" s="2"/>
      <c r="AAV223" s="2"/>
      <c r="AAW223" s="2"/>
      <c r="AAX223" s="2"/>
      <c r="AAY223" s="2"/>
      <c r="AAZ223" s="2"/>
      <c r="ABA223" s="2"/>
      <c r="ABB223" s="2"/>
      <c r="ABC223" s="2"/>
      <c r="ABD223" s="2"/>
      <c r="ABE223" s="2"/>
      <c r="ABF223" s="2"/>
      <c r="ABG223" s="2"/>
      <c r="ABH223" s="2"/>
      <c r="ABI223" s="2"/>
      <c r="ABJ223" s="2"/>
      <c r="ABK223" s="2"/>
      <c r="ABL223" s="2"/>
      <c r="ABM223" s="2"/>
      <c r="ABN223" s="2"/>
      <c r="ABO223" s="2"/>
      <c r="ABP223" s="2"/>
      <c r="ABQ223" s="2"/>
      <c r="ABR223" s="2"/>
      <c r="ABS223" s="2"/>
      <c r="ABT223" s="2"/>
      <c r="ABU223" s="2"/>
      <c r="ABV223" s="2"/>
      <c r="ABW223" s="2"/>
      <c r="ABX223" s="2"/>
      <c r="ABY223" s="2"/>
      <c r="ABZ223" s="2"/>
      <c r="ACA223" s="2"/>
      <c r="ACB223" s="2"/>
      <c r="ACC223" s="2"/>
      <c r="ACD223" s="2"/>
      <c r="ACE223" s="2"/>
      <c r="ACF223" s="2"/>
      <c r="ACG223" s="2"/>
      <c r="ACH223" s="2"/>
      <c r="ACI223" s="2"/>
      <c r="ACJ223" s="2"/>
      <c r="ACK223" s="2"/>
      <c r="ACL223" s="2"/>
      <c r="ACM223" s="2"/>
      <c r="ACN223" s="2"/>
      <c r="ACO223" s="2"/>
      <c r="ACP223" s="2"/>
      <c r="ACQ223" s="2"/>
      <c r="ACR223" s="2"/>
      <c r="ACS223" s="2"/>
      <c r="ACT223" s="2"/>
      <c r="ACU223" s="2"/>
      <c r="ACV223" s="2"/>
      <c r="ACW223" s="2"/>
      <c r="ACX223" s="2"/>
      <c r="ACY223" s="2"/>
      <c r="ACZ223" s="2"/>
      <c r="ADA223" s="2"/>
      <c r="ADB223" s="2"/>
      <c r="ADC223" s="2"/>
      <c r="ADD223" s="2"/>
      <c r="ADE223" s="2"/>
      <c r="ADF223" s="2"/>
      <c r="ADG223" s="2"/>
      <c r="ADH223" s="2"/>
      <c r="ADI223" s="2"/>
      <c r="ADJ223" s="2"/>
      <c r="ADK223" s="2"/>
      <c r="ADL223" s="2"/>
      <c r="ADM223" s="2"/>
      <c r="ADN223" s="2"/>
      <c r="ADO223" s="2"/>
      <c r="ADP223" s="2"/>
      <c r="ADQ223" s="2"/>
      <c r="ADR223" s="2"/>
      <c r="ADS223" s="2"/>
      <c r="ADT223" s="2"/>
      <c r="ADU223" s="2"/>
      <c r="ADV223" s="2"/>
      <c r="ADW223" s="2"/>
      <c r="ADX223" s="2"/>
      <c r="ADY223" s="2"/>
      <c r="ADZ223" s="2"/>
      <c r="AEA223" s="2"/>
      <c r="AEB223" s="2"/>
      <c r="AEC223" s="2"/>
      <c r="AED223" s="2"/>
      <c r="AEE223" s="2"/>
      <c r="AEF223" s="2"/>
      <c r="AEG223" s="2"/>
      <c r="AEH223" s="2"/>
      <c r="AEI223" s="2"/>
      <c r="AEJ223" s="2"/>
      <c r="AEK223" s="2"/>
      <c r="AEL223" s="2"/>
      <c r="AEM223" s="2"/>
      <c r="AEN223" s="2"/>
      <c r="AEO223" s="2"/>
      <c r="AEP223" s="2"/>
      <c r="AEQ223" s="2"/>
      <c r="AER223" s="2"/>
      <c r="AES223" s="2"/>
      <c r="AET223" s="2"/>
      <c r="AEU223" s="2"/>
      <c r="AEV223" s="2"/>
      <c r="AEW223" s="2"/>
      <c r="AEX223" s="2"/>
      <c r="AEY223" s="2"/>
      <c r="AEZ223" s="2"/>
      <c r="AFA223" s="2"/>
      <c r="AFB223" s="2"/>
      <c r="AFC223" s="2"/>
      <c r="AFD223" s="2"/>
      <c r="AFE223" s="2"/>
      <c r="AFF223" s="2"/>
      <c r="AFG223" s="2"/>
      <c r="AFH223" s="2"/>
      <c r="AFI223" s="2"/>
      <c r="AFJ223" s="2"/>
      <c r="AFK223" s="2"/>
      <c r="AFL223" s="2"/>
      <c r="AFM223" s="2"/>
      <c r="AFN223" s="2"/>
      <c r="AFO223" s="2"/>
      <c r="AFP223" s="2"/>
      <c r="AFQ223" s="2"/>
      <c r="AFR223" s="2"/>
      <c r="AFS223" s="2"/>
      <c r="AFT223" s="2"/>
      <c r="AFU223" s="2"/>
      <c r="AFV223" s="2"/>
      <c r="AFW223" s="2"/>
      <c r="AFX223" s="2"/>
      <c r="AFY223" s="2"/>
      <c r="AFZ223" s="2"/>
      <c r="AGA223" s="2"/>
      <c r="AGB223" s="2"/>
      <c r="AGC223" s="2"/>
      <c r="AGD223" s="2"/>
      <c r="AGE223" s="2"/>
      <c r="AGF223" s="2"/>
      <c r="AGG223" s="2"/>
      <c r="AGH223" s="2"/>
      <c r="AGI223" s="2"/>
      <c r="AGJ223" s="2"/>
      <c r="AGK223" s="2"/>
      <c r="AGL223" s="2"/>
      <c r="AGM223" s="2"/>
      <c r="AGN223" s="2"/>
      <c r="AGO223" s="2"/>
      <c r="AGP223" s="2"/>
      <c r="AGQ223" s="2"/>
      <c r="AGR223" s="2"/>
      <c r="AGS223" s="2"/>
      <c r="AGT223" s="2"/>
      <c r="AGU223" s="2"/>
      <c r="AGV223" s="2"/>
      <c r="AGW223" s="2"/>
      <c r="AGX223" s="2"/>
      <c r="AGY223" s="2"/>
      <c r="AGZ223" s="2"/>
      <c r="AHA223" s="2"/>
      <c r="AHB223" s="2"/>
      <c r="AHC223" s="2"/>
      <c r="AHD223" s="2"/>
      <c r="AHE223" s="2"/>
      <c r="AHF223" s="2"/>
      <c r="AHG223" s="2"/>
      <c r="AHH223" s="2"/>
      <c r="AHI223" s="2"/>
      <c r="AHJ223" s="2"/>
      <c r="AHK223" s="2"/>
      <c r="AHL223" s="2"/>
      <c r="AHM223" s="2"/>
      <c r="AHN223" s="2"/>
      <c r="AHO223" s="2"/>
      <c r="AHP223" s="2"/>
      <c r="AHQ223" s="2"/>
      <c r="AHR223" s="2"/>
      <c r="AHS223" s="2"/>
      <c r="AHT223" s="2"/>
      <c r="AHU223" s="2"/>
      <c r="AHV223" s="2"/>
      <c r="AHW223" s="2"/>
      <c r="AHX223" s="2"/>
      <c r="AHY223" s="2"/>
      <c r="AHZ223" s="2"/>
      <c r="AIA223" s="2"/>
      <c r="AIB223" s="2"/>
      <c r="AIC223" s="2"/>
      <c r="AID223" s="2"/>
      <c r="AIE223" s="2"/>
      <c r="AIF223" s="2"/>
      <c r="AIG223" s="2"/>
      <c r="AIH223" s="2"/>
      <c r="AII223" s="2"/>
      <c r="AIJ223" s="2"/>
      <c r="AIK223" s="2"/>
      <c r="AIL223" s="2"/>
      <c r="AIM223" s="2"/>
      <c r="AIN223" s="2"/>
      <c r="AIO223" s="2"/>
      <c r="AIP223" s="2"/>
      <c r="AIQ223" s="2"/>
      <c r="AIR223" s="2"/>
      <c r="AIS223" s="2"/>
      <c r="AIT223" s="2"/>
      <c r="AIU223" s="2"/>
      <c r="AIV223" s="2"/>
      <c r="AIW223" s="2"/>
      <c r="AIX223" s="2"/>
      <c r="AIY223" s="2"/>
      <c r="AIZ223" s="2"/>
      <c r="AJA223" s="2"/>
      <c r="AJB223" s="2"/>
      <c r="AJC223" s="2"/>
      <c r="AJD223" s="2"/>
      <c r="AJE223" s="2"/>
      <c r="AJF223" s="2"/>
      <c r="AJG223" s="2"/>
      <c r="AJH223" s="2"/>
      <c r="AJI223" s="2"/>
      <c r="AJJ223" s="2"/>
      <c r="AJK223" s="2"/>
      <c r="AJL223" s="2"/>
      <c r="AJM223" s="2"/>
      <c r="AJN223" s="2"/>
      <c r="AJO223" s="2"/>
      <c r="AJP223" s="2"/>
      <c r="AJQ223" s="2"/>
      <c r="AJR223" s="2"/>
      <c r="AJS223" s="2"/>
      <c r="AJT223" s="2"/>
      <c r="AJU223" s="2"/>
      <c r="AJV223" s="2"/>
      <c r="AJW223" s="2"/>
      <c r="AJX223" s="2"/>
      <c r="AJY223" s="2"/>
      <c r="AJZ223" s="2"/>
      <c r="AKA223" s="2"/>
      <c r="AKB223" s="2"/>
      <c r="AKC223" s="2"/>
      <c r="AKD223" s="2"/>
      <c r="AKE223" s="2"/>
      <c r="AKF223" s="2"/>
      <c r="AKG223" s="2"/>
      <c r="AKH223" s="2"/>
      <c r="AKI223" s="2"/>
      <c r="AKJ223" s="2"/>
      <c r="AKK223" s="2"/>
      <c r="AKL223" s="2"/>
      <c r="AKM223" s="2"/>
      <c r="AKN223" s="2"/>
      <c r="AKO223" s="2"/>
      <c r="AKP223" s="2"/>
      <c r="AKQ223" s="2"/>
      <c r="AKR223" s="2"/>
      <c r="AKS223" s="2"/>
      <c r="AKT223" s="2"/>
      <c r="AKU223" s="2"/>
      <c r="AKV223" s="2"/>
      <c r="AKW223" s="2"/>
      <c r="AKX223" s="2"/>
      <c r="AKY223" s="2"/>
      <c r="AKZ223" s="2"/>
      <c r="ALA223" s="2"/>
      <c r="ALB223" s="2"/>
      <c r="ALC223" s="2"/>
      <c r="ALD223" s="2"/>
      <c r="ALE223" s="2"/>
      <c r="ALF223" s="2"/>
      <c r="ALG223" s="2"/>
      <c r="ALH223" s="2"/>
      <c r="ALI223" s="2"/>
      <c r="ALJ223" s="2"/>
      <c r="ALK223" s="2"/>
      <c r="ALL223" s="2"/>
      <c r="ALM223" s="2"/>
      <c r="ALN223" s="2"/>
      <c r="ALO223" s="2"/>
      <c r="ALP223" s="2"/>
      <c r="ALQ223" s="2"/>
      <c r="ALR223" s="2"/>
      <c r="ALS223" s="2"/>
      <c r="ALT223" s="2"/>
      <c r="ALU223" s="2"/>
      <c r="ALV223" s="2"/>
      <c r="ALW223" s="2"/>
      <c r="ALX223" s="2"/>
      <c r="ALY223" s="2"/>
      <c r="ALZ223" s="2"/>
      <c r="AMA223" s="2"/>
      <c r="AMB223" s="2"/>
      <c r="AMC223" s="2"/>
      <c r="AMD223" s="2"/>
      <c r="AME223" s="2"/>
      <c r="AMF223" s="2"/>
      <c r="AMG223" s="2"/>
      <c r="AMH223" s="2"/>
      <c r="AMI223" s="2"/>
      <c r="AMJ223" s="2"/>
    </row>
    <row r="224" s="5" customFormat="true" ht="15" hidden="false" customHeight="false" outlineLevel="0" collapsed="false">
      <c r="A224" s="2"/>
      <c r="B224" s="2"/>
      <c r="C224" s="2"/>
      <c r="D224" s="2"/>
      <c r="E224" s="2"/>
      <c r="F224" s="2"/>
      <c r="G224" s="25"/>
      <c r="H224" s="50" t="s">
        <v>723</v>
      </c>
      <c r="I224" s="25"/>
      <c r="J224" s="25"/>
      <c r="K224" s="25"/>
      <c r="L224" s="25"/>
      <c r="M224" s="2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  <c r="MH224" s="2"/>
      <c r="MI224" s="2"/>
      <c r="MJ224" s="2"/>
      <c r="MK224" s="2"/>
      <c r="ML224" s="2"/>
      <c r="MM224" s="2"/>
      <c r="MN224" s="2"/>
      <c r="MO224" s="2"/>
      <c r="MP224" s="2"/>
      <c r="MQ224" s="2"/>
      <c r="MR224" s="2"/>
      <c r="MS224" s="2"/>
      <c r="MT224" s="2"/>
      <c r="MU224" s="2"/>
      <c r="MV224" s="2"/>
      <c r="MW224" s="2"/>
      <c r="MX224" s="2"/>
      <c r="MY224" s="2"/>
      <c r="MZ224" s="2"/>
      <c r="NA224" s="2"/>
      <c r="NB224" s="2"/>
      <c r="NC224" s="2"/>
      <c r="ND224" s="2"/>
      <c r="NE224" s="2"/>
      <c r="NF224" s="2"/>
      <c r="NG224" s="2"/>
      <c r="NH224" s="2"/>
      <c r="NI224" s="2"/>
      <c r="NJ224" s="2"/>
      <c r="NK224" s="2"/>
      <c r="NL224" s="2"/>
      <c r="NM224" s="2"/>
      <c r="NN224" s="2"/>
      <c r="NO224" s="2"/>
      <c r="NP224" s="2"/>
      <c r="NQ224" s="2"/>
      <c r="NR224" s="2"/>
      <c r="NS224" s="2"/>
      <c r="NT224" s="2"/>
      <c r="NU224" s="2"/>
      <c r="NV224" s="2"/>
      <c r="NW224" s="2"/>
      <c r="NX224" s="2"/>
      <c r="NY224" s="2"/>
      <c r="NZ224" s="2"/>
      <c r="OA224" s="2"/>
      <c r="OB224" s="2"/>
      <c r="OC224" s="2"/>
      <c r="OD224" s="2"/>
      <c r="OE224" s="2"/>
      <c r="OF224" s="2"/>
      <c r="OG224" s="2"/>
      <c r="OH224" s="2"/>
      <c r="OI224" s="2"/>
      <c r="OJ224" s="2"/>
      <c r="OK224" s="2"/>
      <c r="OL224" s="2"/>
      <c r="OM224" s="2"/>
      <c r="ON224" s="2"/>
      <c r="OO224" s="2"/>
      <c r="OP224" s="2"/>
      <c r="OQ224" s="2"/>
      <c r="OR224" s="2"/>
      <c r="OS224" s="2"/>
      <c r="OT224" s="2"/>
      <c r="OU224" s="2"/>
      <c r="OV224" s="2"/>
      <c r="OW224" s="2"/>
      <c r="OX224" s="2"/>
      <c r="OY224" s="2"/>
      <c r="OZ224" s="2"/>
      <c r="PA224" s="2"/>
      <c r="PB224" s="2"/>
      <c r="PC224" s="2"/>
      <c r="PD224" s="2"/>
      <c r="PE224" s="2"/>
      <c r="PF224" s="2"/>
      <c r="PG224" s="2"/>
      <c r="PH224" s="2"/>
      <c r="PI224" s="2"/>
      <c r="PJ224" s="2"/>
      <c r="PK224" s="2"/>
      <c r="PL224" s="2"/>
      <c r="PM224" s="2"/>
      <c r="PN224" s="2"/>
      <c r="PO224" s="2"/>
      <c r="PP224" s="2"/>
      <c r="PQ224" s="2"/>
      <c r="PR224" s="2"/>
      <c r="PS224" s="2"/>
      <c r="PT224" s="2"/>
      <c r="PU224" s="2"/>
      <c r="PV224" s="2"/>
      <c r="PW224" s="2"/>
      <c r="PX224" s="2"/>
      <c r="PY224" s="2"/>
      <c r="PZ224" s="2"/>
      <c r="QA224" s="2"/>
      <c r="QB224" s="2"/>
      <c r="QC224" s="2"/>
      <c r="QD224" s="2"/>
      <c r="QE224" s="2"/>
      <c r="QF224" s="2"/>
      <c r="QG224" s="2"/>
      <c r="QH224" s="2"/>
      <c r="QI224" s="2"/>
      <c r="QJ224" s="2"/>
      <c r="QK224" s="2"/>
      <c r="QL224" s="2"/>
      <c r="QM224" s="2"/>
      <c r="QN224" s="2"/>
      <c r="QO224" s="2"/>
      <c r="QP224" s="2"/>
      <c r="QQ224" s="2"/>
      <c r="QR224" s="2"/>
      <c r="QS224" s="2"/>
      <c r="QT224" s="2"/>
      <c r="QU224" s="2"/>
      <c r="QV224" s="2"/>
      <c r="QW224" s="2"/>
      <c r="QX224" s="2"/>
      <c r="QY224" s="2"/>
      <c r="QZ224" s="2"/>
      <c r="RA224" s="2"/>
      <c r="RB224" s="2"/>
      <c r="RC224" s="2"/>
      <c r="RD224" s="2"/>
      <c r="RE224" s="2"/>
      <c r="RF224" s="2"/>
      <c r="RG224" s="2"/>
      <c r="RH224" s="2"/>
      <c r="RI224" s="2"/>
      <c r="RJ224" s="2"/>
      <c r="RK224" s="2"/>
      <c r="RL224" s="2"/>
      <c r="RM224" s="2"/>
      <c r="RN224" s="2"/>
      <c r="RO224" s="2"/>
      <c r="RP224" s="2"/>
      <c r="RQ224" s="2"/>
      <c r="RR224" s="2"/>
      <c r="RS224" s="2"/>
      <c r="RT224" s="2"/>
      <c r="RU224" s="2"/>
      <c r="RV224" s="2"/>
      <c r="RW224" s="2"/>
      <c r="RX224" s="2"/>
      <c r="RY224" s="2"/>
      <c r="RZ224" s="2"/>
      <c r="SA224" s="2"/>
      <c r="SB224" s="2"/>
      <c r="SC224" s="2"/>
      <c r="SD224" s="2"/>
      <c r="SE224" s="2"/>
      <c r="SF224" s="2"/>
      <c r="SG224" s="2"/>
      <c r="SH224" s="2"/>
      <c r="SI224" s="2"/>
      <c r="SJ224" s="2"/>
      <c r="SK224" s="2"/>
      <c r="SL224" s="2"/>
      <c r="SM224" s="2"/>
      <c r="SN224" s="2"/>
      <c r="SO224" s="2"/>
      <c r="SP224" s="2"/>
      <c r="SQ224" s="2"/>
      <c r="SR224" s="2"/>
      <c r="SS224" s="2"/>
      <c r="ST224" s="2"/>
      <c r="SU224" s="2"/>
      <c r="SV224" s="2"/>
      <c r="SW224" s="2"/>
      <c r="SX224" s="2"/>
      <c r="SY224" s="2"/>
      <c r="SZ224" s="2"/>
      <c r="TA224" s="2"/>
      <c r="TB224" s="2"/>
      <c r="TC224" s="2"/>
      <c r="TD224" s="2"/>
      <c r="TE224" s="2"/>
      <c r="TF224" s="2"/>
      <c r="TG224" s="2"/>
      <c r="TH224" s="2"/>
      <c r="TI224" s="2"/>
      <c r="TJ224" s="2"/>
      <c r="TK224" s="2"/>
      <c r="TL224" s="2"/>
      <c r="TM224" s="2"/>
      <c r="TN224" s="2"/>
      <c r="TO224" s="2"/>
      <c r="TP224" s="2"/>
      <c r="TQ224" s="2"/>
      <c r="TR224" s="2"/>
      <c r="TS224" s="2"/>
      <c r="TT224" s="2"/>
      <c r="TU224" s="2"/>
      <c r="TV224" s="2"/>
      <c r="TW224" s="2"/>
      <c r="TX224" s="2"/>
      <c r="TY224" s="2"/>
      <c r="TZ224" s="2"/>
      <c r="UA224" s="2"/>
      <c r="UB224" s="2"/>
      <c r="UC224" s="2"/>
      <c r="UD224" s="2"/>
      <c r="UE224" s="2"/>
      <c r="UF224" s="2"/>
      <c r="UG224" s="2"/>
      <c r="UH224" s="2"/>
      <c r="UI224" s="2"/>
      <c r="UJ224" s="2"/>
      <c r="UK224" s="2"/>
      <c r="UL224" s="2"/>
      <c r="UM224" s="2"/>
      <c r="UN224" s="2"/>
      <c r="UO224" s="2"/>
      <c r="UP224" s="2"/>
      <c r="UQ224" s="2"/>
      <c r="UR224" s="2"/>
      <c r="US224" s="2"/>
      <c r="UT224" s="2"/>
      <c r="UU224" s="2"/>
      <c r="UV224" s="2"/>
      <c r="UW224" s="2"/>
      <c r="UX224" s="2"/>
      <c r="UY224" s="2"/>
      <c r="UZ224" s="2"/>
      <c r="VA224" s="2"/>
      <c r="VB224" s="2"/>
      <c r="VC224" s="2"/>
      <c r="VD224" s="2"/>
      <c r="VE224" s="2"/>
      <c r="VF224" s="2"/>
      <c r="VG224" s="2"/>
      <c r="VH224" s="2"/>
      <c r="VI224" s="2"/>
      <c r="VJ224" s="2"/>
      <c r="VK224" s="2"/>
      <c r="VL224" s="2"/>
      <c r="VM224" s="2"/>
      <c r="VN224" s="2"/>
      <c r="VO224" s="2"/>
      <c r="VP224" s="2"/>
      <c r="VQ224" s="2"/>
      <c r="VR224" s="2"/>
      <c r="VS224" s="2"/>
      <c r="VT224" s="2"/>
      <c r="VU224" s="2"/>
      <c r="VV224" s="2"/>
      <c r="VW224" s="2"/>
      <c r="VX224" s="2"/>
      <c r="VY224" s="2"/>
      <c r="VZ224" s="2"/>
      <c r="WA224" s="2"/>
      <c r="WB224" s="2"/>
      <c r="WC224" s="2"/>
      <c r="WD224" s="2"/>
      <c r="WE224" s="2"/>
      <c r="WF224" s="2"/>
      <c r="WG224" s="2"/>
      <c r="WH224" s="2"/>
      <c r="WI224" s="2"/>
      <c r="WJ224" s="2"/>
      <c r="WK224" s="2"/>
      <c r="WL224" s="2"/>
      <c r="WM224" s="2"/>
      <c r="WN224" s="2"/>
      <c r="WO224" s="2"/>
      <c r="WP224" s="2"/>
      <c r="WQ224" s="2"/>
      <c r="WR224" s="2"/>
      <c r="WS224" s="2"/>
      <c r="WT224" s="2"/>
      <c r="WU224" s="2"/>
      <c r="WV224" s="2"/>
      <c r="WW224" s="2"/>
      <c r="WX224" s="2"/>
      <c r="WY224" s="2"/>
      <c r="WZ224" s="2"/>
      <c r="XA224" s="2"/>
      <c r="XB224" s="2"/>
      <c r="XC224" s="2"/>
      <c r="XD224" s="2"/>
      <c r="XE224" s="2"/>
      <c r="XF224" s="2"/>
      <c r="XG224" s="2"/>
      <c r="XH224" s="2"/>
      <c r="XI224" s="2"/>
      <c r="XJ224" s="2"/>
      <c r="XK224" s="2"/>
      <c r="XL224" s="2"/>
      <c r="XM224" s="2"/>
      <c r="XN224" s="2"/>
      <c r="XO224" s="2"/>
      <c r="XP224" s="2"/>
      <c r="XQ224" s="2"/>
      <c r="XR224" s="2"/>
      <c r="XS224" s="2"/>
      <c r="XT224" s="2"/>
      <c r="XU224" s="2"/>
      <c r="XV224" s="2"/>
      <c r="XW224" s="2"/>
      <c r="XX224" s="2"/>
      <c r="XY224" s="2"/>
      <c r="XZ224" s="2"/>
      <c r="YA224" s="2"/>
      <c r="YB224" s="2"/>
      <c r="YC224" s="2"/>
      <c r="YD224" s="2"/>
      <c r="YE224" s="2"/>
      <c r="YF224" s="2"/>
      <c r="YG224" s="2"/>
      <c r="YH224" s="2"/>
      <c r="YI224" s="2"/>
      <c r="YJ224" s="2"/>
      <c r="YK224" s="2"/>
      <c r="YL224" s="2"/>
      <c r="YM224" s="2"/>
      <c r="YN224" s="2"/>
      <c r="YO224" s="2"/>
      <c r="YP224" s="2"/>
      <c r="YQ224" s="2"/>
      <c r="YR224" s="2"/>
      <c r="YS224" s="2"/>
      <c r="YT224" s="2"/>
      <c r="YU224" s="2"/>
      <c r="YV224" s="2"/>
      <c r="YW224" s="2"/>
      <c r="YX224" s="2"/>
      <c r="YY224" s="2"/>
      <c r="YZ224" s="2"/>
      <c r="ZA224" s="2"/>
      <c r="ZB224" s="2"/>
      <c r="ZC224" s="2"/>
      <c r="ZD224" s="2"/>
      <c r="ZE224" s="2"/>
      <c r="ZF224" s="2"/>
      <c r="ZG224" s="2"/>
      <c r="ZH224" s="2"/>
      <c r="ZI224" s="2"/>
      <c r="ZJ224" s="2"/>
      <c r="ZK224" s="2"/>
      <c r="ZL224" s="2"/>
      <c r="ZM224" s="2"/>
      <c r="ZN224" s="2"/>
      <c r="ZO224" s="2"/>
      <c r="ZP224" s="2"/>
      <c r="ZQ224" s="2"/>
      <c r="ZR224" s="2"/>
      <c r="ZS224" s="2"/>
      <c r="ZT224" s="2"/>
      <c r="ZU224" s="2"/>
      <c r="ZV224" s="2"/>
      <c r="ZW224" s="2"/>
      <c r="ZX224" s="2"/>
      <c r="ZY224" s="2"/>
      <c r="ZZ224" s="2"/>
      <c r="AAA224" s="2"/>
      <c r="AAB224" s="2"/>
      <c r="AAC224" s="2"/>
      <c r="AAD224" s="2"/>
      <c r="AAE224" s="2"/>
      <c r="AAF224" s="2"/>
      <c r="AAG224" s="2"/>
      <c r="AAH224" s="2"/>
      <c r="AAI224" s="2"/>
      <c r="AAJ224" s="2"/>
      <c r="AAK224" s="2"/>
      <c r="AAL224" s="2"/>
      <c r="AAM224" s="2"/>
      <c r="AAN224" s="2"/>
      <c r="AAO224" s="2"/>
      <c r="AAP224" s="2"/>
      <c r="AAQ224" s="2"/>
      <c r="AAR224" s="2"/>
      <c r="AAS224" s="2"/>
      <c r="AAT224" s="2"/>
      <c r="AAU224" s="2"/>
      <c r="AAV224" s="2"/>
      <c r="AAW224" s="2"/>
      <c r="AAX224" s="2"/>
      <c r="AAY224" s="2"/>
      <c r="AAZ224" s="2"/>
      <c r="ABA224" s="2"/>
      <c r="ABB224" s="2"/>
      <c r="ABC224" s="2"/>
      <c r="ABD224" s="2"/>
      <c r="ABE224" s="2"/>
      <c r="ABF224" s="2"/>
      <c r="ABG224" s="2"/>
      <c r="ABH224" s="2"/>
      <c r="ABI224" s="2"/>
      <c r="ABJ224" s="2"/>
      <c r="ABK224" s="2"/>
      <c r="ABL224" s="2"/>
      <c r="ABM224" s="2"/>
      <c r="ABN224" s="2"/>
      <c r="ABO224" s="2"/>
      <c r="ABP224" s="2"/>
      <c r="ABQ224" s="2"/>
      <c r="ABR224" s="2"/>
      <c r="ABS224" s="2"/>
      <c r="ABT224" s="2"/>
      <c r="ABU224" s="2"/>
      <c r="ABV224" s="2"/>
      <c r="ABW224" s="2"/>
      <c r="ABX224" s="2"/>
      <c r="ABY224" s="2"/>
      <c r="ABZ224" s="2"/>
      <c r="ACA224" s="2"/>
      <c r="ACB224" s="2"/>
      <c r="ACC224" s="2"/>
      <c r="ACD224" s="2"/>
      <c r="ACE224" s="2"/>
      <c r="ACF224" s="2"/>
      <c r="ACG224" s="2"/>
      <c r="ACH224" s="2"/>
      <c r="ACI224" s="2"/>
      <c r="ACJ224" s="2"/>
      <c r="ACK224" s="2"/>
      <c r="ACL224" s="2"/>
      <c r="ACM224" s="2"/>
      <c r="ACN224" s="2"/>
      <c r="ACO224" s="2"/>
      <c r="ACP224" s="2"/>
      <c r="ACQ224" s="2"/>
      <c r="ACR224" s="2"/>
      <c r="ACS224" s="2"/>
      <c r="ACT224" s="2"/>
      <c r="ACU224" s="2"/>
      <c r="ACV224" s="2"/>
      <c r="ACW224" s="2"/>
      <c r="ACX224" s="2"/>
      <c r="ACY224" s="2"/>
      <c r="ACZ224" s="2"/>
      <c r="ADA224" s="2"/>
      <c r="ADB224" s="2"/>
      <c r="ADC224" s="2"/>
      <c r="ADD224" s="2"/>
      <c r="ADE224" s="2"/>
      <c r="ADF224" s="2"/>
      <c r="ADG224" s="2"/>
      <c r="ADH224" s="2"/>
      <c r="ADI224" s="2"/>
      <c r="ADJ224" s="2"/>
      <c r="ADK224" s="2"/>
      <c r="ADL224" s="2"/>
      <c r="ADM224" s="2"/>
      <c r="ADN224" s="2"/>
      <c r="ADO224" s="2"/>
      <c r="ADP224" s="2"/>
      <c r="ADQ224" s="2"/>
      <c r="ADR224" s="2"/>
      <c r="ADS224" s="2"/>
      <c r="ADT224" s="2"/>
      <c r="ADU224" s="2"/>
      <c r="ADV224" s="2"/>
      <c r="ADW224" s="2"/>
      <c r="ADX224" s="2"/>
      <c r="ADY224" s="2"/>
      <c r="ADZ224" s="2"/>
      <c r="AEA224" s="2"/>
      <c r="AEB224" s="2"/>
      <c r="AEC224" s="2"/>
      <c r="AED224" s="2"/>
      <c r="AEE224" s="2"/>
      <c r="AEF224" s="2"/>
      <c r="AEG224" s="2"/>
      <c r="AEH224" s="2"/>
      <c r="AEI224" s="2"/>
      <c r="AEJ224" s="2"/>
      <c r="AEK224" s="2"/>
      <c r="AEL224" s="2"/>
      <c r="AEM224" s="2"/>
      <c r="AEN224" s="2"/>
      <c r="AEO224" s="2"/>
      <c r="AEP224" s="2"/>
      <c r="AEQ224" s="2"/>
      <c r="AER224" s="2"/>
      <c r="AES224" s="2"/>
      <c r="AET224" s="2"/>
      <c r="AEU224" s="2"/>
      <c r="AEV224" s="2"/>
      <c r="AEW224" s="2"/>
      <c r="AEX224" s="2"/>
      <c r="AEY224" s="2"/>
      <c r="AEZ224" s="2"/>
      <c r="AFA224" s="2"/>
      <c r="AFB224" s="2"/>
      <c r="AFC224" s="2"/>
      <c r="AFD224" s="2"/>
      <c r="AFE224" s="2"/>
      <c r="AFF224" s="2"/>
      <c r="AFG224" s="2"/>
      <c r="AFH224" s="2"/>
      <c r="AFI224" s="2"/>
      <c r="AFJ224" s="2"/>
      <c r="AFK224" s="2"/>
      <c r="AFL224" s="2"/>
      <c r="AFM224" s="2"/>
      <c r="AFN224" s="2"/>
      <c r="AFO224" s="2"/>
      <c r="AFP224" s="2"/>
      <c r="AFQ224" s="2"/>
      <c r="AFR224" s="2"/>
      <c r="AFS224" s="2"/>
      <c r="AFT224" s="2"/>
      <c r="AFU224" s="2"/>
      <c r="AFV224" s="2"/>
      <c r="AFW224" s="2"/>
      <c r="AFX224" s="2"/>
      <c r="AFY224" s="2"/>
      <c r="AFZ224" s="2"/>
      <c r="AGA224" s="2"/>
      <c r="AGB224" s="2"/>
      <c r="AGC224" s="2"/>
      <c r="AGD224" s="2"/>
      <c r="AGE224" s="2"/>
      <c r="AGF224" s="2"/>
      <c r="AGG224" s="2"/>
      <c r="AGH224" s="2"/>
      <c r="AGI224" s="2"/>
      <c r="AGJ224" s="2"/>
      <c r="AGK224" s="2"/>
      <c r="AGL224" s="2"/>
      <c r="AGM224" s="2"/>
      <c r="AGN224" s="2"/>
      <c r="AGO224" s="2"/>
      <c r="AGP224" s="2"/>
      <c r="AGQ224" s="2"/>
      <c r="AGR224" s="2"/>
      <c r="AGS224" s="2"/>
      <c r="AGT224" s="2"/>
      <c r="AGU224" s="2"/>
      <c r="AGV224" s="2"/>
      <c r="AGW224" s="2"/>
      <c r="AGX224" s="2"/>
      <c r="AGY224" s="2"/>
      <c r="AGZ224" s="2"/>
      <c r="AHA224" s="2"/>
      <c r="AHB224" s="2"/>
      <c r="AHC224" s="2"/>
      <c r="AHD224" s="2"/>
      <c r="AHE224" s="2"/>
      <c r="AHF224" s="2"/>
      <c r="AHG224" s="2"/>
      <c r="AHH224" s="2"/>
      <c r="AHI224" s="2"/>
      <c r="AHJ224" s="2"/>
      <c r="AHK224" s="2"/>
      <c r="AHL224" s="2"/>
      <c r="AHM224" s="2"/>
      <c r="AHN224" s="2"/>
      <c r="AHO224" s="2"/>
      <c r="AHP224" s="2"/>
      <c r="AHQ224" s="2"/>
      <c r="AHR224" s="2"/>
      <c r="AHS224" s="2"/>
      <c r="AHT224" s="2"/>
      <c r="AHU224" s="2"/>
      <c r="AHV224" s="2"/>
      <c r="AHW224" s="2"/>
      <c r="AHX224" s="2"/>
      <c r="AHY224" s="2"/>
      <c r="AHZ224" s="2"/>
      <c r="AIA224" s="2"/>
      <c r="AIB224" s="2"/>
      <c r="AIC224" s="2"/>
      <c r="AID224" s="2"/>
      <c r="AIE224" s="2"/>
      <c r="AIF224" s="2"/>
      <c r="AIG224" s="2"/>
      <c r="AIH224" s="2"/>
      <c r="AII224" s="2"/>
      <c r="AIJ224" s="2"/>
      <c r="AIK224" s="2"/>
      <c r="AIL224" s="2"/>
      <c r="AIM224" s="2"/>
      <c r="AIN224" s="2"/>
      <c r="AIO224" s="2"/>
      <c r="AIP224" s="2"/>
      <c r="AIQ224" s="2"/>
      <c r="AIR224" s="2"/>
      <c r="AIS224" s="2"/>
      <c r="AIT224" s="2"/>
      <c r="AIU224" s="2"/>
      <c r="AIV224" s="2"/>
      <c r="AIW224" s="2"/>
      <c r="AIX224" s="2"/>
      <c r="AIY224" s="2"/>
      <c r="AIZ224" s="2"/>
      <c r="AJA224" s="2"/>
      <c r="AJB224" s="2"/>
      <c r="AJC224" s="2"/>
      <c r="AJD224" s="2"/>
      <c r="AJE224" s="2"/>
      <c r="AJF224" s="2"/>
      <c r="AJG224" s="2"/>
      <c r="AJH224" s="2"/>
      <c r="AJI224" s="2"/>
      <c r="AJJ224" s="2"/>
      <c r="AJK224" s="2"/>
      <c r="AJL224" s="2"/>
      <c r="AJM224" s="2"/>
      <c r="AJN224" s="2"/>
      <c r="AJO224" s="2"/>
      <c r="AJP224" s="2"/>
      <c r="AJQ224" s="2"/>
      <c r="AJR224" s="2"/>
      <c r="AJS224" s="2"/>
      <c r="AJT224" s="2"/>
      <c r="AJU224" s="2"/>
      <c r="AJV224" s="2"/>
      <c r="AJW224" s="2"/>
      <c r="AJX224" s="2"/>
      <c r="AJY224" s="2"/>
      <c r="AJZ224" s="2"/>
      <c r="AKA224" s="2"/>
      <c r="AKB224" s="2"/>
      <c r="AKC224" s="2"/>
      <c r="AKD224" s="2"/>
      <c r="AKE224" s="2"/>
      <c r="AKF224" s="2"/>
      <c r="AKG224" s="2"/>
      <c r="AKH224" s="2"/>
      <c r="AKI224" s="2"/>
      <c r="AKJ224" s="2"/>
      <c r="AKK224" s="2"/>
      <c r="AKL224" s="2"/>
      <c r="AKM224" s="2"/>
      <c r="AKN224" s="2"/>
      <c r="AKO224" s="2"/>
      <c r="AKP224" s="2"/>
      <c r="AKQ224" s="2"/>
      <c r="AKR224" s="2"/>
      <c r="AKS224" s="2"/>
      <c r="AKT224" s="2"/>
      <c r="AKU224" s="2"/>
      <c r="AKV224" s="2"/>
      <c r="AKW224" s="2"/>
      <c r="AKX224" s="2"/>
      <c r="AKY224" s="2"/>
      <c r="AKZ224" s="2"/>
      <c r="ALA224" s="2"/>
      <c r="ALB224" s="2"/>
      <c r="ALC224" s="2"/>
      <c r="ALD224" s="2"/>
      <c r="ALE224" s="2"/>
      <c r="ALF224" s="2"/>
      <c r="ALG224" s="2"/>
      <c r="ALH224" s="2"/>
      <c r="ALI224" s="2"/>
      <c r="ALJ224" s="2"/>
      <c r="ALK224" s="2"/>
      <c r="ALL224" s="2"/>
      <c r="ALM224" s="2"/>
      <c r="ALN224" s="2"/>
      <c r="ALO224" s="2"/>
      <c r="ALP224" s="2"/>
      <c r="ALQ224" s="2"/>
      <c r="ALR224" s="2"/>
      <c r="ALS224" s="2"/>
      <c r="ALT224" s="2"/>
      <c r="ALU224" s="2"/>
      <c r="ALV224" s="2"/>
      <c r="ALW224" s="2"/>
      <c r="ALX224" s="2"/>
      <c r="ALY224" s="2"/>
      <c r="ALZ224" s="2"/>
      <c r="AMA224" s="2"/>
      <c r="AMB224" s="2"/>
      <c r="AMC224" s="2"/>
      <c r="AMD224" s="2"/>
      <c r="AME224" s="2"/>
      <c r="AMF224" s="2"/>
      <c r="AMG224" s="2"/>
      <c r="AMH224" s="2"/>
      <c r="AMI224" s="2"/>
      <c r="AMJ224" s="2"/>
    </row>
    <row r="225" s="5" customFormat="true" ht="15" hidden="false" customHeight="false" outlineLevel="0" collapsed="false">
      <c r="A225" s="2"/>
      <c r="B225" s="2"/>
      <c r="C225" s="2"/>
      <c r="D225" s="2"/>
      <c r="E225" s="2"/>
      <c r="F225" s="2"/>
      <c r="G225" s="25"/>
      <c r="H225" s="50" t="s">
        <v>724</v>
      </c>
      <c r="I225" s="25"/>
      <c r="J225" s="25"/>
      <c r="K225" s="25"/>
      <c r="L225" s="25"/>
      <c r="M225" s="25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  <c r="MH225" s="2"/>
      <c r="MI225" s="2"/>
      <c r="MJ225" s="2"/>
      <c r="MK225" s="2"/>
      <c r="ML225" s="2"/>
      <c r="MM225" s="2"/>
      <c r="MN225" s="2"/>
      <c r="MO225" s="2"/>
      <c r="MP225" s="2"/>
      <c r="MQ225" s="2"/>
      <c r="MR225" s="2"/>
      <c r="MS225" s="2"/>
      <c r="MT225" s="2"/>
      <c r="MU225" s="2"/>
      <c r="MV225" s="2"/>
      <c r="MW225" s="2"/>
      <c r="MX225" s="2"/>
      <c r="MY225" s="2"/>
      <c r="MZ225" s="2"/>
      <c r="NA225" s="2"/>
      <c r="NB225" s="2"/>
      <c r="NC225" s="2"/>
      <c r="ND225" s="2"/>
      <c r="NE225" s="2"/>
      <c r="NF225" s="2"/>
      <c r="NG225" s="2"/>
      <c r="NH225" s="2"/>
      <c r="NI225" s="2"/>
      <c r="NJ225" s="2"/>
      <c r="NK225" s="2"/>
      <c r="NL225" s="2"/>
      <c r="NM225" s="2"/>
      <c r="NN225" s="2"/>
      <c r="NO225" s="2"/>
      <c r="NP225" s="2"/>
      <c r="NQ225" s="2"/>
      <c r="NR225" s="2"/>
      <c r="NS225" s="2"/>
      <c r="NT225" s="2"/>
      <c r="NU225" s="2"/>
      <c r="NV225" s="2"/>
      <c r="NW225" s="2"/>
      <c r="NX225" s="2"/>
      <c r="NY225" s="2"/>
      <c r="NZ225" s="2"/>
      <c r="OA225" s="2"/>
      <c r="OB225" s="2"/>
      <c r="OC225" s="2"/>
      <c r="OD225" s="2"/>
      <c r="OE225" s="2"/>
      <c r="OF225" s="2"/>
      <c r="OG225" s="2"/>
      <c r="OH225" s="2"/>
      <c r="OI225" s="2"/>
      <c r="OJ225" s="2"/>
      <c r="OK225" s="2"/>
      <c r="OL225" s="2"/>
      <c r="OM225" s="2"/>
      <c r="ON225" s="2"/>
      <c r="OO225" s="2"/>
      <c r="OP225" s="2"/>
      <c r="OQ225" s="2"/>
      <c r="OR225" s="2"/>
      <c r="OS225" s="2"/>
      <c r="OT225" s="2"/>
      <c r="OU225" s="2"/>
      <c r="OV225" s="2"/>
      <c r="OW225" s="2"/>
      <c r="OX225" s="2"/>
      <c r="OY225" s="2"/>
      <c r="OZ225" s="2"/>
      <c r="PA225" s="2"/>
      <c r="PB225" s="2"/>
      <c r="PC225" s="2"/>
      <c r="PD225" s="2"/>
      <c r="PE225" s="2"/>
      <c r="PF225" s="2"/>
      <c r="PG225" s="2"/>
      <c r="PH225" s="2"/>
      <c r="PI225" s="2"/>
      <c r="PJ225" s="2"/>
      <c r="PK225" s="2"/>
      <c r="PL225" s="2"/>
      <c r="PM225" s="2"/>
      <c r="PN225" s="2"/>
      <c r="PO225" s="2"/>
      <c r="PP225" s="2"/>
      <c r="PQ225" s="2"/>
      <c r="PR225" s="2"/>
      <c r="PS225" s="2"/>
      <c r="PT225" s="2"/>
      <c r="PU225" s="2"/>
      <c r="PV225" s="2"/>
      <c r="PW225" s="2"/>
      <c r="PX225" s="2"/>
      <c r="PY225" s="2"/>
      <c r="PZ225" s="2"/>
      <c r="QA225" s="2"/>
      <c r="QB225" s="2"/>
      <c r="QC225" s="2"/>
      <c r="QD225" s="2"/>
      <c r="QE225" s="2"/>
      <c r="QF225" s="2"/>
      <c r="QG225" s="2"/>
      <c r="QH225" s="2"/>
      <c r="QI225" s="2"/>
      <c r="QJ225" s="2"/>
      <c r="QK225" s="2"/>
      <c r="QL225" s="2"/>
      <c r="QM225" s="2"/>
      <c r="QN225" s="2"/>
      <c r="QO225" s="2"/>
      <c r="QP225" s="2"/>
      <c r="QQ225" s="2"/>
      <c r="QR225" s="2"/>
      <c r="QS225" s="2"/>
      <c r="QT225" s="2"/>
      <c r="QU225" s="2"/>
      <c r="QV225" s="2"/>
      <c r="QW225" s="2"/>
      <c r="QX225" s="2"/>
      <c r="QY225" s="2"/>
      <c r="QZ225" s="2"/>
      <c r="RA225" s="2"/>
      <c r="RB225" s="2"/>
      <c r="RC225" s="2"/>
      <c r="RD225" s="2"/>
      <c r="RE225" s="2"/>
      <c r="RF225" s="2"/>
      <c r="RG225" s="2"/>
      <c r="RH225" s="2"/>
      <c r="RI225" s="2"/>
      <c r="RJ225" s="2"/>
      <c r="RK225" s="2"/>
      <c r="RL225" s="2"/>
      <c r="RM225" s="2"/>
      <c r="RN225" s="2"/>
      <c r="RO225" s="2"/>
      <c r="RP225" s="2"/>
      <c r="RQ225" s="2"/>
      <c r="RR225" s="2"/>
      <c r="RS225" s="2"/>
      <c r="RT225" s="2"/>
      <c r="RU225" s="2"/>
      <c r="RV225" s="2"/>
      <c r="RW225" s="2"/>
      <c r="RX225" s="2"/>
      <c r="RY225" s="2"/>
      <c r="RZ225" s="2"/>
      <c r="SA225" s="2"/>
      <c r="SB225" s="2"/>
      <c r="SC225" s="2"/>
      <c r="SD225" s="2"/>
      <c r="SE225" s="2"/>
      <c r="SF225" s="2"/>
      <c r="SG225" s="2"/>
      <c r="SH225" s="2"/>
      <c r="SI225" s="2"/>
      <c r="SJ225" s="2"/>
      <c r="SK225" s="2"/>
      <c r="SL225" s="2"/>
      <c r="SM225" s="2"/>
      <c r="SN225" s="2"/>
      <c r="SO225" s="2"/>
      <c r="SP225" s="2"/>
      <c r="SQ225" s="2"/>
      <c r="SR225" s="2"/>
      <c r="SS225" s="2"/>
      <c r="ST225" s="2"/>
      <c r="SU225" s="2"/>
      <c r="SV225" s="2"/>
      <c r="SW225" s="2"/>
      <c r="SX225" s="2"/>
      <c r="SY225" s="2"/>
      <c r="SZ225" s="2"/>
      <c r="TA225" s="2"/>
      <c r="TB225" s="2"/>
      <c r="TC225" s="2"/>
      <c r="TD225" s="2"/>
      <c r="TE225" s="2"/>
      <c r="TF225" s="2"/>
      <c r="TG225" s="2"/>
      <c r="TH225" s="2"/>
      <c r="TI225" s="2"/>
      <c r="TJ225" s="2"/>
      <c r="TK225" s="2"/>
      <c r="TL225" s="2"/>
      <c r="TM225" s="2"/>
      <c r="TN225" s="2"/>
      <c r="TO225" s="2"/>
      <c r="TP225" s="2"/>
      <c r="TQ225" s="2"/>
      <c r="TR225" s="2"/>
      <c r="TS225" s="2"/>
      <c r="TT225" s="2"/>
      <c r="TU225" s="2"/>
      <c r="TV225" s="2"/>
      <c r="TW225" s="2"/>
      <c r="TX225" s="2"/>
      <c r="TY225" s="2"/>
      <c r="TZ225" s="2"/>
      <c r="UA225" s="2"/>
      <c r="UB225" s="2"/>
      <c r="UC225" s="2"/>
      <c r="UD225" s="2"/>
      <c r="UE225" s="2"/>
      <c r="UF225" s="2"/>
      <c r="UG225" s="2"/>
      <c r="UH225" s="2"/>
      <c r="UI225" s="2"/>
      <c r="UJ225" s="2"/>
      <c r="UK225" s="2"/>
      <c r="UL225" s="2"/>
      <c r="UM225" s="2"/>
      <c r="UN225" s="2"/>
      <c r="UO225" s="2"/>
      <c r="UP225" s="2"/>
      <c r="UQ225" s="2"/>
      <c r="UR225" s="2"/>
      <c r="US225" s="2"/>
      <c r="UT225" s="2"/>
      <c r="UU225" s="2"/>
      <c r="UV225" s="2"/>
      <c r="UW225" s="2"/>
      <c r="UX225" s="2"/>
      <c r="UY225" s="2"/>
      <c r="UZ225" s="2"/>
      <c r="VA225" s="2"/>
      <c r="VB225" s="2"/>
      <c r="VC225" s="2"/>
      <c r="VD225" s="2"/>
      <c r="VE225" s="2"/>
      <c r="VF225" s="2"/>
      <c r="VG225" s="2"/>
      <c r="VH225" s="2"/>
      <c r="VI225" s="2"/>
      <c r="VJ225" s="2"/>
      <c r="VK225" s="2"/>
      <c r="VL225" s="2"/>
      <c r="VM225" s="2"/>
      <c r="VN225" s="2"/>
      <c r="VO225" s="2"/>
      <c r="VP225" s="2"/>
      <c r="VQ225" s="2"/>
      <c r="VR225" s="2"/>
      <c r="VS225" s="2"/>
      <c r="VT225" s="2"/>
      <c r="VU225" s="2"/>
      <c r="VV225" s="2"/>
      <c r="VW225" s="2"/>
      <c r="VX225" s="2"/>
      <c r="VY225" s="2"/>
      <c r="VZ225" s="2"/>
      <c r="WA225" s="2"/>
      <c r="WB225" s="2"/>
      <c r="WC225" s="2"/>
      <c r="WD225" s="2"/>
      <c r="WE225" s="2"/>
      <c r="WF225" s="2"/>
      <c r="WG225" s="2"/>
      <c r="WH225" s="2"/>
      <c r="WI225" s="2"/>
      <c r="WJ225" s="2"/>
      <c r="WK225" s="2"/>
      <c r="WL225" s="2"/>
      <c r="WM225" s="2"/>
      <c r="WN225" s="2"/>
      <c r="WO225" s="2"/>
      <c r="WP225" s="2"/>
      <c r="WQ225" s="2"/>
      <c r="WR225" s="2"/>
      <c r="WS225" s="2"/>
      <c r="WT225" s="2"/>
      <c r="WU225" s="2"/>
      <c r="WV225" s="2"/>
      <c r="WW225" s="2"/>
      <c r="WX225" s="2"/>
      <c r="WY225" s="2"/>
      <c r="WZ225" s="2"/>
      <c r="XA225" s="2"/>
      <c r="XB225" s="2"/>
      <c r="XC225" s="2"/>
      <c r="XD225" s="2"/>
      <c r="XE225" s="2"/>
      <c r="XF225" s="2"/>
      <c r="XG225" s="2"/>
      <c r="XH225" s="2"/>
      <c r="XI225" s="2"/>
      <c r="XJ225" s="2"/>
      <c r="XK225" s="2"/>
      <c r="XL225" s="2"/>
      <c r="XM225" s="2"/>
      <c r="XN225" s="2"/>
      <c r="XO225" s="2"/>
      <c r="XP225" s="2"/>
      <c r="XQ225" s="2"/>
      <c r="XR225" s="2"/>
      <c r="XS225" s="2"/>
      <c r="XT225" s="2"/>
      <c r="XU225" s="2"/>
      <c r="XV225" s="2"/>
      <c r="XW225" s="2"/>
      <c r="XX225" s="2"/>
      <c r="XY225" s="2"/>
      <c r="XZ225" s="2"/>
      <c r="YA225" s="2"/>
      <c r="YB225" s="2"/>
      <c r="YC225" s="2"/>
      <c r="YD225" s="2"/>
      <c r="YE225" s="2"/>
      <c r="YF225" s="2"/>
      <c r="YG225" s="2"/>
      <c r="YH225" s="2"/>
      <c r="YI225" s="2"/>
      <c r="YJ225" s="2"/>
      <c r="YK225" s="2"/>
      <c r="YL225" s="2"/>
      <c r="YM225" s="2"/>
      <c r="YN225" s="2"/>
      <c r="YO225" s="2"/>
      <c r="YP225" s="2"/>
      <c r="YQ225" s="2"/>
      <c r="YR225" s="2"/>
      <c r="YS225" s="2"/>
      <c r="YT225" s="2"/>
      <c r="YU225" s="2"/>
      <c r="YV225" s="2"/>
      <c r="YW225" s="2"/>
      <c r="YX225" s="2"/>
      <c r="YY225" s="2"/>
      <c r="YZ225" s="2"/>
      <c r="ZA225" s="2"/>
      <c r="ZB225" s="2"/>
      <c r="ZC225" s="2"/>
      <c r="ZD225" s="2"/>
      <c r="ZE225" s="2"/>
      <c r="ZF225" s="2"/>
      <c r="ZG225" s="2"/>
      <c r="ZH225" s="2"/>
      <c r="ZI225" s="2"/>
      <c r="ZJ225" s="2"/>
      <c r="ZK225" s="2"/>
      <c r="ZL225" s="2"/>
      <c r="ZM225" s="2"/>
      <c r="ZN225" s="2"/>
      <c r="ZO225" s="2"/>
      <c r="ZP225" s="2"/>
      <c r="ZQ225" s="2"/>
      <c r="ZR225" s="2"/>
      <c r="ZS225" s="2"/>
      <c r="ZT225" s="2"/>
      <c r="ZU225" s="2"/>
      <c r="ZV225" s="2"/>
      <c r="ZW225" s="2"/>
      <c r="ZX225" s="2"/>
      <c r="ZY225" s="2"/>
      <c r="ZZ225" s="2"/>
      <c r="AAA225" s="2"/>
      <c r="AAB225" s="2"/>
      <c r="AAC225" s="2"/>
      <c r="AAD225" s="2"/>
      <c r="AAE225" s="2"/>
      <c r="AAF225" s="2"/>
      <c r="AAG225" s="2"/>
      <c r="AAH225" s="2"/>
      <c r="AAI225" s="2"/>
      <c r="AAJ225" s="2"/>
      <c r="AAK225" s="2"/>
      <c r="AAL225" s="2"/>
      <c r="AAM225" s="2"/>
      <c r="AAN225" s="2"/>
      <c r="AAO225" s="2"/>
      <c r="AAP225" s="2"/>
      <c r="AAQ225" s="2"/>
      <c r="AAR225" s="2"/>
      <c r="AAS225" s="2"/>
      <c r="AAT225" s="2"/>
      <c r="AAU225" s="2"/>
      <c r="AAV225" s="2"/>
      <c r="AAW225" s="2"/>
      <c r="AAX225" s="2"/>
      <c r="AAY225" s="2"/>
      <c r="AAZ225" s="2"/>
      <c r="ABA225" s="2"/>
      <c r="ABB225" s="2"/>
      <c r="ABC225" s="2"/>
      <c r="ABD225" s="2"/>
      <c r="ABE225" s="2"/>
      <c r="ABF225" s="2"/>
      <c r="ABG225" s="2"/>
      <c r="ABH225" s="2"/>
      <c r="ABI225" s="2"/>
      <c r="ABJ225" s="2"/>
      <c r="ABK225" s="2"/>
      <c r="ABL225" s="2"/>
      <c r="ABM225" s="2"/>
      <c r="ABN225" s="2"/>
      <c r="ABO225" s="2"/>
      <c r="ABP225" s="2"/>
      <c r="ABQ225" s="2"/>
      <c r="ABR225" s="2"/>
      <c r="ABS225" s="2"/>
      <c r="ABT225" s="2"/>
      <c r="ABU225" s="2"/>
      <c r="ABV225" s="2"/>
      <c r="ABW225" s="2"/>
      <c r="ABX225" s="2"/>
      <c r="ABY225" s="2"/>
      <c r="ABZ225" s="2"/>
      <c r="ACA225" s="2"/>
      <c r="ACB225" s="2"/>
      <c r="ACC225" s="2"/>
      <c r="ACD225" s="2"/>
      <c r="ACE225" s="2"/>
      <c r="ACF225" s="2"/>
      <c r="ACG225" s="2"/>
      <c r="ACH225" s="2"/>
      <c r="ACI225" s="2"/>
      <c r="ACJ225" s="2"/>
      <c r="ACK225" s="2"/>
      <c r="ACL225" s="2"/>
      <c r="ACM225" s="2"/>
      <c r="ACN225" s="2"/>
      <c r="ACO225" s="2"/>
      <c r="ACP225" s="2"/>
      <c r="ACQ225" s="2"/>
      <c r="ACR225" s="2"/>
      <c r="ACS225" s="2"/>
      <c r="ACT225" s="2"/>
      <c r="ACU225" s="2"/>
      <c r="ACV225" s="2"/>
      <c r="ACW225" s="2"/>
      <c r="ACX225" s="2"/>
      <c r="ACY225" s="2"/>
      <c r="ACZ225" s="2"/>
      <c r="ADA225" s="2"/>
      <c r="ADB225" s="2"/>
      <c r="ADC225" s="2"/>
      <c r="ADD225" s="2"/>
      <c r="ADE225" s="2"/>
      <c r="ADF225" s="2"/>
      <c r="ADG225" s="2"/>
      <c r="ADH225" s="2"/>
      <c r="ADI225" s="2"/>
      <c r="ADJ225" s="2"/>
      <c r="ADK225" s="2"/>
      <c r="ADL225" s="2"/>
      <c r="ADM225" s="2"/>
      <c r="ADN225" s="2"/>
      <c r="ADO225" s="2"/>
      <c r="ADP225" s="2"/>
      <c r="ADQ225" s="2"/>
      <c r="ADR225" s="2"/>
      <c r="ADS225" s="2"/>
      <c r="ADT225" s="2"/>
      <c r="ADU225" s="2"/>
      <c r="ADV225" s="2"/>
      <c r="ADW225" s="2"/>
      <c r="ADX225" s="2"/>
      <c r="ADY225" s="2"/>
      <c r="ADZ225" s="2"/>
      <c r="AEA225" s="2"/>
      <c r="AEB225" s="2"/>
      <c r="AEC225" s="2"/>
      <c r="AED225" s="2"/>
      <c r="AEE225" s="2"/>
      <c r="AEF225" s="2"/>
      <c r="AEG225" s="2"/>
      <c r="AEH225" s="2"/>
      <c r="AEI225" s="2"/>
      <c r="AEJ225" s="2"/>
      <c r="AEK225" s="2"/>
      <c r="AEL225" s="2"/>
      <c r="AEM225" s="2"/>
      <c r="AEN225" s="2"/>
      <c r="AEO225" s="2"/>
      <c r="AEP225" s="2"/>
      <c r="AEQ225" s="2"/>
      <c r="AER225" s="2"/>
      <c r="AES225" s="2"/>
      <c r="AET225" s="2"/>
      <c r="AEU225" s="2"/>
      <c r="AEV225" s="2"/>
      <c r="AEW225" s="2"/>
      <c r="AEX225" s="2"/>
      <c r="AEY225" s="2"/>
      <c r="AEZ225" s="2"/>
      <c r="AFA225" s="2"/>
      <c r="AFB225" s="2"/>
      <c r="AFC225" s="2"/>
      <c r="AFD225" s="2"/>
      <c r="AFE225" s="2"/>
      <c r="AFF225" s="2"/>
      <c r="AFG225" s="2"/>
      <c r="AFH225" s="2"/>
      <c r="AFI225" s="2"/>
      <c r="AFJ225" s="2"/>
      <c r="AFK225" s="2"/>
      <c r="AFL225" s="2"/>
      <c r="AFM225" s="2"/>
      <c r="AFN225" s="2"/>
      <c r="AFO225" s="2"/>
      <c r="AFP225" s="2"/>
      <c r="AFQ225" s="2"/>
      <c r="AFR225" s="2"/>
      <c r="AFS225" s="2"/>
      <c r="AFT225" s="2"/>
      <c r="AFU225" s="2"/>
      <c r="AFV225" s="2"/>
      <c r="AFW225" s="2"/>
      <c r="AFX225" s="2"/>
      <c r="AFY225" s="2"/>
      <c r="AFZ225" s="2"/>
      <c r="AGA225" s="2"/>
      <c r="AGB225" s="2"/>
      <c r="AGC225" s="2"/>
      <c r="AGD225" s="2"/>
      <c r="AGE225" s="2"/>
      <c r="AGF225" s="2"/>
      <c r="AGG225" s="2"/>
      <c r="AGH225" s="2"/>
      <c r="AGI225" s="2"/>
      <c r="AGJ225" s="2"/>
      <c r="AGK225" s="2"/>
      <c r="AGL225" s="2"/>
      <c r="AGM225" s="2"/>
      <c r="AGN225" s="2"/>
      <c r="AGO225" s="2"/>
      <c r="AGP225" s="2"/>
      <c r="AGQ225" s="2"/>
      <c r="AGR225" s="2"/>
      <c r="AGS225" s="2"/>
      <c r="AGT225" s="2"/>
      <c r="AGU225" s="2"/>
      <c r="AGV225" s="2"/>
      <c r="AGW225" s="2"/>
      <c r="AGX225" s="2"/>
      <c r="AGY225" s="2"/>
      <c r="AGZ225" s="2"/>
      <c r="AHA225" s="2"/>
      <c r="AHB225" s="2"/>
      <c r="AHC225" s="2"/>
      <c r="AHD225" s="2"/>
      <c r="AHE225" s="2"/>
      <c r="AHF225" s="2"/>
      <c r="AHG225" s="2"/>
      <c r="AHH225" s="2"/>
      <c r="AHI225" s="2"/>
      <c r="AHJ225" s="2"/>
      <c r="AHK225" s="2"/>
      <c r="AHL225" s="2"/>
      <c r="AHM225" s="2"/>
      <c r="AHN225" s="2"/>
      <c r="AHO225" s="2"/>
      <c r="AHP225" s="2"/>
      <c r="AHQ225" s="2"/>
      <c r="AHR225" s="2"/>
      <c r="AHS225" s="2"/>
      <c r="AHT225" s="2"/>
      <c r="AHU225" s="2"/>
      <c r="AHV225" s="2"/>
      <c r="AHW225" s="2"/>
      <c r="AHX225" s="2"/>
      <c r="AHY225" s="2"/>
      <c r="AHZ225" s="2"/>
      <c r="AIA225" s="2"/>
      <c r="AIB225" s="2"/>
      <c r="AIC225" s="2"/>
      <c r="AID225" s="2"/>
      <c r="AIE225" s="2"/>
      <c r="AIF225" s="2"/>
      <c r="AIG225" s="2"/>
      <c r="AIH225" s="2"/>
      <c r="AII225" s="2"/>
      <c r="AIJ225" s="2"/>
      <c r="AIK225" s="2"/>
      <c r="AIL225" s="2"/>
      <c r="AIM225" s="2"/>
      <c r="AIN225" s="2"/>
      <c r="AIO225" s="2"/>
      <c r="AIP225" s="2"/>
      <c r="AIQ225" s="2"/>
      <c r="AIR225" s="2"/>
      <c r="AIS225" s="2"/>
      <c r="AIT225" s="2"/>
      <c r="AIU225" s="2"/>
      <c r="AIV225" s="2"/>
      <c r="AIW225" s="2"/>
      <c r="AIX225" s="2"/>
      <c r="AIY225" s="2"/>
      <c r="AIZ225" s="2"/>
      <c r="AJA225" s="2"/>
      <c r="AJB225" s="2"/>
      <c r="AJC225" s="2"/>
      <c r="AJD225" s="2"/>
      <c r="AJE225" s="2"/>
      <c r="AJF225" s="2"/>
      <c r="AJG225" s="2"/>
      <c r="AJH225" s="2"/>
      <c r="AJI225" s="2"/>
      <c r="AJJ225" s="2"/>
      <c r="AJK225" s="2"/>
      <c r="AJL225" s="2"/>
      <c r="AJM225" s="2"/>
      <c r="AJN225" s="2"/>
      <c r="AJO225" s="2"/>
      <c r="AJP225" s="2"/>
      <c r="AJQ225" s="2"/>
      <c r="AJR225" s="2"/>
      <c r="AJS225" s="2"/>
      <c r="AJT225" s="2"/>
      <c r="AJU225" s="2"/>
      <c r="AJV225" s="2"/>
      <c r="AJW225" s="2"/>
      <c r="AJX225" s="2"/>
      <c r="AJY225" s="2"/>
      <c r="AJZ225" s="2"/>
      <c r="AKA225" s="2"/>
      <c r="AKB225" s="2"/>
      <c r="AKC225" s="2"/>
      <c r="AKD225" s="2"/>
      <c r="AKE225" s="2"/>
      <c r="AKF225" s="2"/>
      <c r="AKG225" s="2"/>
      <c r="AKH225" s="2"/>
      <c r="AKI225" s="2"/>
      <c r="AKJ225" s="2"/>
      <c r="AKK225" s="2"/>
      <c r="AKL225" s="2"/>
      <c r="AKM225" s="2"/>
      <c r="AKN225" s="2"/>
      <c r="AKO225" s="2"/>
      <c r="AKP225" s="2"/>
      <c r="AKQ225" s="2"/>
      <c r="AKR225" s="2"/>
      <c r="AKS225" s="2"/>
      <c r="AKT225" s="2"/>
      <c r="AKU225" s="2"/>
      <c r="AKV225" s="2"/>
      <c r="AKW225" s="2"/>
      <c r="AKX225" s="2"/>
      <c r="AKY225" s="2"/>
      <c r="AKZ225" s="2"/>
      <c r="ALA225" s="2"/>
      <c r="ALB225" s="2"/>
      <c r="ALC225" s="2"/>
      <c r="ALD225" s="2"/>
      <c r="ALE225" s="2"/>
      <c r="ALF225" s="2"/>
      <c r="ALG225" s="2"/>
      <c r="ALH225" s="2"/>
      <c r="ALI225" s="2"/>
      <c r="ALJ225" s="2"/>
      <c r="ALK225" s="2"/>
      <c r="ALL225" s="2"/>
      <c r="ALM225" s="2"/>
      <c r="ALN225" s="2"/>
      <c r="ALO225" s="2"/>
      <c r="ALP225" s="2"/>
      <c r="ALQ225" s="2"/>
      <c r="ALR225" s="2"/>
      <c r="ALS225" s="2"/>
      <c r="ALT225" s="2"/>
      <c r="ALU225" s="2"/>
      <c r="ALV225" s="2"/>
      <c r="ALW225" s="2"/>
      <c r="ALX225" s="2"/>
      <c r="ALY225" s="2"/>
      <c r="ALZ225" s="2"/>
      <c r="AMA225" s="2"/>
      <c r="AMB225" s="2"/>
      <c r="AMC225" s="2"/>
      <c r="AMD225" s="2"/>
      <c r="AME225" s="2"/>
      <c r="AMF225" s="2"/>
      <c r="AMG225" s="2"/>
      <c r="AMH225" s="2"/>
      <c r="AMI225" s="2"/>
      <c r="AMJ225" s="2"/>
    </row>
    <row r="226" s="5" customFormat="true" ht="15" hidden="false" customHeight="false" outlineLevel="0" collapsed="false">
      <c r="A226" s="2"/>
      <c r="B226" s="2"/>
      <c r="C226" s="2"/>
      <c r="D226" s="2"/>
      <c r="E226" s="2" t="n">
        <v>360</v>
      </c>
      <c r="F226" s="2"/>
      <c r="G226" s="25"/>
      <c r="H226" s="50" t="s">
        <v>725</v>
      </c>
      <c r="I226" s="25"/>
      <c r="J226" s="25"/>
      <c r="K226" s="25"/>
      <c r="L226" s="25"/>
      <c r="M226" s="25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2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  <c r="MH226" s="2"/>
      <c r="MI226" s="2"/>
      <c r="MJ226" s="2"/>
      <c r="MK226" s="2"/>
      <c r="ML226" s="2"/>
      <c r="MM226" s="2"/>
      <c r="MN226" s="2"/>
      <c r="MO226" s="2"/>
      <c r="MP226" s="2"/>
      <c r="MQ226" s="2"/>
      <c r="MR226" s="2"/>
      <c r="MS226" s="2"/>
      <c r="MT226" s="2"/>
      <c r="MU226" s="2"/>
      <c r="MV226" s="2"/>
      <c r="MW226" s="2"/>
      <c r="MX226" s="2"/>
      <c r="MY226" s="2"/>
      <c r="MZ226" s="2"/>
      <c r="NA226" s="2"/>
      <c r="NB226" s="2"/>
      <c r="NC226" s="2"/>
      <c r="ND226" s="2"/>
      <c r="NE226" s="2"/>
      <c r="NF226" s="2"/>
      <c r="NG226" s="2"/>
      <c r="NH226" s="2"/>
      <c r="NI226" s="2"/>
      <c r="NJ226" s="2"/>
      <c r="NK226" s="2"/>
      <c r="NL226" s="2"/>
      <c r="NM226" s="2"/>
      <c r="NN226" s="2"/>
      <c r="NO226" s="2"/>
      <c r="NP226" s="2"/>
      <c r="NQ226" s="2"/>
      <c r="NR226" s="2"/>
      <c r="NS226" s="2"/>
      <c r="NT226" s="2"/>
      <c r="NU226" s="2"/>
      <c r="NV226" s="2"/>
      <c r="NW226" s="2"/>
      <c r="NX226" s="2"/>
      <c r="NY226" s="2"/>
      <c r="NZ226" s="2"/>
      <c r="OA226" s="2"/>
      <c r="OB226" s="2"/>
      <c r="OC226" s="2"/>
      <c r="OD226" s="2"/>
      <c r="OE226" s="2"/>
      <c r="OF226" s="2"/>
      <c r="OG226" s="2"/>
      <c r="OH226" s="2"/>
      <c r="OI226" s="2"/>
      <c r="OJ226" s="2"/>
      <c r="OK226" s="2"/>
      <c r="OL226" s="2"/>
      <c r="OM226" s="2"/>
      <c r="ON226" s="2"/>
      <c r="OO226" s="2"/>
      <c r="OP226" s="2"/>
      <c r="OQ226" s="2"/>
      <c r="OR226" s="2"/>
      <c r="OS226" s="2"/>
      <c r="OT226" s="2"/>
      <c r="OU226" s="2"/>
      <c r="OV226" s="2"/>
      <c r="OW226" s="2"/>
      <c r="OX226" s="2"/>
      <c r="OY226" s="2"/>
      <c r="OZ226" s="2"/>
      <c r="PA226" s="2"/>
      <c r="PB226" s="2"/>
      <c r="PC226" s="2"/>
      <c r="PD226" s="2"/>
      <c r="PE226" s="2"/>
      <c r="PF226" s="2"/>
      <c r="PG226" s="2"/>
      <c r="PH226" s="2"/>
      <c r="PI226" s="2"/>
      <c r="PJ226" s="2"/>
      <c r="PK226" s="2"/>
      <c r="PL226" s="2"/>
      <c r="PM226" s="2"/>
      <c r="PN226" s="2"/>
      <c r="PO226" s="2"/>
      <c r="PP226" s="2"/>
      <c r="PQ226" s="2"/>
      <c r="PR226" s="2"/>
      <c r="PS226" s="2"/>
      <c r="PT226" s="2"/>
      <c r="PU226" s="2"/>
      <c r="PV226" s="2"/>
      <c r="PW226" s="2"/>
      <c r="PX226" s="2"/>
      <c r="PY226" s="2"/>
      <c r="PZ226" s="2"/>
      <c r="QA226" s="2"/>
      <c r="QB226" s="2"/>
      <c r="QC226" s="2"/>
      <c r="QD226" s="2"/>
      <c r="QE226" s="2"/>
      <c r="QF226" s="2"/>
      <c r="QG226" s="2"/>
      <c r="QH226" s="2"/>
      <c r="QI226" s="2"/>
      <c r="QJ226" s="2"/>
      <c r="QK226" s="2"/>
      <c r="QL226" s="2"/>
      <c r="QM226" s="2"/>
      <c r="QN226" s="2"/>
      <c r="QO226" s="2"/>
      <c r="QP226" s="2"/>
      <c r="QQ226" s="2"/>
      <c r="QR226" s="2"/>
      <c r="QS226" s="2"/>
      <c r="QT226" s="2"/>
      <c r="QU226" s="2"/>
      <c r="QV226" s="2"/>
      <c r="QW226" s="2"/>
      <c r="QX226" s="2"/>
      <c r="QY226" s="2"/>
      <c r="QZ226" s="2"/>
      <c r="RA226" s="2"/>
      <c r="RB226" s="2"/>
      <c r="RC226" s="2"/>
      <c r="RD226" s="2"/>
      <c r="RE226" s="2"/>
      <c r="RF226" s="2"/>
      <c r="RG226" s="2"/>
      <c r="RH226" s="2"/>
      <c r="RI226" s="2"/>
      <c r="RJ226" s="2"/>
      <c r="RK226" s="2"/>
      <c r="RL226" s="2"/>
      <c r="RM226" s="2"/>
      <c r="RN226" s="2"/>
      <c r="RO226" s="2"/>
      <c r="RP226" s="2"/>
      <c r="RQ226" s="2"/>
      <c r="RR226" s="2"/>
      <c r="RS226" s="2"/>
      <c r="RT226" s="2"/>
      <c r="RU226" s="2"/>
      <c r="RV226" s="2"/>
      <c r="RW226" s="2"/>
      <c r="RX226" s="2"/>
      <c r="RY226" s="2"/>
      <c r="RZ226" s="2"/>
      <c r="SA226" s="2"/>
      <c r="SB226" s="2"/>
      <c r="SC226" s="2"/>
      <c r="SD226" s="2"/>
      <c r="SE226" s="2"/>
      <c r="SF226" s="2"/>
      <c r="SG226" s="2"/>
      <c r="SH226" s="2"/>
      <c r="SI226" s="2"/>
      <c r="SJ226" s="2"/>
      <c r="SK226" s="2"/>
      <c r="SL226" s="2"/>
      <c r="SM226" s="2"/>
      <c r="SN226" s="2"/>
      <c r="SO226" s="2"/>
      <c r="SP226" s="2"/>
      <c r="SQ226" s="2"/>
      <c r="SR226" s="2"/>
      <c r="SS226" s="2"/>
      <c r="ST226" s="2"/>
      <c r="SU226" s="2"/>
      <c r="SV226" s="2"/>
      <c r="SW226" s="2"/>
      <c r="SX226" s="2"/>
      <c r="SY226" s="2"/>
      <c r="SZ226" s="2"/>
      <c r="TA226" s="2"/>
      <c r="TB226" s="2"/>
      <c r="TC226" s="2"/>
      <c r="TD226" s="2"/>
      <c r="TE226" s="2"/>
      <c r="TF226" s="2"/>
      <c r="TG226" s="2"/>
      <c r="TH226" s="2"/>
      <c r="TI226" s="2"/>
      <c r="TJ226" s="2"/>
      <c r="TK226" s="2"/>
      <c r="TL226" s="2"/>
      <c r="TM226" s="2"/>
      <c r="TN226" s="2"/>
      <c r="TO226" s="2"/>
      <c r="TP226" s="2"/>
      <c r="TQ226" s="2"/>
      <c r="TR226" s="2"/>
      <c r="TS226" s="2"/>
      <c r="TT226" s="2"/>
      <c r="TU226" s="2"/>
      <c r="TV226" s="2"/>
      <c r="TW226" s="2"/>
      <c r="TX226" s="2"/>
      <c r="TY226" s="2"/>
      <c r="TZ226" s="2"/>
      <c r="UA226" s="2"/>
      <c r="UB226" s="2"/>
      <c r="UC226" s="2"/>
      <c r="UD226" s="2"/>
      <c r="UE226" s="2"/>
      <c r="UF226" s="2"/>
      <c r="UG226" s="2"/>
      <c r="UH226" s="2"/>
      <c r="UI226" s="2"/>
      <c r="UJ226" s="2"/>
      <c r="UK226" s="2"/>
      <c r="UL226" s="2"/>
      <c r="UM226" s="2"/>
      <c r="UN226" s="2"/>
      <c r="UO226" s="2"/>
      <c r="UP226" s="2"/>
      <c r="UQ226" s="2"/>
      <c r="UR226" s="2"/>
      <c r="US226" s="2"/>
      <c r="UT226" s="2"/>
      <c r="UU226" s="2"/>
      <c r="UV226" s="2"/>
      <c r="UW226" s="2"/>
      <c r="UX226" s="2"/>
      <c r="UY226" s="2"/>
      <c r="UZ226" s="2"/>
      <c r="VA226" s="2"/>
      <c r="VB226" s="2"/>
      <c r="VC226" s="2"/>
      <c r="VD226" s="2"/>
      <c r="VE226" s="2"/>
      <c r="VF226" s="2"/>
      <c r="VG226" s="2"/>
      <c r="VH226" s="2"/>
      <c r="VI226" s="2"/>
      <c r="VJ226" s="2"/>
      <c r="VK226" s="2"/>
      <c r="VL226" s="2"/>
      <c r="VM226" s="2"/>
      <c r="VN226" s="2"/>
      <c r="VO226" s="2"/>
      <c r="VP226" s="2"/>
      <c r="VQ226" s="2"/>
      <c r="VR226" s="2"/>
      <c r="VS226" s="2"/>
      <c r="VT226" s="2"/>
      <c r="VU226" s="2"/>
      <c r="VV226" s="2"/>
      <c r="VW226" s="2"/>
      <c r="VX226" s="2"/>
      <c r="VY226" s="2"/>
      <c r="VZ226" s="2"/>
      <c r="WA226" s="2"/>
      <c r="WB226" s="2"/>
      <c r="WC226" s="2"/>
      <c r="WD226" s="2"/>
      <c r="WE226" s="2"/>
      <c r="WF226" s="2"/>
      <c r="WG226" s="2"/>
      <c r="WH226" s="2"/>
      <c r="WI226" s="2"/>
      <c r="WJ226" s="2"/>
      <c r="WK226" s="2"/>
      <c r="WL226" s="2"/>
      <c r="WM226" s="2"/>
      <c r="WN226" s="2"/>
      <c r="WO226" s="2"/>
      <c r="WP226" s="2"/>
      <c r="WQ226" s="2"/>
      <c r="WR226" s="2"/>
      <c r="WS226" s="2"/>
      <c r="WT226" s="2"/>
      <c r="WU226" s="2"/>
      <c r="WV226" s="2"/>
      <c r="WW226" s="2"/>
      <c r="WX226" s="2"/>
      <c r="WY226" s="2"/>
      <c r="WZ226" s="2"/>
      <c r="XA226" s="2"/>
      <c r="XB226" s="2"/>
      <c r="XC226" s="2"/>
      <c r="XD226" s="2"/>
      <c r="XE226" s="2"/>
      <c r="XF226" s="2"/>
      <c r="XG226" s="2"/>
      <c r="XH226" s="2"/>
      <c r="XI226" s="2"/>
      <c r="XJ226" s="2"/>
      <c r="XK226" s="2"/>
      <c r="XL226" s="2"/>
      <c r="XM226" s="2"/>
      <c r="XN226" s="2"/>
      <c r="XO226" s="2"/>
      <c r="XP226" s="2"/>
      <c r="XQ226" s="2"/>
      <c r="XR226" s="2"/>
      <c r="XS226" s="2"/>
      <c r="XT226" s="2"/>
      <c r="XU226" s="2"/>
      <c r="XV226" s="2"/>
      <c r="XW226" s="2"/>
      <c r="XX226" s="2"/>
      <c r="XY226" s="2"/>
      <c r="XZ226" s="2"/>
      <c r="YA226" s="2"/>
      <c r="YB226" s="2"/>
      <c r="YC226" s="2"/>
      <c r="YD226" s="2"/>
      <c r="YE226" s="2"/>
      <c r="YF226" s="2"/>
      <c r="YG226" s="2"/>
      <c r="YH226" s="2"/>
      <c r="YI226" s="2"/>
      <c r="YJ226" s="2"/>
      <c r="YK226" s="2"/>
      <c r="YL226" s="2"/>
      <c r="YM226" s="2"/>
      <c r="YN226" s="2"/>
      <c r="YO226" s="2"/>
      <c r="YP226" s="2"/>
      <c r="YQ226" s="2"/>
      <c r="YR226" s="2"/>
      <c r="YS226" s="2"/>
      <c r="YT226" s="2"/>
      <c r="YU226" s="2"/>
      <c r="YV226" s="2"/>
      <c r="YW226" s="2"/>
      <c r="YX226" s="2"/>
      <c r="YY226" s="2"/>
      <c r="YZ226" s="2"/>
      <c r="ZA226" s="2"/>
      <c r="ZB226" s="2"/>
      <c r="ZC226" s="2"/>
      <c r="ZD226" s="2"/>
      <c r="ZE226" s="2"/>
      <c r="ZF226" s="2"/>
      <c r="ZG226" s="2"/>
      <c r="ZH226" s="2"/>
      <c r="ZI226" s="2"/>
      <c r="ZJ226" s="2"/>
      <c r="ZK226" s="2"/>
      <c r="ZL226" s="2"/>
      <c r="ZM226" s="2"/>
      <c r="ZN226" s="2"/>
      <c r="ZO226" s="2"/>
      <c r="ZP226" s="2"/>
      <c r="ZQ226" s="2"/>
      <c r="ZR226" s="2"/>
      <c r="ZS226" s="2"/>
      <c r="ZT226" s="2"/>
      <c r="ZU226" s="2"/>
      <c r="ZV226" s="2"/>
      <c r="ZW226" s="2"/>
      <c r="ZX226" s="2"/>
      <c r="ZY226" s="2"/>
      <c r="ZZ226" s="2"/>
      <c r="AAA226" s="2"/>
      <c r="AAB226" s="2"/>
      <c r="AAC226" s="2"/>
      <c r="AAD226" s="2"/>
      <c r="AAE226" s="2"/>
      <c r="AAF226" s="2"/>
      <c r="AAG226" s="2"/>
      <c r="AAH226" s="2"/>
      <c r="AAI226" s="2"/>
      <c r="AAJ226" s="2"/>
      <c r="AAK226" s="2"/>
      <c r="AAL226" s="2"/>
      <c r="AAM226" s="2"/>
      <c r="AAN226" s="2"/>
      <c r="AAO226" s="2"/>
      <c r="AAP226" s="2"/>
      <c r="AAQ226" s="2"/>
      <c r="AAR226" s="2"/>
      <c r="AAS226" s="2"/>
      <c r="AAT226" s="2"/>
      <c r="AAU226" s="2"/>
      <c r="AAV226" s="2"/>
      <c r="AAW226" s="2"/>
      <c r="AAX226" s="2"/>
      <c r="AAY226" s="2"/>
      <c r="AAZ226" s="2"/>
      <c r="ABA226" s="2"/>
      <c r="ABB226" s="2"/>
      <c r="ABC226" s="2"/>
      <c r="ABD226" s="2"/>
      <c r="ABE226" s="2"/>
      <c r="ABF226" s="2"/>
      <c r="ABG226" s="2"/>
      <c r="ABH226" s="2"/>
      <c r="ABI226" s="2"/>
      <c r="ABJ226" s="2"/>
      <c r="ABK226" s="2"/>
      <c r="ABL226" s="2"/>
      <c r="ABM226" s="2"/>
      <c r="ABN226" s="2"/>
      <c r="ABO226" s="2"/>
      <c r="ABP226" s="2"/>
      <c r="ABQ226" s="2"/>
      <c r="ABR226" s="2"/>
      <c r="ABS226" s="2"/>
      <c r="ABT226" s="2"/>
      <c r="ABU226" s="2"/>
      <c r="ABV226" s="2"/>
      <c r="ABW226" s="2"/>
      <c r="ABX226" s="2"/>
      <c r="ABY226" s="2"/>
      <c r="ABZ226" s="2"/>
      <c r="ACA226" s="2"/>
      <c r="ACB226" s="2"/>
      <c r="ACC226" s="2"/>
      <c r="ACD226" s="2"/>
      <c r="ACE226" s="2"/>
      <c r="ACF226" s="2"/>
      <c r="ACG226" s="2"/>
      <c r="ACH226" s="2"/>
      <c r="ACI226" s="2"/>
      <c r="ACJ226" s="2"/>
      <c r="ACK226" s="2"/>
      <c r="ACL226" s="2"/>
      <c r="ACM226" s="2"/>
      <c r="ACN226" s="2"/>
      <c r="ACO226" s="2"/>
      <c r="ACP226" s="2"/>
      <c r="ACQ226" s="2"/>
      <c r="ACR226" s="2"/>
      <c r="ACS226" s="2"/>
      <c r="ACT226" s="2"/>
      <c r="ACU226" s="2"/>
      <c r="ACV226" s="2"/>
      <c r="ACW226" s="2"/>
      <c r="ACX226" s="2"/>
      <c r="ACY226" s="2"/>
      <c r="ACZ226" s="2"/>
      <c r="ADA226" s="2"/>
      <c r="ADB226" s="2"/>
      <c r="ADC226" s="2"/>
      <c r="ADD226" s="2"/>
      <c r="ADE226" s="2"/>
      <c r="ADF226" s="2"/>
      <c r="ADG226" s="2"/>
      <c r="ADH226" s="2"/>
      <c r="ADI226" s="2"/>
      <c r="ADJ226" s="2"/>
      <c r="ADK226" s="2"/>
      <c r="ADL226" s="2"/>
      <c r="ADM226" s="2"/>
      <c r="ADN226" s="2"/>
      <c r="ADO226" s="2"/>
      <c r="ADP226" s="2"/>
      <c r="ADQ226" s="2"/>
      <c r="ADR226" s="2"/>
      <c r="ADS226" s="2"/>
      <c r="ADT226" s="2"/>
      <c r="ADU226" s="2"/>
      <c r="ADV226" s="2"/>
      <c r="ADW226" s="2"/>
      <c r="ADX226" s="2"/>
      <c r="ADY226" s="2"/>
      <c r="ADZ226" s="2"/>
      <c r="AEA226" s="2"/>
      <c r="AEB226" s="2"/>
      <c r="AEC226" s="2"/>
      <c r="AED226" s="2"/>
      <c r="AEE226" s="2"/>
      <c r="AEF226" s="2"/>
      <c r="AEG226" s="2"/>
      <c r="AEH226" s="2"/>
      <c r="AEI226" s="2"/>
      <c r="AEJ226" s="2"/>
      <c r="AEK226" s="2"/>
      <c r="AEL226" s="2"/>
      <c r="AEM226" s="2"/>
      <c r="AEN226" s="2"/>
      <c r="AEO226" s="2"/>
      <c r="AEP226" s="2"/>
      <c r="AEQ226" s="2"/>
      <c r="AER226" s="2"/>
      <c r="AES226" s="2"/>
      <c r="AET226" s="2"/>
      <c r="AEU226" s="2"/>
      <c r="AEV226" s="2"/>
      <c r="AEW226" s="2"/>
      <c r="AEX226" s="2"/>
      <c r="AEY226" s="2"/>
      <c r="AEZ226" s="2"/>
      <c r="AFA226" s="2"/>
      <c r="AFB226" s="2"/>
      <c r="AFC226" s="2"/>
      <c r="AFD226" s="2"/>
      <c r="AFE226" s="2"/>
      <c r="AFF226" s="2"/>
      <c r="AFG226" s="2"/>
      <c r="AFH226" s="2"/>
      <c r="AFI226" s="2"/>
      <c r="AFJ226" s="2"/>
      <c r="AFK226" s="2"/>
      <c r="AFL226" s="2"/>
      <c r="AFM226" s="2"/>
      <c r="AFN226" s="2"/>
      <c r="AFO226" s="2"/>
      <c r="AFP226" s="2"/>
      <c r="AFQ226" s="2"/>
      <c r="AFR226" s="2"/>
      <c r="AFS226" s="2"/>
      <c r="AFT226" s="2"/>
      <c r="AFU226" s="2"/>
      <c r="AFV226" s="2"/>
      <c r="AFW226" s="2"/>
      <c r="AFX226" s="2"/>
      <c r="AFY226" s="2"/>
      <c r="AFZ226" s="2"/>
      <c r="AGA226" s="2"/>
      <c r="AGB226" s="2"/>
      <c r="AGC226" s="2"/>
      <c r="AGD226" s="2"/>
      <c r="AGE226" s="2"/>
      <c r="AGF226" s="2"/>
      <c r="AGG226" s="2"/>
      <c r="AGH226" s="2"/>
      <c r="AGI226" s="2"/>
      <c r="AGJ226" s="2"/>
      <c r="AGK226" s="2"/>
      <c r="AGL226" s="2"/>
      <c r="AGM226" s="2"/>
      <c r="AGN226" s="2"/>
      <c r="AGO226" s="2"/>
      <c r="AGP226" s="2"/>
      <c r="AGQ226" s="2"/>
      <c r="AGR226" s="2"/>
      <c r="AGS226" s="2"/>
      <c r="AGT226" s="2"/>
      <c r="AGU226" s="2"/>
      <c r="AGV226" s="2"/>
      <c r="AGW226" s="2"/>
      <c r="AGX226" s="2"/>
      <c r="AGY226" s="2"/>
      <c r="AGZ226" s="2"/>
      <c r="AHA226" s="2"/>
      <c r="AHB226" s="2"/>
      <c r="AHC226" s="2"/>
      <c r="AHD226" s="2"/>
      <c r="AHE226" s="2"/>
      <c r="AHF226" s="2"/>
      <c r="AHG226" s="2"/>
      <c r="AHH226" s="2"/>
      <c r="AHI226" s="2"/>
      <c r="AHJ226" s="2"/>
      <c r="AHK226" s="2"/>
      <c r="AHL226" s="2"/>
      <c r="AHM226" s="2"/>
      <c r="AHN226" s="2"/>
      <c r="AHO226" s="2"/>
      <c r="AHP226" s="2"/>
      <c r="AHQ226" s="2"/>
      <c r="AHR226" s="2"/>
      <c r="AHS226" s="2"/>
      <c r="AHT226" s="2"/>
      <c r="AHU226" s="2"/>
      <c r="AHV226" s="2"/>
      <c r="AHW226" s="2"/>
      <c r="AHX226" s="2"/>
      <c r="AHY226" s="2"/>
      <c r="AHZ226" s="2"/>
      <c r="AIA226" s="2"/>
      <c r="AIB226" s="2"/>
      <c r="AIC226" s="2"/>
      <c r="AID226" s="2"/>
      <c r="AIE226" s="2"/>
      <c r="AIF226" s="2"/>
      <c r="AIG226" s="2"/>
      <c r="AIH226" s="2"/>
      <c r="AII226" s="2"/>
      <c r="AIJ226" s="2"/>
      <c r="AIK226" s="2"/>
      <c r="AIL226" s="2"/>
      <c r="AIM226" s="2"/>
      <c r="AIN226" s="2"/>
      <c r="AIO226" s="2"/>
      <c r="AIP226" s="2"/>
      <c r="AIQ226" s="2"/>
      <c r="AIR226" s="2"/>
      <c r="AIS226" s="2"/>
      <c r="AIT226" s="2"/>
      <c r="AIU226" s="2"/>
      <c r="AIV226" s="2"/>
      <c r="AIW226" s="2"/>
      <c r="AIX226" s="2"/>
      <c r="AIY226" s="2"/>
      <c r="AIZ226" s="2"/>
      <c r="AJA226" s="2"/>
      <c r="AJB226" s="2"/>
      <c r="AJC226" s="2"/>
      <c r="AJD226" s="2"/>
      <c r="AJE226" s="2"/>
      <c r="AJF226" s="2"/>
      <c r="AJG226" s="2"/>
      <c r="AJH226" s="2"/>
      <c r="AJI226" s="2"/>
      <c r="AJJ226" s="2"/>
      <c r="AJK226" s="2"/>
      <c r="AJL226" s="2"/>
      <c r="AJM226" s="2"/>
      <c r="AJN226" s="2"/>
      <c r="AJO226" s="2"/>
      <c r="AJP226" s="2"/>
      <c r="AJQ226" s="2"/>
      <c r="AJR226" s="2"/>
      <c r="AJS226" s="2"/>
      <c r="AJT226" s="2"/>
      <c r="AJU226" s="2"/>
      <c r="AJV226" s="2"/>
      <c r="AJW226" s="2"/>
      <c r="AJX226" s="2"/>
      <c r="AJY226" s="2"/>
      <c r="AJZ226" s="2"/>
      <c r="AKA226" s="2"/>
      <c r="AKB226" s="2"/>
      <c r="AKC226" s="2"/>
      <c r="AKD226" s="2"/>
      <c r="AKE226" s="2"/>
      <c r="AKF226" s="2"/>
      <c r="AKG226" s="2"/>
      <c r="AKH226" s="2"/>
      <c r="AKI226" s="2"/>
      <c r="AKJ226" s="2"/>
      <c r="AKK226" s="2"/>
      <c r="AKL226" s="2"/>
      <c r="AKM226" s="2"/>
      <c r="AKN226" s="2"/>
      <c r="AKO226" s="2"/>
      <c r="AKP226" s="2"/>
      <c r="AKQ226" s="2"/>
      <c r="AKR226" s="2"/>
      <c r="AKS226" s="2"/>
      <c r="AKT226" s="2"/>
      <c r="AKU226" s="2"/>
      <c r="AKV226" s="2"/>
      <c r="AKW226" s="2"/>
      <c r="AKX226" s="2"/>
      <c r="AKY226" s="2"/>
      <c r="AKZ226" s="2"/>
      <c r="ALA226" s="2"/>
      <c r="ALB226" s="2"/>
      <c r="ALC226" s="2"/>
      <c r="ALD226" s="2"/>
      <c r="ALE226" s="2"/>
      <c r="ALF226" s="2"/>
      <c r="ALG226" s="2"/>
      <c r="ALH226" s="2"/>
      <c r="ALI226" s="2"/>
      <c r="ALJ226" s="2"/>
      <c r="ALK226" s="2"/>
      <c r="ALL226" s="2"/>
      <c r="ALM226" s="2"/>
      <c r="ALN226" s="2"/>
      <c r="ALO226" s="2"/>
      <c r="ALP226" s="2"/>
      <c r="ALQ226" s="2"/>
      <c r="ALR226" s="2"/>
      <c r="ALS226" s="2"/>
      <c r="ALT226" s="2"/>
      <c r="ALU226" s="2"/>
      <c r="ALV226" s="2"/>
      <c r="ALW226" s="2"/>
      <c r="ALX226" s="2"/>
      <c r="ALY226" s="2"/>
      <c r="ALZ226" s="2"/>
      <c r="AMA226" s="2"/>
      <c r="AMB226" s="2"/>
      <c r="AMC226" s="2"/>
      <c r="AMD226" s="2"/>
      <c r="AME226" s="2"/>
      <c r="AMF226" s="2"/>
      <c r="AMG226" s="2"/>
      <c r="AMH226" s="2"/>
      <c r="AMI226" s="2"/>
      <c r="AMJ226" s="2"/>
    </row>
    <row r="227" s="5" customFormat="true" ht="15" hidden="false" customHeight="false" outlineLevel="0" collapsed="false">
      <c r="A227" s="2"/>
      <c r="B227" s="2"/>
      <c r="C227" s="2"/>
      <c r="D227" s="2"/>
      <c r="E227" s="2"/>
      <c r="F227" s="2"/>
      <c r="G227" s="25"/>
      <c r="H227" s="51" t="n">
        <v>45474</v>
      </c>
      <c r="I227" s="25"/>
      <c r="J227" s="25"/>
      <c r="K227" s="25"/>
      <c r="L227" s="25"/>
      <c r="M227" s="25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2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  <c r="MH227" s="2"/>
      <c r="MI227" s="2"/>
      <c r="MJ227" s="2"/>
      <c r="MK227" s="2"/>
      <c r="ML227" s="2"/>
      <c r="MM227" s="2"/>
      <c r="MN227" s="2"/>
      <c r="MO227" s="2"/>
      <c r="MP227" s="2"/>
      <c r="MQ227" s="2"/>
      <c r="MR227" s="2"/>
      <c r="MS227" s="2"/>
      <c r="MT227" s="2"/>
      <c r="MU227" s="2"/>
      <c r="MV227" s="2"/>
      <c r="MW227" s="2"/>
      <c r="MX227" s="2"/>
      <c r="MY227" s="2"/>
      <c r="MZ227" s="2"/>
      <c r="NA227" s="2"/>
      <c r="NB227" s="2"/>
      <c r="NC227" s="2"/>
      <c r="ND227" s="2"/>
      <c r="NE227" s="2"/>
      <c r="NF227" s="2"/>
      <c r="NG227" s="2"/>
      <c r="NH227" s="2"/>
      <c r="NI227" s="2"/>
      <c r="NJ227" s="2"/>
      <c r="NK227" s="2"/>
      <c r="NL227" s="2"/>
      <c r="NM227" s="2"/>
      <c r="NN227" s="2"/>
      <c r="NO227" s="2"/>
      <c r="NP227" s="2"/>
      <c r="NQ227" s="2"/>
      <c r="NR227" s="2"/>
      <c r="NS227" s="2"/>
      <c r="NT227" s="2"/>
      <c r="NU227" s="2"/>
      <c r="NV227" s="2"/>
      <c r="NW227" s="2"/>
      <c r="NX227" s="2"/>
      <c r="NY227" s="2"/>
      <c r="NZ227" s="2"/>
      <c r="OA227" s="2"/>
      <c r="OB227" s="2"/>
      <c r="OC227" s="2"/>
      <c r="OD227" s="2"/>
      <c r="OE227" s="2"/>
      <c r="OF227" s="2"/>
      <c r="OG227" s="2"/>
      <c r="OH227" s="2"/>
      <c r="OI227" s="2"/>
      <c r="OJ227" s="2"/>
      <c r="OK227" s="2"/>
      <c r="OL227" s="2"/>
      <c r="OM227" s="2"/>
      <c r="ON227" s="2"/>
      <c r="OO227" s="2"/>
      <c r="OP227" s="2"/>
      <c r="OQ227" s="2"/>
      <c r="OR227" s="2"/>
      <c r="OS227" s="2"/>
      <c r="OT227" s="2"/>
      <c r="OU227" s="2"/>
      <c r="OV227" s="2"/>
      <c r="OW227" s="2"/>
      <c r="OX227" s="2"/>
      <c r="OY227" s="2"/>
      <c r="OZ227" s="2"/>
      <c r="PA227" s="2"/>
      <c r="PB227" s="2"/>
      <c r="PC227" s="2"/>
      <c r="PD227" s="2"/>
      <c r="PE227" s="2"/>
      <c r="PF227" s="2"/>
      <c r="PG227" s="2"/>
      <c r="PH227" s="2"/>
      <c r="PI227" s="2"/>
      <c r="PJ227" s="2"/>
      <c r="PK227" s="2"/>
      <c r="PL227" s="2"/>
      <c r="PM227" s="2"/>
      <c r="PN227" s="2"/>
      <c r="PO227" s="2"/>
      <c r="PP227" s="2"/>
      <c r="PQ227" s="2"/>
      <c r="PR227" s="2"/>
      <c r="PS227" s="2"/>
      <c r="PT227" s="2"/>
      <c r="PU227" s="2"/>
      <c r="PV227" s="2"/>
      <c r="PW227" s="2"/>
      <c r="PX227" s="2"/>
      <c r="PY227" s="2"/>
      <c r="PZ227" s="2"/>
      <c r="QA227" s="2"/>
      <c r="QB227" s="2"/>
      <c r="QC227" s="2"/>
      <c r="QD227" s="2"/>
      <c r="QE227" s="2"/>
      <c r="QF227" s="2"/>
      <c r="QG227" s="2"/>
      <c r="QH227" s="2"/>
      <c r="QI227" s="2"/>
      <c r="QJ227" s="2"/>
      <c r="QK227" s="2"/>
      <c r="QL227" s="2"/>
      <c r="QM227" s="2"/>
      <c r="QN227" s="2"/>
      <c r="QO227" s="2"/>
      <c r="QP227" s="2"/>
      <c r="QQ227" s="2"/>
      <c r="QR227" s="2"/>
      <c r="QS227" s="2"/>
      <c r="QT227" s="2"/>
      <c r="QU227" s="2"/>
      <c r="QV227" s="2"/>
      <c r="QW227" s="2"/>
      <c r="QX227" s="2"/>
      <c r="QY227" s="2"/>
      <c r="QZ227" s="2"/>
      <c r="RA227" s="2"/>
      <c r="RB227" s="2"/>
      <c r="RC227" s="2"/>
      <c r="RD227" s="2"/>
      <c r="RE227" s="2"/>
      <c r="RF227" s="2"/>
      <c r="RG227" s="2"/>
      <c r="RH227" s="2"/>
      <c r="RI227" s="2"/>
      <c r="RJ227" s="2"/>
      <c r="RK227" s="2"/>
      <c r="RL227" s="2"/>
      <c r="RM227" s="2"/>
      <c r="RN227" s="2"/>
      <c r="RO227" s="2"/>
      <c r="RP227" s="2"/>
      <c r="RQ227" s="2"/>
      <c r="RR227" s="2"/>
      <c r="RS227" s="2"/>
      <c r="RT227" s="2"/>
      <c r="RU227" s="2"/>
      <c r="RV227" s="2"/>
      <c r="RW227" s="2"/>
      <c r="RX227" s="2"/>
      <c r="RY227" s="2"/>
      <c r="RZ227" s="2"/>
      <c r="SA227" s="2"/>
      <c r="SB227" s="2"/>
      <c r="SC227" s="2"/>
      <c r="SD227" s="2"/>
      <c r="SE227" s="2"/>
      <c r="SF227" s="2"/>
      <c r="SG227" s="2"/>
      <c r="SH227" s="2"/>
      <c r="SI227" s="2"/>
      <c r="SJ227" s="2"/>
      <c r="SK227" s="2"/>
      <c r="SL227" s="2"/>
      <c r="SM227" s="2"/>
      <c r="SN227" s="2"/>
      <c r="SO227" s="2"/>
      <c r="SP227" s="2"/>
      <c r="SQ227" s="2"/>
      <c r="SR227" s="2"/>
      <c r="SS227" s="2"/>
      <c r="ST227" s="2"/>
      <c r="SU227" s="2"/>
      <c r="SV227" s="2"/>
      <c r="SW227" s="2"/>
      <c r="SX227" s="2"/>
      <c r="SY227" s="2"/>
      <c r="SZ227" s="2"/>
      <c r="TA227" s="2"/>
      <c r="TB227" s="2"/>
      <c r="TC227" s="2"/>
      <c r="TD227" s="2"/>
      <c r="TE227" s="2"/>
      <c r="TF227" s="2"/>
      <c r="TG227" s="2"/>
      <c r="TH227" s="2"/>
      <c r="TI227" s="2"/>
      <c r="TJ227" s="2"/>
      <c r="TK227" s="2"/>
      <c r="TL227" s="2"/>
      <c r="TM227" s="2"/>
      <c r="TN227" s="2"/>
      <c r="TO227" s="2"/>
      <c r="TP227" s="2"/>
      <c r="TQ227" s="2"/>
      <c r="TR227" s="2"/>
      <c r="TS227" s="2"/>
      <c r="TT227" s="2"/>
      <c r="TU227" s="2"/>
      <c r="TV227" s="2"/>
      <c r="TW227" s="2"/>
      <c r="TX227" s="2"/>
      <c r="TY227" s="2"/>
      <c r="TZ227" s="2"/>
      <c r="UA227" s="2"/>
      <c r="UB227" s="2"/>
      <c r="UC227" s="2"/>
      <c r="UD227" s="2"/>
      <c r="UE227" s="2"/>
      <c r="UF227" s="2"/>
      <c r="UG227" s="2"/>
      <c r="UH227" s="2"/>
      <c r="UI227" s="2"/>
      <c r="UJ227" s="2"/>
      <c r="UK227" s="2"/>
      <c r="UL227" s="2"/>
      <c r="UM227" s="2"/>
      <c r="UN227" s="2"/>
      <c r="UO227" s="2"/>
      <c r="UP227" s="2"/>
      <c r="UQ227" s="2"/>
      <c r="UR227" s="2"/>
      <c r="US227" s="2"/>
      <c r="UT227" s="2"/>
      <c r="UU227" s="2"/>
      <c r="UV227" s="2"/>
      <c r="UW227" s="2"/>
      <c r="UX227" s="2"/>
      <c r="UY227" s="2"/>
      <c r="UZ227" s="2"/>
      <c r="VA227" s="2"/>
      <c r="VB227" s="2"/>
      <c r="VC227" s="2"/>
      <c r="VD227" s="2"/>
      <c r="VE227" s="2"/>
      <c r="VF227" s="2"/>
      <c r="VG227" s="2"/>
      <c r="VH227" s="2"/>
      <c r="VI227" s="2"/>
      <c r="VJ227" s="2"/>
      <c r="VK227" s="2"/>
      <c r="VL227" s="2"/>
      <c r="VM227" s="2"/>
      <c r="VN227" s="2"/>
      <c r="VO227" s="2"/>
      <c r="VP227" s="2"/>
      <c r="VQ227" s="2"/>
      <c r="VR227" s="2"/>
      <c r="VS227" s="2"/>
      <c r="VT227" s="2"/>
      <c r="VU227" s="2"/>
      <c r="VV227" s="2"/>
      <c r="VW227" s="2"/>
      <c r="VX227" s="2"/>
      <c r="VY227" s="2"/>
      <c r="VZ227" s="2"/>
      <c r="WA227" s="2"/>
      <c r="WB227" s="2"/>
      <c r="WC227" s="2"/>
      <c r="WD227" s="2"/>
      <c r="WE227" s="2"/>
      <c r="WF227" s="2"/>
      <c r="WG227" s="2"/>
      <c r="WH227" s="2"/>
      <c r="WI227" s="2"/>
      <c r="WJ227" s="2"/>
      <c r="WK227" s="2"/>
      <c r="WL227" s="2"/>
      <c r="WM227" s="2"/>
      <c r="WN227" s="2"/>
      <c r="WO227" s="2"/>
      <c r="WP227" s="2"/>
      <c r="WQ227" s="2"/>
      <c r="WR227" s="2"/>
      <c r="WS227" s="2"/>
      <c r="WT227" s="2"/>
      <c r="WU227" s="2"/>
      <c r="WV227" s="2"/>
      <c r="WW227" s="2"/>
      <c r="WX227" s="2"/>
      <c r="WY227" s="2"/>
      <c r="WZ227" s="2"/>
      <c r="XA227" s="2"/>
      <c r="XB227" s="2"/>
      <c r="XC227" s="2"/>
      <c r="XD227" s="2"/>
      <c r="XE227" s="2"/>
      <c r="XF227" s="2"/>
      <c r="XG227" s="2"/>
      <c r="XH227" s="2"/>
      <c r="XI227" s="2"/>
      <c r="XJ227" s="2"/>
      <c r="XK227" s="2"/>
      <c r="XL227" s="2"/>
      <c r="XM227" s="2"/>
      <c r="XN227" s="2"/>
      <c r="XO227" s="2"/>
      <c r="XP227" s="2"/>
      <c r="XQ227" s="2"/>
      <c r="XR227" s="2"/>
      <c r="XS227" s="2"/>
      <c r="XT227" s="2"/>
      <c r="XU227" s="2"/>
      <c r="XV227" s="2"/>
      <c r="XW227" s="2"/>
      <c r="XX227" s="2"/>
      <c r="XY227" s="2"/>
      <c r="XZ227" s="2"/>
      <c r="YA227" s="2"/>
      <c r="YB227" s="2"/>
      <c r="YC227" s="2"/>
      <c r="YD227" s="2"/>
      <c r="YE227" s="2"/>
      <c r="YF227" s="2"/>
      <c r="YG227" s="2"/>
      <c r="YH227" s="2"/>
      <c r="YI227" s="2"/>
      <c r="YJ227" s="2"/>
      <c r="YK227" s="2"/>
      <c r="YL227" s="2"/>
      <c r="YM227" s="2"/>
      <c r="YN227" s="2"/>
      <c r="YO227" s="2"/>
      <c r="YP227" s="2"/>
      <c r="YQ227" s="2"/>
      <c r="YR227" s="2"/>
      <c r="YS227" s="2"/>
      <c r="YT227" s="2"/>
      <c r="YU227" s="2"/>
      <c r="YV227" s="2"/>
      <c r="YW227" s="2"/>
      <c r="YX227" s="2"/>
      <c r="YY227" s="2"/>
      <c r="YZ227" s="2"/>
      <c r="ZA227" s="2"/>
      <c r="ZB227" s="2"/>
      <c r="ZC227" s="2"/>
      <c r="ZD227" s="2"/>
      <c r="ZE227" s="2"/>
      <c r="ZF227" s="2"/>
      <c r="ZG227" s="2"/>
      <c r="ZH227" s="2"/>
      <c r="ZI227" s="2"/>
      <c r="ZJ227" s="2"/>
      <c r="ZK227" s="2"/>
      <c r="ZL227" s="2"/>
      <c r="ZM227" s="2"/>
      <c r="ZN227" s="2"/>
      <c r="ZO227" s="2"/>
      <c r="ZP227" s="2"/>
      <c r="ZQ227" s="2"/>
      <c r="ZR227" s="2"/>
      <c r="ZS227" s="2"/>
      <c r="ZT227" s="2"/>
      <c r="ZU227" s="2"/>
      <c r="ZV227" s="2"/>
      <c r="ZW227" s="2"/>
      <c r="ZX227" s="2"/>
      <c r="ZY227" s="2"/>
      <c r="ZZ227" s="2"/>
      <c r="AAA227" s="2"/>
      <c r="AAB227" s="2"/>
      <c r="AAC227" s="2"/>
      <c r="AAD227" s="2"/>
      <c r="AAE227" s="2"/>
      <c r="AAF227" s="2"/>
      <c r="AAG227" s="2"/>
      <c r="AAH227" s="2"/>
      <c r="AAI227" s="2"/>
      <c r="AAJ227" s="2"/>
      <c r="AAK227" s="2"/>
      <c r="AAL227" s="2"/>
      <c r="AAM227" s="2"/>
      <c r="AAN227" s="2"/>
      <c r="AAO227" s="2"/>
      <c r="AAP227" s="2"/>
      <c r="AAQ227" s="2"/>
      <c r="AAR227" s="2"/>
      <c r="AAS227" s="2"/>
      <c r="AAT227" s="2"/>
      <c r="AAU227" s="2"/>
      <c r="AAV227" s="2"/>
      <c r="AAW227" s="2"/>
      <c r="AAX227" s="2"/>
      <c r="AAY227" s="2"/>
      <c r="AAZ227" s="2"/>
      <c r="ABA227" s="2"/>
      <c r="ABB227" s="2"/>
      <c r="ABC227" s="2"/>
      <c r="ABD227" s="2"/>
      <c r="ABE227" s="2"/>
      <c r="ABF227" s="2"/>
      <c r="ABG227" s="2"/>
      <c r="ABH227" s="2"/>
      <c r="ABI227" s="2"/>
      <c r="ABJ227" s="2"/>
      <c r="ABK227" s="2"/>
      <c r="ABL227" s="2"/>
      <c r="ABM227" s="2"/>
      <c r="ABN227" s="2"/>
      <c r="ABO227" s="2"/>
      <c r="ABP227" s="2"/>
      <c r="ABQ227" s="2"/>
      <c r="ABR227" s="2"/>
      <c r="ABS227" s="2"/>
      <c r="ABT227" s="2"/>
      <c r="ABU227" s="2"/>
      <c r="ABV227" s="2"/>
      <c r="ABW227" s="2"/>
      <c r="ABX227" s="2"/>
      <c r="ABY227" s="2"/>
      <c r="ABZ227" s="2"/>
      <c r="ACA227" s="2"/>
      <c r="ACB227" s="2"/>
      <c r="ACC227" s="2"/>
      <c r="ACD227" s="2"/>
      <c r="ACE227" s="2"/>
      <c r="ACF227" s="2"/>
      <c r="ACG227" s="2"/>
      <c r="ACH227" s="2"/>
      <c r="ACI227" s="2"/>
      <c r="ACJ227" s="2"/>
      <c r="ACK227" s="2"/>
      <c r="ACL227" s="2"/>
      <c r="ACM227" s="2"/>
      <c r="ACN227" s="2"/>
      <c r="ACO227" s="2"/>
      <c r="ACP227" s="2"/>
      <c r="ACQ227" s="2"/>
      <c r="ACR227" s="2"/>
      <c r="ACS227" s="2"/>
      <c r="ACT227" s="2"/>
      <c r="ACU227" s="2"/>
      <c r="ACV227" s="2"/>
      <c r="ACW227" s="2"/>
      <c r="ACX227" s="2"/>
      <c r="ACY227" s="2"/>
      <c r="ACZ227" s="2"/>
      <c r="ADA227" s="2"/>
      <c r="ADB227" s="2"/>
      <c r="ADC227" s="2"/>
      <c r="ADD227" s="2"/>
      <c r="ADE227" s="2"/>
      <c r="ADF227" s="2"/>
      <c r="ADG227" s="2"/>
      <c r="ADH227" s="2"/>
      <c r="ADI227" s="2"/>
      <c r="ADJ227" s="2"/>
      <c r="ADK227" s="2"/>
      <c r="ADL227" s="2"/>
      <c r="ADM227" s="2"/>
      <c r="ADN227" s="2"/>
      <c r="ADO227" s="2"/>
      <c r="ADP227" s="2"/>
      <c r="ADQ227" s="2"/>
      <c r="ADR227" s="2"/>
      <c r="ADS227" s="2"/>
      <c r="ADT227" s="2"/>
      <c r="ADU227" s="2"/>
      <c r="ADV227" s="2"/>
      <c r="ADW227" s="2"/>
      <c r="ADX227" s="2"/>
      <c r="ADY227" s="2"/>
      <c r="ADZ227" s="2"/>
      <c r="AEA227" s="2"/>
      <c r="AEB227" s="2"/>
      <c r="AEC227" s="2"/>
      <c r="AED227" s="2"/>
      <c r="AEE227" s="2"/>
      <c r="AEF227" s="2"/>
      <c r="AEG227" s="2"/>
      <c r="AEH227" s="2"/>
      <c r="AEI227" s="2"/>
      <c r="AEJ227" s="2"/>
      <c r="AEK227" s="2"/>
      <c r="AEL227" s="2"/>
      <c r="AEM227" s="2"/>
      <c r="AEN227" s="2"/>
      <c r="AEO227" s="2"/>
      <c r="AEP227" s="2"/>
      <c r="AEQ227" s="2"/>
      <c r="AER227" s="2"/>
      <c r="AES227" s="2"/>
      <c r="AET227" s="2"/>
      <c r="AEU227" s="2"/>
      <c r="AEV227" s="2"/>
      <c r="AEW227" s="2"/>
      <c r="AEX227" s="2"/>
      <c r="AEY227" s="2"/>
      <c r="AEZ227" s="2"/>
      <c r="AFA227" s="2"/>
      <c r="AFB227" s="2"/>
      <c r="AFC227" s="2"/>
      <c r="AFD227" s="2"/>
      <c r="AFE227" s="2"/>
      <c r="AFF227" s="2"/>
      <c r="AFG227" s="2"/>
      <c r="AFH227" s="2"/>
      <c r="AFI227" s="2"/>
      <c r="AFJ227" s="2"/>
      <c r="AFK227" s="2"/>
      <c r="AFL227" s="2"/>
      <c r="AFM227" s="2"/>
      <c r="AFN227" s="2"/>
      <c r="AFO227" s="2"/>
      <c r="AFP227" s="2"/>
      <c r="AFQ227" s="2"/>
      <c r="AFR227" s="2"/>
      <c r="AFS227" s="2"/>
      <c r="AFT227" s="2"/>
      <c r="AFU227" s="2"/>
      <c r="AFV227" s="2"/>
      <c r="AFW227" s="2"/>
      <c r="AFX227" s="2"/>
      <c r="AFY227" s="2"/>
      <c r="AFZ227" s="2"/>
      <c r="AGA227" s="2"/>
      <c r="AGB227" s="2"/>
      <c r="AGC227" s="2"/>
      <c r="AGD227" s="2"/>
      <c r="AGE227" s="2"/>
      <c r="AGF227" s="2"/>
      <c r="AGG227" s="2"/>
      <c r="AGH227" s="2"/>
      <c r="AGI227" s="2"/>
      <c r="AGJ227" s="2"/>
      <c r="AGK227" s="2"/>
      <c r="AGL227" s="2"/>
      <c r="AGM227" s="2"/>
      <c r="AGN227" s="2"/>
      <c r="AGO227" s="2"/>
      <c r="AGP227" s="2"/>
      <c r="AGQ227" s="2"/>
      <c r="AGR227" s="2"/>
      <c r="AGS227" s="2"/>
      <c r="AGT227" s="2"/>
      <c r="AGU227" s="2"/>
      <c r="AGV227" s="2"/>
      <c r="AGW227" s="2"/>
      <c r="AGX227" s="2"/>
      <c r="AGY227" s="2"/>
      <c r="AGZ227" s="2"/>
      <c r="AHA227" s="2"/>
      <c r="AHB227" s="2"/>
      <c r="AHC227" s="2"/>
      <c r="AHD227" s="2"/>
      <c r="AHE227" s="2"/>
      <c r="AHF227" s="2"/>
      <c r="AHG227" s="2"/>
      <c r="AHH227" s="2"/>
      <c r="AHI227" s="2"/>
      <c r="AHJ227" s="2"/>
      <c r="AHK227" s="2"/>
      <c r="AHL227" s="2"/>
      <c r="AHM227" s="2"/>
      <c r="AHN227" s="2"/>
      <c r="AHO227" s="2"/>
      <c r="AHP227" s="2"/>
      <c r="AHQ227" s="2"/>
      <c r="AHR227" s="2"/>
      <c r="AHS227" s="2"/>
      <c r="AHT227" s="2"/>
      <c r="AHU227" s="2"/>
      <c r="AHV227" s="2"/>
      <c r="AHW227" s="2"/>
      <c r="AHX227" s="2"/>
      <c r="AHY227" s="2"/>
      <c r="AHZ227" s="2"/>
      <c r="AIA227" s="2"/>
      <c r="AIB227" s="2"/>
      <c r="AIC227" s="2"/>
      <c r="AID227" s="2"/>
      <c r="AIE227" s="2"/>
      <c r="AIF227" s="2"/>
      <c r="AIG227" s="2"/>
      <c r="AIH227" s="2"/>
      <c r="AII227" s="2"/>
      <c r="AIJ227" s="2"/>
      <c r="AIK227" s="2"/>
      <c r="AIL227" s="2"/>
      <c r="AIM227" s="2"/>
      <c r="AIN227" s="2"/>
      <c r="AIO227" s="2"/>
      <c r="AIP227" s="2"/>
      <c r="AIQ227" s="2"/>
      <c r="AIR227" s="2"/>
      <c r="AIS227" s="2"/>
      <c r="AIT227" s="2"/>
      <c r="AIU227" s="2"/>
      <c r="AIV227" s="2"/>
      <c r="AIW227" s="2"/>
      <c r="AIX227" s="2"/>
      <c r="AIY227" s="2"/>
      <c r="AIZ227" s="2"/>
      <c r="AJA227" s="2"/>
      <c r="AJB227" s="2"/>
      <c r="AJC227" s="2"/>
      <c r="AJD227" s="2"/>
      <c r="AJE227" s="2"/>
      <c r="AJF227" s="2"/>
      <c r="AJG227" s="2"/>
      <c r="AJH227" s="2"/>
      <c r="AJI227" s="2"/>
      <c r="AJJ227" s="2"/>
      <c r="AJK227" s="2"/>
      <c r="AJL227" s="2"/>
      <c r="AJM227" s="2"/>
      <c r="AJN227" s="2"/>
      <c r="AJO227" s="2"/>
      <c r="AJP227" s="2"/>
      <c r="AJQ227" s="2"/>
      <c r="AJR227" s="2"/>
      <c r="AJS227" s="2"/>
      <c r="AJT227" s="2"/>
      <c r="AJU227" s="2"/>
      <c r="AJV227" s="2"/>
      <c r="AJW227" s="2"/>
      <c r="AJX227" s="2"/>
      <c r="AJY227" s="2"/>
      <c r="AJZ227" s="2"/>
      <c r="AKA227" s="2"/>
      <c r="AKB227" s="2"/>
      <c r="AKC227" s="2"/>
      <c r="AKD227" s="2"/>
      <c r="AKE227" s="2"/>
      <c r="AKF227" s="2"/>
      <c r="AKG227" s="2"/>
      <c r="AKH227" s="2"/>
      <c r="AKI227" s="2"/>
      <c r="AKJ227" s="2"/>
      <c r="AKK227" s="2"/>
      <c r="AKL227" s="2"/>
      <c r="AKM227" s="2"/>
      <c r="AKN227" s="2"/>
      <c r="AKO227" s="2"/>
      <c r="AKP227" s="2"/>
      <c r="AKQ227" s="2"/>
      <c r="AKR227" s="2"/>
      <c r="AKS227" s="2"/>
      <c r="AKT227" s="2"/>
      <c r="AKU227" s="2"/>
      <c r="AKV227" s="2"/>
      <c r="AKW227" s="2"/>
      <c r="AKX227" s="2"/>
      <c r="AKY227" s="2"/>
      <c r="AKZ227" s="2"/>
      <c r="ALA227" s="2"/>
      <c r="ALB227" s="2"/>
      <c r="ALC227" s="2"/>
      <c r="ALD227" s="2"/>
      <c r="ALE227" s="2"/>
      <c r="ALF227" s="2"/>
      <c r="ALG227" s="2"/>
      <c r="ALH227" s="2"/>
      <c r="ALI227" s="2"/>
      <c r="ALJ227" s="2"/>
      <c r="ALK227" s="2"/>
      <c r="ALL227" s="2"/>
      <c r="ALM227" s="2"/>
      <c r="ALN227" s="2"/>
      <c r="ALO227" s="2"/>
      <c r="ALP227" s="2"/>
      <c r="ALQ227" s="2"/>
      <c r="ALR227" s="2"/>
      <c r="ALS227" s="2"/>
      <c r="ALT227" s="2"/>
      <c r="ALU227" s="2"/>
      <c r="ALV227" s="2"/>
      <c r="ALW227" s="2"/>
      <c r="ALX227" s="2"/>
      <c r="ALY227" s="2"/>
      <c r="ALZ227" s="2"/>
      <c r="AMA227" s="2"/>
      <c r="AMB227" s="2"/>
      <c r="AMC227" s="2"/>
      <c r="AMD227" s="2"/>
      <c r="AME227" s="2"/>
      <c r="AMF227" s="2"/>
      <c r="AMG227" s="2"/>
      <c r="AMH227" s="2"/>
      <c r="AMI227" s="2"/>
      <c r="AMJ227" s="2"/>
    </row>
    <row r="228" s="5" customFormat="true" ht="15" hidden="false" customHeight="false" outlineLevel="0" collapsed="false">
      <c r="A228" s="2"/>
      <c r="B228" s="2"/>
      <c r="C228" s="2"/>
      <c r="D228" s="2"/>
      <c r="E228" s="2"/>
      <c r="F228" s="2"/>
      <c r="G228" s="25"/>
      <c r="H228" s="25"/>
      <c r="I228" s="25"/>
      <c r="J228" s="25"/>
      <c r="K228" s="25"/>
      <c r="L228" s="25"/>
      <c r="M228" s="25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2"/>
      <c r="LX228" s="2"/>
      <c r="LY228" s="2"/>
      <c r="LZ228" s="2"/>
      <c r="MA228" s="2"/>
      <c r="MB228" s="2"/>
      <c r="MC228" s="2"/>
      <c r="MD228" s="2"/>
      <c r="ME228" s="2"/>
      <c r="MF228" s="2"/>
      <c r="MG228" s="2"/>
      <c r="MH228" s="2"/>
      <c r="MI228" s="2"/>
      <c r="MJ228" s="2"/>
      <c r="MK228" s="2"/>
      <c r="ML228" s="2"/>
      <c r="MM228" s="2"/>
      <c r="MN228" s="2"/>
      <c r="MO228" s="2"/>
      <c r="MP228" s="2"/>
      <c r="MQ228" s="2"/>
      <c r="MR228" s="2"/>
      <c r="MS228" s="2"/>
      <c r="MT228" s="2"/>
      <c r="MU228" s="2"/>
      <c r="MV228" s="2"/>
      <c r="MW228" s="2"/>
      <c r="MX228" s="2"/>
      <c r="MY228" s="2"/>
      <c r="MZ228" s="2"/>
      <c r="NA228" s="2"/>
      <c r="NB228" s="2"/>
      <c r="NC228" s="2"/>
      <c r="ND228" s="2"/>
      <c r="NE228" s="2"/>
      <c r="NF228" s="2"/>
      <c r="NG228" s="2"/>
      <c r="NH228" s="2"/>
      <c r="NI228" s="2"/>
      <c r="NJ228" s="2"/>
      <c r="NK228" s="2"/>
      <c r="NL228" s="2"/>
      <c r="NM228" s="2"/>
      <c r="NN228" s="2"/>
      <c r="NO228" s="2"/>
      <c r="NP228" s="2"/>
      <c r="NQ228" s="2"/>
      <c r="NR228" s="2"/>
      <c r="NS228" s="2"/>
      <c r="NT228" s="2"/>
      <c r="NU228" s="2"/>
      <c r="NV228" s="2"/>
      <c r="NW228" s="2"/>
      <c r="NX228" s="2"/>
      <c r="NY228" s="2"/>
      <c r="NZ228" s="2"/>
      <c r="OA228" s="2"/>
      <c r="OB228" s="2"/>
      <c r="OC228" s="2"/>
      <c r="OD228" s="2"/>
      <c r="OE228" s="2"/>
      <c r="OF228" s="2"/>
      <c r="OG228" s="2"/>
      <c r="OH228" s="2"/>
      <c r="OI228" s="2"/>
      <c r="OJ228" s="2"/>
      <c r="OK228" s="2"/>
      <c r="OL228" s="2"/>
      <c r="OM228" s="2"/>
      <c r="ON228" s="2"/>
      <c r="OO228" s="2"/>
      <c r="OP228" s="2"/>
      <c r="OQ228" s="2"/>
      <c r="OR228" s="2"/>
      <c r="OS228" s="2"/>
      <c r="OT228" s="2"/>
      <c r="OU228" s="2"/>
      <c r="OV228" s="2"/>
      <c r="OW228" s="2"/>
      <c r="OX228" s="2"/>
      <c r="OY228" s="2"/>
      <c r="OZ228" s="2"/>
      <c r="PA228" s="2"/>
      <c r="PB228" s="2"/>
      <c r="PC228" s="2"/>
      <c r="PD228" s="2"/>
      <c r="PE228" s="2"/>
      <c r="PF228" s="2"/>
      <c r="PG228" s="2"/>
      <c r="PH228" s="2"/>
      <c r="PI228" s="2"/>
      <c r="PJ228" s="2"/>
      <c r="PK228" s="2"/>
      <c r="PL228" s="2"/>
      <c r="PM228" s="2"/>
      <c r="PN228" s="2"/>
      <c r="PO228" s="2"/>
      <c r="PP228" s="2"/>
      <c r="PQ228" s="2"/>
      <c r="PR228" s="2"/>
      <c r="PS228" s="2"/>
      <c r="PT228" s="2"/>
      <c r="PU228" s="2"/>
      <c r="PV228" s="2"/>
      <c r="PW228" s="2"/>
      <c r="PX228" s="2"/>
      <c r="PY228" s="2"/>
      <c r="PZ228" s="2"/>
      <c r="QA228" s="2"/>
      <c r="QB228" s="2"/>
      <c r="QC228" s="2"/>
      <c r="QD228" s="2"/>
      <c r="QE228" s="2"/>
      <c r="QF228" s="2"/>
      <c r="QG228" s="2"/>
      <c r="QH228" s="2"/>
      <c r="QI228" s="2"/>
      <c r="QJ228" s="2"/>
      <c r="QK228" s="2"/>
      <c r="QL228" s="2"/>
      <c r="QM228" s="2"/>
      <c r="QN228" s="2"/>
      <c r="QO228" s="2"/>
      <c r="QP228" s="2"/>
      <c r="QQ228" s="2"/>
      <c r="QR228" s="2"/>
      <c r="QS228" s="2"/>
      <c r="QT228" s="2"/>
      <c r="QU228" s="2"/>
      <c r="QV228" s="2"/>
      <c r="QW228" s="2"/>
      <c r="QX228" s="2"/>
      <c r="QY228" s="2"/>
      <c r="QZ228" s="2"/>
      <c r="RA228" s="2"/>
      <c r="RB228" s="2"/>
      <c r="RC228" s="2"/>
      <c r="RD228" s="2"/>
      <c r="RE228" s="2"/>
      <c r="RF228" s="2"/>
      <c r="RG228" s="2"/>
      <c r="RH228" s="2"/>
      <c r="RI228" s="2"/>
      <c r="RJ228" s="2"/>
      <c r="RK228" s="2"/>
      <c r="RL228" s="2"/>
      <c r="RM228" s="2"/>
      <c r="RN228" s="2"/>
      <c r="RO228" s="2"/>
      <c r="RP228" s="2"/>
      <c r="RQ228" s="2"/>
      <c r="RR228" s="2"/>
      <c r="RS228" s="2"/>
      <c r="RT228" s="2"/>
      <c r="RU228" s="2"/>
      <c r="RV228" s="2"/>
      <c r="RW228" s="2"/>
      <c r="RX228" s="2"/>
      <c r="RY228" s="2"/>
      <c r="RZ228" s="2"/>
      <c r="SA228" s="2"/>
      <c r="SB228" s="2"/>
      <c r="SC228" s="2"/>
      <c r="SD228" s="2"/>
      <c r="SE228" s="2"/>
      <c r="SF228" s="2"/>
      <c r="SG228" s="2"/>
      <c r="SH228" s="2"/>
      <c r="SI228" s="2"/>
      <c r="SJ228" s="2"/>
      <c r="SK228" s="2"/>
      <c r="SL228" s="2"/>
      <c r="SM228" s="2"/>
      <c r="SN228" s="2"/>
      <c r="SO228" s="2"/>
      <c r="SP228" s="2"/>
      <c r="SQ228" s="2"/>
      <c r="SR228" s="2"/>
      <c r="SS228" s="2"/>
      <c r="ST228" s="2"/>
      <c r="SU228" s="2"/>
      <c r="SV228" s="2"/>
      <c r="SW228" s="2"/>
      <c r="SX228" s="2"/>
      <c r="SY228" s="2"/>
      <c r="SZ228" s="2"/>
      <c r="TA228" s="2"/>
      <c r="TB228" s="2"/>
      <c r="TC228" s="2"/>
      <c r="TD228" s="2"/>
      <c r="TE228" s="2"/>
      <c r="TF228" s="2"/>
      <c r="TG228" s="2"/>
      <c r="TH228" s="2"/>
      <c r="TI228" s="2"/>
      <c r="TJ228" s="2"/>
      <c r="TK228" s="2"/>
      <c r="TL228" s="2"/>
      <c r="TM228" s="2"/>
      <c r="TN228" s="2"/>
      <c r="TO228" s="2"/>
      <c r="TP228" s="2"/>
      <c r="TQ228" s="2"/>
      <c r="TR228" s="2"/>
      <c r="TS228" s="2"/>
      <c r="TT228" s="2"/>
      <c r="TU228" s="2"/>
      <c r="TV228" s="2"/>
      <c r="TW228" s="2"/>
      <c r="TX228" s="2"/>
      <c r="TY228" s="2"/>
      <c r="TZ228" s="2"/>
      <c r="UA228" s="2"/>
      <c r="UB228" s="2"/>
      <c r="UC228" s="2"/>
      <c r="UD228" s="2"/>
      <c r="UE228" s="2"/>
      <c r="UF228" s="2"/>
      <c r="UG228" s="2"/>
      <c r="UH228" s="2"/>
      <c r="UI228" s="2"/>
      <c r="UJ228" s="2"/>
      <c r="UK228" s="2"/>
      <c r="UL228" s="2"/>
      <c r="UM228" s="2"/>
      <c r="UN228" s="2"/>
      <c r="UO228" s="2"/>
      <c r="UP228" s="2"/>
      <c r="UQ228" s="2"/>
      <c r="UR228" s="2"/>
      <c r="US228" s="2"/>
      <c r="UT228" s="2"/>
      <c r="UU228" s="2"/>
      <c r="UV228" s="2"/>
      <c r="UW228" s="2"/>
      <c r="UX228" s="2"/>
      <c r="UY228" s="2"/>
      <c r="UZ228" s="2"/>
      <c r="VA228" s="2"/>
      <c r="VB228" s="2"/>
      <c r="VC228" s="2"/>
      <c r="VD228" s="2"/>
      <c r="VE228" s="2"/>
      <c r="VF228" s="2"/>
      <c r="VG228" s="2"/>
      <c r="VH228" s="2"/>
      <c r="VI228" s="2"/>
      <c r="VJ228" s="2"/>
      <c r="VK228" s="2"/>
      <c r="VL228" s="2"/>
      <c r="VM228" s="2"/>
      <c r="VN228" s="2"/>
      <c r="VO228" s="2"/>
      <c r="VP228" s="2"/>
      <c r="VQ228" s="2"/>
      <c r="VR228" s="2"/>
      <c r="VS228" s="2"/>
      <c r="VT228" s="2"/>
      <c r="VU228" s="2"/>
      <c r="VV228" s="2"/>
      <c r="VW228" s="2"/>
      <c r="VX228" s="2"/>
      <c r="VY228" s="2"/>
      <c r="VZ228" s="2"/>
      <c r="WA228" s="2"/>
      <c r="WB228" s="2"/>
      <c r="WC228" s="2"/>
      <c r="WD228" s="2"/>
      <c r="WE228" s="2"/>
      <c r="WF228" s="2"/>
      <c r="WG228" s="2"/>
      <c r="WH228" s="2"/>
      <c r="WI228" s="2"/>
      <c r="WJ228" s="2"/>
      <c r="WK228" s="2"/>
      <c r="WL228" s="2"/>
      <c r="WM228" s="2"/>
      <c r="WN228" s="2"/>
      <c r="WO228" s="2"/>
      <c r="WP228" s="2"/>
      <c r="WQ228" s="2"/>
      <c r="WR228" s="2"/>
      <c r="WS228" s="2"/>
      <c r="WT228" s="2"/>
      <c r="WU228" s="2"/>
      <c r="WV228" s="2"/>
      <c r="WW228" s="2"/>
      <c r="WX228" s="2"/>
      <c r="WY228" s="2"/>
      <c r="WZ228" s="2"/>
      <c r="XA228" s="2"/>
      <c r="XB228" s="2"/>
      <c r="XC228" s="2"/>
      <c r="XD228" s="2"/>
      <c r="XE228" s="2"/>
      <c r="XF228" s="2"/>
      <c r="XG228" s="2"/>
      <c r="XH228" s="2"/>
      <c r="XI228" s="2"/>
      <c r="XJ228" s="2"/>
      <c r="XK228" s="2"/>
      <c r="XL228" s="2"/>
      <c r="XM228" s="2"/>
      <c r="XN228" s="2"/>
      <c r="XO228" s="2"/>
      <c r="XP228" s="2"/>
      <c r="XQ228" s="2"/>
      <c r="XR228" s="2"/>
      <c r="XS228" s="2"/>
      <c r="XT228" s="2"/>
      <c r="XU228" s="2"/>
      <c r="XV228" s="2"/>
      <c r="XW228" s="2"/>
      <c r="XX228" s="2"/>
      <c r="XY228" s="2"/>
      <c r="XZ228" s="2"/>
      <c r="YA228" s="2"/>
      <c r="YB228" s="2"/>
      <c r="YC228" s="2"/>
      <c r="YD228" s="2"/>
      <c r="YE228" s="2"/>
      <c r="YF228" s="2"/>
      <c r="YG228" s="2"/>
      <c r="YH228" s="2"/>
      <c r="YI228" s="2"/>
      <c r="YJ228" s="2"/>
      <c r="YK228" s="2"/>
      <c r="YL228" s="2"/>
      <c r="YM228" s="2"/>
      <c r="YN228" s="2"/>
      <c r="YO228" s="2"/>
      <c r="YP228" s="2"/>
      <c r="YQ228" s="2"/>
      <c r="YR228" s="2"/>
      <c r="YS228" s="2"/>
      <c r="YT228" s="2"/>
      <c r="YU228" s="2"/>
      <c r="YV228" s="2"/>
      <c r="YW228" s="2"/>
      <c r="YX228" s="2"/>
      <c r="YY228" s="2"/>
      <c r="YZ228" s="2"/>
      <c r="ZA228" s="2"/>
      <c r="ZB228" s="2"/>
      <c r="ZC228" s="2"/>
      <c r="ZD228" s="2"/>
      <c r="ZE228" s="2"/>
      <c r="ZF228" s="2"/>
      <c r="ZG228" s="2"/>
      <c r="ZH228" s="2"/>
      <c r="ZI228" s="2"/>
      <c r="ZJ228" s="2"/>
      <c r="ZK228" s="2"/>
      <c r="ZL228" s="2"/>
      <c r="ZM228" s="2"/>
      <c r="ZN228" s="2"/>
      <c r="ZO228" s="2"/>
      <c r="ZP228" s="2"/>
      <c r="ZQ228" s="2"/>
      <c r="ZR228" s="2"/>
      <c r="ZS228" s="2"/>
      <c r="ZT228" s="2"/>
      <c r="ZU228" s="2"/>
      <c r="ZV228" s="2"/>
      <c r="ZW228" s="2"/>
      <c r="ZX228" s="2"/>
      <c r="ZY228" s="2"/>
      <c r="ZZ228" s="2"/>
      <c r="AAA228" s="2"/>
      <c r="AAB228" s="2"/>
      <c r="AAC228" s="2"/>
      <c r="AAD228" s="2"/>
      <c r="AAE228" s="2"/>
      <c r="AAF228" s="2"/>
      <c r="AAG228" s="2"/>
      <c r="AAH228" s="2"/>
      <c r="AAI228" s="2"/>
      <c r="AAJ228" s="2"/>
      <c r="AAK228" s="2"/>
      <c r="AAL228" s="2"/>
      <c r="AAM228" s="2"/>
      <c r="AAN228" s="2"/>
      <c r="AAO228" s="2"/>
      <c r="AAP228" s="2"/>
      <c r="AAQ228" s="2"/>
      <c r="AAR228" s="2"/>
      <c r="AAS228" s="2"/>
      <c r="AAT228" s="2"/>
      <c r="AAU228" s="2"/>
      <c r="AAV228" s="2"/>
      <c r="AAW228" s="2"/>
      <c r="AAX228" s="2"/>
      <c r="AAY228" s="2"/>
      <c r="AAZ228" s="2"/>
      <c r="ABA228" s="2"/>
      <c r="ABB228" s="2"/>
      <c r="ABC228" s="2"/>
      <c r="ABD228" s="2"/>
      <c r="ABE228" s="2"/>
      <c r="ABF228" s="2"/>
      <c r="ABG228" s="2"/>
      <c r="ABH228" s="2"/>
      <c r="ABI228" s="2"/>
      <c r="ABJ228" s="2"/>
      <c r="ABK228" s="2"/>
      <c r="ABL228" s="2"/>
      <c r="ABM228" s="2"/>
      <c r="ABN228" s="2"/>
      <c r="ABO228" s="2"/>
      <c r="ABP228" s="2"/>
      <c r="ABQ228" s="2"/>
      <c r="ABR228" s="2"/>
      <c r="ABS228" s="2"/>
      <c r="ABT228" s="2"/>
      <c r="ABU228" s="2"/>
      <c r="ABV228" s="2"/>
      <c r="ABW228" s="2"/>
      <c r="ABX228" s="2"/>
      <c r="ABY228" s="2"/>
      <c r="ABZ228" s="2"/>
      <c r="ACA228" s="2"/>
      <c r="ACB228" s="2"/>
      <c r="ACC228" s="2"/>
      <c r="ACD228" s="2"/>
      <c r="ACE228" s="2"/>
      <c r="ACF228" s="2"/>
      <c r="ACG228" s="2"/>
      <c r="ACH228" s="2"/>
      <c r="ACI228" s="2"/>
      <c r="ACJ228" s="2"/>
      <c r="ACK228" s="2"/>
      <c r="ACL228" s="2"/>
      <c r="ACM228" s="2"/>
      <c r="ACN228" s="2"/>
      <c r="ACO228" s="2"/>
      <c r="ACP228" s="2"/>
      <c r="ACQ228" s="2"/>
      <c r="ACR228" s="2"/>
      <c r="ACS228" s="2"/>
      <c r="ACT228" s="2"/>
      <c r="ACU228" s="2"/>
      <c r="ACV228" s="2"/>
      <c r="ACW228" s="2"/>
      <c r="ACX228" s="2"/>
      <c r="ACY228" s="2"/>
      <c r="ACZ228" s="2"/>
      <c r="ADA228" s="2"/>
      <c r="ADB228" s="2"/>
      <c r="ADC228" s="2"/>
      <c r="ADD228" s="2"/>
      <c r="ADE228" s="2"/>
      <c r="ADF228" s="2"/>
      <c r="ADG228" s="2"/>
      <c r="ADH228" s="2"/>
      <c r="ADI228" s="2"/>
      <c r="ADJ228" s="2"/>
      <c r="ADK228" s="2"/>
      <c r="ADL228" s="2"/>
      <c r="ADM228" s="2"/>
      <c r="ADN228" s="2"/>
      <c r="ADO228" s="2"/>
      <c r="ADP228" s="2"/>
      <c r="ADQ228" s="2"/>
      <c r="ADR228" s="2"/>
      <c r="ADS228" s="2"/>
      <c r="ADT228" s="2"/>
      <c r="ADU228" s="2"/>
      <c r="ADV228" s="2"/>
      <c r="ADW228" s="2"/>
      <c r="ADX228" s="2"/>
      <c r="ADY228" s="2"/>
      <c r="ADZ228" s="2"/>
      <c r="AEA228" s="2"/>
      <c r="AEB228" s="2"/>
      <c r="AEC228" s="2"/>
      <c r="AED228" s="2"/>
      <c r="AEE228" s="2"/>
      <c r="AEF228" s="2"/>
      <c r="AEG228" s="2"/>
      <c r="AEH228" s="2"/>
      <c r="AEI228" s="2"/>
      <c r="AEJ228" s="2"/>
      <c r="AEK228" s="2"/>
      <c r="AEL228" s="2"/>
      <c r="AEM228" s="2"/>
      <c r="AEN228" s="2"/>
      <c r="AEO228" s="2"/>
      <c r="AEP228" s="2"/>
      <c r="AEQ228" s="2"/>
      <c r="AER228" s="2"/>
      <c r="AES228" s="2"/>
      <c r="AET228" s="2"/>
      <c r="AEU228" s="2"/>
      <c r="AEV228" s="2"/>
      <c r="AEW228" s="2"/>
      <c r="AEX228" s="2"/>
      <c r="AEY228" s="2"/>
      <c r="AEZ228" s="2"/>
      <c r="AFA228" s="2"/>
      <c r="AFB228" s="2"/>
      <c r="AFC228" s="2"/>
      <c r="AFD228" s="2"/>
      <c r="AFE228" s="2"/>
      <c r="AFF228" s="2"/>
      <c r="AFG228" s="2"/>
      <c r="AFH228" s="2"/>
      <c r="AFI228" s="2"/>
      <c r="AFJ228" s="2"/>
      <c r="AFK228" s="2"/>
      <c r="AFL228" s="2"/>
      <c r="AFM228" s="2"/>
      <c r="AFN228" s="2"/>
      <c r="AFO228" s="2"/>
      <c r="AFP228" s="2"/>
      <c r="AFQ228" s="2"/>
      <c r="AFR228" s="2"/>
      <c r="AFS228" s="2"/>
      <c r="AFT228" s="2"/>
      <c r="AFU228" s="2"/>
      <c r="AFV228" s="2"/>
      <c r="AFW228" s="2"/>
      <c r="AFX228" s="2"/>
      <c r="AFY228" s="2"/>
      <c r="AFZ228" s="2"/>
      <c r="AGA228" s="2"/>
      <c r="AGB228" s="2"/>
      <c r="AGC228" s="2"/>
      <c r="AGD228" s="2"/>
      <c r="AGE228" s="2"/>
      <c r="AGF228" s="2"/>
      <c r="AGG228" s="2"/>
      <c r="AGH228" s="2"/>
      <c r="AGI228" s="2"/>
      <c r="AGJ228" s="2"/>
      <c r="AGK228" s="2"/>
      <c r="AGL228" s="2"/>
      <c r="AGM228" s="2"/>
      <c r="AGN228" s="2"/>
      <c r="AGO228" s="2"/>
      <c r="AGP228" s="2"/>
      <c r="AGQ228" s="2"/>
      <c r="AGR228" s="2"/>
      <c r="AGS228" s="2"/>
      <c r="AGT228" s="2"/>
      <c r="AGU228" s="2"/>
      <c r="AGV228" s="2"/>
      <c r="AGW228" s="2"/>
      <c r="AGX228" s="2"/>
      <c r="AGY228" s="2"/>
      <c r="AGZ228" s="2"/>
      <c r="AHA228" s="2"/>
      <c r="AHB228" s="2"/>
      <c r="AHC228" s="2"/>
      <c r="AHD228" s="2"/>
      <c r="AHE228" s="2"/>
      <c r="AHF228" s="2"/>
      <c r="AHG228" s="2"/>
      <c r="AHH228" s="2"/>
      <c r="AHI228" s="2"/>
      <c r="AHJ228" s="2"/>
      <c r="AHK228" s="2"/>
      <c r="AHL228" s="2"/>
      <c r="AHM228" s="2"/>
      <c r="AHN228" s="2"/>
      <c r="AHO228" s="2"/>
      <c r="AHP228" s="2"/>
      <c r="AHQ228" s="2"/>
      <c r="AHR228" s="2"/>
      <c r="AHS228" s="2"/>
      <c r="AHT228" s="2"/>
      <c r="AHU228" s="2"/>
      <c r="AHV228" s="2"/>
      <c r="AHW228" s="2"/>
      <c r="AHX228" s="2"/>
      <c r="AHY228" s="2"/>
      <c r="AHZ228" s="2"/>
      <c r="AIA228" s="2"/>
      <c r="AIB228" s="2"/>
      <c r="AIC228" s="2"/>
      <c r="AID228" s="2"/>
      <c r="AIE228" s="2"/>
      <c r="AIF228" s="2"/>
      <c r="AIG228" s="2"/>
      <c r="AIH228" s="2"/>
      <c r="AII228" s="2"/>
      <c r="AIJ228" s="2"/>
      <c r="AIK228" s="2"/>
      <c r="AIL228" s="2"/>
      <c r="AIM228" s="2"/>
      <c r="AIN228" s="2"/>
      <c r="AIO228" s="2"/>
      <c r="AIP228" s="2"/>
      <c r="AIQ228" s="2"/>
      <c r="AIR228" s="2"/>
      <c r="AIS228" s="2"/>
      <c r="AIT228" s="2"/>
      <c r="AIU228" s="2"/>
      <c r="AIV228" s="2"/>
      <c r="AIW228" s="2"/>
      <c r="AIX228" s="2"/>
      <c r="AIY228" s="2"/>
      <c r="AIZ228" s="2"/>
      <c r="AJA228" s="2"/>
      <c r="AJB228" s="2"/>
      <c r="AJC228" s="2"/>
      <c r="AJD228" s="2"/>
      <c r="AJE228" s="2"/>
      <c r="AJF228" s="2"/>
      <c r="AJG228" s="2"/>
      <c r="AJH228" s="2"/>
      <c r="AJI228" s="2"/>
      <c r="AJJ228" s="2"/>
      <c r="AJK228" s="2"/>
      <c r="AJL228" s="2"/>
      <c r="AJM228" s="2"/>
      <c r="AJN228" s="2"/>
      <c r="AJO228" s="2"/>
      <c r="AJP228" s="2"/>
      <c r="AJQ228" s="2"/>
      <c r="AJR228" s="2"/>
      <c r="AJS228" s="2"/>
      <c r="AJT228" s="2"/>
      <c r="AJU228" s="2"/>
      <c r="AJV228" s="2"/>
      <c r="AJW228" s="2"/>
      <c r="AJX228" s="2"/>
      <c r="AJY228" s="2"/>
      <c r="AJZ228" s="2"/>
      <c r="AKA228" s="2"/>
      <c r="AKB228" s="2"/>
      <c r="AKC228" s="2"/>
      <c r="AKD228" s="2"/>
      <c r="AKE228" s="2"/>
      <c r="AKF228" s="2"/>
      <c r="AKG228" s="2"/>
      <c r="AKH228" s="2"/>
      <c r="AKI228" s="2"/>
      <c r="AKJ228" s="2"/>
      <c r="AKK228" s="2"/>
      <c r="AKL228" s="2"/>
      <c r="AKM228" s="2"/>
      <c r="AKN228" s="2"/>
      <c r="AKO228" s="2"/>
      <c r="AKP228" s="2"/>
      <c r="AKQ228" s="2"/>
      <c r="AKR228" s="2"/>
      <c r="AKS228" s="2"/>
      <c r="AKT228" s="2"/>
      <c r="AKU228" s="2"/>
      <c r="AKV228" s="2"/>
      <c r="AKW228" s="2"/>
      <c r="AKX228" s="2"/>
      <c r="AKY228" s="2"/>
      <c r="AKZ228" s="2"/>
      <c r="ALA228" s="2"/>
      <c r="ALB228" s="2"/>
      <c r="ALC228" s="2"/>
      <c r="ALD228" s="2"/>
      <c r="ALE228" s="2"/>
      <c r="ALF228" s="2"/>
      <c r="ALG228" s="2"/>
      <c r="ALH228" s="2"/>
      <c r="ALI228" s="2"/>
      <c r="ALJ228" s="2"/>
      <c r="ALK228" s="2"/>
      <c r="ALL228" s="2"/>
      <c r="ALM228" s="2"/>
      <c r="ALN228" s="2"/>
      <c r="ALO228" s="2"/>
      <c r="ALP228" s="2"/>
      <c r="ALQ228" s="2"/>
      <c r="ALR228" s="2"/>
      <c r="ALS228" s="2"/>
      <c r="ALT228" s="2"/>
      <c r="ALU228" s="2"/>
      <c r="ALV228" s="2"/>
      <c r="ALW228" s="2"/>
      <c r="ALX228" s="2"/>
      <c r="ALY228" s="2"/>
      <c r="ALZ228" s="2"/>
      <c r="AMA228" s="2"/>
      <c r="AMB228" s="2"/>
      <c r="AMC228" s="2"/>
      <c r="AMD228" s="2"/>
      <c r="AME228" s="2"/>
      <c r="AMF228" s="2"/>
      <c r="AMG228" s="2"/>
      <c r="AMH228" s="2"/>
      <c r="AMI228" s="2"/>
      <c r="AMJ228" s="2"/>
    </row>
    <row r="229" s="5" customFormat="true" ht="15" hidden="false" customHeight="false" outlineLevel="0" collapsed="false">
      <c r="A229" s="2"/>
      <c r="B229" s="2"/>
      <c r="C229" s="2"/>
      <c r="D229" s="2"/>
      <c r="E229" s="2"/>
      <c r="F229" s="5" t="s">
        <v>416</v>
      </c>
      <c r="G229" s="25"/>
      <c r="H229" s="50" t="s">
        <v>726</v>
      </c>
      <c r="I229" s="25"/>
      <c r="J229" s="25"/>
      <c r="K229" s="25"/>
      <c r="L229" s="25"/>
      <c r="M229" s="25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2"/>
      <c r="LX229" s="2"/>
      <c r="LY229" s="2"/>
      <c r="LZ229" s="2"/>
      <c r="MA229" s="2"/>
      <c r="MB229" s="2"/>
      <c r="MC229" s="2"/>
      <c r="MD229" s="2"/>
      <c r="ME229" s="2"/>
      <c r="MF229" s="2"/>
      <c r="MG229" s="2"/>
      <c r="MH229" s="2"/>
      <c r="MI229" s="2"/>
      <c r="MJ229" s="2"/>
      <c r="MK229" s="2"/>
      <c r="ML229" s="2"/>
      <c r="MM229" s="2"/>
      <c r="MN229" s="2"/>
      <c r="MO229" s="2"/>
      <c r="MP229" s="2"/>
      <c r="MQ229" s="2"/>
      <c r="MR229" s="2"/>
      <c r="MS229" s="2"/>
      <c r="MT229" s="2"/>
      <c r="MU229" s="2"/>
      <c r="MV229" s="2"/>
      <c r="MW229" s="2"/>
      <c r="MX229" s="2"/>
      <c r="MY229" s="2"/>
      <c r="MZ229" s="2"/>
      <c r="NA229" s="2"/>
      <c r="NB229" s="2"/>
      <c r="NC229" s="2"/>
      <c r="ND229" s="2"/>
      <c r="NE229" s="2"/>
      <c r="NF229" s="2"/>
      <c r="NG229" s="2"/>
      <c r="NH229" s="2"/>
      <c r="NI229" s="2"/>
      <c r="NJ229" s="2"/>
      <c r="NK229" s="2"/>
      <c r="NL229" s="2"/>
      <c r="NM229" s="2"/>
      <c r="NN229" s="2"/>
      <c r="NO229" s="2"/>
      <c r="NP229" s="2"/>
      <c r="NQ229" s="2"/>
      <c r="NR229" s="2"/>
      <c r="NS229" s="2"/>
      <c r="NT229" s="2"/>
      <c r="NU229" s="2"/>
      <c r="NV229" s="2"/>
      <c r="NW229" s="2"/>
      <c r="NX229" s="2"/>
      <c r="NY229" s="2"/>
      <c r="NZ229" s="2"/>
      <c r="OA229" s="2"/>
      <c r="OB229" s="2"/>
      <c r="OC229" s="2"/>
      <c r="OD229" s="2"/>
      <c r="OE229" s="2"/>
      <c r="OF229" s="2"/>
      <c r="OG229" s="2"/>
      <c r="OH229" s="2"/>
      <c r="OI229" s="2"/>
      <c r="OJ229" s="2"/>
      <c r="OK229" s="2"/>
      <c r="OL229" s="2"/>
      <c r="OM229" s="2"/>
      <c r="ON229" s="2"/>
      <c r="OO229" s="2"/>
      <c r="OP229" s="2"/>
      <c r="OQ229" s="2"/>
      <c r="OR229" s="2"/>
      <c r="OS229" s="2"/>
      <c r="OT229" s="2"/>
      <c r="OU229" s="2"/>
      <c r="OV229" s="2"/>
      <c r="OW229" s="2"/>
      <c r="OX229" s="2"/>
      <c r="OY229" s="2"/>
      <c r="OZ229" s="2"/>
      <c r="PA229" s="2"/>
      <c r="PB229" s="2"/>
      <c r="PC229" s="2"/>
      <c r="PD229" s="2"/>
      <c r="PE229" s="2"/>
      <c r="PF229" s="2"/>
      <c r="PG229" s="2"/>
      <c r="PH229" s="2"/>
      <c r="PI229" s="2"/>
      <c r="PJ229" s="2"/>
      <c r="PK229" s="2"/>
      <c r="PL229" s="2"/>
      <c r="PM229" s="2"/>
      <c r="PN229" s="2"/>
      <c r="PO229" s="2"/>
      <c r="PP229" s="2"/>
      <c r="PQ229" s="2"/>
      <c r="PR229" s="2"/>
      <c r="PS229" s="2"/>
      <c r="PT229" s="2"/>
      <c r="PU229" s="2"/>
      <c r="PV229" s="2"/>
      <c r="PW229" s="2"/>
      <c r="PX229" s="2"/>
      <c r="PY229" s="2"/>
      <c r="PZ229" s="2"/>
      <c r="QA229" s="2"/>
      <c r="QB229" s="2"/>
      <c r="QC229" s="2"/>
      <c r="QD229" s="2"/>
      <c r="QE229" s="2"/>
      <c r="QF229" s="2"/>
      <c r="QG229" s="2"/>
      <c r="QH229" s="2"/>
      <c r="QI229" s="2"/>
      <c r="QJ229" s="2"/>
      <c r="QK229" s="2"/>
      <c r="QL229" s="2"/>
      <c r="QM229" s="2"/>
      <c r="QN229" s="2"/>
      <c r="QO229" s="2"/>
      <c r="QP229" s="2"/>
      <c r="QQ229" s="2"/>
      <c r="QR229" s="2"/>
      <c r="QS229" s="2"/>
      <c r="QT229" s="2"/>
      <c r="QU229" s="2"/>
      <c r="QV229" s="2"/>
      <c r="QW229" s="2"/>
      <c r="QX229" s="2"/>
      <c r="QY229" s="2"/>
      <c r="QZ229" s="2"/>
      <c r="RA229" s="2"/>
      <c r="RB229" s="2"/>
      <c r="RC229" s="2"/>
      <c r="RD229" s="2"/>
      <c r="RE229" s="2"/>
      <c r="RF229" s="2"/>
      <c r="RG229" s="2"/>
      <c r="RH229" s="2"/>
      <c r="RI229" s="2"/>
      <c r="RJ229" s="2"/>
      <c r="RK229" s="2"/>
      <c r="RL229" s="2"/>
      <c r="RM229" s="2"/>
      <c r="RN229" s="2"/>
      <c r="RO229" s="2"/>
      <c r="RP229" s="2"/>
      <c r="RQ229" s="2"/>
      <c r="RR229" s="2"/>
      <c r="RS229" s="2"/>
      <c r="RT229" s="2"/>
      <c r="RU229" s="2"/>
      <c r="RV229" s="2"/>
      <c r="RW229" s="2"/>
      <c r="RX229" s="2"/>
      <c r="RY229" s="2"/>
      <c r="RZ229" s="2"/>
      <c r="SA229" s="2"/>
      <c r="SB229" s="2"/>
      <c r="SC229" s="2"/>
      <c r="SD229" s="2"/>
      <c r="SE229" s="2"/>
      <c r="SF229" s="2"/>
      <c r="SG229" s="2"/>
      <c r="SH229" s="2"/>
      <c r="SI229" s="2"/>
      <c r="SJ229" s="2"/>
      <c r="SK229" s="2"/>
      <c r="SL229" s="2"/>
      <c r="SM229" s="2"/>
      <c r="SN229" s="2"/>
      <c r="SO229" s="2"/>
      <c r="SP229" s="2"/>
      <c r="SQ229" s="2"/>
      <c r="SR229" s="2"/>
      <c r="SS229" s="2"/>
      <c r="ST229" s="2"/>
      <c r="SU229" s="2"/>
      <c r="SV229" s="2"/>
      <c r="SW229" s="2"/>
      <c r="SX229" s="2"/>
      <c r="SY229" s="2"/>
      <c r="SZ229" s="2"/>
      <c r="TA229" s="2"/>
      <c r="TB229" s="2"/>
      <c r="TC229" s="2"/>
      <c r="TD229" s="2"/>
      <c r="TE229" s="2"/>
      <c r="TF229" s="2"/>
      <c r="TG229" s="2"/>
      <c r="TH229" s="2"/>
      <c r="TI229" s="2"/>
      <c r="TJ229" s="2"/>
      <c r="TK229" s="2"/>
      <c r="TL229" s="2"/>
      <c r="TM229" s="2"/>
      <c r="TN229" s="2"/>
      <c r="TO229" s="2"/>
      <c r="TP229" s="2"/>
      <c r="TQ229" s="2"/>
      <c r="TR229" s="2"/>
      <c r="TS229" s="2"/>
      <c r="TT229" s="2"/>
      <c r="TU229" s="2"/>
      <c r="TV229" s="2"/>
      <c r="TW229" s="2"/>
      <c r="TX229" s="2"/>
      <c r="TY229" s="2"/>
      <c r="TZ229" s="2"/>
      <c r="UA229" s="2"/>
      <c r="UB229" s="2"/>
      <c r="UC229" s="2"/>
      <c r="UD229" s="2"/>
      <c r="UE229" s="2"/>
      <c r="UF229" s="2"/>
      <c r="UG229" s="2"/>
      <c r="UH229" s="2"/>
      <c r="UI229" s="2"/>
      <c r="UJ229" s="2"/>
      <c r="UK229" s="2"/>
      <c r="UL229" s="2"/>
      <c r="UM229" s="2"/>
      <c r="UN229" s="2"/>
      <c r="UO229" s="2"/>
      <c r="UP229" s="2"/>
      <c r="UQ229" s="2"/>
      <c r="UR229" s="2"/>
      <c r="US229" s="2"/>
      <c r="UT229" s="2"/>
      <c r="UU229" s="2"/>
      <c r="UV229" s="2"/>
      <c r="UW229" s="2"/>
      <c r="UX229" s="2"/>
      <c r="UY229" s="2"/>
      <c r="UZ229" s="2"/>
      <c r="VA229" s="2"/>
      <c r="VB229" s="2"/>
      <c r="VC229" s="2"/>
      <c r="VD229" s="2"/>
      <c r="VE229" s="2"/>
      <c r="VF229" s="2"/>
      <c r="VG229" s="2"/>
      <c r="VH229" s="2"/>
      <c r="VI229" s="2"/>
      <c r="VJ229" s="2"/>
      <c r="VK229" s="2"/>
      <c r="VL229" s="2"/>
      <c r="VM229" s="2"/>
      <c r="VN229" s="2"/>
      <c r="VO229" s="2"/>
      <c r="VP229" s="2"/>
      <c r="VQ229" s="2"/>
      <c r="VR229" s="2"/>
      <c r="VS229" s="2"/>
      <c r="VT229" s="2"/>
      <c r="VU229" s="2"/>
      <c r="VV229" s="2"/>
      <c r="VW229" s="2"/>
      <c r="VX229" s="2"/>
      <c r="VY229" s="2"/>
      <c r="VZ229" s="2"/>
      <c r="WA229" s="2"/>
      <c r="WB229" s="2"/>
      <c r="WC229" s="2"/>
      <c r="WD229" s="2"/>
      <c r="WE229" s="2"/>
      <c r="WF229" s="2"/>
      <c r="WG229" s="2"/>
      <c r="WH229" s="2"/>
      <c r="WI229" s="2"/>
      <c r="WJ229" s="2"/>
      <c r="WK229" s="2"/>
      <c r="WL229" s="2"/>
      <c r="WM229" s="2"/>
      <c r="WN229" s="2"/>
      <c r="WO229" s="2"/>
      <c r="WP229" s="2"/>
      <c r="WQ229" s="2"/>
      <c r="WR229" s="2"/>
      <c r="WS229" s="2"/>
      <c r="WT229" s="2"/>
      <c r="WU229" s="2"/>
      <c r="WV229" s="2"/>
      <c r="WW229" s="2"/>
      <c r="WX229" s="2"/>
      <c r="WY229" s="2"/>
      <c r="WZ229" s="2"/>
      <c r="XA229" s="2"/>
      <c r="XB229" s="2"/>
      <c r="XC229" s="2"/>
      <c r="XD229" s="2"/>
      <c r="XE229" s="2"/>
      <c r="XF229" s="2"/>
      <c r="XG229" s="2"/>
      <c r="XH229" s="2"/>
      <c r="XI229" s="2"/>
      <c r="XJ229" s="2"/>
      <c r="XK229" s="2"/>
      <c r="XL229" s="2"/>
      <c r="XM229" s="2"/>
      <c r="XN229" s="2"/>
      <c r="XO229" s="2"/>
      <c r="XP229" s="2"/>
      <c r="XQ229" s="2"/>
      <c r="XR229" s="2"/>
      <c r="XS229" s="2"/>
      <c r="XT229" s="2"/>
      <c r="XU229" s="2"/>
      <c r="XV229" s="2"/>
      <c r="XW229" s="2"/>
      <c r="XX229" s="2"/>
      <c r="XY229" s="2"/>
      <c r="XZ229" s="2"/>
      <c r="YA229" s="2"/>
      <c r="YB229" s="2"/>
      <c r="YC229" s="2"/>
      <c r="YD229" s="2"/>
      <c r="YE229" s="2"/>
      <c r="YF229" s="2"/>
      <c r="YG229" s="2"/>
      <c r="YH229" s="2"/>
      <c r="YI229" s="2"/>
      <c r="YJ229" s="2"/>
      <c r="YK229" s="2"/>
      <c r="YL229" s="2"/>
      <c r="YM229" s="2"/>
      <c r="YN229" s="2"/>
      <c r="YO229" s="2"/>
      <c r="YP229" s="2"/>
      <c r="YQ229" s="2"/>
      <c r="YR229" s="2"/>
      <c r="YS229" s="2"/>
      <c r="YT229" s="2"/>
      <c r="YU229" s="2"/>
      <c r="YV229" s="2"/>
      <c r="YW229" s="2"/>
      <c r="YX229" s="2"/>
      <c r="YY229" s="2"/>
      <c r="YZ229" s="2"/>
      <c r="ZA229" s="2"/>
      <c r="ZB229" s="2"/>
      <c r="ZC229" s="2"/>
      <c r="ZD229" s="2"/>
      <c r="ZE229" s="2"/>
      <c r="ZF229" s="2"/>
      <c r="ZG229" s="2"/>
      <c r="ZH229" s="2"/>
      <c r="ZI229" s="2"/>
      <c r="ZJ229" s="2"/>
      <c r="ZK229" s="2"/>
      <c r="ZL229" s="2"/>
      <c r="ZM229" s="2"/>
      <c r="ZN229" s="2"/>
      <c r="ZO229" s="2"/>
      <c r="ZP229" s="2"/>
      <c r="ZQ229" s="2"/>
      <c r="ZR229" s="2"/>
      <c r="ZS229" s="2"/>
      <c r="ZT229" s="2"/>
      <c r="ZU229" s="2"/>
      <c r="ZV229" s="2"/>
      <c r="ZW229" s="2"/>
      <c r="ZX229" s="2"/>
      <c r="ZY229" s="2"/>
      <c r="ZZ229" s="2"/>
      <c r="AAA229" s="2"/>
      <c r="AAB229" s="2"/>
      <c r="AAC229" s="2"/>
      <c r="AAD229" s="2"/>
      <c r="AAE229" s="2"/>
      <c r="AAF229" s="2"/>
      <c r="AAG229" s="2"/>
      <c r="AAH229" s="2"/>
      <c r="AAI229" s="2"/>
      <c r="AAJ229" s="2"/>
      <c r="AAK229" s="2"/>
      <c r="AAL229" s="2"/>
      <c r="AAM229" s="2"/>
      <c r="AAN229" s="2"/>
      <c r="AAO229" s="2"/>
      <c r="AAP229" s="2"/>
      <c r="AAQ229" s="2"/>
      <c r="AAR229" s="2"/>
      <c r="AAS229" s="2"/>
      <c r="AAT229" s="2"/>
      <c r="AAU229" s="2"/>
      <c r="AAV229" s="2"/>
      <c r="AAW229" s="2"/>
      <c r="AAX229" s="2"/>
      <c r="AAY229" s="2"/>
      <c r="AAZ229" s="2"/>
      <c r="ABA229" s="2"/>
      <c r="ABB229" s="2"/>
      <c r="ABC229" s="2"/>
      <c r="ABD229" s="2"/>
      <c r="ABE229" s="2"/>
      <c r="ABF229" s="2"/>
      <c r="ABG229" s="2"/>
      <c r="ABH229" s="2"/>
      <c r="ABI229" s="2"/>
      <c r="ABJ229" s="2"/>
      <c r="ABK229" s="2"/>
      <c r="ABL229" s="2"/>
      <c r="ABM229" s="2"/>
      <c r="ABN229" s="2"/>
      <c r="ABO229" s="2"/>
      <c r="ABP229" s="2"/>
      <c r="ABQ229" s="2"/>
      <c r="ABR229" s="2"/>
      <c r="ABS229" s="2"/>
      <c r="ABT229" s="2"/>
      <c r="ABU229" s="2"/>
      <c r="ABV229" s="2"/>
      <c r="ABW229" s="2"/>
      <c r="ABX229" s="2"/>
      <c r="ABY229" s="2"/>
      <c r="ABZ229" s="2"/>
      <c r="ACA229" s="2"/>
      <c r="ACB229" s="2"/>
      <c r="ACC229" s="2"/>
      <c r="ACD229" s="2"/>
      <c r="ACE229" s="2"/>
      <c r="ACF229" s="2"/>
      <c r="ACG229" s="2"/>
      <c r="ACH229" s="2"/>
      <c r="ACI229" s="2"/>
      <c r="ACJ229" s="2"/>
      <c r="ACK229" s="2"/>
      <c r="ACL229" s="2"/>
      <c r="ACM229" s="2"/>
      <c r="ACN229" s="2"/>
      <c r="ACO229" s="2"/>
      <c r="ACP229" s="2"/>
      <c r="ACQ229" s="2"/>
      <c r="ACR229" s="2"/>
      <c r="ACS229" s="2"/>
      <c r="ACT229" s="2"/>
      <c r="ACU229" s="2"/>
      <c r="ACV229" s="2"/>
      <c r="ACW229" s="2"/>
      <c r="ACX229" s="2"/>
      <c r="ACY229" s="2"/>
      <c r="ACZ229" s="2"/>
      <c r="ADA229" s="2"/>
      <c r="ADB229" s="2"/>
      <c r="ADC229" s="2"/>
      <c r="ADD229" s="2"/>
      <c r="ADE229" s="2"/>
      <c r="ADF229" s="2"/>
      <c r="ADG229" s="2"/>
      <c r="ADH229" s="2"/>
      <c r="ADI229" s="2"/>
      <c r="ADJ229" s="2"/>
      <c r="ADK229" s="2"/>
      <c r="ADL229" s="2"/>
      <c r="ADM229" s="2"/>
      <c r="ADN229" s="2"/>
      <c r="ADO229" s="2"/>
      <c r="ADP229" s="2"/>
      <c r="ADQ229" s="2"/>
      <c r="ADR229" s="2"/>
      <c r="ADS229" s="2"/>
      <c r="ADT229" s="2"/>
      <c r="ADU229" s="2"/>
      <c r="ADV229" s="2"/>
      <c r="ADW229" s="2"/>
      <c r="ADX229" s="2"/>
      <c r="ADY229" s="2"/>
      <c r="ADZ229" s="2"/>
      <c r="AEA229" s="2"/>
      <c r="AEB229" s="2"/>
      <c r="AEC229" s="2"/>
      <c r="AED229" s="2"/>
      <c r="AEE229" s="2"/>
      <c r="AEF229" s="2"/>
      <c r="AEG229" s="2"/>
      <c r="AEH229" s="2"/>
      <c r="AEI229" s="2"/>
      <c r="AEJ229" s="2"/>
      <c r="AEK229" s="2"/>
      <c r="AEL229" s="2"/>
      <c r="AEM229" s="2"/>
      <c r="AEN229" s="2"/>
      <c r="AEO229" s="2"/>
      <c r="AEP229" s="2"/>
      <c r="AEQ229" s="2"/>
      <c r="AER229" s="2"/>
      <c r="AES229" s="2"/>
      <c r="AET229" s="2"/>
      <c r="AEU229" s="2"/>
      <c r="AEV229" s="2"/>
      <c r="AEW229" s="2"/>
      <c r="AEX229" s="2"/>
      <c r="AEY229" s="2"/>
      <c r="AEZ229" s="2"/>
      <c r="AFA229" s="2"/>
      <c r="AFB229" s="2"/>
      <c r="AFC229" s="2"/>
      <c r="AFD229" s="2"/>
      <c r="AFE229" s="2"/>
      <c r="AFF229" s="2"/>
      <c r="AFG229" s="2"/>
      <c r="AFH229" s="2"/>
      <c r="AFI229" s="2"/>
      <c r="AFJ229" s="2"/>
      <c r="AFK229" s="2"/>
      <c r="AFL229" s="2"/>
      <c r="AFM229" s="2"/>
      <c r="AFN229" s="2"/>
      <c r="AFO229" s="2"/>
      <c r="AFP229" s="2"/>
      <c r="AFQ229" s="2"/>
      <c r="AFR229" s="2"/>
      <c r="AFS229" s="2"/>
      <c r="AFT229" s="2"/>
      <c r="AFU229" s="2"/>
      <c r="AFV229" s="2"/>
      <c r="AFW229" s="2"/>
      <c r="AFX229" s="2"/>
      <c r="AFY229" s="2"/>
      <c r="AFZ229" s="2"/>
      <c r="AGA229" s="2"/>
      <c r="AGB229" s="2"/>
      <c r="AGC229" s="2"/>
      <c r="AGD229" s="2"/>
      <c r="AGE229" s="2"/>
      <c r="AGF229" s="2"/>
      <c r="AGG229" s="2"/>
      <c r="AGH229" s="2"/>
      <c r="AGI229" s="2"/>
      <c r="AGJ229" s="2"/>
      <c r="AGK229" s="2"/>
      <c r="AGL229" s="2"/>
      <c r="AGM229" s="2"/>
      <c r="AGN229" s="2"/>
      <c r="AGO229" s="2"/>
      <c r="AGP229" s="2"/>
      <c r="AGQ229" s="2"/>
      <c r="AGR229" s="2"/>
      <c r="AGS229" s="2"/>
      <c r="AGT229" s="2"/>
      <c r="AGU229" s="2"/>
      <c r="AGV229" s="2"/>
      <c r="AGW229" s="2"/>
      <c r="AGX229" s="2"/>
      <c r="AGY229" s="2"/>
      <c r="AGZ229" s="2"/>
      <c r="AHA229" s="2"/>
      <c r="AHB229" s="2"/>
      <c r="AHC229" s="2"/>
      <c r="AHD229" s="2"/>
      <c r="AHE229" s="2"/>
      <c r="AHF229" s="2"/>
      <c r="AHG229" s="2"/>
      <c r="AHH229" s="2"/>
      <c r="AHI229" s="2"/>
      <c r="AHJ229" s="2"/>
      <c r="AHK229" s="2"/>
      <c r="AHL229" s="2"/>
      <c r="AHM229" s="2"/>
      <c r="AHN229" s="2"/>
      <c r="AHO229" s="2"/>
      <c r="AHP229" s="2"/>
      <c r="AHQ229" s="2"/>
      <c r="AHR229" s="2"/>
      <c r="AHS229" s="2"/>
      <c r="AHT229" s="2"/>
      <c r="AHU229" s="2"/>
      <c r="AHV229" s="2"/>
      <c r="AHW229" s="2"/>
      <c r="AHX229" s="2"/>
      <c r="AHY229" s="2"/>
      <c r="AHZ229" s="2"/>
      <c r="AIA229" s="2"/>
      <c r="AIB229" s="2"/>
      <c r="AIC229" s="2"/>
      <c r="AID229" s="2"/>
      <c r="AIE229" s="2"/>
      <c r="AIF229" s="2"/>
      <c r="AIG229" s="2"/>
      <c r="AIH229" s="2"/>
      <c r="AII229" s="2"/>
      <c r="AIJ229" s="2"/>
      <c r="AIK229" s="2"/>
      <c r="AIL229" s="2"/>
      <c r="AIM229" s="2"/>
      <c r="AIN229" s="2"/>
      <c r="AIO229" s="2"/>
      <c r="AIP229" s="2"/>
      <c r="AIQ229" s="2"/>
      <c r="AIR229" s="2"/>
      <c r="AIS229" s="2"/>
      <c r="AIT229" s="2"/>
      <c r="AIU229" s="2"/>
      <c r="AIV229" s="2"/>
      <c r="AIW229" s="2"/>
      <c r="AIX229" s="2"/>
      <c r="AIY229" s="2"/>
      <c r="AIZ229" s="2"/>
      <c r="AJA229" s="2"/>
      <c r="AJB229" s="2"/>
      <c r="AJC229" s="2"/>
      <c r="AJD229" s="2"/>
      <c r="AJE229" s="2"/>
      <c r="AJF229" s="2"/>
      <c r="AJG229" s="2"/>
      <c r="AJH229" s="2"/>
      <c r="AJI229" s="2"/>
      <c r="AJJ229" s="2"/>
      <c r="AJK229" s="2"/>
      <c r="AJL229" s="2"/>
      <c r="AJM229" s="2"/>
      <c r="AJN229" s="2"/>
      <c r="AJO229" s="2"/>
      <c r="AJP229" s="2"/>
      <c r="AJQ229" s="2"/>
      <c r="AJR229" s="2"/>
      <c r="AJS229" s="2"/>
      <c r="AJT229" s="2"/>
      <c r="AJU229" s="2"/>
      <c r="AJV229" s="2"/>
      <c r="AJW229" s="2"/>
      <c r="AJX229" s="2"/>
      <c r="AJY229" s="2"/>
      <c r="AJZ229" s="2"/>
      <c r="AKA229" s="2"/>
      <c r="AKB229" s="2"/>
      <c r="AKC229" s="2"/>
      <c r="AKD229" s="2"/>
      <c r="AKE229" s="2"/>
      <c r="AKF229" s="2"/>
      <c r="AKG229" s="2"/>
      <c r="AKH229" s="2"/>
      <c r="AKI229" s="2"/>
      <c r="AKJ229" s="2"/>
      <c r="AKK229" s="2"/>
      <c r="AKL229" s="2"/>
      <c r="AKM229" s="2"/>
      <c r="AKN229" s="2"/>
      <c r="AKO229" s="2"/>
      <c r="AKP229" s="2"/>
      <c r="AKQ229" s="2"/>
      <c r="AKR229" s="2"/>
      <c r="AKS229" s="2"/>
      <c r="AKT229" s="2"/>
      <c r="AKU229" s="2"/>
      <c r="AKV229" s="2"/>
      <c r="AKW229" s="2"/>
      <c r="AKX229" s="2"/>
      <c r="AKY229" s="2"/>
      <c r="AKZ229" s="2"/>
      <c r="ALA229" s="2"/>
      <c r="ALB229" s="2"/>
      <c r="ALC229" s="2"/>
      <c r="ALD229" s="2"/>
      <c r="ALE229" s="2"/>
      <c r="ALF229" s="2"/>
      <c r="ALG229" s="2"/>
      <c r="ALH229" s="2"/>
      <c r="ALI229" s="2"/>
      <c r="ALJ229" s="2"/>
      <c r="ALK229" s="2"/>
      <c r="ALL229" s="2"/>
      <c r="ALM229" s="2"/>
      <c r="ALN229" s="2"/>
      <c r="ALO229" s="2"/>
      <c r="ALP229" s="2"/>
      <c r="ALQ229" s="2"/>
      <c r="ALR229" s="2"/>
      <c r="ALS229" s="2"/>
      <c r="ALT229" s="2"/>
      <c r="ALU229" s="2"/>
      <c r="ALV229" s="2"/>
      <c r="ALW229" s="2"/>
      <c r="ALX229" s="2"/>
      <c r="ALY229" s="2"/>
      <c r="ALZ229" s="2"/>
      <c r="AMA229" s="2"/>
      <c r="AMB229" s="2"/>
      <c r="AMC229" s="2"/>
      <c r="AMD229" s="2"/>
      <c r="AME229" s="2"/>
      <c r="AMF229" s="2"/>
      <c r="AMG229" s="2"/>
      <c r="AMH229" s="2"/>
      <c r="AMI229" s="2"/>
      <c r="AMJ229" s="2"/>
    </row>
    <row r="230" s="5" customFormat="true" ht="15" hidden="false" customHeight="false" outlineLevel="0" collapsed="false">
      <c r="A230" s="2"/>
      <c r="B230" s="2"/>
      <c r="C230" s="2"/>
      <c r="D230" s="2"/>
      <c r="E230" s="2"/>
      <c r="F230" s="52" t="n">
        <f aca="false">SUM(E226:E271)</f>
        <v>5024</v>
      </c>
      <c r="G230" s="25"/>
      <c r="H230" s="50" t="s">
        <v>727</v>
      </c>
      <c r="I230" s="25"/>
      <c r="J230" s="25"/>
      <c r="K230" s="25"/>
      <c r="L230" s="25"/>
      <c r="M230" s="25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2"/>
      <c r="LX230" s="2"/>
      <c r="LY230" s="2"/>
      <c r="LZ230" s="2"/>
      <c r="MA230" s="2"/>
      <c r="MB230" s="2"/>
      <c r="MC230" s="2"/>
      <c r="MD230" s="2"/>
      <c r="ME230" s="2"/>
      <c r="MF230" s="2"/>
      <c r="MG230" s="2"/>
      <c r="MH230" s="2"/>
      <c r="MI230" s="2"/>
      <c r="MJ230" s="2"/>
      <c r="MK230" s="2"/>
      <c r="ML230" s="2"/>
      <c r="MM230" s="2"/>
      <c r="MN230" s="2"/>
      <c r="MO230" s="2"/>
      <c r="MP230" s="2"/>
      <c r="MQ230" s="2"/>
      <c r="MR230" s="2"/>
      <c r="MS230" s="2"/>
      <c r="MT230" s="2"/>
      <c r="MU230" s="2"/>
      <c r="MV230" s="2"/>
      <c r="MW230" s="2"/>
      <c r="MX230" s="2"/>
      <c r="MY230" s="2"/>
      <c r="MZ230" s="2"/>
      <c r="NA230" s="2"/>
      <c r="NB230" s="2"/>
      <c r="NC230" s="2"/>
      <c r="ND230" s="2"/>
      <c r="NE230" s="2"/>
      <c r="NF230" s="2"/>
      <c r="NG230" s="2"/>
      <c r="NH230" s="2"/>
      <c r="NI230" s="2"/>
      <c r="NJ230" s="2"/>
      <c r="NK230" s="2"/>
      <c r="NL230" s="2"/>
      <c r="NM230" s="2"/>
      <c r="NN230" s="2"/>
      <c r="NO230" s="2"/>
      <c r="NP230" s="2"/>
      <c r="NQ230" s="2"/>
      <c r="NR230" s="2"/>
      <c r="NS230" s="2"/>
      <c r="NT230" s="2"/>
      <c r="NU230" s="2"/>
      <c r="NV230" s="2"/>
      <c r="NW230" s="2"/>
      <c r="NX230" s="2"/>
      <c r="NY230" s="2"/>
      <c r="NZ230" s="2"/>
      <c r="OA230" s="2"/>
      <c r="OB230" s="2"/>
      <c r="OC230" s="2"/>
      <c r="OD230" s="2"/>
      <c r="OE230" s="2"/>
      <c r="OF230" s="2"/>
      <c r="OG230" s="2"/>
      <c r="OH230" s="2"/>
      <c r="OI230" s="2"/>
      <c r="OJ230" s="2"/>
      <c r="OK230" s="2"/>
      <c r="OL230" s="2"/>
      <c r="OM230" s="2"/>
      <c r="ON230" s="2"/>
      <c r="OO230" s="2"/>
      <c r="OP230" s="2"/>
      <c r="OQ230" s="2"/>
      <c r="OR230" s="2"/>
      <c r="OS230" s="2"/>
      <c r="OT230" s="2"/>
      <c r="OU230" s="2"/>
      <c r="OV230" s="2"/>
      <c r="OW230" s="2"/>
      <c r="OX230" s="2"/>
      <c r="OY230" s="2"/>
      <c r="OZ230" s="2"/>
      <c r="PA230" s="2"/>
      <c r="PB230" s="2"/>
      <c r="PC230" s="2"/>
      <c r="PD230" s="2"/>
      <c r="PE230" s="2"/>
      <c r="PF230" s="2"/>
      <c r="PG230" s="2"/>
      <c r="PH230" s="2"/>
      <c r="PI230" s="2"/>
      <c r="PJ230" s="2"/>
      <c r="PK230" s="2"/>
      <c r="PL230" s="2"/>
      <c r="PM230" s="2"/>
      <c r="PN230" s="2"/>
      <c r="PO230" s="2"/>
      <c r="PP230" s="2"/>
      <c r="PQ230" s="2"/>
      <c r="PR230" s="2"/>
      <c r="PS230" s="2"/>
      <c r="PT230" s="2"/>
      <c r="PU230" s="2"/>
      <c r="PV230" s="2"/>
      <c r="PW230" s="2"/>
      <c r="PX230" s="2"/>
      <c r="PY230" s="2"/>
      <c r="PZ230" s="2"/>
      <c r="QA230" s="2"/>
      <c r="QB230" s="2"/>
      <c r="QC230" s="2"/>
      <c r="QD230" s="2"/>
      <c r="QE230" s="2"/>
      <c r="QF230" s="2"/>
      <c r="QG230" s="2"/>
      <c r="QH230" s="2"/>
      <c r="QI230" s="2"/>
      <c r="QJ230" s="2"/>
      <c r="QK230" s="2"/>
      <c r="QL230" s="2"/>
      <c r="QM230" s="2"/>
      <c r="QN230" s="2"/>
      <c r="QO230" s="2"/>
      <c r="QP230" s="2"/>
      <c r="QQ230" s="2"/>
      <c r="QR230" s="2"/>
      <c r="QS230" s="2"/>
      <c r="QT230" s="2"/>
      <c r="QU230" s="2"/>
      <c r="QV230" s="2"/>
      <c r="QW230" s="2"/>
      <c r="QX230" s="2"/>
      <c r="QY230" s="2"/>
      <c r="QZ230" s="2"/>
      <c r="RA230" s="2"/>
      <c r="RB230" s="2"/>
      <c r="RC230" s="2"/>
      <c r="RD230" s="2"/>
      <c r="RE230" s="2"/>
      <c r="RF230" s="2"/>
      <c r="RG230" s="2"/>
      <c r="RH230" s="2"/>
      <c r="RI230" s="2"/>
      <c r="RJ230" s="2"/>
      <c r="RK230" s="2"/>
      <c r="RL230" s="2"/>
      <c r="RM230" s="2"/>
      <c r="RN230" s="2"/>
      <c r="RO230" s="2"/>
      <c r="RP230" s="2"/>
      <c r="RQ230" s="2"/>
      <c r="RR230" s="2"/>
      <c r="RS230" s="2"/>
      <c r="RT230" s="2"/>
      <c r="RU230" s="2"/>
      <c r="RV230" s="2"/>
      <c r="RW230" s="2"/>
      <c r="RX230" s="2"/>
      <c r="RY230" s="2"/>
      <c r="RZ230" s="2"/>
      <c r="SA230" s="2"/>
      <c r="SB230" s="2"/>
      <c r="SC230" s="2"/>
      <c r="SD230" s="2"/>
      <c r="SE230" s="2"/>
      <c r="SF230" s="2"/>
      <c r="SG230" s="2"/>
      <c r="SH230" s="2"/>
      <c r="SI230" s="2"/>
      <c r="SJ230" s="2"/>
      <c r="SK230" s="2"/>
      <c r="SL230" s="2"/>
      <c r="SM230" s="2"/>
      <c r="SN230" s="2"/>
      <c r="SO230" s="2"/>
      <c r="SP230" s="2"/>
      <c r="SQ230" s="2"/>
      <c r="SR230" s="2"/>
      <c r="SS230" s="2"/>
      <c r="ST230" s="2"/>
      <c r="SU230" s="2"/>
      <c r="SV230" s="2"/>
      <c r="SW230" s="2"/>
      <c r="SX230" s="2"/>
      <c r="SY230" s="2"/>
      <c r="SZ230" s="2"/>
      <c r="TA230" s="2"/>
      <c r="TB230" s="2"/>
      <c r="TC230" s="2"/>
      <c r="TD230" s="2"/>
      <c r="TE230" s="2"/>
      <c r="TF230" s="2"/>
      <c r="TG230" s="2"/>
      <c r="TH230" s="2"/>
      <c r="TI230" s="2"/>
      <c r="TJ230" s="2"/>
      <c r="TK230" s="2"/>
      <c r="TL230" s="2"/>
      <c r="TM230" s="2"/>
      <c r="TN230" s="2"/>
      <c r="TO230" s="2"/>
      <c r="TP230" s="2"/>
      <c r="TQ230" s="2"/>
      <c r="TR230" s="2"/>
      <c r="TS230" s="2"/>
      <c r="TT230" s="2"/>
      <c r="TU230" s="2"/>
      <c r="TV230" s="2"/>
      <c r="TW230" s="2"/>
      <c r="TX230" s="2"/>
      <c r="TY230" s="2"/>
      <c r="TZ230" s="2"/>
      <c r="UA230" s="2"/>
      <c r="UB230" s="2"/>
      <c r="UC230" s="2"/>
      <c r="UD230" s="2"/>
      <c r="UE230" s="2"/>
      <c r="UF230" s="2"/>
      <c r="UG230" s="2"/>
      <c r="UH230" s="2"/>
      <c r="UI230" s="2"/>
      <c r="UJ230" s="2"/>
      <c r="UK230" s="2"/>
      <c r="UL230" s="2"/>
      <c r="UM230" s="2"/>
      <c r="UN230" s="2"/>
      <c r="UO230" s="2"/>
      <c r="UP230" s="2"/>
      <c r="UQ230" s="2"/>
      <c r="UR230" s="2"/>
      <c r="US230" s="2"/>
      <c r="UT230" s="2"/>
      <c r="UU230" s="2"/>
      <c r="UV230" s="2"/>
      <c r="UW230" s="2"/>
      <c r="UX230" s="2"/>
      <c r="UY230" s="2"/>
      <c r="UZ230" s="2"/>
      <c r="VA230" s="2"/>
      <c r="VB230" s="2"/>
      <c r="VC230" s="2"/>
      <c r="VD230" s="2"/>
      <c r="VE230" s="2"/>
      <c r="VF230" s="2"/>
      <c r="VG230" s="2"/>
      <c r="VH230" s="2"/>
      <c r="VI230" s="2"/>
      <c r="VJ230" s="2"/>
      <c r="VK230" s="2"/>
      <c r="VL230" s="2"/>
      <c r="VM230" s="2"/>
      <c r="VN230" s="2"/>
      <c r="VO230" s="2"/>
      <c r="VP230" s="2"/>
      <c r="VQ230" s="2"/>
      <c r="VR230" s="2"/>
      <c r="VS230" s="2"/>
      <c r="VT230" s="2"/>
      <c r="VU230" s="2"/>
      <c r="VV230" s="2"/>
      <c r="VW230" s="2"/>
      <c r="VX230" s="2"/>
      <c r="VY230" s="2"/>
      <c r="VZ230" s="2"/>
      <c r="WA230" s="2"/>
      <c r="WB230" s="2"/>
      <c r="WC230" s="2"/>
      <c r="WD230" s="2"/>
      <c r="WE230" s="2"/>
      <c r="WF230" s="2"/>
      <c r="WG230" s="2"/>
      <c r="WH230" s="2"/>
      <c r="WI230" s="2"/>
      <c r="WJ230" s="2"/>
      <c r="WK230" s="2"/>
      <c r="WL230" s="2"/>
      <c r="WM230" s="2"/>
      <c r="WN230" s="2"/>
      <c r="WO230" s="2"/>
      <c r="WP230" s="2"/>
      <c r="WQ230" s="2"/>
      <c r="WR230" s="2"/>
      <c r="WS230" s="2"/>
      <c r="WT230" s="2"/>
      <c r="WU230" s="2"/>
      <c r="WV230" s="2"/>
      <c r="WW230" s="2"/>
      <c r="WX230" s="2"/>
      <c r="WY230" s="2"/>
      <c r="WZ230" s="2"/>
      <c r="XA230" s="2"/>
      <c r="XB230" s="2"/>
      <c r="XC230" s="2"/>
      <c r="XD230" s="2"/>
      <c r="XE230" s="2"/>
      <c r="XF230" s="2"/>
      <c r="XG230" s="2"/>
      <c r="XH230" s="2"/>
      <c r="XI230" s="2"/>
      <c r="XJ230" s="2"/>
      <c r="XK230" s="2"/>
      <c r="XL230" s="2"/>
      <c r="XM230" s="2"/>
      <c r="XN230" s="2"/>
      <c r="XO230" s="2"/>
      <c r="XP230" s="2"/>
      <c r="XQ230" s="2"/>
      <c r="XR230" s="2"/>
      <c r="XS230" s="2"/>
      <c r="XT230" s="2"/>
      <c r="XU230" s="2"/>
      <c r="XV230" s="2"/>
      <c r="XW230" s="2"/>
      <c r="XX230" s="2"/>
      <c r="XY230" s="2"/>
      <c r="XZ230" s="2"/>
      <c r="YA230" s="2"/>
      <c r="YB230" s="2"/>
      <c r="YC230" s="2"/>
      <c r="YD230" s="2"/>
      <c r="YE230" s="2"/>
      <c r="YF230" s="2"/>
      <c r="YG230" s="2"/>
      <c r="YH230" s="2"/>
      <c r="YI230" s="2"/>
      <c r="YJ230" s="2"/>
      <c r="YK230" s="2"/>
      <c r="YL230" s="2"/>
      <c r="YM230" s="2"/>
      <c r="YN230" s="2"/>
      <c r="YO230" s="2"/>
      <c r="YP230" s="2"/>
      <c r="YQ230" s="2"/>
      <c r="YR230" s="2"/>
      <c r="YS230" s="2"/>
      <c r="YT230" s="2"/>
      <c r="YU230" s="2"/>
      <c r="YV230" s="2"/>
      <c r="YW230" s="2"/>
      <c r="YX230" s="2"/>
      <c r="YY230" s="2"/>
      <c r="YZ230" s="2"/>
      <c r="ZA230" s="2"/>
      <c r="ZB230" s="2"/>
      <c r="ZC230" s="2"/>
      <c r="ZD230" s="2"/>
      <c r="ZE230" s="2"/>
      <c r="ZF230" s="2"/>
      <c r="ZG230" s="2"/>
      <c r="ZH230" s="2"/>
      <c r="ZI230" s="2"/>
      <c r="ZJ230" s="2"/>
      <c r="ZK230" s="2"/>
      <c r="ZL230" s="2"/>
      <c r="ZM230" s="2"/>
      <c r="ZN230" s="2"/>
      <c r="ZO230" s="2"/>
      <c r="ZP230" s="2"/>
      <c r="ZQ230" s="2"/>
      <c r="ZR230" s="2"/>
      <c r="ZS230" s="2"/>
      <c r="ZT230" s="2"/>
      <c r="ZU230" s="2"/>
      <c r="ZV230" s="2"/>
      <c r="ZW230" s="2"/>
      <c r="ZX230" s="2"/>
      <c r="ZY230" s="2"/>
      <c r="ZZ230" s="2"/>
      <c r="AAA230" s="2"/>
      <c r="AAB230" s="2"/>
      <c r="AAC230" s="2"/>
      <c r="AAD230" s="2"/>
      <c r="AAE230" s="2"/>
      <c r="AAF230" s="2"/>
      <c r="AAG230" s="2"/>
      <c r="AAH230" s="2"/>
      <c r="AAI230" s="2"/>
      <c r="AAJ230" s="2"/>
      <c r="AAK230" s="2"/>
      <c r="AAL230" s="2"/>
      <c r="AAM230" s="2"/>
      <c r="AAN230" s="2"/>
      <c r="AAO230" s="2"/>
      <c r="AAP230" s="2"/>
      <c r="AAQ230" s="2"/>
      <c r="AAR230" s="2"/>
      <c r="AAS230" s="2"/>
      <c r="AAT230" s="2"/>
      <c r="AAU230" s="2"/>
      <c r="AAV230" s="2"/>
      <c r="AAW230" s="2"/>
      <c r="AAX230" s="2"/>
      <c r="AAY230" s="2"/>
      <c r="AAZ230" s="2"/>
      <c r="ABA230" s="2"/>
      <c r="ABB230" s="2"/>
      <c r="ABC230" s="2"/>
      <c r="ABD230" s="2"/>
      <c r="ABE230" s="2"/>
      <c r="ABF230" s="2"/>
      <c r="ABG230" s="2"/>
      <c r="ABH230" s="2"/>
      <c r="ABI230" s="2"/>
      <c r="ABJ230" s="2"/>
      <c r="ABK230" s="2"/>
      <c r="ABL230" s="2"/>
      <c r="ABM230" s="2"/>
      <c r="ABN230" s="2"/>
      <c r="ABO230" s="2"/>
      <c r="ABP230" s="2"/>
      <c r="ABQ230" s="2"/>
      <c r="ABR230" s="2"/>
      <c r="ABS230" s="2"/>
      <c r="ABT230" s="2"/>
      <c r="ABU230" s="2"/>
      <c r="ABV230" s="2"/>
      <c r="ABW230" s="2"/>
      <c r="ABX230" s="2"/>
      <c r="ABY230" s="2"/>
      <c r="ABZ230" s="2"/>
      <c r="ACA230" s="2"/>
      <c r="ACB230" s="2"/>
      <c r="ACC230" s="2"/>
      <c r="ACD230" s="2"/>
      <c r="ACE230" s="2"/>
      <c r="ACF230" s="2"/>
      <c r="ACG230" s="2"/>
      <c r="ACH230" s="2"/>
      <c r="ACI230" s="2"/>
      <c r="ACJ230" s="2"/>
      <c r="ACK230" s="2"/>
      <c r="ACL230" s="2"/>
      <c r="ACM230" s="2"/>
      <c r="ACN230" s="2"/>
      <c r="ACO230" s="2"/>
      <c r="ACP230" s="2"/>
      <c r="ACQ230" s="2"/>
      <c r="ACR230" s="2"/>
      <c r="ACS230" s="2"/>
      <c r="ACT230" s="2"/>
      <c r="ACU230" s="2"/>
      <c r="ACV230" s="2"/>
      <c r="ACW230" s="2"/>
      <c r="ACX230" s="2"/>
      <c r="ACY230" s="2"/>
      <c r="ACZ230" s="2"/>
      <c r="ADA230" s="2"/>
      <c r="ADB230" s="2"/>
      <c r="ADC230" s="2"/>
      <c r="ADD230" s="2"/>
      <c r="ADE230" s="2"/>
      <c r="ADF230" s="2"/>
      <c r="ADG230" s="2"/>
      <c r="ADH230" s="2"/>
      <c r="ADI230" s="2"/>
      <c r="ADJ230" s="2"/>
      <c r="ADK230" s="2"/>
      <c r="ADL230" s="2"/>
      <c r="ADM230" s="2"/>
      <c r="ADN230" s="2"/>
      <c r="ADO230" s="2"/>
      <c r="ADP230" s="2"/>
      <c r="ADQ230" s="2"/>
      <c r="ADR230" s="2"/>
      <c r="ADS230" s="2"/>
      <c r="ADT230" s="2"/>
      <c r="ADU230" s="2"/>
      <c r="ADV230" s="2"/>
      <c r="ADW230" s="2"/>
      <c r="ADX230" s="2"/>
      <c r="ADY230" s="2"/>
      <c r="ADZ230" s="2"/>
      <c r="AEA230" s="2"/>
      <c r="AEB230" s="2"/>
      <c r="AEC230" s="2"/>
      <c r="AED230" s="2"/>
      <c r="AEE230" s="2"/>
      <c r="AEF230" s="2"/>
      <c r="AEG230" s="2"/>
      <c r="AEH230" s="2"/>
      <c r="AEI230" s="2"/>
      <c r="AEJ230" s="2"/>
      <c r="AEK230" s="2"/>
      <c r="AEL230" s="2"/>
      <c r="AEM230" s="2"/>
      <c r="AEN230" s="2"/>
      <c r="AEO230" s="2"/>
      <c r="AEP230" s="2"/>
      <c r="AEQ230" s="2"/>
      <c r="AER230" s="2"/>
      <c r="AES230" s="2"/>
      <c r="AET230" s="2"/>
      <c r="AEU230" s="2"/>
      <c r="AEV230" s="2"/>
      <c r="AEW230" s="2"/>
      <c r="AEX230" s="2"/>
      <c r="AEY230" s="2"/>
      <c r="AEZ230" s="2"/>
      <c r="AFA230" s="2"/>
      <c r="AFB230" s="2"/>
      <c r="AFC230" s="2"/>
      <c r="AFD230" s="2"/>
      <c r="AFE230" s="2"/>
      <c r="AFF230" s="2"/>
      <c r="AFG230" s="2"/>
      <c r="AFH230" s="2"/>
      <c r="AFI230" s="2"/>
      <c r="AFJ230" s="2"/>
      <c r="AFK230" s="2"/>
      <c r="AFL230" s="2"/>
      <c r="AFM230" s="2"/>
      <c r="AFN230" s="2"/>
      <c r="AFO230" s="2"/>
      <c r="AFP230" s="2"/>
      <c r="AFQ230" s="2"/>
      <c r="AFR230" s="2"/>
      <c r="AFS230" s="2"/>
      <c r="AFT230" s="2"/>
      <c r="AFU230" s="2"/>
      <c r="AFV230" s="2"/>
      <c r="AFW230" s="2"/>
      <c r="AFX230" s="2"/>
      <c r="AFY230" s="2"/>
      <c r="AFZ230" s="2"/>
      <c r="AGA230" s="2"/>
      <c r="AGB230" s="2"/>
      <c r="AGC230" s="2"/>
      <c r="AGD230" s="2"/>
      <c r="AGE230" s="2"/>
      <c r="AGF230" s="2"/>
      <c r="AGG230" s="2"/>
      <c r="AGH230" s="2"/>
      <c r="AGI230" s="2"/>
      <c r="AGJ230" s="2"/>
      <c r="AGK230" s="2"/>
      <c r="AGL230" s="2"/>
      <c r="AGM230" s="2"/>
      <c r="AGN230" s="2"/>
      <c r="AGO230" s="2"/>
      <c r="AGP230" s="2"/>
      <c r="AGQ230" s="2"/>
      <c r="AGR230" s="2"/>
      <c r="AGS230" s="2"/>
      <c r="AGT230" s="2"/>
      <c r="AGU230" s="2"/>
      <c r="AGV230" s="2"/>
      <c r="AGW230" s="2"/>
      <c r="AGX230" s="2"/>
      <c r="AGY230" s="2"/>
      <c r="AGZ230" s="2"/>
      <c r="AHA230" s="2"/>
      <c r="AHB230" s="2"/>
      <c r="AHC230" s="2"/>
      <c r="AHD230" s="2"/>
      <c r="AHE230" s="2"/>
      <c r="AHF230" s="2"/>
      <c r="AHG230" s="2"/>
      <c r="AHH230" s="2"/>
      <c r="AHI230" s="2"/>
      <c r="AHJ230" s="2"/>
      <c r="AHK230" s="2"/>
      <c r="AHL230" s="2"/>
      <c r="AHM230" s="2"/>
      <c r="AHN230" s="2"/>
      <c r="AHO230" s="2"/>
      <c r="AHP230" s="2"/>
      <c r="AHQ230" s="2"/>
      <c r="AHR230" s="2"/>
      <c r="AHS230" s="2"/>
      <c r="AHT230" s="2"/>
      <c r="AHU230" s="2"/>
      <c r="AHV230" s="2"/>
      <c r="AHW230" s="2"/>
      <c r="AHX230" s="2"/>
      <c r="AHY230" s="2"/>
      <c r="AHZ230" s="2"/>
      <c r="AIA230" s="2"/>
      <c r="AIB230" s="2"/>
      <c r="AIC230" s="2"/>
      <c r="AID230" s="2"/>
      <c r="AIE230" s="2"/>
      <c r="AIF230" s="2"/>
      <c r="AIG230" s="2"/>
      <c r="AIH230" s="2"/>
      <c r="AII230" s="2"/>
      <c r="AIJ230" s="2"/>
      <c r="AIK230" s="2"/>
      <c r="AIL230" s="2"/>
      <c r="AIM230" s="2"/>
      <c r="AIN230" s="2"/>
      <c r="AIO230" s="2"/>
      <c r="AIP230" s="2"/>
      <c r="AIQ230" s="2"/>
      <c r="AIR230" s="2"/>
      <c r="AIS230" s="2"/>
      <c r="AIT230" s="2"/>
      <c r="AIU230" s="2"/>
      <c r="AIV230" s="2"/>
      <c r="AIW230" s="2"/>
      <c r="AIX230" s="2"/>
      <c r="AIY230" s="2"/>
      <c r="AIZ230" s="2"/>
      <c r="AJA230" s="2"/>
      <c r="AJB230" s="2"/>
      <c r="AJC230" s="2"/>
      <c r="AJD230" s="2"/>
      <c r="AJE230" s="2"/>
      <c r="AJF230" s="2"/>
      <c r="AJG230" s="2"/>
      <c r="AJH230" s="2"/>
      <c r="AJI230" s="2"/>
      <c r="AJJ230" s="2"/>
      <c r="AJK230" s="2"/>
      <c r="AJL230" s="2"/>
      <c r="AJM230" s="2"/>
      <c r="AJN230" s="2"/>
      <c r="AJO230" s="2"/>
      <c r="AJP230" s="2"/>
      <c r="AJQ230" s="2"/>
      <c r="AJR230" s="2"/>
      <c r="AJS230" s="2"/>
      <c r="AJT230" s="2"/>
      <c r="AJU230" s="2"/>
      <c r="AJV230" s="2"/>
      <c r="AJW230" s="2"/>
      <c r="AJX230" s="2"/>
      <c r="AJY230" s="2"/>
      <c r="AJZ230" s="2"/>
      <c r="AKA230" s="2"/>
      <c r="AKB230" s="2"/>
      <c r="AKC230" s="2"/>
      <c r="AKD230" s="2"/>
      <c r="AKE230" s="2"/>
      <c r="AKF230" s="2"/>
      <c r="AKG230" s="2"/>
      <c r="AKH230" s="2"/>
      <c r="AKI230" s="2"/>
      <c r="AKJ230" s="2"/>
      <c r="AKK230" s="2"/>
      <c r="AKL230" s="2"/>
      <c r="AKM230" s="2"/>
      <c r="AKN230" s="2"/>
      <c r="AKO230" s="2"/>
      <c r="AKP230" s="2"/>
      <c r="AKQ230" s="2"/>
      <c r="AKR230" s="2"/>
      <c r="AKS230" s="2"/>
      <c r="AKT230" s="2"/>
      <c r="AKU230" s="2"/>
      <c r="AKV230" s="2"/>
      <c r="AKW230" s="2"/>
      <c r="AKX230" s="2"/>
      <c r="AKY230" s="2"/>
      <c r="AKZ230" s="2"/>
      <c r="ALA230" s="2"/>
      <c r="ALB230" s="2"/>
      <c r="ALC230" s="2"/>
      <c r="ALD230" s="2"/>
      <c r="ALE230" s="2"/>
      <c r="ALF230" s="2"/>
      <c r="ALG230" s="2"/>
      <c r="ALH230" s="2"/>
      <c r="ALI230" s="2"/>
      <c r="ALJ230" s="2"/>
      <c r="ALK230" s="2"/>
      <c r="ALL230" s="2"/>
      <c r="ALM230" s="2"/>
      <c r="ALN230" s="2"/>
      <c r="ALO230" s="2"/>
      <c r="ALP230" s="2"/>
      <c r="ALQ230" s="2"/>
      <c r="ALR230" s="2"/>
      <c r="ALS230" s="2"/>
      <c r="ALT230" s="2"/>
      <c r="ALU230" s="2"/>
      <c r="ALV230" s="2"/>
      <c r="ALW230" s="2"/>
      <c r="ALX230" s="2"/>
      <c r="ALY230" s="2"/>
      <c r="ALZ230" s="2"/>
      <c r="AMA230" s="2"/>
      <c r="AMB230" s="2"/>
      <c r="AMC230" s="2"/>
      <c r="AMD230" s="2"/>
      <c r="AME230" s="2"/>
      <c r="AMF230" s="2"/>
      <c r="AMG230" s="2"/>
      <c r="AMH230" s="2"/>
      <c r="AMI230" s="2"/>
      <c r="AMJ230" s="2"/>
    </row>
    <row r="231" s="5" customFormat="true" ht="15" hidden="false" customHeight="false" outlineLevel="0" collapsed="false">
      <c r="A231" s="2"/>
      <c r="B231" s="2"/>
      <c r="C231" s="2"/>
      <c r="D231" s="2"/>
      <c r="E231" s="2"/>
      <c r="F231" s="2"/>
      <c r="G231" s="25"/>
      <c r="H231" s="50" t="s">
        <v>728</v>
      </c>
      <c r="I231" s="25"/>
      <c r="J231" s="25"/>
      <c r="K231" s="25"/>
      <c r="L231" s="25"/>
      <c r="M231" s="25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2"/>
      <c r="LX231" s="2"/>
      <c r="LY231" s="2"/>
      <c r="LZ231" s="2"/>
      <c r="MA231" s="2"/>
      <c r="MB231" s="2"/>
      <c r="MC231" s="2"/>
      <c r="MD231" s="2"/>
      <c r="ME231" s="2"/>
      <c r="MF231" s="2"/>
      <c r="MG231" s="2"/>
      <c r="MH231" s="2"/>
      <c r="MI231" s="2"/>
      <c r="MJ231" s="2"/>
      <c r="MK231" s="2"/>
      <c r="ML231" s="2"/>
      <c r="MM231" s="2"/>
      <c r="MN231" s="2"/>
      <c r="MO231" s="2"/>
      <c r="MP231" s="2"/>
      <c r="MQ231" s="2"/>
      <c r="MR231" s="2"/>
      <c r="MS231" s="2"/>
      <c r="MT231" s="2"/>
      <c r="MU231" s="2"/>
      <c r="MV231" s="2"/>
      <c r="MW231" s="2"/>
      <c r="MX231" s="2"/>
      <c r="MY231" s="2"/>
      <c r="MZ231" s="2"/>
      <c r="NA231" s="2"/>
      <c r="NB231" s="2"/>
      <c r="NC231" s="2"/>
      <c r="ND231" s="2"/>
      <c r="NE231" s="2"/>
      <c r="NF231" s="2"/>
      <c r="NG231" s="2"/>
      <c r="NH231" s="2"/>
      <c r="NI231" s="2"/>
      <c r="NJ231" s="2"/>
      <c r="NK231" s="2"/>
      <c r="NL231" s="2"/>
      <c r="NM231" s="2"/>
      <c r="NN231" s="2"/>
      <c r="NO231" s="2"/>
      <c r="NP231" s="2"/>
      <c r="NQ231" s="2"/>
      <c r="NR231" s="2"/>
      <c r="NS231" s="2"/>
      <c r="NT231" s="2"/>
      <c r="NU231" s="2"/>
      <c r="NV231" s="2"/>
      <c r="NW231" s="2"/>
      <c r="NX231" s="2"/>
      <c r="NY231" s="2"/>
      <c r="NZ231" s="2"/>
      <c r="OA231" s="2"/>
      <c r="OB231" s="2"/>
      <c r="OC231" s="2"/>
      <c r="OD231" s="2"/>
      <c r="OE231" s="2"/>
      <c r="OF231" s="2"/>
      <c r="OG231" s="2"/>
      <c r="OH231" s="2"/>
      <c r="OI231" s="2"/>
      <c r="OJ231" s="2"/>
      <c r="OK231" s="2"/>
      <c r="OL231" s="2"/>
      <c r="OM231" s="2"/>
      <c r="ON231" s="2"/>
      <c r="OO231" s="2"/>
      <c r="OP231" s="2"/>
      <c r="OQ231" s="2"/>
      <c r="OR231" s="2"/>
      <c r="OS231" s="2"/>
      <c r="OT231" s="2"/>
      <c r="OU231" s="2"/>
      <c r="OV231" s="2"/>
      <c r="OW231" s="2"/>
      <c r="OX231" s="2"/>
      <c r="OY231" s="2"/>
      <c r="OZ231" s="2"/>
      <c r="PA231" s="2"/>
      <c r="PB231" s="2"/>
      <c r="PC231" s="2"/>
      <c r="PD231" s="2"/>
      <c r="PE231" s="2"/>
      <c r="PF231" s="2"/>
      <c r="PG231" s="2"/>
      <c r="PH231" s="2"/>
      <c r="PI231" s="2"/>
      <c r="PJ231" s="2"/>
      <c r="PK231" s="2"/>
      <c r="PL231" s="2"/>
      <c r="PM231" s="2"/>
      <c r="PN231" s="2"/>
      <c r="PO231" s="2"/>
      <c r="PP231" s="2"/>
      <c r="PQ231" s="2"/>
      <c r="PR231" s="2"/>
      <c r="PS231" s="2"/>
      <c r="PT231" s="2"/>
      <c r="PU231" s="2"/>
      <c r="PV231" s="2"/>
      <c r="PW231" s="2"/>
      <c r="PX231" s="2"/>
      <c r="PY231" s="2"/>
      <c r="PZ231" s="2"/>
      <c r="QA231" s="2"/>
      <c r="QB231" s="2"/>
      <c r="QC231" s="2"/>
      <c r="QD231" s="2"/>
      <c r="QE231" s="2"/>
      <c r="QF231" s="2"/>
      <c r="QG231" s="2"/>
      <c r="QH231" s="2"/>
      <c r="QI231" s="2"/>
      <c r="QJ231" s="2"/>
      <c r="QK231" s="2"/>
      <c r="QL231" s="2"/>
      <c r="QM231" s="2"/>
      <c r="QN231" s="2"/>
      <c r="QO231" s="2"/>
      <c r="QP231" s="2"/>
      <c r="QQ231" s="2"/>
      <c r="QR231" s="2"/>
      <c r="QS231" s="2"/>
      <c r="QT231" s="2"/>
      <c r="QU231" s="2"/>
      <c r="QV231" s="2"/>
      <c r="QW231" s="2"/>
      <c r="QX231" s="2"/>
      <c r="QY231" s="2"/>
      <c r="QZ231" s="2"/>
      <c r="RA231" s="2"/>
      <c r="RB231" s="2"/>
      <c r="RC231" s="2"/>
      <c r="RD231" s="2"/>
      <c r="RE231" s="2"/>
      <c r="RF231" s="2"/>
      <c r="RG231" s="2"/>
      <c r="RH231" s="2"/>
      <c r="RI231" s="2"/>
      <c r="RJ231" s="2"/>
      <c r="RK231" s="2"/>
      <c r="RL231" s="2"/>
      <c r="RM231" s="2"/>
      <c r="RN231" s="2"/>
      <c r="RO231" s="2"/>
      <c r="RP231" s="2"/>
      <c r="RQ231" s="2"/>
      <c r="RR231" s="2"/>
      <c r="RS231" s="2"/>
      <c r="RT231" s="2"/>
      <c r="RU231" s="2"/>
      <c r="RV231" s="2"/>
      <c r="RW231" s="2"/>
      <c r="RX231" s="2"/>
      <c r="RY231" s="2"/>
      <c r="RZ231" s="2"/>
      <c r="SA231" s="2"/>
      <c r="SB231" s="2"/>
      <c r="SC231" s="2"/>
      <c r="SD231" s="2"/>
      <c r="SE231" s="2"/>
      <c r="SF231" s="2"/>
      <c r="SG231" s="2"/>
      <c r="SH231" s="2"/>
      <c r="SI231" s="2"/>
      <c r="SJ231" s="2"/>
      <c r="SK231" s="2"/>
      <c r="SL231" s="2"/>
      <c r="SM231" s="2"/>
      <c r="SN231" s="2"/>
      <c r="SO231" s="2"/>
      <c r="SP231" s="2"/>
      <c r="SQ231" s="2"/>
      <c r="SR231" s="2"/>
      <c r="SS231" s="2"/>
      <c r="ST231" s="2"/>
      <c r="SU231" s="2"/>
      <c r="SV231" s="2"/>
      <c r="SW231" s="2"/>
      <c r="SX231" s="2"/>
      <c r="SY231" s="2"/>
      <c r="SZ231" s="2"/>
      <c r="TA231" s="2"/>
      <c r="TB231" s="2"/>
      <c r="TC231" s="2"/>
      <c r="TD231" s="2"/>
      <c r="TE231" s="2"/>
      <c r="TF231" s="2"/>
      <c r="TG231" s="2"/>
      <c r="TH231" s="2"/>
      <c r="TI231" s="2"/>
      <c r="TJ231" s="2"/>
      <c r="TK231" s="2"/>
      <c r="TL231" s="2"/>
      <c r="TM231" s="2"/>
      <c r="TN231" s="2"/>
      <c r="TO231" s="2"/>
      <c r="TP231" s="2"/>
      <c r="TQ231" s="2"/>
      <c r="TR231" s="2"/>
      <c r="TS231" s="2"/>
      <c r="TT231" s="2"/>
      <c r="TU231" s="2"/>
      <c r="TV231" s="2"/>
      <c r="TW231" s="2"/>
      <c r="TX231" s="2"/>
      <c r="TY231" s="2"/>
      <c r="TZ231" s="2"/>
      <c r="UA231" s="2"/>
      <c r="UB231" s="2"/>
      <c r="UC231" s="2"/>
      <c r="UD231" s="2"/>
      <c r="UE231" s="2"/>
      <c r="UF231" s="2"/>
      <c r="UG231" s="2"/>
      <c r="UH231" s="2"/>
      <c r="UI231" s="2"/>
      <c r="UJ231" s="2"/>
      <c r="UK231" s="2"/>
      <c r="UL231" s="2"/>
      <c r="UM231" s="2"/>
      <c r="UN231" s="2"/>
      <c r="UO231" s="2"/>
      <c r="UP231" s="2"/>
      <c r="UQ231" s="2"/>
      <c r="UR231" s="2"/>
      <c r="US231" s="2"/>
      <c r="UT231" s="2"/>
      <c r="UU231" s="2"/>
      <c r="UV231" s="2"/>
      <c r="UW231" s="2"/>
      <c r="UX231" s="2"/>
      <c r="UY231" s="2"/>
      <c r="UZ231" s="2"/>
      <c r="VA231" s="2"/>
      <c r="VB231" s="2"/>
      <c r="VC231" s="2"/>
      <c r="VD231" s="2"/>
      <c r="VE231" s="2"/>
      <c r="VF231" s="2"/>
      <c r="VG231" s="2"/>
      <c r="VH231" s="2"/>
      <c r="VI231" s="2"/>
      <c r="VJ231" s="2"/>
      <c r="VK231" s="2"/>
      <c r="VL231" s="2"/>
      <c r="VM231" s="2"/>
      <c r="VN231" s="2"/>
      <c r="VO231" s="2"/>
      <c r="VP231" s="2"/>
      <c r="VQ231" s="2"/>
      <c r="VR231" s="2"/>
      <c r="VS231" s="2"/>
      <c r="VT231" s="2"/>
      <c r="VU231" s="2"/>
      <c r="VV231" s="2"/>
      <c r="VW231" s="2"/>
      <c r="VX231" s="2"/>
      <c r="VY231" s="2"/>
      <c r="VZ231" s="2"/>
      <c r="WA231" s="2"/>
      <c r="WB231" s="2"/>
      <c r="WC231" s="2"/>
      <c r="WD231" s="2"/>
      <c r="WE231" s="2"/>
      <c r="WF231" s="2"/>
      <c r="WG231" s="2"/>
      <c r="WH231" s="2"/>
      <c r="WI231" s="2"/>
      <c r="WJ231" s="2"/>
      <c r="WK231" s="2"/>
      <c r="WL231" s="2"/>
      <c r="WM231" s="2"/>
      <c r="WN231" s="2"/>
      <c r="WO231" s="2"/>
      <c r="WP231" s="2"/>
      <c r="WQ231" s="2"/>
      <c r="WR231" s="2"/>
      <c r="WS231" s="2"/>
      <c r="WT231" s="2"/>
      <c r="WU231" s="2"/>
      <c r="WV231" s="2"/>
      <c r="WW231" s="2"/>
      <c r="WX231" s="2"/>
      <c r="WY231" s="2"/>
      <c r="WZ231" s="2"/>
      <c r="XA231" s="2"/>
      <c r="XB231" s="2"/>
      <c r="XC231" s="2"/>
      <c r="XD231" s="2"/>
      <c r="XE231" s="2"/>
      <c r="XF231" s="2"/>
      <c r="XG231" s="2"/>
      <c r="XH231" s="2"/>
      <c r="XI231" s="2"/>
      <c r="XJ231" s="2"/>
      <c r="XK231" s="2"/>
      <c r="XL231" s="2"/>
      <c r="XM231" s="2"/>
      <c r="XN231" s="2"/>
      <c r="XO231" s="2"/>
      <c r="XP231" s="2"/>
      <c r="XQ231" s="2"/>
      <c r="XR231" s="2"/>
      <c r="XS231" s="2"/>
      <c r="XT231" s="2"/>
      <c r="XU231" s="2"/>
      <c r="XV231" s="2"/>
      <c r="XW231" s="2"/>
      <c r="XX231" s="2"/>
      <c r="XY231" s="2"/>
      <c r="XZ231" s="2"/>
      <c r="YA231" s="2"/>
      <c r="YB231" s="2"/>
      <c r="YC231" s="2"/>
      <c r="YD231" s="2"/>
      <c r="YE231" s="2"/>
      <c r="YF231" s="2"/>
      <c r="YG231" s="2"/>
      <c r="YH231" s="2"/>
      <c r="YI231" s="2"/>
      <c r="YJ231" s="2"/>
      <c r="YK231" s="2"/>
      <c r="YL231" s="2"/>
      <c r="YM231" s="2"/>
      <c r="YN231" s="2"/>
      <c r="YO231" s="2"/>
      <c r="YP231" s="2"/>
      <c r="YQ231" s="2"/>
      <c r="YR231" s="2"/>
      <c r="YS231" s="2"/>
      <c r="YT231" s="2"/>
      <c r="YU231" s="2"/>
      <c r="YV231" s="2"/>
      <c r="YW231" s="2"/>
      <c r="YX231" s="2"/>
      <c r="YY231" s="2"/>
      <c r="YZ231" s="2"/>
      <c r="ZA231" s="2"/>
      <c r="ZB231" s="2"/>
      <c r="ZC231" s="2"/>
      <c r="ZD231" s="2"/>
      <c r="ZE231" s="2"/>
      <c r="ZF231" s="2"/>
      <c r="ZG231" s="2"/>
      <c r="ZH231" s="2"/>
      <c r="ZI231" s="2"/>
      <c r="ZJ231" s="2"/>
      <c r="ZK231" s="2"/>
      <c r="ZL231" s="2"/>
      <c r="ZM231" s="2"/>
      <c r="ZN231" s="2"/>
      <c r="ZO231" s="2"/>
      <c r="ZP231" s="2"/>
      <c r="ZQ231" s="2"/>
      <c r="ZR231" s="2"/>
      <c r="ZS231" s="2"/>
      <c r="ZT231" s="2"/>
      <c r="ZU231" s="2"/>
      <c r="ZV231" s="2"/>
      <c r="ZW231" s="2"/>
      <c r="ZX231" s="2"/>
      <c r="ZY231" s="2"/>
      <c r="ZZ231" s="2"/>
      <c r="AAA231" s="2"/>
      <c r="AAB231" s="2"/>
      <c r="AAC231" s="2"/>
      <c r="AAD231" s="2"/>
      <c r="AAE231" s="2"/>
      <c r="AAF231" s="2"/>
      <c r="AAG231" s="2"/>
      <c r="AAH231" s="2"/>
      <c r="AAI231" s="2"/>
      <c r="AAJ231" s="2"/>
      <c r="AAK231" s="2"/>
      <c r="AAL231" s="2"/>
      <c r="AAM231" s="2"/>
      <c r="AAN231" s="2"/>
      <c r="AAO231" s="2"/>
      <c r="AAP231" s="2"/>
      <c r="AAQ231" s="2"/>
      <c r="AAR231" s="2"/>
      <c r="AAS231" s="2"/>
      <c r="AAT231" s="2"/>
      <c r="AAU231" s="2"/>
      <c r="AAV231" s="2"/>
      <c r="AAW231" s="2"/>
      <c r="AAX231" s="2"/>
      <c r="AAY231" s="2"/>
      <c r="AAZ231" s="2"/>
      <c r="ABA231" s="2"/>
      <c r="ABB231" s="2"/>
      <c r="ABC231" s="2"/>
      <c r="ABD231" s="2"/>
      <c r="ABE231" s="2"/>
      <c r="ABF231" s="2"/>
      <c r="ABG231" s="2"/>
      <c r="ABH231" s="2"/>
      <c r="ABI231" s="2"/>
      <c r="ABJ231" s="2"/>
      <c r="ABK231" s="2"/>
      <c r="ABL231" s="2"/>
      <c r="ABM231" s="2"/>
      <c r="ABN231" s="2"/>
      <c r="ABO231" s="2"/>
      <c r="ABP231" s="2"/>
      <c r="ABQ231" s="2"/>
      <c r="ABR231" s="2"/>
      <c r="ABS231" s="2"/>
      <c r="ABT231" s="2"/>
      <c r="ABU231" s="2"/>
      <c r="ABV231" s="2"/>
      <c r="ABW231" s="2"/>
      <c r="ABX231" s="2"/>
      <c r="ABY231" s="2"/>
      <c r="ABZ231" s="2"/>
      <c r="ACA231" s="2"/>
      <c r="ACB231" s="2"/>
      <c r="ACC231" s="2"/>
      <c r="ACD231" s="2"/>
      <c r="ACE231" s="2"/>
      <c r="ACF231" s="2"/>
      <c r="ACG231" s="2"/>
      <c r="ACH231" s="2"/>
      <c r="ACI231" s="2"/>
      <c r="ACJ231" s="2"/>
      <c r="ACK231" s="2"/>
      <c r="ACL231" s="2"/>
      <c r="ACM231" s="2"/>
      <c r="ACN231" s="2"/>
      <c r="ACO231" s="2"/>
      <c r="ACP231" s="2"/>
      <c r="ACQ231" s="2"/>
      <c r="ACR231" s="2"/>
      <c r="ACS231" s="2"/>
      <c r="ACT231" s="2"/>
      <c r="ACU231" s="2"/>
      <c r="ACV231" s="2"/>
      <c r="ACW231" s="2"/>
      <c r="ACX231" s="2"/>
      <c r="ACY231" s="2"/>
      <c r="ACZ231" s="2"/>
      <c r="ADA231" s="2"/>
      <c r="ADB231" s="2"/>
      <c r="ADC231" s="2"/>
      <c r="ADD231" s="2"/>
      <c r="ADE231" s="2"/>
      <c r="ADF231" s="2"/>
      <c r="ADG231" s="2"/>
      <c r="ADH231" s="2"/>
      <c r="ADI231" s="2"/>
      <c r="ADJ231" s="2"/>
      <c r="ADK231" s="2"/>
      <c r="ADL231" s="2"/>
      <c r="ADM231" s="2"/>
      <c r="ADN231" s="2"/>
      <c r="ADO231" s="2"/>
      <c r="ADP231" s="2"/>
      <c r="ADQ231" s="2"/>
      <c r="ADR231" s="2"/>
      <c r="ADS231" s="2"/>
      <c r="ADT231" s="2"/>
      <c r="ADU231" s="2"/>
      <c r="ADV231" s="2"/>
      <c r="ADW231" s="2"/>
      <c r="ADX231" s="2"/>
      <c r="ADY231" s="2"/>
      <c r="ADZ231" s="2"/>
      <c r="AEA231" s="2"/>
      <c r="AEB231" s="2"/>
      <c r="AEC231" s="2"/>
      <c r="AED231" s="2"/>
      <c r="AEE231" s="2"/>
      <c r="AEF231" s="2"/>
      <c r="AEG231" s="2"/>
      <c r="AEH231" s="2"/>
      <c r="AEI231" s="2"/>
      <c r="AEJ231" s="2"/>
      <c r="AEK231" s="2"/>
      <c r="AEL231" s="2"/>
      <c r="AEM231" s="2"/>
      <c r="AEN231" s="2"/>
      <c r="AEO231" s="2"/>
      <c r="AEP231" s="2"/>
      <c r="AEQ231" s="2"/>
      <c r="AER231" s="2"/>
      <c r="AES231" s="2"/>
      <c r="AET231" s="2"/>
      <c r="AEU231" s="2"/>
      <c r="AEV231" s="2"/>
      <c r="AEW231" s="2"/>
      <c r="AEX231" s="2"/>
      <c r="AEY231" s="2"/>
      <c r="AEZ231" s="2"/>
      <c r="AFA231" s="2"/>
      <c r="AFB231" s="2"/>
      <c r="AFC231" s="2"/>
      <c r="AFD231" s="2"/>
      <c r="AFE231" s="2"/>
      <c r="AFF231" s="2"/>
      <c r="AFG231" s="2"/>
      <c r="AFH231" s="2"/>
      <c r="AFI231" s="2"/>
      <c r="AFJ231" s="2"/>
      <c r="AFK231" s="2"/>
      <c r="AFL231" s="2"/>
      <c r="AFM231" s="2"/>
      <c r="AFN231" s="2"/>
      <c r="AFO231" s="2"/>
      <c r="AFP231" s="2"/>
      <c r="AFQ231" s="2"/>
      <c r="AFR231" s="2"/>
      <c r="AFS231" s="2"/>
      <c r="AFT231" s="2"/>
      <c r="AFU231" s="2"/>
      <c r="AFV231" s="2"/>
      <c r="AFW231" s="2"/>
      <c r="AFX231" s="2"/>
      <c r="AFY231" s="2"/>
      <c r="AFZ231" s="2"/>
      <c r="AGA231" s="2"/>
      <c r="AGB231" s="2"/>
      <c r="AGC231" s="2"/>
      <c r="AGD231" s="2"/>
      <c r="AGE231" s="2"/>
      <c r="AGF231" s="2"/>
      <c r="AGG231" s="2"/>
      <c r="AGH231" s="2"/>
      <c r="AGI231" s="2"/>
      <c r="AGJ231" s="2"/>
      <c r="AGK231" s="2"/>
      <c r="AGL231" s="2"/>
      <c r="AGM231" s="2"/>
      <c r="AGN231" s="2"/>
      <c r="AGO231" s="2"/>
      <c r="AGP231" s="2"/>
      <c r="AGQ231" s="2"/>
      <c r="AGR231" s="2"/>
      <c r="AGS231" s="2"/>
      <c r="AGT231" s="2"/>
      <c r="AGU231" s="2"/>
      <c r="AGV231" s="2"/>
      <c r="AGW231" s="2"/>
      <c r="AGX231" s="2"/>
      <c r="AGY231" s="2"/>
      <c r="AGZ231" s="2"/>
      <c r="AHA231" s="2"/>
      <c r="AHB231" s="2"/>
      <c r="AHC231" s="2"/>
      <c r="AHD231" s="2"/>
      <c r="AHE231" s="2"/>
      <c r="AHF231" s="2"/>
      <c r="AHG231" s="2"/>
      <c r="AHH231" s="2"/>
      <c r="AHI231" s="2"/>
      <c r="AHJ231" s="2"/>
      <c r="AHK231" s="2"/>
      <c r="AHL231" s="2"/>
      <c r="AHM231" s="2"/>
      <c r="AHN231" s="2"/>
      <c r="AHO231" s="2"/>
      <c r="AHP231" s="2"/>
      <c r="AHQ231" s="2"/>
      <c r="AHR231" s="2"/>
      <c r="AHS231" s="2"/>
      <c r="AHT231" s="2"/>
      <c r="AHU231" s="2"/>
      <c r="AHV231" s="2"/>
      <c r="AHW231" s="2"/>
      <c r="AHX231" s="2"/>
      <c r="AHY231" s="2"/>
      <c r="AHZ231" s="2"/>
      <c r="AIA231" s="2"/>
      <c r="AIB231" s="2"/>
      <c r="AIC231" s="2"/>
      <c r="AID231" s="2"/>
      <c r="AIE231" s="2"/>
      <c r="AIF231" s="2"/>
      <c r="AIG231" s="2"/>
      <c r="AIH231" s="2"/>
      <c r="AII231" s="2"/>
      <c r="AIJ231" s="2"/>
      <c r="AIK231" s="2"/>
      <c r="AIL231" s="2"/>
      <c r="AIM231" s="2"/>
      <c r="AIN231" s="2"/>
      <c r="AIO231" s="2"/>
      <c r="AIP231" s="2"/>
      <c r="AIQ231" s="2"/>
      <c r="AIR231" s="2"/>
      <c r="AIS231" s="2"/>
      <c r="AIT231" s="2"/>
      <c r="AIU231" s="2"/>
      <c r="AIV231" s="2"/>
      <c r="AIW231" s="2"/>
      <c r="AIX231" s="2"/>
      <c r="AIY231" s="2"/>
      <c r="AIZ231" s="2"/>
      <c r="AJA231" s="2"/>
      <c r="AJB231" s="2"/>
      <c r="AJC231" s="2"/>
      <c r="AJD231" s="2"/>
      <c r="AJE231" s="2"/>
      <c r="AJF231" s="2"/>
      <c r="AJG231" s="2"/>
      <c r="AJH231" s="2"/>
      <c r="AJI231" s="2"/>
      <c r="AJJ231" s="2"/>
      <c r="AJK231" s="2"/>
      <c r="AJL231" s="2"/>
      <c r="AJM231" s="2"/>
      <c r="AJN231" s="2"/>
      <c r="AJO231" s="2"/>
      <c r="AJP231" s="2"/>
      <c r="AJQ231" s="2"/>
      <c r="AJR231" s="2"/>
      <c r="AJS231" s="2"/>
      <c r="AJT231" s="2"/>
      <c r="AJU231" s="2"/>
      <c r="AJV231" s="2"/>
      <c r="AJW231" s="2"/>
      <c r="AJX231" s="2"/>
      <c r="AJY231" s="2"/>
      <c r="AJZ231" s="2"/>
      <c r="AKA231" s="2"/>
      <c r="AKB231" s="2"/>
      <c r="AKC231" s="2"/>
      <c r="AKD231" s="2"/>
      <c r="AKE231" s="2"/>
      <c r="AKF231" s="2"/>
      <c r="AKG231" s="2"/>
      <c r="AKH231" s="2"/>
      <c r="AKI231" s="2"/>
      <c r="AKJ231" s="2"/>
      <c r="AKK231" s="2"/>
      <c r="AKL231" s="2"/>
      <c r="AKM231" s="2"/>
      <c r="AKN231" s="2"/>
      <c r="AKO231" s="2"/>
      <c r="AKP231" s="2"/>
      <c r="AKQ231" s="2"/>
      <c r="AKR231" s="2"/>
      <c r="AKS231" s="2"/>
      <c r="AKT231" s="2"/>
      <c r="AKU231" s="2"/>
      <c r="AKV231" s="2"/>
      <c r="AKW231" s="2"/>
      <c r="AKX231" s="2"/>
      <c r="AKY231" s="2"/>
      <c r="AKZ231" s="2"/>
      <c r="ALA231" s="2"/>
      <c r="ALB231" s="2"/>
      <c r="ALC231" s="2"/>
      <c r="ALD231" s="2"/>
      <c r="ALE231" s="2"/>
      <c r="ALF231" s="2"/>
      <c r="ALG231" s="2"/>
      <c r="ALH231" s="2"/>
      <c r="ALI231" s="2"/>
      <c r="ALJ231" s="2"/>
      <c r="ALK231" s="2"/>
      <c r="ALL231" s="2"/>
      <c r="ALM231" s="2"/>
      <c r="ALN231" s="2"/>
      <c r="ALO231" s="2"/>
      <c r="ALP231" s="2"/>
      <c r="ALQ231" s="2"/>
      <c r="ALR231" s="2"/>
      <c r="ALS231" s="2"/>
      <c r="ALT231" s="2"/>
      <c r="ALU231" s="2"/>
      <c r="ALV231" s="2"/>
      <c r="ALW231" s="2"/>
      <c r="ALX231" s="2"/>
      <c r="ALY231" s="2"/>
      <c r="ALZ231" s="2"/>
      <c r="AMA231" s="2"/>
      <c r="AMB231" s="2"/>
      <c r="AMC231" s="2"/>
      <c r="AMD231" s="2"/>
      <c r="AME231" s="2"/>
      <c r="AMF231" s="2"/>
      <c r="AMG231" s="2"/>
      <c r="AMH231" s="2"/>
      <c r="AMI231" s="2"/>
      <c r="AMJ231" s="2"/>
    </row>
    <row r="232" s="5" customFormat="true" ht="15" hidden="false" customHeight="false" outlineLevel="0" collapsed="false">
      <c r="A232" s="2"/>
      <c r="B232" s="2"/>
      <c r="C232" s="2"/>
      <c r="D232" s="2"/>
      <c r="E232" s="2"/>
      <c r="F232" s="2"/>
      <c r="G232" s="25"/>
      <c r="H232" s="51" t="n">
        <v>43282</v>
      </c>
      <c r="I232" s="25"/>
      <c r="J232" s="25"/>
      <c r="K232" s="25"/>
      <c r="L232" s="25"/>
      <c r="M232" s="25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  <c r="MH232" s="2"/>
      <c r="MI232" s="2"/>
      <c r="MJ232" s="2"/>
      <c r="MK232" s="2"/>
      <c r="ML232" s="2"/>
      <c r="MM232" s="2"/>
      <c r="MN232" s="2"/>
      <c r="MO232" s="2"/>
      <c r="MP232" s="2"/>
      <c r="MQ232" s="2"/>
      <c r="MR232" s="2"/>
      <c r="MS232" s="2"/>
      <c r="MT232" s="2"/>
      <c r="MU232" s="2"/>
      <c r="MV232" s="2"/>
      <c r="MW232" s="2"/>
      <c r="MX232" s="2"/>
      <c r="MY232" s="2"/>
      <c r="MZ232" s="2"/>
      <c r="NA232" s="2"/>
      <c r="NB232" s="2"/>
      <c r="NC232" s="2"/>
      <c r="ND232" s="2"/>
      <c r="NE232" s="2"/>
      <c r="NF232" s="2"/>
      <c r="NG232" s="2"/>
      <c r="NH232" s="2"/>
      <c r="NI232" s="2"/>
      <c r="NJ232" s="2"/>
      <c r="NK232" s="2"/>
      <c r="NL232" s="2"/>
      <c r="NM232" s="2"/>
      <c r="NN232" s="2"/>
      <c r="NO232" s="2"/>
      <c r="NP232" s="2"/>
      <c r="NQ232" s="2"/>
      <c r="NR232" s="2"/>
      <c r="NS232" s="2"/>
      <c r="NT232" s="2"/>
      <c r="NU232" s="2"/>
      <c r="NV232" s="2"/>
      <c r="NW232" s="2"/>
      <c r="NX232" s="2"/>
      <c r="NY232" s="2"/>
      <c r="NZ232" s="2"/>
      <c r="OA232" s="2"/>
      <c r="OB232" s="2"/>
      <c r="OC232" s="2"/>
      <c r="OD232" s="2"/>
      <c r="OE232" s="2"/>
      <c r="OF232" s="2"/>
      <c r="OG232" s="2"/>
      <c r="OH232" s="2"/>
      <c r="OI232" s="2"/>
      <c r="OJ232" s="2"/>
      <c r="OK232" s="2"/>
      <c r="OL232" s="2"/>
      <c r="OM232" s="2"/>
      <c r="ON232" s="2"/>
      <c r="OO232" s="2"/>
      <c r="OP232" s="2"/>
      <c r="OQ232" s="2"/>
      <c r="OR232" s="2"/>
      <c r="OS232" s="2"/>
      <c r="OT232" s="2"/>
      <c r="OU232" s="2"/>
      <c r="OV232" s="2"/>
      <c r="OW232" s="2"/>
      <c r="OX232" s="2"/>
      <c r="OY232" s="2"/>
      <c r="OZ232" s="2"/>
      <c r="PA232" s="2"/>
      <c r="PB232" s="2"/>
      <c r="PC232" s="2"/>
      <c r="PD232" s="2"/>
      <c r="PE232" s="2"/>
      <c r="PF232" s="2"/>
      <c r="PG232" s="2"/>
      <c r="PH232" s="2"/>
      <c r="PI232" s="2"/>
      <c r="PJ232" s="2"/>
      <c r="PK232" s="2"/>
      <c r="PL232" s="2"/>
      <c r="PM232" s="2"/>
      <c r="PN232" s="2"/>
      <c r="PO232" s="2"/>
      <c r="PP232" s="2"/>
      <c r="PQ232" s="2"/>
      <c r="PR232" s="2"/>
      <c r="PS232" s="2"/>
      <c r="PT232" s="2"/>
      <c r="PU232" s="2"/>
      <c r="PV232" s="2"/>
      <c r="PW232" s="2"/>
      <c r="PX232" s="2"/>
      <c r="PY232" s="2"/>
      <c r="PZ232" s="2"/>
      <c r="QA232" s="2"/>
      <c r="QB232" s="2"/>
      <c r="QC232" s="2"/>
      <c r="QD232" s="2"/>
      <c r="QE232" s="2"/>
      <c r="QF232" s="2"/>
      <c r="QG232" s="2"/>
      <c r="QH232" s="2"/>
      <c r="QI232" s="2"/>
      <c r="QJ232" s="2"/>
      <c r="QK232" s="2"/>
      <c r="QL232" s="2"/>
      <c r="QM232" s="2"/>
      <c r="QN232" s="2"/>
      <c r="QO232" s="2"/>
      <c r="QP232" s="2"/>
      <c r="QQ232" s="2"/>
      <c r="QR232" s="2"/>
      <c r="QS232" s="2"/>
      <c r="QT232" s="2"/>
      <c r="QU232" s="2"/>
      <c r="QV232" s="2"/>
      <c r="QW232" s="2"/>
      <c r="QX232" s="2"/>
      <c r="QY232" s="2"/>
      <c r="QZ232" s="2"/>
      <c r="RA232" s="2"/>
      <c r="RB232" s="2"/>
      <c r="RC232" s="2"/>
      <c r="RD232" s="2"/>
      <c r="RE232" s="2"/>
      <c r="RF232" s="2"/>
      <c r="RG232" s="2"/>
      <c r="RH232" s="2"/>
      <c r="RI232" s="2"/>
      <c r="RJ232" s="2"/>
      <c r="RK232" s="2"/>
      <c r="RL232" s="2"/>
      <c r="RM232" s="2"/>
      <c r="RN232" s="2"/>
      <c r="RO232" s="2"/>
      <c r="RP232" s="2"/>
      <c r="RQ232" s="2"/>
      <c r="RR232" s="2"/>
      <c r="RS232" s="2"/>
      <c r="RT232" s="2"/>
      <c r="RU232" s="2"/>
      <c r="RV232" s="2"/>
      <c r="RW232" s="2"/>
      <c r="RX232" s="2"/>
      <c r="RY232" s="2"/>
      <c r="RZ232" s="2"/>
      <c r="SA232" s="2"/>
      <c r="SB232" s="2"/>
      <c r="SC232" s="2"/>
      <c r="SD232" s="2"/>
      <c r="SE232" s="2"/>
      <c r="SF232" s="2"/>
      <c r="SG232" s="2"/>
      <c r="SH232" s="2"/>
      <c r="SI232" s="2"/>
      <c r="SJ232" s="2"/>
      <c r="SK232" s="2"/>
      <c r="SL232" s="2"/>
      <c r="SM232" s="2"/>
      <c r="SN232" s="2"/>
      <c r="SO232" s="2"/>
      <c r="SP232" s="2"/>
      <c r="SQ232" s="2"/>
      <c r="SR232" s="2"/>
      <c r="SS232" s="2"/>
      <c r="ST232" s="2"/>
      <c r="SU232" s="2"/>
      <c r="SV232" s="2"/>
      <c r="SW232" s="2"/>
      <c r="SX232" s="2"/>
      <c r="SY232" s="2"/>
      <c r="SZ232" s="2"/>
      <c r="TA232" s="2"/>
      <c r="TB232" s="2"/>
      <c r="TC232" s="2"/>
      <c r="TD232" s="2"/>
      <c r="TE232" s="2"/>
      <c r="TF232" s="2"/>
      <c r="TG232" s="2"/>
      <c r="TH232" s="2"/>
      <c r="TI232" s="2"/>
      <c r="TJ232" s="2"/>
      <c r="TK232" s="2"/>
      <c r="TL232" s="2"/>
      <c r="TM232" s="2"/>
      <c r="TN232" s="2"/>
      <c r="TO232" s="2"/>
      <c r="TP232" s="2"/>
      <c r="TQ232" s="2"/>
      <c r="TR232" s="2"/>
      <c r="TS232" s="2"/>
      <c r="TT232" s="2"/>
      <c r="TU232" s="2"/>
      <c r="TV232" s="2"/>
      <c r="TW232" s="2"/>
      <c r="TX232" s="2"/>
      <c r="TY232" s="2"/>
      <c r="TZ232" s="2"/>
      <c r="UA232" s="2"/>
      <c r="UB232" s="2"/>
      <c r="UC232" s="2"/>
      <c r="UD232" s="2"/>
      <c r="UE232" s="2"/>
      <c r="UF232" s="2"/>
      <c r="UG232" s="2"/>
      <c r="UH232" s="2"/>
      <c r="UI232" s="2"/>
      <c r="UJ232" s="2"/>
      <c r="UK232" s="2"/>
      <c r="UL232" s="2"/>
      <c r="UM232" s="2"/>
      <c r="UN232" s="2"/>
      <c r="UO232" s="2"/>
      <c r="UP232" s="2"/>
      <c r="UQ232" s="2"/>
      <c r="UR232" s="2"/>
      <c r="US232" s="2"/>
      <c r="UT232" s="2"/>
      <c r="UU232" s="2"/>
      <c r="UV232" s="2"/>
      <c r="UW232" s="2"/>
      <c r="UX232" s="2"/>
      <c r="UY232" s="2"/>
      <c r="UZ232" s="2"/>
      <c r="VA232" s="2"/>
      <c r="VB232" s="2"/>
      <c r="VC232" s="2"/>
      <c r="VD232" s="2"/>
      <c r="VE232" s="2"/>
      <c r="VF232" s="2"/>
      <c r="VG232" s="2"/>
      <c r="VH232" s="2"/>
      <c r="VI232" s="2"/>
      <c r="VJ232" s="2"/>
      <c r="VK232" s="2"/>
      <c r="VL232" s="2"/>
      <c r="VM232" s="2"/>
      <c r="VN232" s="2"/>
      <c r="VO232" s="2"/>
      <c r="VP232" s="2"/>
      <c r="VQ232" s="2"/>
      <c r="VR232" s="2"/>
      <c r="VS232" s="2"/>
      <c r="VT232" s="2"/>
      <c r="VU232" s="2"/>
      <c r="VV232" s="2"/>
      <c r="VW232" s="2"/>
      <c r="VX232" s="2"/>
      <c r="VY232" s="2"/>
      <c r="VZ232" s="2"/>
      <c r="WA232" s="2"/>
      <c r="WB232" s="2"/>
      <c r="WC232" s="2"/>
      <c r="WD232" s="2"/>
      <c r="WE232" s="2"/>
      <c r="WF232" s="2"/>
      <c r="WG232" s="2"/>
      <c r="WH232" s="2"/>
      <c r="WI232" s="2"/>
      <c r="WJ232" s="2"/>
      <c r="WK232" s="2"/>
      <c r="WL232" s="2"/>
      <c r="WM232" s="2"/>
      <c r="WN232" s="2"/>
      <c r="WO232" s="2"/>
      <c r="WP232" s="2"/>
      <c r="WQ232" s="2"/>
      <c r="WR232" s="2"/>
      <c r="WS232" s="2"/>
      <c r="WT232" s="2"/>
      <c r="WU232" s="2"/>
      <c r="WV232" s="2"/>
      <c r="WW232" s="2"/>
      <c r="WX232" s="2"/>
      <c r="WY232" s="2"/>
      <c r="WZ232" s="2"/>
      <c r="XA232" s="2"/>
      <c r="XB232" s="2"/>
      <c r="XC232" s="2"/>
      <c r="XD232" s="2"/>
      <c r="XE232" s="2"/>
      <c r="XF232" s="2"/>
      <c r="XG232" s="2"/>
      <c r="XH232" s="2"/>
      <c r="XI232" s="2"/>
      <c r="XJ232" s="2"/>
      <c r="XK232" s="2"/>
      <c r="XL232" s="2"/>
      <c r="XM232" s="2"/>
      <c r="XN232" s="2"/>
      <c r="XO232" s="2"/>
      <c r="XP232" s="2"/>
      <c r="XQ232" s="2"/>
      <c r="XR232" s="2"/>
      <c r="XS232" s="2"/>
      <c r="XT232" s="2"/>
      <c r="XU232" s="2"/>
      <c r="XV232" s="2"/>
      <c r="XW232" s="2"/>
      <c r="XX232" s="2"/>
      <c r="XY232" s="2"/>
      <c r="XZ232" s="2"/>
      <c r="YA232" s="2"/>
      <c r="YB232" s="2"/>
      <c r="YC232" s="2"/>
      <c r="YD232" s="2"/>
      <c r="YE232" s="2"/>
      <c r="YF232" s="2"/>
      <c r="YG232" s="2"/>
      <c r="YH232" s="2"/>
      <c r="YI232" s="2"/>
      <c r="YJ232" s="2"/>
      <c r="YK232" s="2"/>
      <c r="YL232" s="2"/>
      <c r="YM232" s="2"/>
      <c r="YN232" s="2"/>
      <c r="YO232" s="2"/>
      <c r="YP232" s="2"/>
      <c r="YQ232" s="2"/>
      <c r="YR232" s="2"/>
      <c r="YS232" s="2"/>
      <c r="YT232" s="2"/>
      <c r="YU232" s="2"/>
      <c r="YV232" s="2"/>
      <c r="YW232" s="2"/>
      <c r="YX232" s="2"/>
      <c r="YY232" s="2"/>
      <c r="YZ232" s="2"/>
      <c r="ZA232" s="2"/>
      <c r="ZB232" s="2"/>
      <c r="ZC232" s="2"/>
      <c r="ZD232" s="2"/>
      <c r="ZE232" s="2"/>
      <c r="ZF232" s="2"/>
      <c r="ZG232" s="2"/>
      <c r="ZH232" s="2"/>
      <c r="ZI232" s="2"/>
      <c r="ZJ232" s="2"/>
      <c r="ZK232" s="2"/>
      <c r="ZL232" s="2"/>
      <c r="ZM232" s="2"/>
      <c r="ZN232" s="2"/>
      <c r="ZO232" s="2"/>
      <c r="ZP232" s="2"/>
      <c r="ZQ232" s="2"/>
      <c r="ZR232" s="2"/>
      <c r="ZS232" s="2"/>
      <c r="ZT232" s="2"/>
      <c r="ZU232" s="2"/>
      <c r="ZV232" s="2"/>
      <c r="ZW232" s="2"/>
      <c r="ZX232" s="2"/>
      <c r="ZY232" s="2"/>
      <c r="ZZ232" s="2"/>
      <c r="AAA232" s="2"/>
      <c r="AAB232" s="2"/>
      <c r="AAC232" s="2"/>
      <c r="AAD232" s="2"/>
      <c r="AAE232" s="2"/>
      <c r="AAF232" s="2"/>
      <c r="AAG232" s="2"/>
      <c r="AAH232" s="2"/>
      <c r="AAI232" s="2"/>
      <c r="AAJ232" s="2"/>
      <c r="AAK232" s="2"/>
      <c r="AAL232" s="2"/>
      <c r="AAM232" s="2"/>
      <c r="AAN232" s="2"/>
      <c r="AAO232" s="2"/>
      <c r="AAP232" s="2"/>
      <c r="AAQ232" s="2"/>
      <c r="AAR232" s="2"/>
      <c r="AAS232" s="2"/>
      <c r="AAT232" s="2"/>
      <c r="AAU232" s="2"/>
      <c r="AAV232" s="2"/>
      <c r="AAW232" s="2"/>
      <c r="AAX232" s="2"/>
      <c r="AAY232" s="2"/>
      <c r="AAZ232" s="2"/>
      <c r="ABA232" s="2"/>
      <c r="ABB232" s="2"/>
      <c r="ABC232" s="2"/>
      <c r="ABD232" s="2"/>
      <c r="ABE232" s="2"/>
      <c r="ABF232" s="2"/>
      <c r="ABG232" s="2"/>
      <c r="ABH232" s="2"/>
      <c r="ABI232" s="2"/>
      <c r="ABJ232" s="2"/>
      <c r="ABK232" s="2"/>
      <c r="ABL232" s="2"/>
      <c r="ABM232" s="2"/>
      <c r="ABN232" s="2"/>
      <c r="ABO232" s="2"/>
      <c r="ABP232" s="2"/>
      <c r="ABQ232" s="2"/>
      <c r="ABR232" s="2"/>
      <c r="ABS232" s="2"/>
      <c r="ABT232" s="2"/>
      <c r="ABU232" s="2"/>
      <c r="ABV232" s="2"/>
      <c r="ABW232" s="2"/>
      <c r="ABX232" s="2"/>
      <c r="ABY232" s="2"/>
      <c r="ABZ232" s="2"/>
      <c r="ACA232" s="2"/>
      <c r="ACB232" s="2"/>
      <c r="ACC232" s="2"/>
      <c r="ACD232" s="2"/>
      <c r="ACE232" s="2"/>
      <c r="ACF232" s="2"/>
      <c r="ACG232" s="2"/>
      <c r="ACH232" s="2"/>
      <c r="ACI232" s="2"/>
      <c r="ACJ232" s="2"/>
      <c r="ACK232" s="2"/>
      <c r="ACL232" s="2"/>
      <c r="ACM232" s="2"/>
      <c r="ACN232" s="2"/>
      <c r="ACO232" s="2"/>
      <c r="ACP232" s="2"/>
      <c r="ACQ232" s="2"/>
      <c r="ACR232" s="2"/>
      <c r="ACS232" s="2"/>
      <c r="ACT232" s="2"/>
      <c r="ACU232" s="2"/>
      <c r="ACV232" s="2"/>
      <c r="ACW232" s="2"/>
      <c r="ACX232" s="2"/>
      <c r="ACY232" s="2"/>
      <c r="ACZ232" s="2"/>
      <c r="ADA232" s="2"/>
      <c r="ADB232" s="2"/>
      <c r="ADC232" s="2"/>
      <c r="ADD232" s="2"/>
      <c r="ADE232" s="2"/>
      <c r="ADF232" s="2"/>
      <c r="ADG232" s="2"/>
      <c r="ADH232" s="2"/>
      <c r="ADI232" s="2"/>
      <c r="ADJ232" s="2"/>
      <c r="ADK232" s="2"/>
      <c r="ADL232" s="2"/>
      <c r="ADM232" s="2"/>
      <c r="ADN232" s="2"/>
      <c r="ADO232" s="2"/>
      <c r="ADP232" s="2"/>
      <c r="ADQ232" s="2"/>
      <c r="ADR232" s="2"/>
      <c r="ADS232" s="2"/>
      <c r="ADT232" s="2"/>
      <c r="ADU232" s="2"/>
      <c r="ADV232" s="2"/>
      <c r="ADW232" s="2"/>
      <c r="ADX232" s="2"/>
      <c r="ADY232" s="2"/>
      <c r="ADZ232" s="2"/>
      <c r="AEA232" s="2"/>
      <c r="AEB232" s="2"/>
      <c r="AEC232" s="2"/>
      <c r="AED232" s="2"/>
      <c r="AEE232" s="2"/>
      <c r="AEF232" s="2"/>
      <c r="AEG232" s="2"/>
      <c r="AEH232" s="2"/>
      <c r="AEI232" s="2"/>
      <c r="AEJ232" s="2"/>
      <c r="AEK232" s="2"/>
      <c r="AEL232" s="2"/>
      <c r="AEM232" s="2"/>
      <c r="AEN232" s="2"/>
      <c r="AEO232" s="2"/>
      <c r="AEP232" s="2"/>
      <c r="AEQ232" s="2"/>
      <c r="AER232" s="2"/>
      <c r="AES232" s="2"/>
      <c r="AET232" s="2"/>
      <c r="AEU232" s="2"/>
      <c r="AEV232" s="2"/>
      <c r="AEW232" s="2"/>
      <c r="AEX232" s="2"/>
      <c r="AEY232" s="2"/>
      <c r="AEZ232" s="2"/>
      <c r="AFA232" s="2"/>
      <c r="AFB232" s="2"/>
      <c r="AFC232" s="2"/>
      <c r="AFD232" s="2"/>
      <c r="AFE232" s="2"/>
      <c r="AFF232" s="2"/>
      <c r="AFG232" s="2"/>
      <c r="AFH232" s="2"/>
      <c r="AFI232" s="2"/>
      <c r="AFJ232" s="2"/>
      <c r="AFK232" s="2"/>
      <c r="AFL232" s="2"/>
      <c r="AFM232" s="2"/>
      <c r="AFN232" s="2"/>
      <c r="AFO232" s="2"/>
      <c r="AFP232" s="2"/>
      <c r="AFQ232" s="2"/>
      <c r="AFR232" s="2"/>
      <c r="AFS232" s="2"/>
      <c r="AFT232" s="2"/>
      <c r="AFU232" s="2"/>
      <c r="AFV232" s="2"/>
      <c r="AFW232" s="2"/>
      <c r="AFX232" s="2"/>
      <c r="AFY232" s="2"/>
      <c r="AFZ232" s="2"/>
      <c r="AGA232" s="2"/>
      <c r="AGB232" s="2"/>
      <c r="AGC232" s="2"/>
      <c r="AGD232" s="2"/>
      <c r="AGE232" s="2"/>
      <c r="AGF232" s="2"/>
      <c r="AGG232" s="2"/>
      <c r="AGH232" s="2"/>
      <c r="AGI232" s="2"/>
      <c r="AGJ232" s="2"/>
      <c r="AGK232" s="2"/>
      <c r="AGL232" s="2"/>
      <c r="AGM232" s="2"/>
      <c r="AGN232" s="2"/>
      <c r="AGO232" s="2"/>
      <c r="AGP232" s="2"/>
      <c r="AGQ232" s="2"/>
      <c r="AGR232" s="2"/>
      <c r="AGS232" s="2"/>
      <c r="AGT232" s="2"/>
      <c r="AGU232" s="2"/>
      <c r="AGV232" s="2"/>
      <c r="AGW232" s="2"/>
      <c r="AGX232" s="2"/>
      <c r="AGY232" s="2"/>
      <c r="AGZ232" s="2"/>
      <c r="AHA232" s="2"/>
      <c r="AHB232" s="2"/>
      <c r="AHC232" s="2"/>
      <c r="AHD232" s="2"/>
      <c r="AHE232" s="2"/>
      <c r="AHF232" s="2"/>
      <c r="AHG232" s="2"/>
      <c r="AHH232" s="2"/>
      <c r="AHI232" s="2"/>
      <c r="AHJ232" s="2"/>
      <c r="AHK232" s="2"/>
      <c r="AHL232" s="2"/>
      <c r="AHM232" s="2"/>
      <c r="AHN232" s="2"/>
      <c r="AHO232" s="2"/>
      <c r="AHP232" s="2"/>
      <c r="AHQ232" s="2"/>
      <c r="AHR232" s="2"/>
      <c r="AHS232" s="2"/>
      <c r="AHT232" s="2"/>
      <c r="AHU232" s="2"/>
      <c r="AHV232" s="2"/>
      <c r="AHW232" s="2"/>
      <c r="AHX232" s="2"/>
      <c r="AHY232" s="2"/>
      <c r="AHZ232" s="2"/>
      <c r="AIA232" s="2"/>
      <c r="AIB232" s="2"/>
      <c r="AIC232" s="2"/>
      <c r="AID232" s="2"/>
      <c r="AIE232" s="2"/>
      <c r="AIF232" s="2"/>
      <c r="AIG232" s="2"/>
      <c r="AIH232" s="2"/>
      <c r="AII232" s="2"/>
      <c r="AIJ232" s="2"/>
      <c r="AIK232" s="2"/>
      <c r="AIL232" s="2"/>
      <c r="AIM232" s="2"/>
      <c r="AIN232" s="2"/>
      <c r="AIO232" s="2"/>
      <c r="AIP232" s="2"/>
      <c r="AIQ232" s="2"/>
      <c r="AIR232" s="2"/>
      <c r="AIS232" s="2"/>
      <c r="AIT232" s="2"/>
      <c r="AIU232" s="2"/>
      <c r="AIV232" s="2"/>
      <c r="AIW232" s="2"/>
      <c r="AIX232" s="2"/>
      <c r="AIY232" s="2"/>
      <c r="AIZ232" s="2"/>
      <c r="AJA232" s="2"/>
      <c r="AJB232" s="2"/>
      <c r="AJC232" s="2"/>
      <c r="AJD232" s="2"/>
      <c r="AJE232" s="2"/>
      <c r="AJF232" s="2"/>
      <c r="AJG232" s="2"/>
      <c r="AJH232" s="2"/>
      <c r="AJI232" s="2"/>
      <c r="AJJ232" s="2"/>
      <c r="AJK232" s="2"/>
      <c r="AJL232" s="2"/>
      <c r="AJM232" s="2"/>
      <c r="AJN232" s="2"/>
      <c r="AJO232" s="2"/>
      <c r="AJP232" s="2"/>
      <c r="AJQ232" s="2"/>
      <c r="AJR232" s="2"/>
      <c r="AJS232" s="2"/>
      <c r="AJT232" s="2"/>
      <c r="AJU232" s="2"/>
      <c r="AJV232" s="2"/>
      <c r="AJW232" s="2"/>
      <c r="AJX232" s="2"/>
      <c r="AJY232" s="2"/>
      <c r="AJZ232" s="2"/>
      <c r="AKA232" s="2"/>
      <c r="AKB232" s="2"/>
      <c r="AKC232" s="2"/>
      <c r="AKD232" s="2"/>
      <c r="AKE232" s="2"/>
      <c r="AKF232" s="2"/>
      <c r="AKG232" s="2"/>
      <c r="AKH232" s="2"/>
      <c r="AKI232" s="2"/>
      <c r="AKJ232" s="2"/>
      <c r="AKK232" s="2"/>
      <c r="AKL232" s="2"/>
      <c r="AKM232" s="2"/>
      <c r="AKN232" s="2"/>
      <c r="AKO232" s="2"/>
      <c r="AKP232" s="2"/>
      <c r="AKQ232" s="2"/>
      <c r="AKR232" s="2"/>
      <c r="AKS232" s="2"/>
      <c r="AKT232" s="2"/>
      <c r="AKU232" s="2"/>
      <c r="AKV232" s="2"/>
      <c r="AKW232" s="2"/>
      <c r="AKX232" s="2"/>
      <c r="AKY232" s="2"/>
      <c r="AKZ232" s="2"/>
      <c r="ALA232" s="2"/>
      <c r="ALB232" s="2"/>
      <c r="ALC232" s="2"/>
      <c r="ALD232" s="2"/>
      <c r="ALE232" s="2"/>
      <c r="ALF232" s="2"/>
      <c r="ALG232" s="2"/>
      <c r="ALH232" s="2"/>
      <c r="ALI232" s="2"/>
      <c r="ALJ232" s="2"/>
      <c r="ALK232" s="2"/>
      <c r="ALL232" s="2"/>
      <c r="ALM232" s="2"/>
      <c r="ALN232" s="2"/>
      <c r="ALO232" s="2"/>
      <c r="ALP232" s="2"/>
      <c r="ALQ232" s="2"/>
      <c r="ALR232" s="2"/>
      <c r="ALS232" s="2"/>
      <c r="ALT232" s="2"/>
      <c r="ALU232" s="2"/>
      <c r="ALV232" s="2"/>
      <c r="ALW232" s="2"/>
      <c r="ALX232" s="2"/>
      <c r="ALY232" s="2"/>
      <c r="ALZ232" s="2"/>
      <c r="AMA232" s="2"/>
      <c r="AMB232" s="2"/>
      <c r="AMC232" s="2"/>
      <c r="AMD232" s="2"/>
      <c r="AME232" s="2"/>
      <c r="AMF232" s="2"/>
      <c r="AMG232" s="2"/>
      <c r="AMH232" s="2"/>
      <c r="AMI232" s="2"/>
      <c r="AMJ232" s="2"/>
    </row>
    <row r="233" s="5" customFormat="true" ht="15" hidden="false" customHeight="false" outlineLevel="0" collapsed="false">
      <c r="A233" s="2"/>
      <c r="B233" s="2"/>
      <c r="C233" s="2"/>
      <c r="D233" s="2"/>
      <c r="E233" s="2"/>
      <c r="F233" s="2"/>
      <c r="G233" s="25"/>
      <c r="H233" s="50"/>
      <c r="I233" s="25"/>
      <c r="J233" s="25"/>
      <c r="K233" s="25"/>
      <c r="L233" s="25"/>
      <c r="M233" s="25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2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  <c r="MH233" s="2"/>
      <c r="MI233" s="2"/>
      <c r="MJ233" s="2"/>
      <c r="MK233" s="2"/>
      <c r="ML233" s="2"/>
      <c r="MM233" s="2"/>
      <c r="MN233" s="2"/>
      <c r="MO233" s="2"/>
      <c r="MP233" s="2"/>
      <c r="MQ233" s="2"/>
      <c r="MR233" s="2"/>
      <c r="MS233" s="2"/>
      <c r="MT233" s="2"/>
      <c r="MU233" s="2"/>
      <c r="MV233" s="2"/>
      <c r="MW233" s="2"/>
      <c r="MX233" s="2"/>
      <c r="MY233" s="2"/>
      <c r="MZ233" s="2"/>
      <c r="NA233" s="2"/>
      <c r="NB233" s="2"/>
      <c r="NC233" s="2"/>
      <c r="ND233" s="2"/>
      <c r="NE233" s="2"/>
      <c r="NF233" s="2"/>
      <c r="NG233" s="2"/>
      <c r="NH233" s="2"/>
      <c r="NI233" s="2"/>
      <c r="NJ233" s="2"/>
      <c r="NK233" s="2"/>
      <c r="NL233" s="2"/>
      <c r="NM233" s="2"/>
      <c r="NN233" s="2"/>
      <c r="NO233" s="2"/>
      <c r="NP233" s="2"/>
      <c r="NQ233" s="2"/>
      <c r="NR233" s="2"/>
      <c r="NS233" s="2"/>
      <c r="NT233" s="2"/>
      <c r="NU233" s="2"/>
      <c r="NV233" s="2"/>
      <c r="NW233" s="2"/>
      <c r="NX233" s="2"/>
      <c r="NY233" s="2"/>
      <c r="NZ233" s="2"/>
      <c r="OA233" s="2"/>
      <c r="OB233" s="2"/>
      <c r="OC233" s="2"/>
      <c r="OD233" s="2"/>
      <c r="OE233" s="2"/>
      <c r="OF233" s="2"/>
      <c r="OG233" s="2"/>
      <c r="OH233" s="2"/>
      <c r="OI233" s="2"/>
      <c r="OJ233" s="2"/>
      <c r="OK233" s="2"/>
      <c r="OL233" s="2"/>
      <c r="OM233" s="2"/>
      <c r="ON233" s="2"/>
      <c r="OO233" s="2"/>
      <c r="OP233" s="2"/>
      <c r="OQ233" s="2"/>
      <c r="OR233" s="2"/>
      <c r="OS233" s="2"/>
      <c r="OT233" s="2"/>
      <c r="OU233" s="2"/>
      <c r="OV233" s="2"/>
      <c r="OW233" s="2"/>
      <c r="OX233" s="2"/>
      <c r="OY233" s="2"/>
      <c r="OZ233" s="2"/>
      <c r="PA233" s="2"/>
      <c r="PB233" s="2"/>
      <c r="PC233" s="2"/>
      <c r="PD233" s="2"/>
      <c r="PE233" s="2"/>
      <c r="PF233" s="2"/>
      <c r="PG233" s="2"/>
      <c r="PH233" s="2"/>
      <c r="PI233" s="2"/>
      <c r="PJ233" s="2"/>
      <c r="PK233" s="2"/>
      <c r="PL233" s="2"/>
      <c r="PM233" s="2"/>
      <c r="PN233" s="2"/>
      <c r="PO233" s="2"/>
      <c r="PP233" s="2"/>
      <c r="PQ233" s="2"/>
      <c r="PR233" s="2"/>
      <c r="PS233" s="2"/>
      <c r="PT233" s="2"/>
      <c r="PU233" s="2"/>
      <c r="PV233" s="2"/>
      <c r="PW233" s="2"/>
      <c r="PX233" s="2"/>
      <c r="PY233" s="2"/>
      <c r="PZ233" s="2"/>
      <c r="QA233" s="2"/>
      <c r="QB233" s="2"/>
      <c r="QC233" s="2"/>
      <c r="QD233" s="2"/>
      <c r="QE233" s="2"/>
      <c r="QF233" s="2"/>
      <c r="QG233" s="2"/>
      <c r="QH233" s="2"/>
      <c r="QI233" s="2"/>
      <c r="QJ233" s="2"/>
      <c r="QK233" s="2"/>
      <c r="QL233" s="2"/>
      <c r="QM233" s="2"/>
      <c r="QN233" s="2"/>
      <c r="QO233" s="2"/>
      <c r="QP233" s="2"/>
      <c r="QQ233" s="2"/>
      <c r="QR233" s="2"/>
      <c r="QS233" s="2"/>
      <c r="QT233" s="2"/>
      <c r="QU233" s="2"/>
      <c r="QV233" s="2"/>
      <c r="QW233" s="2"/>
      <c r="QX233" s="2"/>
      <c r="QY233" s="2"/>
      <c r="QZ233" s="2"/>
      <c r="RA233" s="2"/>
      <c r="RB233" s="2"/>
      <c r="RC233" s="2"/>
      <c r="RD233" s="2"/>
      <c r="RE233" s="2"/>
      <c r="RF233" s="2"/>
      <c r="RG233" s="2"/>
      <c r="RH233" s="2"/>
      <c r="RI233" s="2"/>
      <c r="RJ233" s="2"/>
      <c r="RK233" s="2"/>
      <c r="RL233" s="2"/>
      <c r="RM233" s="2"/>
      <c r="RN233" s="2"/>
      <c r="RO233" s="2"/>
      <c r="RP233" s="2"/>
      <c r="RQ233" s="2"/>
      <c r="RR233" s="2"/>
      <c r="RS233" s="2"/>
      <c r="RT233" s="2"/>
      <c r="RU233" s="2"/>
      <c r="RV233" s="2"/>
      <c r="RW233" s="2"/>
      <c r="RX233" s="2"/>
      <c r="RY233" s="2"/>
      <c r="RZ233" s="2"/>
      <c r="SA233" s="2"/>
      <c r="SB233" s="2"/>
      <c r="SC233" s="2"/>
      <c r="SD233" s="2"/>
      <c r="SE233" s="2"/>
      <c r="SF233" s="2"/>
      <c r="SG233" s="2"/>
      <c r="SH233" s="2"/>
      <c r="SI233" s="2"/>
      <c r="SJ233" s="2"/>
      <c r="SK233" s="2"/>
      <c r="SL233" s="2"/>
      <c r="SM233" s="2"/>
      <c r="SN233" s="2"/>
      <c r="SO233" s="2"/>
      <c r="SP233" s="2"/>
      <c r="SQ233" s="2"/>
      <c r="SR233" s="2"/>
      <c r="SS233" s="2"/>
      <c r="ST233" s="2"/>
      <c r="SU233" s="2"/>
      <c r="SV233" s="2"/>
      <c r="SW233" s="2"/>
      <c r="SX233" s="2"/>
      <c r="SY233" s="2"/>
      <c r="SZ233" s="2"/>
      <c r="TA233" s="2"/>
      <c r="TB233" s="2"/>
      <c r="TC233" s="2"/>
      <c r="TD233" s="2"/>
      <c r="TE233" s="2"/>
      <c r="TF233" s="2"/>
      <c r="TG233" s="2"/>
      <c r="TH233" s="2"/>
      <c r="TI233" s="2"/>
      <c r="TJ233" s="2"/>
      <c r="TK233" s="2"/>
      <c r="TL233" s="2"/>
      <c r="TM233" s="2"/>
      <c r="TN233" s="2"/>
      <c r="TO233" s="2"/>
      <c r="TP233" s="2"/>
      <c r="TQ233" s="2"/>
      <c r="TR233" s="2"/>
      <c r="TS233" s="2"/>
      <c r="TT233" s="2"/>
      <c r="TU233" s="2"/>
      <c r="TV233" s="2"/>
      <c r="TW233" s="2"/>
      <c r="TX233" s="2"/>
      <c r="TY233" s="2"/>
      <c r="TZ233" s="2"/>
      <c r="UA233" s="2"/>
      <c r="UB233" s="2"/>
      <c r="UC233" s="2"/>
      <c r="UD233" s="2"/>
      <c r="UE233" s="2"/>
      <c r="UF233" s="2"/>
      <c r="UG233" s="2"/>
      <c r="UH233" s="2"/>
      <c r="UI233" s="2"/>
      <c r="UJ233" s="2"/>
      <c r="UK233" s="2"/>
      <c r="UL233" s="2"/>
      <c r="UM233" s="2"/>
      <c r="UN233" s="2"/>
      <c r="UO233" s="2"/>
      <c r="UP233" s="2"/>
      <c r="UQ233" s="2"/>
      <c r="UR233" s="2"/>
      <c r="US233" s="2"/>
      <c r="UT233" s="2"/>
      <c r="UU233" s="2"/>
      <c r="UV233" s="2"/>
      <c r="UW233" s="2"/>
      <c r="UX233" s="2"/>
      <c r="UY233" s="2"/>
      <c r="UZ233" s="2"/>
      <c r="VA233" s="2"/>
      <c r="VB233" s="2"/>
      <c r="VC233" s="2"/>
      <c r="VD233" s="2"/>
      <c r="VE233" s="2"/>
      <c r="VF233" s="2"/>
      <c r="VG233" s="2"/>
      <c r="VH233" s="2"/>
      <c r="VI233" s="2"/>
      <c r="VJ233" s="2"/>
      <c r="VK233" s="2"/>
      <c r="VL233" s="2"/>
      <c r="VM233" s="2"/>
      <c r="VN233" s="2"/>
      <c r="VO233" s="2"/>
      <c r="VP233" s="2"/>
      <c r="VQ233" s="2"/>
      <c r="VR233" s="2"/>
      <c r="VS233" s="2"/>
      <c r="VT233" s="2"/>
      <c r="VU233" s="2"/>
      <c r="VV233" s="2"/>
      <c r="VW233" s="2"/>
      <c r="VX233" s="2"/>
      <c r="VY233" s="2"/>
      <c r="VZ233" s="2"/>
      <c r="WA233" s="2"/>
      <c r="WB233" s="2"/>
      <c r="WC233" s="2"/>
      <c r="WD233" s="2"/>
      <c r="WE233" s="2"/>
      <c r="WF233" s="2"/>
      <c r="WG233" s="2"/>
      <c r="WH233" s="2"/>
      <c r="WI233" s="2"/>
      <c r="WJ233" s="2"/>
      <c r="WK233" s="2"/>
      <c r="WL233" s="2"/>
      <c r="WM233" s="2"/>
      <c r="WN233" s="2"/>
      <c r="WO233" s="2"/>
      <c r="WP233" s="2"/>
      <c r="WQ233" s="2"/>
      <c r="WR233" s="2"/>
      <c r="WS233" s="2"/>
      <c r="WT233" s="2"/>
      <c r="WU233" s="2"/>
      <c r="WV233" s="2"/>
      <c r="WW233" s="2"/>
      <c r="WX233" s="2"/>
      <c r="WY233" s="2"/>
      <c r="WZ233" s="2"/>
      <c r="XA233" s="2"/>
      <c r="XB233" s="2"/>
      <c r="XC233" s="2"/>
      <c r="XD233" s="2"/>
      <c r="XE233" s="2"/>
      <c r="XF233" s="2"/>
      <c r="XG233" s="2"/>
      <c r="XH233" s="2"/>
      <c r="XI233" s="2"/>
      <c r="XJ233" s="2"/>
      <c r="XK233" s="2"/>
      <c r="XL233" s="2"/>
      <c r="XM233" s="2"/>
      <c r="XN233" s="2"/>
      <c r="XO233" s="2"/>
      <c r="XP233" s="2"/>
      <c r="XQ233" s="2"/>
      <c r="XR233" s="2"/>
      <c r="XS233" s="2"/>
      <c r="XT233" s="2"/>
      <c r="XU233" s="2"/>
      <c r="XV233" s="2"/>
      <c r="XW233" s="2"/>
      <c r="XX233" s="2"/>
      <c r="XY233" s="2"/>
      <c r="XZ233" s="2"/>
      <c r="YA233" s="2"/>
      <c r="YB233" s="2"/>
      <c r="YC233" s="2"/>
      <c r="YD233" s="2"/>
      <c r="YE233" s="2"/>
      <c r="YF233" s="2"/>
      <c r="YG233" s="2"/>
      <c r="YH233" s="2"/>
      <c r="YI233" s="2"/>
      <c r="YJ233" s="2"/>
      <c r="YK233" s="2"/>
      <c r="YL233" s="2"/>
      <c r="YM233" s="2"/>
      <c r="YN233" s="2"/>
      <c r="YO233" s="2"/>
      <c r="YP233" s="2"/>
      <c r="YQ233" s="2"/>
      <c r="YR233" s="2"/>
      <c r="YS233" s="2"/>
      <c r="YT233" s="2"/>
      <c r="YU233" s="2"/>
      <c r="YV233" s="2"/>
      <c r="YW233" s="2"/>
      <c r="YX233" s="2"/>
      <c r="YY233" s="2"/>
      <c r="YZ233" s="2"/>
      <c r="ZA233" s="2"/>
      <c r="ZB233" s="2"/>
      <c r="ZC233" s="2"/>
      <c r="ZD233" s="2"/>
      <c r="ZE233" s="2"/>
      <c r="ZF233" s="2"/>
      <c r="ZG233" s="2"/>
      <c r="ZH233" s="2"/>
      <c r="ZI233" s="2"/>
      <c r="ZJ233" s="2"/>
      <c r="ZK233" s="2"/>
      <c r="ZL233" s="2"/>
      <c r="ZM233" s="2"/>
      <c r="ZN233" s="2"/>
      <c r="ZO233" s="2"/>
      <c r="ZP233" s="2"/>
      <c r="ZQ233" s="2"/>
      <c r="ZR233" s="2"/>
      <c r="ZS233" s="2"/>
      <c r="ZT233" s="2"/>
      <c r="ZU233" s="2"/>
      <c r="ZV233" s="2"/>
      <c r="ZW233" s="2"/>
      <c r="ZX233" s="2"/>
      <c r="ZY233" s="2"/>
      <c r="ZZ233" s="2"/>
      <c r="AAA233" s="2"/>
      <c r="AAB233" s="2"/>
      <c r="AAC233" s="2"/>
      <c r="AAD233" s="2"/>
      <c r="AAE233" s="2"/>
      <c r="AAF233" s="2"/>
      <c r="AAG233" s="2"/>
      <c r="AAH233" s="2"/>
      <c r="AAI233" s="2"/>
      <c r="AAJ233" s="2"/>
      <c r="AAK233" s="2"/>
      <c r="AAL233" s="2"/>
      <c r="AAM233" s="2"/>
      <c r="AAN233" s="2"/>
      <c r="AAO233" s="2"/>
      <c r="AAP233" s="2"/>
      <c r="AAQ233" s="2"/>
      <c r="AAR233" s="2"/>
      <c r="AAS233" s="2"/>
      <c r="AAT233" s="2"/>
      <c r="AAU233" s="2"/>
      <c r="AAV233" s="2"/>
      <c r="AAW233" s="2"/>
      <c r="AAX233" s="2"/>
      <c r="AAY233" s="2"/>
      <c r="AAZ233" s="2"/>
      <c r="ABA233" s="2"/>
      <c r="ABB233" s="2"/>
      <c r="ABC233" s="2"/>
      <c r="ABD233" s="2"/>
      <c r="ABE233" s="2"/>
      <c r="ABF233" s="2"/>
      <c r="ABG233" s="2"/>
      <c r="ABH233" s="2"/>
      <c r="ABI233" s="2"/>
      <c r="ABJ233" s="2"/>
      <c r="ABK233" s="2"/>
      <c r="ABL233" s="2"/>
      <c r="ABM233" s="2"/>
      <c r="ABN233" s="2"/>
      <c r="ABO233" s="2"/>
      <c r="ABP233" s="2"/>
      <c r="ABQ233" s="2"/>
      <c r="ABR233" s="2"/>
      <c r="ABS233" s="2"/>
      <c r="ABT233" s="2"/>
      <c r="ABU233" s="2"/>
      <c r="ABV233" s="2"/>
      <c r="ABW233" s="2"/>
      <c r="ABX233" s="2"/>
      <c r="ABY233" s="2"/>
      <c r="ABZ233" s="2"/>
      <c r="ACA233" s="2"/>
      <c r="ACB233" s="2"/>
      <c r="ACC233" s="2"/>
      <c r="ACD233" s="2"/>
      <c r="ACE233" s="2"/>
      <c r="ACF233" s="2"/>
      <c r="ACG233" s="2"/>
      <c r="ACH233" s="2"/>
      <c r="ACI233" s="2"/>
      <c r="ACJ233" s="2"/>
      <c r="ACK233" s="2"/>
      <c r="ACL233" s="2"/>
      <c r="ACM233" s="2"/>
      <c r="ACN233" s="2"/>
      <c r="ACO233" s="2"/>
      <c r="ACP233" s="2"/>
      <c r="ACQ233" s="2"/>
      <c r="ACR233" s="2"/>
      <c r="ACS233" s="2"/>
      <c r="ACT233" s="2"/>
      <c r="ACU233" s="2"/>
      <c r="ACV233" s="2"/>
      <c r="ACW233" s="2"/>
      <c r="ACX233" s="2"/>
      <c r="ACY233" s="2"/>
      <c r="ACZ233" s="2"/>
      <c r="ADA233" s="2"/>
      <c r="ADB233" s="2"/>
      <c r="ADC233" s="2"/>
      <c r="ADD233" s="2"/>
      <c r="ADE233" s="2"/>
      <c r="ADF233" s="2"/>
      <c r="ADG233" s="2"/>
      <c r="ADH233" s="2"/>
      <c r="ADI233" s="2"/>
      <c r="ADJ233" s="2"/>
      <c r="ADK233" s="2"/>
      <c r="ADL233" s="2"/>
      <c r="ADM233" s="2"/>
      <c r="ADN233" s="2"/>
      <c r="ADO233" s="2"/>
      <c r="ADP233" s="2"/>
      <c r="ADQ233" s="2"/>
      <c r="ADR233" s="2"/>
      <c r="ADS233" s="2"/>
      <c r="ADT233" s="2"/>
      <c r="ADU233" s="2"/>
      <c r="ADV233" s="2"/>
      <c r="ADW233" s="2"/>
      <c r="ADX233" s="2"/>
      <c r="ADY233" s="2"/>
      <c r="ADZ233" s="2"/>
      <c r="AEA233" s="2"/>
      <c r="AEB233" s="2"/>
      <c r="AEC233" s="2"/>
      <c r="AED233" s="2"/>
      <c r="AEE233" s="2"/>
      <c r="AEF233" s="2"/>
      <c r="AEG233" s="2"/>
      <c r="AEH233" s="2"/>
      <c r="AEI233" s="2"/>
      <c r="AEJ233" s="2"/>
      <c r="AEK233" s="2"/>
      <c r="AEL233" s="2"/>
      <c r="AEM233" s="2"/>
      <c r="AEN233" s="2"/>
      <c r="AEO233" s="2"/>
      <c r="AEP233" s="2"/>
      <c r="AEQ233" s="2"/>
      <c r="AER233" s="2"/>
      <c r="AES233" s="2"/>
      <c r="AET233" s="2"/>
      <c r="AEU233" s="2"/>
      <c r="AEV233" s="2"/>
      <c r="AEW233" s="2"/>
      <c r="AEX233" s="2"/>
      <c r="AEY233" s="2"/>
      <c r="AEZ233" s="2"/>
      <c r="AFA233" s="2"/>
      <c r="AFB233" s="2"/>
      <c r="AFC233" s="2"/>
      <c r="AFD233" s="2"/>
      <c r="AFE233" s="2"/>
      <c r="AFF233" s="2"/>
      <c r="AFG233" s="2"/>
      <c r="AFH233" s="2"/>
      <c r="AFI233" s="2"/>
      <c r="AFJ233" s="2"/>
      <c r="AFK233" s="2"/>
      <c r="AFL233" s="2"/>
      <c r="AFM233" s="2"/>
      <c r="AFN233" s="2"/>
      <c r="AFO233" s="2"/>
      <c r="AFP233" s="2"/>
      <c r="AFQ233" s="2"/>
      <c r="AFR233" s="2"/>
      <c r="AFS233" s="2"/>
      <c r="AFT233" s="2"/>
      <c r="AFU233" s="2"/>
      <c r="AFV233" s="2"/>
      <c r="AFW233" s="2"/>
      <c r="AFX233" s="2"/>
      <c r="AFY233" s="2"/>
      <c r="AFZ233" s="2"/>
      <c r="AGA233" s="2"/>
      <c r="AGB233" s="2"/>
      <c r="AGC233" s="2"/>
      <c r="AGD233" s="2"/>
      <c r="AGE233" s="2"/>
      <c r="AGF233" s="2"/>
      <c r="AGG233" s="2"/>
      <c r="AGH233" s="2"/>
      <c r="AGI233" s="2"/>
      <c r="AGJ233" s="2"/>
      <c r="AGK233" s="2"/>
      <c r="AGL233" s="2"/>
      <c r="AGM233" s="2"/>
      <c r="AGN233" s="2"/>
      <c r="AGO233" s="2"/>
      <c r="AGP233" s="2"/>
      <c r="AGQ233" s="2"/>
      <c r="AGR233" s="2"/>
      <c r="AGS233" s="2"/>
      <c r="AGT233" s="2"/>
      <c r="AGU233" s="2"/>
      <c r="AGV233" s="2"/>
      <c r="AGW233" s="2"/>
      <c r="AGX233" s="2"/>
      <c r="AGY233" s="2"/>
      <c r="AGZ233" s="2"/>
      <c r="AHA233" s="2"/>
      <c r="AHB233" s="2"/>
      <c r="AHC233" s="2"/>
      <c r="AHD233" s="2"/>
      <c r="AHE233" s="2"/>
      <c r="AHF233" s="2"/>
      <c r="AHG233" s="2"/>
      <c r="AHH233" s="2"/>
      <c r="AHI233" s="2"/>
      <c r="AHJ233" s="2"/>
      <c r="AHK233" s="2"/>
      <c r="AHL233" s="2"/>
      <c r="AHM233" s="2"/>
      <c r="AHN233" s="2"/>
      <c r="AHO233" s="2"/>
      <c r="AHP233" s="2"/>
      <c r="AHQ233" s="2"/>
      <c r="AHR233" s="2"/>
      <c r="AHS233" s="2"/>
      <c r="AHT233" s="2"/>
      <c r="AHU233" s="2"/>
      <c r="AHV233" s="2"/>
      <c r="AHW233" s="2"/>
      <c r="AHX233" s="2"/>
      <c r="AHY233" s="2"/>
      <c r="AHZ233" s="2"/>
      <c r="AIA233" s="2"/>
      <c r="AIB233" s="2"/>
      <c r="AIC233" s="2"/>
      <c r="AID233" s="2"/>
      <c r="AIE233" s="2"/>
      <c r="AIF233" s="2"/>
      <c r="AIG233" s="2"/>
      <c r="AIH233" s="2"/>
      <c r="AII233" s="2"/>
      <c r="AIJ233" s="2"/>
      <c r="AIK233" s="2"/>
      <c r="AIL233" s="2"/>
      <c r="AIM233" s="2"/>
      <c r="AIN233" s="2"/>
      <c r="AIO233" s="2"/>
      <c r="AIP233" s="2"/>
      <c r="AIQ233" s="2"/>
      <c r="AIR233" s="2"/>
      <c r="AIS233" s="2"/>
      <c r="AIT233" s="2"/>
      <c r="AIU233" s="2"/>
      <c r="AIV233" s="2"/>
      <c r="AIW233" s="2"/>
      <c r="AIX233" s="2"/>
      <c r="AIY233" s="2"/>
      <c r="AIZ233" s="2"/>
      <c r="AJA233" s="2"/>
      <c r="AJB233" s="2"/>
      <c r="AJC233" s="2"/>
      <c r="AJD233" s="2"/>
      <c r="AJE233" s="2"/>
      <c r="AJF233" s="2"/>
      <c r="AJG233" s="2"/>
      <c r="AJH233" s="2"/>
      <c r="AJI233" s="2"/>
      <c r="AJJ233" s="2"/>
      <c r="AJK233" s="2"/>
      <c r="AJL233" s="2"/>
      <c r="AJM233" s="2"/>
      <c r="AJN233" s="2"/>
      <c r="AJO233" s="2"/>
      <c r="AJP233" s="2"/>
      <c r="AJQ233" s="2"/>
      <c r="AJR233" s="2"/>
      <c r="AJS233" s="2"/>
      <c r="AJT233" s="2"/>
      <c r="AJU233" s="2"/>
      <c r="AJV233" s="2"/>
      <c r="AJW233" s="2"/>
      <c r="AJX233" s="2"/>
      <c r="AJY233" s="2"/>
      <c r="AJZ233" s="2"/>
      <c r="AKA233" s="2"/>
      <c r="AKB233" s="2"/>
      <c r="AKC233" s="2"/>
      <c r="AKD233" s="2"/>
      <c r="AKE233" s="2"/>
      <c r="AKF233" s="2"/>
      <c r="AKG233" s="2"/>
      <c r="AKH233" s="2"/>
      <c r="AKI233" s="2"/>
      <c r="AKJ233" s="2"/>
      <c r="AKK233" s="2"/>
      <c r="AKL233" s="2"/>
      <c r="AKM233" s="2"/>
      <c r="AKN233" s="2"/>
      <c r="AKO233" s="2"/>
      <c r="AKP233" s="2"/>
      <c r="AKQ233" s="2"/>
      <c r="AKR233" s="2"/>
      <c r="AKS233" s="2"/>
      <c r="AKT233" s="2"/>
      <c r="AKU233" s="2"/>
      <c r="AKV233" s="2"/>
      <c r="AKW233" s="2"/>
      <c r="AKX233" s="2"/>
      <c r="AKY233" s="2"/>
      <c r="AKZ233" s="2"/>
      <c r="ALA233" s="2"/>
      <c r="ALB233" s="2"/>
      <c r="ALC233" s="2"/>
      <c r="ALD233" s="2"/>
      <c r="ALE233" s="2"/>
      <c r="ALF233" s="2"/>
      <c r="ALG233" s="2"/>
      <c r="ALH233" s="2"/>
      <c r="ALI233" s="2"/>
      <c r="ALJ233" s="2"/>
      <c r="ALK233" s="2"/>
      <c r="ALL233" s="2"/>
      <c r="ALM233" s="2"/>
      <c r="ALN233" s="2"/>
      <c r="ALO233" s="2"/>
      <c r="ALP233" s="2"/>
      <c r="ALQ233" s="2"/>
      <c r="ALR233" s="2"/>
      <c r="ALS233" s="2"/>
      <c r="ALT233" s="2"/>
      <c r="ALU233" s="2"/>
      <c r="ALV233" s="2"/>
      <c r="ALW233" s="2"/>
      <c r="ALX233" s="2"/>
      <c r="ALY233" s="2"/>
      <c r="ALZ233" s="2"/>
      <c r="AMA233" s="2"/>
      <c r="AMB233" s="2"/>
      <c r="AMC233" s="2"/>
      <c r="AMD233" s="2"/>
      <c r="AME233" s="2"/>
      <c r="AMF233" s="2"/>
      <c r="AMG233" s="2"/>
      <c r="AMH233" s="2"/>
      <c r="AMI233" s="2"/>
      <c r="AMJ233" s="2"/>
    </row>
    <row r="234" s="5" customFormat="true" ht="15" hidden="false" customHeight="false" outlineLevel="0" collapsed="false">
      <c r="A234" s="2"/>
      <c r="B234" s="2"/>
      <c r="C234" s="2"/>
      <c r="D234" s="2"/>
      <c r="E234" s="2"/>
      <c r="F234" s="2"/>
      <c r="G234" s="25"/>
      <c r="H234" s="50" t="s">
        <v>729</v>
      </c>
      <c r="J234" s="25"/>
      <c r="K234" s="25"/>
      <c r="L234" s="25"/>
      <c r="M234" s="25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  <c r="MH234" s="2"/>
      <c r="MI234" s="2"/>
      <c r="MJ234" s="2"/>
      <c r="MK234" s="2"/>
      <c r="ML234" s="2"/>
      <c r="MM234" s="2"/>
      <c r="MN234" s="2"/>
      <c r="MO234" s="2"/>
      <c r="MP234" s="2"/>
      <c r="MQ234" s="2"/>
      <c r="MR234" s="2"/>
      <c r="MS234" s="2"/>
      <c r="MT234" s="2"/>
      <c r="MU234" s="2"/>
      <c r="MV234" s="2"/>
      <c r="MW234" s="2"/>
      <c r="MX234" s="2"/>
      <c r="MY234" s="2"/>
      <c r="MZ234" s="2"/>
      <c r="NA234" s="2"/>
      <c r="NB234" s="2"/>
      <c r="NC234" s="2"/>
      <c r="ND234" s="2"/>
      <c r="NE234" s="2"/>
      <c r="NF234" s="2"/>
      <c r="NG234" s="2"/>
      <c r="NH234" s="2"/>
      <c r="NI234" s="2"/>
      <c r="NJ234" s="2"/>
      <c r="NK234" s="2"/>
      <c r="NL234" s="2"/>
      <c r="NM234" s="2"/>
      <c r="NN234" s="2"/>
      <c r="NO234" s="2"/>
      <c r="NP234" s="2"/>
      <c r="NQ234" s="2"/>
      <c r="NR234" s="2"/>
      <c r="NS234" s="2"/>
      <c r="NT234" s="2"/>
      <c r="NU234" s="2"/>
      <c r="NV234" s="2"/>
      <c r="NW234" s="2"/>
      <c r="NX234" s="2"/>
      <c r="NY234" s="2"/>
      <c r="NZ234" s="2"/>
      <c r="OA234" s="2"/>
      <c r="OB234" s="2"/>
      <c r="OC234" s="2"/>
      <c r="OD234" s="2"/>
      <c r="OE234" s="2"/>
      <c r="OF234" s="2"/>
      <c r="OG234" s="2"/>
      <c r="OH234" s="2"/>
      <c r="OI234" s="2"/>
      <c r="OJ234" s="2"/>
      <c r="OK234" s="2"/>
      <c r="OL234" s="2"/>
      <c r="OM234" s="2"/>
      <c r="ON234" s="2"/>
      <c r="OO234" s="2"/>
      <c r="OP234" s="2"/>
      <c r="OQ234" s="2"/>
      <c r="OR234" s="2"/>
      <c r="OS234" s="2"/>
      <c r="OT234" s="2"/>
      <c r="OU234" s="2"/>
      <c r="OV234" s="2"/>
      <c r="OW234" s="2"/>
      <c r="OX234" s="2"/>
      <c r="OY234" s="2"/>
      <c r="OZ234" s="2"/>
      <c r="PA234" s="2"/>
      <c r="PB234" s="2"/>
      <c r="PC234" s="2"/>
      <c r="PD234" s="2"/>
      <c r="PE234" s="2"/>
      <c r="PF234" s="2"/>
      <c r="PG234" s="2"/>
      <c r="PH234" s="2"/>
      <c r="PI234" s="2"/>
      <c r="PJ234" s="2"/>
      <c r="PK234" s="2"/>
      <c r="PL234" s="2"/>
      <c r="PM234" s="2"/>
      <c r="PN234" s="2"/>
      <c r="PO234" s="2"/>
      <c r="PP234" s="2"/>
      <c r="PQ234" s="2"/>
      <c r="PR234" s="2"/>
      <c r="PS234" s="2"/>
      <c r="PT234" s="2"/>
      <c r="PU234" s="2"/>
      <c r="PV234" s="2"/>
      <c r="PW234" s="2"/>
      <c r="PX234" s="2"/>
      <c r="PY234" s="2"/>
      <c r="PZ234" s="2"/>
      <c r="QA234" s="2"/>
      <c r="QB234" s="2"/>
      <c r="QC234" s="2"/>
      <c r="QD234" s="2"/>
      <c r="QE234" s="2"/>
      <c r="QF234" s="2"/>
      <c r="QG234" s="2"/>
      <c r="QH234" s="2"/>
      <c r="QI234" s="2"/>
      <c r="QJ234" s="2"/>
      <c r="QK234" s="2"/>
      <c r="QL234" s="2"/>
      <c r="QM234" s="2"/>
      <c r="QN234" s="2"/>
      <c r="QO234" s="2"/>
      <c r="QP234" s="2"/>
      <c r="QQ234" s="2"/>
      <c r="QR234" s="2"/>
      <c r="QS234" s="2"/>
      <c r="QT234" s="2"/>
      <c r="QU234" s="2"/>
      <c r="QV234" s="2"/>
      <c r="QW234" s="2"/>
      <c r="QX234" s="2"/>
      <c r="QY234" s="2"/>
      <c r="QZ234" s="2"/>
      <c r="RA234" s="2"/>
      <c r="RB234" s="2"/>
      <c r="RC234" s="2"/>
      <c r="RD234" s="2"/>
      <c r="RE234" s="2"/>
      <c r="RF234" s="2"/>
      <c r="RG234" s="2"/>
      <c r="RH234" s="2"/>
      <c r="RI234" s="2"/>
      <c r="RJ234" s="2"/>
      <c r="RK234" s="2"/>
      <c r="RL234" s="2"/>
      <c r="RM234" s="2"/>
      <c r="RN234" s="2"/>
      <c r="RO234" s="2"/>
      <c r="RP234" s="2"/>
      <c r="RQ234" s="2"/>
      <c r="RR234" s="2"/>
      <c r="RS234" s="2"/>
      <c r="RT234" s="2"/>
      <c r="RU234" s="2"/>
      <c r="RV234" s="2"/>
      <c r="RW234" s="2"/>
      <c r="RX234" s="2"/>
      <c r="RY234" s="2"/>
      <c r="RZ234" s="2"/>
      <c r="SA234" s="2"/>
      <c r="SB234" s="2"/>
      <c r="SC234" s="2"/>
      <c r="SD234" s="2"/>
      <c r="SE234" s="2"/>
      <c r="SF234" s="2"/>
      <c r="SG234" s="2"/>
      <c r="SH234" s="2"/>
      <c r="SI234" s="2"/>
      <c r="SJ234" s="2"/>
      <c r="SK234" s="2"/>
      <c r="SL234" s="2"/>
      <c r="SM234" s="2"/>
      <c r="SN234" s="2"/>
      <c r="SO234" s="2"/>
      <c r="SP234" s="2"/>
      <c r="SQ234" s="2"/>
      <c r="SR234" s="2"/>
      <c r="SS234" s="2"/>
      <c r="ST234" s="2"/>
      <c r="SU234" s="2"/>
      <c r="SV234" s="2"/>
      <c r="SW234" s="2"/>
      <c r="SX234" s="2"/>
      <c r="SY234" s="2"/>
      <c r="SZ234" s="2"/>
      <c r="TA234" s="2"/>
      <c r="TB234" s="2"/>
      <c r="TC234" s="2"/>
      <c r="TD234" s="2"/>
      <c r="TE234" s="2"/>
      <c r="TF234" s="2"/>
      <c r="TG234" s="2"/>
      <c r="TH234" s="2"/>
      <c r="TI234" s="2"/>
      <c r="TJ234" s="2"/>
      <c r="TK234" s="2"/>
      <c r="TL234" s="2"/>
      <c r="TM234" s="2"/>
      <c r="TN234" s="2"/>
      <c r="TO234" s="2"/>
      <c r="TP234" s="2"/>
      <c r="TQ234" s="2"/>
      <c r="TR234" s="2"/>
      <c r="TS234" s="2"/>
      <c r="TT234" s="2"/>
      <c r="TU234" s="2"/>
      <c r="TV234" s="2"/>
      <c r="TW234" s="2"/>
      <c r="TX234" s="2"/>
      <c r="TY234" s="2"/>
      <c r="TZ234" s="2"/>
      <c r="UA234" s="2"/>
      <c r="UB234" s="2"/>
      <c r="UC234" s="2"/>
      <c r="UD234" s="2"/>
      <c r="UE234" s="2"/>
      <c r="UF234" s="2"/>
      <c r="UG234" s="2"/>
      <c r="UH234" s="2"/>
      <c r="UI234" s="2"/>
      <c r="UJ234" s="2"/>
      <c r="UK234" s="2"/>
      <c r="UL234" s="2"/>
      <c r="UM234" s="2"/>
      <c r="UN234" s="2"/>
      <c r="UO234" s="2"/>
      <c r="UP234" s="2"/>
      <c r="UQ234" s="2"/>
      <c r="UR234" s="2"/>
      <c r="US234" s="2"/>
      <c r="UT234" s="2"/>
      <c r="UU234" s="2"/>
      <c r="UV234" s="2"/>
      <c r="UW234" s="2"/>
      <c r="UX234" s="2"/>
      <c r="UY234" s="2"/>
      <c r="UZ234" s="2"/>
      <c r="VA234" s="2"/>
      <c r="VB234" s="2"/>
      <c r="VC234" s="2"/>
      <c r="VD234" s="2"/>
      <c r="VE234" s="2"/>
      <c r="VF234" s="2"/>
      <c r="VG234" s="2"/>
      <c r="VH234" s="2"/>
      <c r="VI234" s="2"/>
      <c r="VJ234" s="2"/>
      <c r="VK234" s="2"/>
      <c r="VL234" s="2"/>
      <c r="VM234" s="2"/>
      <c r="VN234" s="2"/>
      <c r="VO234" s="2"/>
      <c r="VP234" s="2"/>
      <c r="VQ234" s="2"/>
      <c r="VR234" s="2"/>
      <c r="VS234" s="2"/>
      <c r="VT234" s="2"/>
      <c r="VU234" s="2"/>
      <c r="VV234" s="2"/>
      <c r="VW234" s="2"/>
      <c r="VX234" s="2"/>
      <c r="VY234" s="2"/>
      <c r="VZ234" s="2"/>
      <c r="WA234" s="2"/>
      <c r="WB234" s="2"/>
      <c r="WC234" s="2"/>
      <c r="WD234" s="2"/>
      <c r="WE234" s="2"/>
      <c r="WF234" s="2"/>
      <c r="WG234" s="2"/>
      <c r="WH234" s="2"/>
      <c r="WI234" s="2"/>
      <c r="WJ234" s="2"/>
      <c r="WK234" s="2"/>
      <c r="WL234" s="2"/>
      <c r="WM234" s="2"/>
      <c r="WN234" s="2"/>
      <c r="WO234" s="2"/>
      <c r="WP234" s="2"/>
      <c r="WQ234" s="2"/>
      <c r="WR234" s="2"/>
      <c r="WS234" s="2"/>
      <c r="WT234" s="2"/>
      <c r="WU234" s="2"/>
      <c r="WV234" s="2"/>
      <c r="WW234" s="2"/>
      <c r="WX234" s="2"/>
      <c r="WY234" s="2"/>
      <c r="WZ234" s="2"/>
      <c r="XA234" s="2"/>
      <c r="XB234" s="2"/>
      <c r="XC234" s="2"/>
      <c r="XD234" s="2"/>
      <c r="XE234" s="2"/>
      <c r="XF234" s="2"/>
      <c r="XG234" s="2"/>
      <c r="XH234" s="2"/>
      <c r="XI234" s="2"/>
      <c r="XJ234" s="2"/>
      <c r="XK234" s="2"/>
      <c r="XL234" s="2"/>
      <c r="XM234" s="2"/>
      <c r="XN234" s="2"/>
      <c r="XO234" s="2"/>
      <c r="XP234" s="2"/>
      <c r="XQ234" s="2"/>
      <c r="XR234" s="2"/>
      <c r="XS234" s="2"/>
      <c r="XT234" s="2"/>
      <c r="XU234" s="2"/>
      <c r="XV234" s="2"/>
      <c r="XW234" s="2"/>
      <c r="XX234" s="2"/>
      <c r="XY234" s="2"/>
      <c r="XZ234" s="2"/>
      <c r="YA234" s="2"/>
      <c r="YB234" s="2"/>
      <c r="YC234" s="2"/>
      <c r="YD234" s="2"/>
      <c r="YE234" s="2"/>
      <c r="YF234" s="2"/>
      <c r="YG234" s="2"/>
      <c r="YH234" s="2"/>
      <c r="YI234" s="2"/>
      <c r="YJ234" s="2"/>
      <c r="YK234" s="2"/>
      <c r="YL234" s="2"/>
      <c r="YM234" s="2"/>
      <c r="YN234" s="2"/>
      <c r="YO234" s="2"/>
      <c r="YP234" s="2"/>
      <c r="YQ234" s="2"/>
      <c r="YR234" s="2"/>
      <c r="YS234" s="2"/>
      <c r="YT234" s="2"/>
      <c r="YU234" s="2"/>
      <c r="YV234" s="2"/>
      <c r="YW234" s="2"/>
      <c r="YX234" s="2"/>
      <c r="YY234" s="2"/>
      <c r="YZ234" s="2"/>
      <c r="ZA234" s="2"/>
      <c r="ZB234" s="2"/>
      <c r="ZC234" s="2"/>
      <c r="ZD234" s="2"/>
      <c r="ZE234" s="2"/>
      <c r="ZF234" s="2"/>
      <c r="ZG234" s="2"/>
      <c r="ZH234" s="2"/>
      <c r="ZI234" s="2"/>
      <c r="ZJ234" s="2"/>
      <c r="ZK234" s="2"/>
      <c r="ZL234" s="2"/>
      <c r="ZM234" s="2"/>
      <c r="ZN234" s="2"/>
      <c r="ZO234" s="2"/>
      <c r="ZP234" s="2"/>
      <c r="ZQ234" s="2"/>
      <c r="ZR234" s="2"/>
      <c r="ZS234" s="2"/>
      <c r="ZT234" s="2"/>
      <c r="ZU234" s="2"/>
      <c r="ZV234" s="2"/>
      <c r="ZW234" s="2"/>
      <c r="ZX234" s="2"/>
      <c r="ZY234" s="2"/>
      <c r="ZZ234" s="2"/>
      <c r="AAA234" s="2"/>
      <c r="AAB234" s="2"/>
      <c r="AAC234" s="2"/>
      <c r="AAD234" s="2"/>
      <c r="AAE234" s="2"/>
      <c r="AAF234" s="2"/>
      <c r="AAG234" s="2"/>
      <c r="AAH234" s="2"/>
      <c r="AAI234" s="2"/>
      <c r="AAJ234" s="2"/>
      <c r="AAK234" s="2"/>
      <c r="AAL234" s="2"/>
      <c r="AAM234" s="2"/>
      <c r="AAN234" s="2"/>
      <c r="AAO234" s="2"/>
      <c r="AAP234" s="2"/>
      <c r="AAQ234" s="2"/>
      <c r="AAR234" s="2"/>
      <c r="AAS234" s="2"/>
      <c r="AAT234" s="2"/>
      <c r="AAU234" s="2"/>
      <c r="AAV234" s="2"/>
      <c r="AAW234" s="2"/>
      <c r="AAX234" s="2"/>
      <c r="AAY234" s="2"/>
      <c r="AAZ234" s="2"/>
      <c r="ABA234" s="2"/>
      <c r="ABB234" s="2"/>
      <c r="ABC234" s="2"/>
      <c r="ABD234" s="2"/>
      <c r="ABE234" s="2"/>
      <c r="ABF234" s="2"/>
      <c r="ABG234" s="2"/>
      <c r="ABH234" s="2"/>
      <c r="ABI234" s="2"/>
      <c r="ABJ234" s="2"/>
      <c r="ABK234" s="2"/>
      <c r="ABL234" s="2"/>
      <c r="ABM234" s="2"/>
      <c r="ABN234" s="2"/>
      <c r="ABO234" s="2"/>
      <c r="ABP234" s="2"/>
      <c r="ABQ234" s="2"/>
      <c r="ABR234" s="2"/>
      <c r="ABS234" s="2"/>
      <c r="ABT234" s="2"/>
      <c r="ABU234" s="2"/>
      <c r="ABV234" s="2"/>
      <c r="ABW234" s="2"/>
      <c r="ABX234" s="2"/>
      <c r="ABY234" s="2"/>
      <c r="ABZ234" s="2"/>
      <c r="ACA234" s="2"/>
      <c r="ACB234" s="2"/>
      <c r="ACC234" s="2"/>
      <c r="ACD234" s="2"/>
      <c r="ACE234" s="2"/>
      <c r="ACF234" s="2"/>
      <c r="ACG234" s="2"/>
      <c r="ACH234" s="2"/>
      <c r="ACI234" s="2"/>
      <c r="ACJ234" s="2"/>
      <c r="ACK234" s="2"/>
      <c r="ACL234" s="2"/>
      <c r="ACM234" s="2"/>
      <c r="ACN234" s="2"/>
      <c r="ACO234" s="2"/>
      <c r="ACP234" s="2"/>
      <c r="ACQ234" s="2"/>
      <c r="ACR234" s="2"/>
      <c r="ACS234" s="2"/>
      <c r="ACT234" s="2"/>
      <c r="ACU234" s="2"/>
      <c r="ACV234" s="2"/>
      <c r="ACW234" s="2"/>
      <c r="ACX234" s="2"/>
      <c r="ACY234" s="2"/>
      <c r="ACZ234" s="2"/>
      <c r="ADA234" s="2"/>
      <c r="ADB234" s="2"/>
      <c r="ADC234" s="2"/>
      <c r="ADD234" s="2"/>
      <c r="ADE234" s="2"/>
      <c r="ADF234" s="2"/>
      <c r="ADG234" s="2"/>
      <c r="ADH234" s="2"/>
      <c r="ADI234" s="2"/>
      <c r="ADJ234" s="2"/>
      <c r="ADK234" s="2"/>
      <c r="ADL234" s="2"/>
      <c r="ADM234" s="2"/>
      <c r="ADN234" s="2"/>
      <c r="ADO234" s="2"/>
      <c r="ADP234" s="2"/>
      <c r="ADQ234" s="2"/>
      <c r="ADR234" s="2"/>
      <c r="ADS234" s="2"/>
      <c r="ADT234" s="2"/>
      <c r="ADU234" s="2"/>
      <c r="ADV234" s="2"/>
      <c r="ADW234" s="2"/>
      <c r="ADX234" s="2"/>
      <c r="ADY234" s="2"/>
      <c r="ADZ234" s="2"/>
      <c r="AEA234" s="2"/>
      <c r="AEB234" s="2"/>
      <c r="AEC234" s="2"/>
      <c r="AED234" s="2"/>
      <c r="AEE234" s="2"/>
      <c r="AEF234" s="2"/>
      <c r="AEG234" s="2"/>
      <c r="AEH234" s="2"/>
      <c r="AEI234" s="2"/>
      <c r="AEJ234" s="2"/>
      <c r="AEK234" s="2"/>
      <c r="AEL234" s="2"/>
      <c r="AEM234" s="2"/>
      <c r="AEN234" s="2"/>
      <c r="AEO234" s="2"/>
      <c r="AEP234" s="2"/>
      <c r="AEQ234" s="2"/>
      <c r="AER234" s="2"/>
      <c r="AES234" s="2"/>
      <c r="AET234" s="2"/>
      <c r="AEU234" s="2"/>
      <c r="AEV234" s="2"/>
      <c r="AEW234" s="2"/>
      <c r="AEX234" s="2"/>
      <c r="AEY234" s="2"/>
      <c r="AEZ234" s="2"/>
      <c r="AFA234" s="2"/>
      <c r="AFB234" s="2"/>
      <c r="AFC234" s="2"/>
      <c r="AFD234" s="2"/>
      <c r="AFE234" s="2"/>
      <c r="AFF234" s="2"/>
      <c r="AFG234" s="2"/>
      <c r="AFH234" s="2"/>
      <c r="AFI234" s="2"/>
      <c r="AFJ234" s="2"/>
      <c r="AFK234" s="2"/>
      <c r="AFL234" s="2"/>
      <c r="AFM234" s="2"/>
      <c r="AFN234" s="2"/>
      <c r="AFO234" s="2"/>
      <c r="AFP234" s="2"/>
      <c r="AFQ234" s="2"/>
      <c r="AFR234" s="2"/>
      <c r="AFS234" s="2"/>
      <c r="AFT234" s="2"/>
      <c r="AFU234" s="2"/>
      <c r="AFV234" s="2"/>
      <c r="AFW234" s="2"/>
      <c r="AFX234" s="2"/>
      <c r="AFY234" s="2"/>
      <c r="AFZ234" s="2"/>
      <c r="AGA234" s="2"/>
      <c r="AGB234" s="2"/>
      <c r="AGC234" s="2"/>
      <c r="AGD234" s="2"/>
      <c r="AGE234" s="2"/>
      <c r="AGF234" s="2"/>
      <c r="AGG234" s="2"/>
      <c r="AGH234" s="2"/>
      <c r="AGI234" s="2"/>
      <c r="AGJ234" s="2"/>
      <c r="AGK234" s="2"/>
      <c r="AGL234" s="2"/>
      <c r="AGM234" s="2"/>
      <c r="AGN234" s="2"/>
      <c r="AGO234" s="2"/>
      <c r="AGP234" s="2"/>
      <c r="AGQ234" s="2"/>
      <c r="AGR234" s="2"/>
      <c r="AGS234" s="2"/>
      <c r="AGT234" s="2"/>
      <c r="AGU234" s="2"/>
      <c r="AGV234" s="2"/>
      <c r="AGW234" s="2"/>
      <c r="AGX234" s="2"/>
      <c r="AGY234" s="2"/>
      <c r="AGZ234" s="2"/>
      <c r="AHA234" s="2"/>
      <c r="AHB234" s="2"/>
      <c r="AHC234" s="2"/>
      <c r="AHD234" s="2"/>
      <c r="AHE234" s="2"/>
      <c r="AHF234" s="2"/>
      <c r="AHG234" s="2"/>
      <c r="AHH234" s="2"/>
      <c r="AHI234" s="2"/>
      <c r="AHJ234" s="2"/>
      <c r="AHK234" s="2"/>
      <c r="AHL234" s="2"/>
      <c r="AHM234" s="2"/>
      <c r="AHN234" s="2"/>
      <c r="AHO234" s="2"/>
      <c r="AHP234" s="2"/>
      <c r="AHQ234" s="2"/>
      <c r="AHR234" s="2"/>
      <c r="AHS234" s="2"/>
      <c r="AHT234" s="2"/>
      <c r="AHU234" s="2"/>
      <c r="AHV234" s="2"/>
      <c r="AHW234" s="2"/>
      <c r="AHX234" s="2"/>
      <c r="AHY234" s="2"/>
      <c r="AHZ234" s="2"/>
      <c r="AIA234" s="2"/>
      <c r="AIB234" s="2"/>
      <c r="AIC234" s="2"/>
      <c r="AID234" s="2"/>
      <c r="AIE234" s="2"/>
      <c r="AIF234" s="2"/>
      <c r="AIG234" s="2"/>
      <c r="AIH234" s="2"/>
      <c r="AII234" s="2"/>
      <c r="AIJ234" s="2"/>
      <c r="AIK234" s="2"/>
      <c r="AIL234" s="2"/>
      <c r="AIM234" s="2"/>
      <c r="AIN234" s="2"/>
      <c r="AIO234" s="2"/>
      <c r="AIP234" s="2"/>
      <c r="AIQ234" s="2"/>
      <c r="AIR234" s="2"/>
      <c r="AIS234" s="2"/>
      <c r="AIT234" s="2"/>
      <c r="AIU234" s="2"/>
      <c r="AIV234" s="2"/>
      <c r="AIW234" s="2"/>
      <c r="AIX234" s="2"/>
      <c r="AIY234" s="2"/>
      <c r="AIZ234" s="2"/>
      <c r="AJA234" s="2"/>
      <c r="AJB234" s="2"/>
      <c r="AJC234" s="2"/>
      <c r="AJD234" s="2"/>
      <c r="AJE234" s="2"/>
      <c r="AJF234" s="2"/>
      <c r="AJG234" s="2"/>
      <c r="AJH234" s="2"/>
      <c r="AJI234" s="2"/>
      <c r="AJJ234" s="2"/>
      <c r="AJK234" s="2"/>
      <c r="AJL234" s="2"/>
      <c r="AJM234" s="2"/>
      <c r="AJN234" s="2"/>
      <c r="AJO234" s="2"/>
      <c r="AJP234" s="2"/>
      <c r="AJQ234" s="2"/>
      <c r="AJR234" s="2"/>
      <c r="AJS234" s="2"/>
      <c r="AJT234" s="2"/>
      <c r="AJU234" s="2"/>
      <c r="AJV234" s="2"/>
      <c r="AJW234" s="2"/>
      <c r="AJX234" s="2"/>
      <c r="AJY234" s="2"/>
      <c r="AJZ234" s="2"/>
      <c r="AKA234" s="2"/>
      <c r="AKB234" s="2"/>
      <c r="AKC234" s="2"/>
      <c r="AKD234" s="2"/>
      <c r="AKE234" s="2"/>
      <c r="AKF234" s="2"/>
      <c r="AKG234" s="2"/>
      <c r="AKH234" s="2"/>
      <c r="AKI234" s="2"/>
      <c r="AKJ234" s="2"/>
      <c r="AKK234" s="2"/>
      <c r="AKL234" s="2"/>
      <c r="AKM234" s="2"/>
      <c r="AKN234" s="2"/>
      <c r="AKO234" s="2"/>
      <c r="AKP234" s="2"/>
      <c r="AKQ234" s="2"/>
      <c r="AKR234" s="2"/>
      <c r="AKS234" s="2"/>
      <c r="AKT234" s="2"/>
      <c r="AKU234" s="2"/>
      <c r="AKV234" s="2"/>
      <c r="AKW234" s="2"/>
      <c r="AKX234" s="2"/>
      <c r="AKY234" s="2"/>
      <c r="AKZ234" s="2"/>
      <c r="ALA234" s="2"/>
      <c r="ALB234" s="2"/>
      <c r="ALC234" s="2"/>
      <c r="ALD234" s="2"/>
      <c r="ALE234" s="2"/>
      <c r="ALF234" s="2"/>
      <c r="ALG234" s="2"/>
      <c r="ALH234" s="2"/>
      <c r="ALI234" s="2"/>
      <c r="ALJ234" s="2"/>
      <c r="ALK234" s="2"/>
      <c r="ALL234" s="2"/>
      <c r="ALM234" s="2"/>
      <c r="ALN234" s="2"/>
      <c r="ALO234" s="2"/>
      <c r="ALP234" s="2"/>
      <c r="ALQ234" s="2"/>
      <c r="ALR234" s="2"/>
      <c r="ALS234" s="2"/>
      <c r="ALT234" s="2"/>
      <c r="ALU234" s="2"/>
      <c r="ALV234" s="2"/>
      <c r="ALW234" s="2"/>
      <c r="ALX234" s="2"/>
      <c r="ALY234" s="2"/>
      <c r="ALZ234" s="2"/>
      <c r="AMA234" s="2"/>
      <c r="AMB234" s="2"/>
      <c r="AMC234" s="2"/>
      <c r="AMD234" s="2"/>
      <c r="AME234" s="2"/>
      <c r="AMF234" s="2"/>
      <c r="AMG234" s="2"/>
      <c r="AMH234" s="2"/>
      <c r="AMI234" s="2"/>
      <c r="AMJ234" s="2"/>
    </row>
    <row r="235" s="5" customFormat="true" ht="15" hidden="false" customHeight="false" outlineLevel="0" collapsed="false">
      <c r="A235" s="2"/>
      <c r="B235" s="2"/>
      <c r="C235" s="2"/>
      <c r="D235" s="2"/>
      <c r="E235" s="2"/>
      <c r="F235" s="2"/>
      <c r="G235" s="25"/>
      <c r="H235" s="50" t="s">
        <v>730</v>
      </c>
      <c r="J235" s="25"/>
      <c r="K235" s="25"/>
      <c r="L235" s="25"/>
      <c r="M235" s="25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  <c r="MH235" s="2"/>
      <c r="MI235" s="2"/>
      <c r="MJ235" s="2"/>
      <c r="MK235" s="2"/>
      <c r="ML235" s="2"/>
      <c r="MM235" s="2"/>
      <c r="MN235" s="2"/>
      <c r="MO235" s="2"/>
      <c r="MP235" s="2"/>
      <c r="MQ235" s="2"/>
      <c r="MR235" s="2"/>
      <c r="MS235" s="2"/>
      <c r="MT235" s="2"/>
      <c r="MU235" s="2"/>
      <c r="MV235" s="2"/>
      <c r="MW235" s="2"/>
      <c r="MX235" s="2"/>
      <c r="MY235" s="2"/>
      <c r="MZ235" s="2"/>
      <c r="NA235" s="2"/>
      <c r="NB235" s="2"/>
      <c r="NC235" s="2"/>
      <c r="ND235" s="2"/>
      <c r="NE235" s="2"/>
      <c r="NF235" s="2"/>
      <c r="NG235" s="2"/>
      <c r="NH235" s="2"/>
      <c r="NI235" s="2"/>
      <c r="NJ235" s="2"/>
      <c r="NK235" s="2"/>
      <c r="NL235" s="2"/>
      <c r="NM235" s="2"/>
      <c r="NN235" s="2"/>
      <c r="NO235" s="2"/>
      <c r="NP235" s="2"/>
      <c r="NQ235" s="2"/>
      <c r="NR235" s="2"/>
      <c r="NS235" s="2"/>
      <c r="NT235" s="2"/>
      <c r="NU235" s="2"/>
      <c r="NV235" s="2"/>
      <c r="NW235" s="2"/>
      <c r="NX235" s="2"/>
      <c r="NY235" s="2"/>
      <c r="NZ235" s="2"/>
      <c r="OA235" s="2"/>
      <c r="OB235" s="2"/>
      <c r="OC235" s="2"/>
      <c r="OD235" s="2"/>
      <c r="OE235" s="2"/>
      <c r="OF235" s="2"/>
      <c r="OG235" s="2"/>
      <c r="OH235" s="2"/>
      <c r="OI235" s="2"/>
      <c r="OJ235" s="2"/>
      <c r="OK235" s="2"/>
      <c r="OL235" s="2"/>
      <c r="OM235" s="2"/>
      <c r="ON235" s="2"/>
      <c r="OO235" s="2"/>
      <c r="OP235" s="2"/>
      <c r="OQ235" s="2"/>
      <c r="OR235" s="2"/>
      <c r="OS235" s="2"/>
      <c r="OT235" s="2"/>
      <c r="OU235" s="2"/>
      <c r="OV235" s="2"/>
      <c r="OW235" s="2"/>
      <c r="OX235" s="2"/>
      <c r="OY235" s="2"/>
      <c r="OZ235" s="2"/>
      <c r="PA235" s="2"/>
      <c r="PB235" s="2"/>
      <c r="PC235" s="2"/>
      <c r="PD235" s="2"/>
      <c r="PE235" s="2"/>
      <c r="PF235" s="2"/>
      <c r="PG235" s="2"/>
      <c r="PH235" s="2"/>
      <c r="PI235" s="2"/>
      <c r="PJ235" s="2"/>
      <c r="PK235" s="2"/>
      <c r="PL235" s="2"/>
      <c r="PM235" s="2"/>
      <c r="PN235" s="2"/>
      <c r="PO235" s="2"/>
      <c r="PP235" s="2"/>
      <c r="PQ235" s="2"/>
      <c r="PR235" s="2"/>
      <c r="PS235" s="2"/>
      <c r="PT235" s="2"/>
      <c r="PU235" s="2"/>
      <c r="PV235" s="2"/>
      <c r="PW235" s="2"/>
      <c r="PX235" s="2"/>
      <c r="PY235" s="2"/>
      <c r="PZ235" s="2"/>
      <c r="QA235" s="2"/>
      <c r="QB235" s="2"/>
      <c r="QC235" s="2"/>
      <c r="QD235" s="2"/>
      <c r="QE235" s="2"/>
      <c r="QF235" s="2"/>
      <c r="QG235" s="2"/>
      <c r="QH235" s="2"/>
      <c r="QI235" s="2"/>
      <c r="QJ235" s="2"/>
      <c r="QK235" s="2"/>
      <c r="QL235" s="2"/>
      <c r="QM235" s="2"/>
      <c r="QN235" s="2"/>
      <c r="QO235" s="2"/>
      <c r="QP235" s="2"/>
      <c r="QQ235" s="2"/>
      <c r="QR235" s="2"/>
      <c r="QS235" s="2"/>
      <c r="QT235" s="2"/>
      <c r="QU235" s="2"/>
      <c r="QV235" s="2"/>
      <c r="QW235" s="2"/>
      <c r="QX235" s="2"/>
      <c r="QY235" s="2"/>
      <c r="QZ235" s="2"/>
      <c r="RA235" s="2"/>
      <c r="RB235" s="2"/>
      <c r="RC235" s="2"/>
      <c r="RD235" s="2"/>
      <c r="RE235" s="2"/>
      <c r="RF235" s="2"/>
      <c r="RG235" s="2"/>
      <c r="RH235" s="2"/>
      <c r="RI235" s="2"/>
      <c r="RJ235" s="2"/>
      <c r="RK235" s="2"/>
      <c r="RL235" s="2"/>
      <c r="RM235" s="2"/>
      <c r="RN235" s="2"/>
      <c r="RO235" s="2"/>
      <c r="RP235" s="2"/>
      <c r="RQ235" s="2"/>
      <c r="RR235" s="2"/>
      <c r="RS235" s="2"/>
      <c r="RT235" s="2"/>
      <c r="RU235" s="2"/>
      <c r="RV235" s="2"/>
      <c r="RW235" s="2"/>
      <c r="RX235" s="2"/>
      <c r="RY235" s="2"/>
      <c r="RZ235" s="2"/>
      <c r="SA235" s="2"/>
      <c r="SB235" s="2"/>
      <c r="SC235" s="2"/>
      <c r="SD235" s="2"/>
      <c r="SE235" s="2"/>
      <c r="SF235" s="2"/>
      <c r="SG235" s="2"/>
      <c r="SH235" s="2"/>
      <c r="SI235" s="2"/>
      <c r="SJ235" s="2"/>
      <c r="SK235" s="2"/>
      <c r="SL235" s="2"/>
      <c r="SM235" s="2"/>
      <c r="SN235" s="2"/>
      <c r="SO235" s="2"/>
      <c r="SP235" s="2"/>
      <c r="SQ235" s="2"/>
      <c r="SR235" s="2"/>
      <c r="SS235" s="2"/>
      <c r="ST235" s="2"/>
      <c r="SU235" s="2"/>
      <c r="SV235" s="2"/>
      <c r="SW235" s="2"/>
      <c r="SX235" s="2"/>
      <c r="SY235" s="2"/>
      <c r="SZ235" s="2"/>
      <c r="TA235" s="2"/>
      <c r="TB235" s="2"/>
      <c r="TC235" s="2"/>
      <c r="TD235" s="2"/>
      <c r="TE235" s="2"/>
      <c r="TF235" s="2"/>
      <c r="TG235" s="2"/>
      <c r="TH235" s="2"/>
      <c r="TI235" s="2"/>
      <c r="TJ235" s="2"/>
      <c r="TK235" s="2"/>
      <c r="TL235" s="2"/>
      <c r="TM235" s="2"/>
      <c r="TN235" s="2"/>
      <c r="TO235" s="2"/>
      <c r="TP235" s="2"/>
      <c r="TQ235" s="2"/>
      <c r="TR235" s="2"/>
      <c r="TS235" s="2"/>
      <c r="TT235" s="2"/>
      <c r="TU235" s="2"/>
      <c r="TV235" s="2"/>
      <c r="TW235" s="2"/>
      <c r="TX235" s="2"/>
      <c r="TY235" s="2"/>
      <c r="TZ235" s="2"/>
      <c r="UA235" s="2"/>
      <c r="UB235" s="2"/>
      <c r="UC235" s="2"/>
      <c r="UD235" s="2"/>
      <c r="UE235" s="2"/>
      <c r="UF235" s="2"/>
      <c r="UG235" s="2"/>
      <c r="UH235" s="2"/>
      <c r="UI235" s="2"/>
      <c r="UJ235" s="2"/>
      <c r="UK235" s="2"/>
      <c r="UL235" s="2"/>
      <c r="UM235" s="2"/>
      <c r="UN235" s="2"/>
      <c r="UO235" s="2"/>
      <c r="UP235" s="2"/>
      <c r="UQ235" s="2"/>
      <c r="UR235" s="2"/>
      <c r="US235" s="2"/>
      <c r="UT235" s="2"/>
      <c r="UU235" s="2"/>
      <c r="UV235" s="2"/>
      <c r="UW235" s="2"/>
      <c r="UX235" s="2"/>
      <c r="UY235" s="2"/>
      <c r="UZ235" s="2"/>
      <c r="VA235" s="2"/>
      <c r="VB235" s="2"/>
      <c r="VC235" s="2"/>
      <c r="VD235" s="2"/>
      <c r="VE235" s="2"/>
      <c r="VF235" s="2"/>
      <c r="VG235" s="2"/>
      <c r="VH235" s="2"/>
      <c r="VI235" s="2"/>
      <c r="VJ235" s="2"/>
      <c r="VK235" s="2"/>
      <c r="VL235" s="2"/>
      <c r="VM235" s="2"/>
      <c r="VN235" s="2"/>
      <c r="VO235" s="2"/>
      <c r="VP235" s="2"/>
      <c r="VQ235" s="2"/>
      <c r="VR235" s="2"/>
      <c r="VS235" s="2"/>
      <c r="VT235" s="2"/>
      <c r="VU235" s="2"/>
      <c r="VV235" s="2"/>
      <c r="VW235" s="2"/>
      <c r="VX235" s="2"/>
      <c r="VY235" s="2"/>
      <c r="VZ235" s="2"/>
      <c r="WA235" s="2"/>
      <c r="WB235" s="2"/>
      <c r="WC235" s="2"/>
      <c r="WD235" s="2"/>
      <c r="WE235" s="2"/>
      <c r="WF235" s="2"/>
      <c r="WG235" s="2"/>
      <c r="WH235" s="2"/>
      <c r="WI235" s="2"/>
      <c r="WJ235" s="2"/>
      <c r="WK235" s="2"/>
      <c r="WL235" s="2"/>
      <c r="WM235" s="2"/>
      <c r="WN235" s="2"/>
      <c r="WO235" s="2"/>
      <c r="WP235" s="2"/>
      <c r="WQ235" s="2"/>
      <c r="WR235" s="2"/>
      <c r="WS235" s="2"/>
      <c r="WT235" s="2"/>
      <c r="WU235" s="2"/>
      <c r="WV235" s="2"/>
      <c r="WW235" s="2"/>
      <c r="WX235" s="2"/>
      <c r="WY235" s="2"/>
      <c r="WZ235" s="2"/>
      <c r="XA235" s="2"/>
      <c r="XB235" s="2"/>
      <c r="XC235" s="2"/>
      <c r="XD235" s="2"/>
      <c r="XE235" s="2"/>
      <c r="XF235" s="2"/>
      <c r="XG235" s="2"/>
      <c r="XH235" s="2"/>
      <c r="XI235" s="2"/>
      <c r="XJ235" s="2"/>
      <c r="XK235" s="2"/>
      <c r="XL235" s="2"/>
      <c r="XM235" s="2"/>
      <c r="XN235" s="2"/>
      <c r="XO235" s="2"/>
      <c r="XP235" s="2"/>
      <c r="XQ235" s="2"/>
      <c r="XR235" s="2"/>
      <c r="XS235" s="2"/>
      <c r="XT235" s="2"/>
      <c r="XU235" s="2"/>
      <c r="XV235" s="2"/>
      <c r="XW235" s="2"/>
      <c r="XX235" s="2"/>
      <c r="XY235" s="2"/>
      <c r="XZ235" s="2"/>
      <c r="YA235" s="2"/>
      <c r="YB235" s="2"/>
      <c r="YC235" s="2"/>
      <c r="YD235" s="2"/>
      <c r="YE235" s="2"/>
      <c r="YF235" s="2"/>
      <c r="YG235" s="2"/>
      <c r="YH235" s="2"/>
      <c r="YI235" s="2"/>
      <c r="YJ235" s="2"/>
      <c r="YK235" s="2"/>
      <c r="YL235" s="2"/>
      <c r="YM235" s="2"/>
      <c r="YN235" s="2"/>
      <c r="YO235" s="2"/>
      <c r="YP235" s="2"/>
      <c r="YQ235" s="2"/>
      <c r="YR235" s="2"/>
      <c r="YS235" s="2"/>
      <c r="YT235" s="2"/>
      <c r="YU235" s="2"/>
      <c r="YV235" s="2"/>
      <c r="YW235" s="2"/>
      <c r="YX235" s="2"/>
      <c r="YY235" s="2"/>
      <c r="YZ235" s="2"/>
      <c r="ZA235" s="2"/>
      <c r="ZB235" s="2"/>
      <c r="ZC235" s="2"/>
      <c r="ZD235" s="2"/>
      <c r="ZE235" s="2"/>
      <c r="ZF235" s="2"/>
      <c r="ZG235" s="2"/>
      <c r="ZH235" s="2"/>
      <c r="ZI235" s="2"/>
      <c r="ZJ235" s="2"/>
      <c r="ZK235" s="2"/>
      <c r="ZL235" s="2"/>
      <c r="ZM235" s="2"/>
      <c r="ZN235" s="2"/>
      <c r="ZO235" s="2"/>
      <c r="ZP235" s="2"/>
      <c r="ZQ235" s="2"/>
      <c r="ZR235" s="2"/>
      <c r="ZS235" s="2"/>
      <c r="ZT235" s="2"/>
      <c r="ZU235" s="2"/>
      <c r="ZV235" s="2"/>
      <c r="ZW235" s="2"/>
      <c r="ZX235" s="2"/>
      <c r="ZY235" s="2"/>
      <c r="ZZ235" s="2"/>
      <c r="AAA235" s="2"/>
      <c r="AAB235" s="2"/>
      <c r="AAC235" s="2"/>
      <c r="AAD235" s="2"/>
      <c r="AAE235" s="2"/>
      <c r="AAF235" s="2"/>
      <c r="AAG235" s="2"/>
      <c r="AAH235" s="2"/>
      <c r="AAI235" s="2"/>
      <c r="AAJ235" s="2"/>
      <c r="AAK235" s="2"/>
      <c r="AAL235" s="2"/>
      <c r="AAM235" s="2"/>
      <c r="AAN235" s="2"/>
      <c r="AAO235" s="2"/>
      <c r="AAP235" s="2"/>
      <c r="AAQ235" s="2"/>
      <c r="AAR235" s="2"/>
      <c r="AAS235" s="2"/>
      <c r="AAT235" s="2"/>
      <c r="AAU235" s="2"/>
      <c r="AAV235" s="2"/>
      <c r="AAW235" s="2"/>
      <c r="AAX235" s="2"/>
      <c r="AAY235" s="2"/>
      <c r="AAZ235" s="2"/>
      <c r="ABA235" s="2"/>
      <c r="ABB235" s="2"/>
      <c r="ABC235" s="2"/>
      <c r="ABD235" s="2"/>
      <c r="ABE235" s="2"/>
      <c r="ABF235" s="2"/>
      <c r="ABG235" s="2"/>
      <c r="ABH235" s="2"/>
      <c r="ABI235" s="2"/>
      <c r="ABJ235" s="2"/>
      <c r="ABK235" s="2"/>
      <c r="ABL235" s="2"/>
      <c r="ABM235" s="2"/>
      <c r="ABN235" s="2"/>
      <c r="ABO235" s="2"/>
      <c r="ABP235" s="2"/>
      <c r="ABQ235" s="2"/>
      <c r="ABR235" s="2"/>
      <c r="ABS235" s="2"/>
      <c r="ABT235" s="2"/>
      <c r="ABU235" s="2"/>
      <c r="ABV235" s="2"/>
      <c r="ABW235" s="2"/>
      <c r="ABX235" s="2"/>
      <c r="ABY235" s="2"/>
      <c r="ABZ235" s="2"/>
      <c r="ACA235" s="2"/>
      <c r="ACB235" s="2"/>
      <c r="ACC235" s="2"/>
      <c r="ACD235" s="2"/>
      <c r="ACE235" s="2"/>
      <c r="ACF235" s="2"/>
      <c r="ACG235" s="2"/>
      <c r="ACH235" s="2"/>
      <c r="ACI235" s="2"/>
      <c r="ACJ235" s="2"/>
      <c r="ACK235" s="2"/>
      <c r="ACL235" s="2"/>
      <c r="ACM235" s="2"/>
      <c r="ACN235" s="2"/>
      <c r="ACO235" s="2"/>
      <c r="ACP235" s="2"/>
      <c r="ACQ235" s="2"/>
      <c r="ACR235" s="2"/>
      <c r="ACS235" s="2"/>
      <c r="ACT235" s="2"/>
      <c r="ACU235" s="2"/>
      <c r="ACV235" s="2"/>
      <c r="ACW235" s="2"/>
      <c r="ACX235" s="2"/>
      <c r="ACY235" s="2"/>
      <c r="ACZ235" s="2"/>
      <c r="ADA235" s="2"/>
      <c r="ADB235" s="2"/>
      <c r="ADC235" s="2"/>
      <c r="ADD235" s="2"/>
      <c r="ADE235" s="2"/>
      <c r="ADF235" s="2"/>
      <c r="ADG235" s="2"/>
      <c r="ADH235" s="2"/>
      <c r="ADI235" s="2"/>
      <c r="ADJ235" s="2"/>
      <c r="ADK235" s="2"/>
      <c r="ADL235" s="2"/>
      <c r="ADM235" s="2"/>
      <c r="ADN235" s="2"/>
      <c r="ADO235" s="2"/>
      <c r="ADP235" s="2"/>
      <c r="ADQ235" s="2"/>
      <c r="ADR235" s="2"/>
      <c r="ADS235" s="2"/>
      <c r="ADT235" s="2"/>
      <c r="ADU235" s="2"/>
      <c r="ADV235" s="2"/>
      <c r="ADW235" s="2"/>
      <c r="ADX235" s="2"/>
      <c r="ADY235" s="2"/>
      <c r="ADZ235" s="2"/>
      <c r="AEA235" s="2"/>
      <c r="AEB235" s="2"/>
      <c r="AEC235" s="2"/>
      <c r="AED235" s="2"/>
      <c r="AEE235" s="2"/>
      <c r="AEF235" s="2"/>
      <c r="AEG235" s="2"/>
      <c r="AEH235" s="2"/>
      <c r="AEI235" s="2"/>
      <c r="AEJ235" s="2"/>
      <c r="AEK235" s="2"/>
      <c r="AEL235" s="2"/>
      <c r="AEM235" s="2"/>
      <c r="AEN235" s="2"/>
      <c r="AEO235" s="2"/>
      <c r="AEP235" s="2"/>
      <c r="AEQ235" s="2"/>
      <c r="AER235" s="2"/>
      <c r="AES235" s="2"/>
      <c r="AET235" s="2"/>
      <c r="AEU235" s="2"/>
      <c r="AEV235" s="2"/>
      <c r="AEW235" s="2"/>
      <c r="AEX235" s="2"/>
      <c r="AEY235" s="2"/>
      <c r="AEZ235" s="2"/>
      <c r="AFA235" s="2"/>
      <c r="AFB235" s="2"/>
      <c r="AFC235" s="2"/>
      <c r="AFD235" s="2"/>
      <c r="AFE235" s="2"/>
      <c r="AFF235" s="2"/>
      <c r="AFG235" s="2"/>
      <c r="AFH235" s="2"/>
      <c r="AFI235" s="2"/>
      <c r="AFJ235" s="2"/>
      <c r="AFK235" s="2"/>
      <c r="AFL235" s="2"/>
      <c r="AFM235" s="2"/>
      <c r="AFN235" s="2"/>
      <c r="AFO235" s="2"/>
      <c r="AFP235" s="2"/>
      <c r="AFQ235" s="2"/>
      <c r="AFR235" s="2"/>
      <c r="AFS235" s="2"/>
      <c r="AFT235" s="2"/>
      <c r="AFU235" s="2"/>
      <c r="AFV235" s="2"/>
      <c r="AFW235" s="2"/>
      <c r="AFX235" s="2"/>
      <c r="AFY235" s="2"/>
      <c r="AFZ235" s="2"/>
      <c r="AGA235" s="2"/>
      <c r="AGB235" s="2"/>
      <c r="AGC235" s="2"/>
      <c r="AGD235" s="2"/>
      <c r="AGE235" s="2"/>
      <c r="AGF235" s="2"/>
      <c r="AGG235" s="2"/>
      <c r="AGH235" s="2"/>
      <c r="AGI235" s="2"/>
      <c r="AGJ235" s="2"/>
      <c r="AGK235" s="2"/>
      <c r="AGL235" s="2"/>
      <c r="AGM235" s="2"/>
      <c r="AGN235" s="2"/>
      <c r="AGO235" s="2"/>
      <c r="AGP235" s="2"/>
      <c r="AGQ235" s="2"/>
      <c r="AGR235" s="2"/>
      <c r="AGS235" s="2"/>
      <c r="AGT235" s="2"/>
      <c r="AGU235" s="2"/>
      <c r="AGV235" s="2"/>
      <c r="AGW235" s="2"/>
      <c r="AGX235" s="2"/>
      <c r="AGY235" s="2"/>
      <c r="AGZ235" s="2"/>
      <c r="AHA235" s="2"/>
      <c r="AHB235" s="2"/>
      <c r="AHC235" s="2"/>
      <c r="AHD235" s="2"/>
      <c r="AHE235" s="2"/>
      <c r="AHF235" s="2"/>
      <c r="AHG235" s="2"/>
      <c r="AHH235" s="2"/>
      <c r="AHI235" s="2"/>
      <c r="AHJ235" s="2"/>
      <c r="AHK235" s="2"/>
      <c r="AHL235" s="2"/>
      <c r="AHM235" s="2"/>
      <c r="AHN235" s="2"/>
      <c r="AHO235" s="2"/>
      <c r="AHP235" s="2"/>
      <c r="AHQ235" s="2"/>
      <c r="AHR235" s="2"/>
      <c r="AHS235" s="2"/>
      <c r="AHT235" s="2"/>
      <c r="AHU235" s="2"/>
      <c r="AHV235" s="2"/>
      <c r="AHW235" s="2"/>
      <c r="AHX235" s="2"/>
      <c r="AHY235" s="2"/>
      <c r="AHZ235" s="2"/>
      <c r="AIA235" s="2"/>
      <c r="AIB235" s="2"/>
      <c r="AIC235" s="2"/>
      <c r="AID235" s="2"/>
      <c r="AIE235" s="2"/>
      <c r="AIF235" s="2"/>
      <c r="AIG235" s="2"/>
      <c r="AIH235" s="2"/>
      <c r="AII235" s="2"/>
      <c r="AIJ235" s="2"/>
      <c r="AIK235" s="2"/>
      <c r="AIL235" s="2"/>
      <c r="AIM235" s="2"/>
      <c r="AIN235" s="2"/>
      <c r="AIO235" s="2"/>
      <c r="AIP235" s="2"/>
      <c r="AIQ235" s="2"/>
      <c r="AIR235" s="2"/>
      <c r="AIS235" s="2"/>
      <c r="AIT235" s="2"/>
      <c r="AIU235" s="2"/>
      <c r="AIV235" s="2"/>
      <c r="AIW235" s="2"/>
      <c r="AIX235" s="2"/>
      <c r="AIY235" s="2"/>
      <c r="AIZ235" s="2"/>
      <c r="AJA235" s="2"/>
      <c r="AJB235" s="2"/>
      <c r="AJC235" s="2"/>
      <c r="AJD235" s="2"/>
      <c r="AJE235" s="2"/>
      <c r="AJF235" s="2"/>
      <c r="AJG235" s="2"/>
      <c r="AJH235" s="2"/>
      <c r="AJI235" s="2"/>
      <c r="AJJ235" s="2"/>
      <c r="AJK235" s="2"/>
      <c r="AJL235" s="2"/>
      <c r="AJM235" s="2"/>
      <c r="AJN235" s="2"/>
      <c r="AJO235" s="2"/>
      <c r="AJP235" s="2"/>
      <c r="AJQ235" s="2"/>
      <c r="AJR235" s="2"/>
      <c r="AJS235" s="2"/>
      <c r="AJT235" s="2"/>
      <c r="AJU235" s="2"/>
      <c r="AJV235" s="2"/>
      <c r="AJW235" s="2"/>
      <c r="AJX235" s="2"/>
      <c r="AJY235" s="2"/>
      <c r="AJZ235" s="2"/>
      <c r="AKA235" s="2"/>
      <c r="AKB235" s="2"/>
      <c r="AKC235" s="2"/>
      <c r="AKD235" s="2"/>
      <c r="AKE235" s="2"/>
      <c r="AKF235" s="2"/>
      <c r="AKG235" s="2"/>
      <c r="AKH235" s="2"/>
      <c r="AKI235" s="2"/>
      <c r="AKJ235" s="2"/>
      <c r="AKK235" s="2"/>
      <c r="AKL235" s="2"/>
      <c r="AKM235" s="2"/>
      <c r="AKN235" s="2"/>
      <c r="AKO235" s="2"/>
      <c r="AKP235" s="2"/>
      <c r="AKQ235" s="2"/>
      <c r="AKR235" s="2"/>
      <c r="AKS235" s="2"/>
      <c r="AKT235" s="2"/>
      <c r="AKU235" s="2"/>
      <c r="AKV235" s="2"/>
      <c r="AKW235" s="2"/>
      <c r="AKX235" s="2"/>
      <c r="AKY235" s="2"/>
      <c r="AKZ235" s="2"/>
      <c r="ALA235" s="2"/>
      <c r="ALB235" s="2"/>
      <c r="ALC235" s="2"/>
      <c r="ALD235" s="2"/>
      <c r="ALE235" s="2"/>
      <c r="ALF235" s="2"/>
      <c r="ALG235" s="2"/>
      <c r="ALH235" s="2"/>
      <c r="ALI235" s="2"/>
      <c r="ALJ235" s="2"/>
      <c r="ALK235" s="2"/>
      <c r="ALL235" s="2"/>
      <c r="ALM235" s="2"/>
      <c r="ALN235" s="2"/>
      <c r="ALO235" s="2"/>
      <c r="ALP235" s="2"/>
      <c r="ALQ235" s="2"/>
      <c r="ALR235" s="2"/>
      <c r="ALS235" s="2"/>
      <c r="ALT235" s="2"/>
      <c r="ALU235" s="2"/>
      <c r="ALV235" s="2"/>
      <c r="ALW235" s="2"/>
      <c r="ALX235" s="2"/>
      <c r="ALY235" s="2"/>
      <c r="ALZ235" s="2"/>
      <c r="AMA235" s="2"/>
      <c r="AMB235" s="2"/>
      <c r="AMC235" s="2"/>
      <c r="AMD235" s="2"/>
      <c r="AME235" s="2"/>
      <c r="AMF235" s="2"/>
      <c r="AMG235" s="2"/>
      <c r="AMH235" s="2"/>
      <c r="AMI235" s="2"/>
      <c r="AMJ235" s="2"/>
    </row>
    <row r="236" s="5" customFormat="true" ht="15" hidden="false" customHeight="false" outlineLevel="0" collapsed="false">
      <c r="A236" s="2"/>
      <c r="B236" s="2"/>
      <c r="C236" s="2"/>
      <c r="D236" s="2"/>
      <c r="E236" s="2" t="n">
        <v>984</v>
      </c>
      <c r="F236" s="2"/>
      <c r="G236" s="25"/>
      <c r="H236" s="50" t="s">
        <v>731</v>
      </c>
      <c r="J236" s="25"/>
      <c r="K236" s="25"/>
      <c r="L236" s="25"/>
      <c r="M236" s="25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  <c r="NJ236" s="2"/>
      <c r="NK236" s="2"/>
      <c r="NL236" s="2"/>
      <c r="NM236" s="2"/>
      <c r="NN236" s="2"/>
      <c r="NO236" s="2"/>
      <c r="NP236" s="2"/>
      <c r="NQ236" s="2"/>
      <c r="NR236" s="2"/>
      <c r="NS236" s="2"/>
      <c r="NT236" s="2"/>
      <c r="NU236" s="2"/>
      <c r="NV236" s="2"/>
      <c r="NW236" s="2"/>
      <c r="NX236" s="2"/>
      <c r="NY236" s="2"/>
      <c r="NZ236" s="2"/>
      <c r="OA236" s="2"/>
      <c r="OB236" s="2"/>
      <c r="OC236" s="2"/>
      <c r="OD236" s="2"/>
      <c r="OE236" s="2"/>
      <c r="OF236" s="2"/>
      <c r="OG236" s="2"/>
      <c r="OH236" s="2"/>
      <c r="OI236" s="2"/>
      <c r="OJ236" s="2"/>
      <c r="OK236" s="2"/>
      <c r="OL236" s="2"/>
      <c r="OM236" s="2"/>
      <c r="ON236" s="2"/>
      <c r="OO236" s="2"/>
      <c r="OP236" s="2"/>
      <c r="OQ236" s="2"/>
      <c r="OR236" s="2"/>
      <c r="OS236" s="2"/>
      <c r="OT236" s="2"/>
      <c r="OU236" s="2"/>
      <c r="OV236" s="2"/>
      <c r="OW236" s="2"/>
      <c r="OX236" s="2"/>
      <c r="OY236" s="2"/>
      <c r="OZ236" s="2"/>
      <c r="PA236" s="2"/>
      <c r="PB236" s="2"/>
      <c r="PC236" s="2"/>
      <c r="PD236" s="2"/>
      <c r="PE236" s="2"/>
      <c r="PF236" s="2"/>
      <c r="PG236" s="2"/>
      <c r="PH236" s="2"/>
      <c r="PI236" s="2"/>
      <c r="PJ236" s="2"/>
      <c r="PK236" s="2"/>
      <c r="PL236" s="2"/>
      <c r="PM236" s="2"/>
      <c r="PN236" s="2"/>
      <c r="PO236" s="2"/>
      <c r="PP236" s="2"/>
      <c r="PQ236" s="2"/>
      <c r="PR236" s="2"/>
      <c r="PS236" s="2"/>
      <c r="PT236" s="2"/>
      <c r="PU236" s="2"/>
      <c r="PV236" s="2"/>
      <c r="PW236" s="2"/>
      <c r="PX236" s="2"/>
      <c r="PY236" s="2"/>
      <c r="PZ236" s="2"/>
      <c r="QA236" s="2"/>
      <c r="QB236" s="2"/>
      <c r="QC236" s="2"/>
      <c r="QD236" s="2"/>
      <c r="QE236" s="2"/>
      <c r="QF236" s="2"/>
      <c r="QG236" s="2"/>
      <c r="QH236" s="2"/>
      <c r="QI236" s="2"/>
      <c r="QJ236" s="2"/>
      <c r="QK236" s="2"/>
      <c r="QL236" s="2"/>
      <c r="QM236" s="2"/>
      <c r="QN236" s="2"/>
      <c r="QO236" s="2"/>
      <c r="QP236" s="2"/>
      <c r="QQ236" s="2"/>
      <c r="QR236" s="2"/>
      <c r="QS236" s="2"/>
      <c r="QT236" s="2"/>
      <c r="QU236" s="2"/>
      <c r="QV236" s="2"/>
      <c r="QW236" s="2"/>
      <c r="QX236" s="2"/>
      <c r="QY236" s="2"/>
      <c r="QZ236" s="2"/>
      <c r="RA236" s="2"/>
      <c r="RB236" s="2"/>
      <c r="RC236" s="2"/>
      <c r="RD236" s="2"/>
      <c r="RE236" s="2"/>
      <c r="RF236" s="2"/>
      <c r="RG236" s="2"/>
      <c r="RH236" s="2"/>
      <c r="RI236" s="2"/>
      <c r="RJ236" s="2"/>
      <c r="RK236" s="2"/>
      <c r="RL236" s="2"/>
      <c r="RM236" s="2"/>
      <c r="RN236" s="2"/>
      <c r="RO236" s="2"/>
      <c r="RP236" s="2"/>
      <c r="RQ236" s="2"/>
      <c r="RR236" s="2"/>
      <c r="RS236" s="2"/>
      <c r="RT236" s="2"/>
      <c r="RU236" s="2"/>
      <c r="RV236" s="2"/>
      <c r="RW236" s="2"/>
      <c r="RX236" s="2"/>
      <c r="RY236" s="2"/>
      <c r="RZ236" s="2"/>
      <c r="SA236" s="2"/>
      <c r="SB236" s="2"/>
      <c r="SC236" s="2"/>
      <c r="SD236" s="2"/>
      <c r="SE236" s="2"/>
      <c r="SF236" s="2"/>
      <c r="SG236" s="2"/>
      <c r="SH236" s="2"/>
      <c r="SI236" s="2"/>
      <c r="SJ236" s="2"/>
      <c r="SK236" s="2"/>
      <c r="SL236" s="2"/>
      <c r="SM236" s="2"/>
      <c r="SN236" s="2"/>
      <c r="SO236" s="2"/>
      <c r="SP236" s="2"/>
      <c r="SQ236" s="2"/>
      <c r="SR236" s="2"/>
      <c r="SS236" s="2"/>
      <c r="ST236" s="2"/>
      <c r="SU236" s="2"/>
      <c r="SV236" s="2"/>
      <c r="SW236" s="2"/>
      <c r="SX236" s="2"/>
      <c r="SY236" s="2"/>
      <c r="SZ236" s="2"/>
      <c r="TA236" s="2"/>
      <c r="TB236" s="2"/>
      <c r="TC236" s="2"/>
      <c r="TD236" s="2"/>
      <c r="TE236" s="2"/>
      <c r="TF236" s="2"/>
      <c r="TG236" s="2"/>
      <c r="TH236" s="2"/>
      <c r="TI236" s="2"/>
      <c r="TJ236" s="2"/>
      <c r="TK236" s="2"/>
      <c r="TL236" s="2"/>
      <c r="TM236" s="2"/>
      <c r="TN236" s="2"/>
      <c r="TO236" s="2"/>
      <c r="TP236" s="2"/>
      <c r="TQ236" s="2"/>
      <c r="TR236" s="2"/>
      <c r="TS236" s="2"/>
      <c r="TT236" s="2"/>
      <c r="TU236" s="2"/>
      <c r="TV236" s="2"/>
      <c r="TW236" s="2"/>
      <c r="TX236" s="2"/>
      <c r="TY236" s="2"/>
      <c r="TZ236" s="2"/>
      <c r="UA236" s="2"/>
      <c r="UB236" s="2"/>
      <c r="UC236" s="2"/>
      <c r="UD236" s="2"/>
      <c r="UE236" s="2"/>
      <c r="UF236" s="2"/>
      <c r="UG236" s="2"/>
      <c r="UH236" s="2"/>
      <c r="UI236" s="2"/>
      <c r="UJ236" s="2"/>
      <c r="UK236" s="2"/>
      <c r="UL236" s="2"/>
      <c r="UM236" s="2"/>
      <c r="UN236" s="2"/>
      <c r="UO236" s="2"/>
      <c r="UP236" s="2"/>
      <c r="UQ236" s="2"/>
      <c r="UR236" s="2"/>
      <c r="US236" s="2"/>
      <c r="UT236" s="2"/>
      <c r="UU236" s="2"/>
      <c r="UV236" s="2"/>
      <c r="UW236" s="2"/>
      <c r="UX236" s="2"/>
      <c r="UY236" s="2"/>
      <c r="UZ236" s="2"/>
      <c r="VA236" s="2"/>
      <c r="VB236" s="2"/>
      <c r="VC236" s="2"/>
      <c r="VD236" s="2"/>
      <c r="VE236" s="2"/>
      <c r="VF236" s="2"/>
      <c r="VG236" s="2"/>
      <c r="VH236" s="2"/>
      <c r="VI236" s="2"/>
      <c r="VJ236" s="2"/>
      <c r="VK236" s="2"/>
      <c r="VL236" s="2"/>
      <c r="VM236" s="2"/>
      <c r="VN236" s="2"/>
      <c r="VO236" s="2"/>
      <c r="VP236" s="2"/>
      <c r="VQ236" s="2"/>
      <c r="VR236" s="2"/>
      <c r="VS236" s="2"/>
      <c r="VT236" s="2"/>
      <c r="VU236" s="2"/>
      <c r="VV236" s="2"/>
      <c r="VW236" s="2"/>
      <c r="VX236" s="2"/>
      <c r="VY236" s="2"/>
      <c r="VZ236" s="2"/>
      <c r="WA236" s="2"/>
      <c r="WB236" s="2"/>
      <c r="WC236" s="2"/>
      <c r="WD236" s="2"/>
      <c r="WE236" s="2"/>
      <c r="WF236" s="2"/>
      <c r="WG236" s="2"/>
      <c r="WH236" s="2"/>
      <c r="WI236" s="2"/>
      <c r="WJ236" s="2"/>
      <c r="WK236" s="2"/>
      <c r="WL236" s="2"/>
      <c r="WM236" s="2"/>
      <c r="WN236" s="2"/>
      <c r="WO236" s="2"/>
      <c r="WP236" s="2"/>
      <c r="WQ236" s="2"/>
      <c r="WR236" s="2"/>
      <c r="WS236" s="2"/>
      <c r="WT236" s="2"/>
      <c r="WU236" s="2"/>
      <c r="WV236" s="2"/>
      <c r="WW236" s="2"/>
      <c r="WX236" s="2"/>
      <c r="WY236" s="2"/>
      <c r="WZ236" s="2"/>
      <c r="XA236" s="2"/>
      <c r="XB236" s="2"/>
      <c r="XC236" s="2"/>
      <c r="XD236" s="2"/>
      <c r="XE236" s="2"/>
      <c r="XF236" s="2"/>
      <c r="XG236" s="2"/>
      <c r="XH236" s="2"/>
      <c r="XI236" s="2"/>
      <c r="XJ236" s="2"/>
      <c r="XK236" s="2"/>
      <c r="XL236" s="2"/>
      <c r="XM236" s="2"/>
      <c r="XN236" s="2"/>
      <c r="XO236" s="2"/>
      <c r="XP236" s="2"/>
      <c r="XQ236" s="2"/>
      <c r="XR236" s="2"/>
      <c r="XS236" s="2"/>
      <c r="XT236" s="2"/>
      <c r="XU236" s="2"/>
      <c r="XV236" s="2"/>
      <c r="XW236" s="2"/>
      <c r="XX236" s="2"/>
      <c r="XY236" s="2"/>
      <c r="XZ236" s="2"/>
      <c r="YA236" s="2"/>
      <c r="YB236" s="2"/>
      <c r="YC236" s="2"/>
      <c r="YD236" s="2"/>
      <c r="YE236" s="2"/>
      <c r="YF236" s="2"/>
      <c r="YG236" s="2"/>
      <c r="YH236" s="2"/>
      <c r="YI236" s="2"/>
      <c r="YJ236" s="2"/>
      <c r="YK236" s="2"/>
      <c r="YL236" s="2"/>
      <c r="YM236" s="2"/>
      <c r="YN236" s="2"/>
      <c r="YO236" s="2"/>
      <c r="YP236" s="2"/>
      <c r="YQ236" s="2"/>
      <c r="YR236" s="2"/>
      <c r="YS236" s="2"/>
      <c r="YT236" s="2"/>
      <c r="YU236" s="2"/>
      <c r="YV236" s="2"/>
      <c r="YW236" s="2"/>
      <c r="YX236" s="2"/>
      <c r="YY236" s="2"/>
      <c r="YZ236" s="2"/>
      <c r="ZA236" s="2"/>
      <c r="ZB236" s="2"/>
      <c r="ZC236" s="2"/>
      <c r="ZD236" s="2"/>
      <c r="ZE236" s="2"/>
      <c r="ZF236" s="2"/>
      <c r="ZG236" s="2"/>
      <c r="ZH236" s="2"/>
      <c r="ZI236" s="2"/>
      <c r="ZJ236" s="2"/>
      <c r="ZK236" s="2"/>
      <c r="ZL236" s="2"/>
      <c r="ZM236" s="2"/>
      <c r="ZN236" s="2"/>
      <c r="ZO236" s="2"/>
      <c r="ZP236" s="2"/>
      <c r="ZQ236" s="2"/>
      <c r="ZR236" s="2"/>
      <c r="ZS236" s="2"/>
      <c r="ZT236" s="2"/>
      <c r="ZU236" s="2"/>
      <c r="ZV236" s="2"/>
      <c r="ZW236" s="2"/>
      <c r="ZX236" s="2"/>
      <c r="ZY236" s="2"/>
      <c r="ZZ236" s="2"/>
      <c r="AAA236" s="2"/>
      <c r="AAB236" s="2"/>
      <c r="AAC236" s="2"/>
      <c r="AAD236" s="2"/>
      <c r="AAE236" s="2"/>
      <c r="AAF236" s="2"/>
      <c r="AAG236" s="2"/>
      <c r="AAH236" s="2"/>
      <c r="AAI236" s="2"/>
      <c r="AAJ236" s="2"/>
      <c r="AAK236" s="2"/>
      <c r="AAL236" s="2"/>
      <c r="AAM236" s="2"/>
      <c r="AAN236" s="2"/>
      <c r="AAO236" s="2"/>
      <c r="AAP236" s="2"/>
      <c r="AAQ236" s="2"/>
      <c r="AAR236" s="2"/>
      <c r="AAS236" s="2"/>
      <c r="AAT236" s="2"/>
      <c r="AAU236" s="2"/>
      <c r="AAV236" s="2"/>
      <c r="AAW236" s="2"/>
      <c r="AAX236" s="2"/>
      <c r="AAY236" s="2"/>
      <c r="AAZ236" s="2"/>
      <c r="ABA236" s="2"/>
      <c r="ABB236" s="2"/>
      <c r="ABC236" s="2"/>
      <c r="ABD236" s="2"/>
      <c r="ABE236" s="2"/>
      <c r="ABF236" s="2"/>
      <c r="ABG236" s="2"/>
      <c r="ABH236" s="2"/>
      <c r="ABI236" s="2"/>
      <c r="ABJ236" s="2"/>
      <c r="ABK236" s="2"/>
      <c r="ABL236" s="2"/>
      <c r="ABM236" s="2"/>
      <c r="ABN236" s="2"/>
      <c r="ABO236" s="2"/>
      <c r="ABP236" s="2"/>
      <c r="ABQ236" s="2"/>
      <c r="ABR236" s="2"/>
      <c r="ABS236" s="2"/>
      <c r="ABT236" s="2"/>
      <c r="ABU236" s="2"/>
      <c r="ABV236" s="2"/>
      <c r="ABW236" s="2"/>
      <c r="ABX236" s="2"/>
      <c r="ABY236" s="2"/>
      <c r="ABZ236" s="2"/>
      <c r="ACA236" s="2"/>
      <c r="ACB236" s="2"/>
      <c r="ACC236" s="2"/>
      <c r="ACD236" s="2"/>
      <c r="ACE236" s="2"/>
      <c r="ACF236" s="2"/>
      <c r="ACG236" s="2"/>
      <c r="ACH236" s="2"/>
      <c r="ACI236" s="2"/>
      <c r="ACJ236" s="2"/>
      <c r="ACK236" s="2"/>
      <c r="ACL236" s="2"/>
      <c r="ACM236" s="2"/>
      <c r="ACN236" s="2"/>
      <c r="ACO236" s="2"/>
      <c r="ACP236" s="2"/>
      <c r="ACQ236" s="2"/>
      <c r="ACR236" s="2"/>
      <c r="ACS236" s="2"/>
      <c r="ACT236" s="2"/>
      <c r="ACU236" s="2"/>
      <c r="ACV236" s="2"/>
      <c r="ACW236" s="2"/>
      <c r="ACX236" s="2"/>
      <c r="ACY236" s="2"/>
      <c r="ACZ236" s="2"/>
      <c r="ADA236" s="2"/>
      <c r="ADB236" s="2"/>
      <c r="ADC236" s="2"/>
      <c r="ADD236" s="2"/>
      <c r="ADE236" s="2"/>
      <c r="ADF236" s="2"/>
      <c r="ADG236" s="2"/>
      <c r="ADH236" s="2"/>
      <c r="ADI236" s="2"/>
      <c r="ADJ236" s="2"/>
      <c r="ADK236" s="2"/>
      <c r="ADL236" s="2"/>
      <c r="ADM236" s="2"/>
      <c r="ADN236" s="2"/>
      <c r="ADO236" s="2"/>
      <c r="ADP236" s="2"/>
      <c r="ADQ236" s="2"/>
      <c r="ADR236" s="2"/>
      <c r="ADS236" s="2"/>
      <c r="ADT236" s="2"/>
      <c r="ADU236" s="2"/>
      <c r="ADV236" s="2"/>
      <c r="ADW236" s="2"/>
      <c r="ADX236" s="2"/>
      <c r="ADY236" s="2"/>
      <c r="ADZ236" s="2"/>
      <c r="AEA236" s="2"/>
      <c r="AEB236" s="2"/>
      <c r="AEC236" s="2"/>
      <c r="AED236" s="2"/>
      <c r="AEE236" s="2"/>
      <c r="AEF236" s="2"/>
      <c r="AEG236" s="2"/>
      <c r="AEH236" s="2"/>
      <c r="AEI236" s="2"/>
      <c r="AEJ236" s="2"/>
      <c r="AEK236" s="2"/>
      <c r="AEL236" s="2"/>
      <c r="AEM236" s="2"/>
      <c r="AEN236" s="2"/>
      <c r="AEO236" s="2"/>
      <c r="AEP236" s="2"/>
      <c r="AEQ236" s="2"/>
      <c r="AER236" s="2"/>
      <c r="AES236" s="2"/>
      <c r="AET236" s="2"/>
      <c r="AEU236" s="2"/>
      <c r="AEV236" s="2"/>
      <c r="AEW236" s="2"/>
      <c r="AEX236" s="2"/>
      <c r="AEY236" s="2"/>
      <c r="AEZ236" s="2"/>
      <c r="AFA236" s="2"/>
      <c r="AFB236" s="2"/>
      <c r="AFC236" s="2"/>
      <c r="AFD236" s="2"/>
      <c r="AFE236" s="2"/>
      <c r="AFF236" s="2"/>
      <c r="AFG236" s="2"/>
      <c r="AFH236" s="2"/>
      <c r="AFI236" s="2"/>
      <c r="AFJ236" s="2"/>
      <c r="AFK236" s="2"/>
      <c r="AFL236" s="2"/>
      <c r="AFM236" s="2"/>
      <c r="AFN236" s="2"/>
      <c r="AFO236" s="2"/>
      <c r="AFP236" s="2"/>
      <c r="AFQ236" s="2"/>
      <c r="AFR236" s="2"/>
      <c r="AFS236" s="2"/>
      <c r="AFT236" s="2"/>
      <c r="AFU236" s="2"/>
      <c r="AFV236" s="2"/>
      <c r="AFW236" s="2"/>
      <c r="AFX236" s="2"/>
      <c r="AFY236" s="2"/>
      <c r="AFZ236" s="2"/>
      <c r="AGA236" s="2"/>
      <c r="AGB236" s="2"/>
      <c r="AGC236" s="2"/>
      <c r="AGD236" s="2"/>
      <c r="AGE236" s="2"/>
      <c r="AGF236" s="2"/>
      <c r="AGG236" s="2"/>
      <c r="AGH236" s="2"/>
      <c r="AGI236" s="2"/>
      <c r="AGJ236" s="2"/>
      <c r="AGK236" s="2"/>
      <c r="AGL236" s="2"/>
      <c r="AGM236" s="2"/>
      <c r="AGN236" s="2"/>
      <c r="AGO236" s="2"/>
      <c r="AGP236" s="2"/>
      <c r="AGQ236" s="2"/>
      <c r="AGR236" s="2"/>
      <c r="AGS236" s="2"/>
      <c r="AGT236" s="2"/>
      <c r="AGU236" s="2"/>
      <c r="AGV236" s="2"/>
      <c r="AGW236" s="2"/>
      <c r="AGX236" s="2"/>
      <c r="AGY236" s="2"/>
      <c r="AGZ236" s="2"/>
      <c r="AHA236" s="2"/>
      <c r="AHB236" s="2"/>
      <c r="AHC236" s="2"/>
      <c r="AHD236" s="2"/>
      <c r="AHE236" s="2"/>
      <c r="AHF236" s="2"/>
      <c r="AHG236" s="2"/>
      <c r="AHH236" s="2"/>
      <c r="AHI236" s="2"/>
      <c r="AHJ236" s="2"/>
      <c r="AHK236" s="2"/>
      <c r="AHL236" s="2"/>
      <c r="AHM236" s="2"/>
      <c r="AHN236" s="2"/>
      <c r="AHO236" s="2"/>
      <c r="AHP236" s="2"/>
      <c r="AHQ236" s="2"/>
      <c r="AHR236" s="2"/>
      <c r="AHS236" s="2"/>
      <c r="AHT236" s="2"/>
      <c r="AHU236" s="2"/>
      <c r="AHV236" s="2"/>
      <c r="AHW236" s="2"/>
      <c r="AHX236" s="2"/>
      <c r="AHY236" s="2"/>
      <c r="AHZ236" s="2"/>
      <c r="AIA236" s="2"/>
      <c r="AIB236" s="2"/>
      <c r="AIC236" s="2"/>
      <c r="AID236" s="2"/>
      <c r="AIE236" s="2"/>
      <c r="AIF236" s="2"/>
      <c r="AIG236" s="2"/>
      <c r="AIH236" s="2"/>
      <c r="AII236" s="2"/>
      <c r="AIJ236" s="2"/>
      <c r="AIK236" s="2"/>
      <c r="AIL236" s="2"/>
      <c r="AIM236" s="2"/>
      <c r="AIN236" s="2"/>
      <c r="AIO236" s="2"/>
      <c r="AIP236" s="2"/>
      <c r="AIQ236" s="2"/>
      <c r="AIR236" s="2"/>
      <c r="AIS236" s="2"/>
      <c r="AIT236" s="2"/>
      <c r="AIU236" s="2"/>
      <c r="AIV236" s="2"/>
      <c r="AIW236" s="2"/>
      <c r="AIX236" s="2"/>
      <c r="AIY236" s="2"/>
      <c r="AIZ236" s="2"/>
      <c r="AJA236" s="2"/>
      <c r="AJB236" s="2"/>
      <c r="AJC236" s="2"/>
      <c r="AJD236" s="2"/>
      <c r="AJE236" s="2"/>
      <c r="AJF236" s="2"/>
      <c r="AJG236" s="2"/>
      <c r="AJH236" s="2"/>
      <c r="AJI236" s="2"/>
      <c r="AJJ236" s="2"/>
      <c r="AJK236" s="2"/>
      <c r="AJL236" s="2"/>
      <c r="AJM236" s="2"/>
      <c r="AJN236" s="2"/>
      <c r="AJO236" s="2"/>
      <c r="AJP236" s="2"/>
      <c r="AJQ236" s="2"/>
      <c r="AJR236" s="2"/>
      <c r="AJS236" s="2"/>
      <c r="AJT236" s="2"/>
      <c r="AJU236" s="2"/>
      <c r="AJV236" s="2"/>
      <c r="AJW236" s="2"/>
      <c r="AJX236" s="2"/>
      <c r="AJY236" s="2"/>
      <c r="AJZ236" s="2"/>
      <c r="AKA236" s="2"/>
      <c r="AKB236" s="2"/>
      <c r="AKC236" s="2"/>
      <c r="AKD236" s="2"/>
      <c r="AKE236" s="2"/>
      <c r="AKF236" s="2"/>
      <c r="AKG236" s="2"/>
      <c r="AKH236" s="2"/>
      <c r="AKI236" s="2"/>
      <c r="AKJ236" s="2"/>
      <c r="AKK236" s="2"/>
      <c r="AKL236" s="2"/>
      <c r="AKM236" s="2"/>
      <c r="AKN236" s="2"/>
      <c r="AKO236" s="2"/>
      <c r="AKP236" s="2"/>
      <c r="AKQ236" s="2"/>
      <c r="AKR236" s="2"/>
      <c r="AKS236" s="2"/>
      <c r="AKT236" s="2"/>
      <c r="AKU236" s="2"/>
      <c r="AKV236" s="2"/>
      <c r="AKW236" s="2"/>
      <c r="AKX236" s="2"/>
      <c r="AKY236" s="2"/>
      <c r="AKZ236" s="2"/>
      <c r="ALA236" s="2"/>
      <c r="ALB236" s="2"/>
      <c r="ALC236" s="2"/>
      <c r="ALD236" s="2"/>
      <c r="ALE236" s="2"/>
      <c r="ALF236" s="2"/>
      <c r="ALG236" s="2"/>
      <c r="ALH236" s="2"/>
      <c r="ALI236" s="2"/>
      <c r="ALJ236" s="2"/>
      <c r="ALK236" s="2"/>
      <c r="ALL236" s="2"/>
      <c r="ALM236" s="2"/>
      <c r="ALN236" s="2"/>
      <c r="ALO236" s="2"/>
      <c r="ALP236" s="2"/>
      <c r="ALQ236" s="2"/>
      <c r="ALR236" s="2"/>
      <c r="ALS236" s="2"/>
      <c r="ALT236" s="2"/>
      <c r="ALU236" s="2"/>
      <c r="ALV236" s="2"/>
      <c r="ALW236" s="2"/>
      <c r="ALX236" s="2"/>
      <c r="ALY236" s="2"/>
      <c r="ALZ236" s="2"/>
      <c r="AMA236" s="2"/>
      <c r="AMB236" s="2"/>
      <c r="AMC236" s="2"/>
      <c r="AMD236" s="2"/>
      <c r="AME236" s="2"/>
      <c r="AMF236" s="2"/>
      <c r="AMG236" s="2"/>
      <c r="AMH236" s="2"/>
      <c r="AMI236" s="2"/>
      <c r="AMJ236" s="2"/>
    </row>
    <row r="237" s="5" customFormat="true" ht="15" hidden="false" customHeight="false" outlineLevel="0" collapsed="false">
      <c r="A237" s="2"/>
      <c r="B237" s="2"/>
      <c r="C237" s="2"/>
      <c r="D237" s="2"/>
      <c r="E237" s="2"/>
      <c r="F237" s="2"/>
      <c r="G237" s="25"/>
      <c r="H237" s="51" t="n">
        <v>45200</v>
      </c>
      <c r="J237" s="25"/>
      <c r="K237" s="25"/>
      <c r="L237" s="25"/>
      <c r="M237" s="25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2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2"/>
      <c r="LX237" s="2"/>
      <c r="LY237" s="2"/>
      <c r="LZ237" s="2"/>
      <c r="MA237" s="2"/>
      <c r="MB237" s="2"/>
      <c r="MC237" s="2"/>
      <c r="MD237" s="2"/>
      <c r="ME237" s="2"/>
      <c r="MF237" s="2"/>
      <c r="MG237" s="2"/>
      <c r="MH237" s="2"/>
      <c r="MI237" s="2"/>
      <c r="MJ237" s="2"/>
      <c r="MK237" s="2"/>
      <c r="ML237" s="2"/>
      <c r="MM237" s="2"/>
      <c r="MN237" s="2"/>
      <c r="MO237" s="2"/>
      <c r="MP237" s="2"/>
      <c r="MQ237" s="2"/>
      <c r="MR237" s="2"/>
      <c r="MS237" s="2"/>
      <c r="MT237" s="2"/>
      <c r="MU237" s="2"/>
      <c r="MV237" s="2"/>
      <c r="MW237" s="2"/>
      <c r="MX237" s="2"/>
      <c r="MY237" s="2"/>
      <c r="MZ237" s="2"/>
      <c r="NA237" s="2"/>
      <c r="NB237" s="2"/>
      <c r="NC237" s="2"/>
      <c r="ND237" s="2"/>
      <c r="NE237" s="2"/>
      <c r="NF237" s="2"/>
      <c r="NG237" s="2"/>
      <c r="NH237" s="2"/>
      <c r="NI237" s="2"/>
      <c r="NJ237" s="2"/>
      <c r="NK237" s="2"/>
      <c r="NL237" s="2"/>
      <c r="NM237" s="2"/>
      <c r="NN237" s="2"/>
      <c r="NO237" s="2"/>
      <c r="NP237" s="2"/>
      <c r="NQ237" s="2"/>
      <c r="NR237" s="2"/>
      <c r="NS237" s="2"/>
      <c r="NT237" s="2"/>
      <c r="NU237" s="2"/>
      <c r="NV237" s="2"/>
      <c r="NW237" s="2"/>
      <c r="NX237" s="2"/>
      <c r="NY237" s="2"/>
      <c r="NZ237" s="2"/>
      <c r="OA237" s="2"/>
      <c r="OB237" s="2"/>
      <c r="OC237" s="2"/>
      <c r="OD237" s="2"/>
      <c r="OE237" s="2"/>
      <c r="OF237" s="2"/>
      <c r="OG237" s="2"/>
      <c r="OH237" s="2"/>
      <c r="OI237" s="2"/>
      <c r="OJ237" s="2"/>
      <c r="OK237" s="2"/>
      <c r="OL237" s="2"/>
      <c r="OM237" s="2"/>
      <c r="ON237" s="2"/>
      <c r="OO237" s="2"/>
      <c r="OP237" s="2"/>
      <c r="OQ237" s="2"/>
      <c r="OR237" s="2"/>
      <c r="OS237" s="2"/>
      <c r="OT237" s="2"/>
      <c r="OU237" s="2"/>
      <c r="OV237" s="2"/>
      <c r="OW237" s="2"/>
      <c r="OX237" s="2"/>
      <c r="OY237" s="2"/>
      <c r="OZ237" s="2"/>
      <c r="PA237" s="2"/>
      <c r="PB237" s="2"/>
      <c r="PC237" s="2"/>
      <c r="PD237" s="2"/>
      <c r="PE237" s="2"/>
      <c r="PF237" s="2"/>
      <c r="PG237" s="2"/>
      <c r="PH237" s="2"/>
      <c r="PI237" s="2"/>
      <c r="PJ237" s="2"/>
      <c r="PK237" s="2"/>
      <c r="PL237" s="2"/>
      <c r="PM237" s="2"/>
      <c r="PN237" s="2"/>
      <c r="PO237" s="2"/>
      <c r="PP237" s="2"/>
      <c r="PQ237" s="2"/>
      <c r="PR237" s="2"/>
      <c r="PS237" s="2"/>
      <c r="PT237" s="2"/>
      <c r="PU237" s="2"/>
      <c r="PV237" s="2"/>
      <c r="PW237" s="2"/>
      <c r="PX237" s="2"/>
      <c r="PY237" s="2"/>
      <c r="PZ237" s="2"/>
      <c r="QA237" s="2"/>
      <c r="QB237" s="2"/>
      <c r="QC237" s="2"/>
      <c r="QD237" s="2"/>
      <c r="QE237" s="2"/>
      <c r="QF237" s="2"/>
      <c r="QG237" s="2"/>
      <c r="QH237" s="2"/>
      <c r="QI237" s="2"/>
      <c r="QJ237" s="2"/>
      <c r="QK237" s="2"/>
      <c r="QL237" s="2"/>
      <c r="QM237" s="2"/>
      <c r="QN237" s="2"/>
      <c r="QO237" s="2"/>
      <c r="QP237" s="2"/>
      <c r="QQ237" s="2"/>
      <c r="QR237" s="2"/>
      <c r="QS237" s="2"/>
      <c r="QT237" s="2"/>
      <c r="QU237" s="2"/>
      <c r="QV237" s="2"/>
      <c r="QW237" s="2"/>
      <c r="QX237" s="2"/>
      <c r="QY237" s="2"/>
      <c r="QZ237" s="2"/>
      <c r="RA237" s="2"/>
      <c r="RB237" s="2"/>
      <c r="RC237" s="2"/>
      <c r="RD237" s="2"/>
      <c r="RE237" s="2"/>
      <c r="RF237" s="2"/>
      <c r="RG237" s="2"/>
      <c r="RH237" s="2"/>
      <c r="RI237" s="2"/>
      <c r="RJ237" s="2"/>
      <c r="RK237" s="2"/>
      <c r="RL237" s="2"/>
      <c r="RM237" s="2"/>
      <c r="RN237" s="2"/>
      <c r="RO237" s="2"/>
      <c r="RP237" s="2"/>
      <c r="RQ237" s="2"/>
      <c r="RR237" s="2"/>
      <c r="RS237" s="2"/>
      <c r="RT237" s="2"/>
      <c r="RU237" s="2"/>
      <c r="RV237" s="2"/>
      <c r="RW237" s="2"/>
      <c r="RX237" s="2"/>
      <c r="RY237" s="2"/>
      <c r="RZ237" s="2"/>
      <c r="SA237" s="2"/>
      <c r="SB237" s="2"/>
      <c r="SC237" s="2"/>
      <c r="SD237" s="2"/>
      <c r="SE237" s="2"/>
      <c r="SF237" s="2"/>
      <c r="SG237" s="2"/>
      <c r="SH237" s="2"/>
      <c r="SI237" s="2"/>
      <c r="SJ237" s="2"/>
      <c r="SK237" s="2"/>
      <c r="SL237" s="2"/>
      <c r="SM237" s="2"/>
      <c r="SN237" s="2"/>
      <c r="SO237" s="2"/>
      <c r="SP237" s="2"/>
      <c r="SQ237" s="2"/>
      <c r="SR237" s="2"/>
      <c r="SS237" s="2"/>
      <c r="ST237" s="2"/>
      <c r="SU237" s="2"/>
      <c r="SV237" s="2"/>
      <c r="SW237" s="2"/>
      <c r="SX237" s="2"/>
      <c r="SY237" s="2"/>
      <c r="SZ237" s="2"/>
      <c r="TA237" s="2"/>
      <c r="TB237" s="2"/>
      <c r="TC237" s="2"/>
      <c r="TD237" s="2"/>
      <c r="TE237" s="2"/>
      <c r="TF237" s="2"/>
      <c r="TG237" s="2"/>
      <c r="TH237" s="2"/>
      <c r="TI237" s="2"/>
      <c r="TJ237" s="2"/>
      <c r="TK237" s="2"/>
      <c r="TL237" s="2"/>
      <c r="TM237" s="2"/>
      <c r="TN237" s="2"/>
      <c r="TO237" s="2"/>
      <c r="TP237" s="2"/>
      <c r="TQ237" s="2"/>
      <c r="TR237" s="2"/>
      <c r="TS237" s="2"/>
      <c r="TT237" s="2"/>
      <c r="TU237" s="2"/>
      <c r="TV237" s="2"/>
      <c r="TW237" s="2"/>
      <c r="TX237" s="2"/>
      <c r="TY237" s="2"/>
      <c r="TZ237" s="2"/>
      <c r="UA237" s="2"/>
      <c r="UB237" s="2"/>
      <c r="UC237" s="2"/>
      <c r="UD237" s="2"/>
      <c r="UE237" s="2"/>
      <c r="UF237" s="2"/>
      <c r="UG237" s="2"/>
      <c r="UH237" s="2"/>
      <c r="UI237" s="2"/>
      <c r="UJ237" s="2"/>
      <c r="UK237" s="2"/>
      <c r="UL237" s="2"/>
      <c r="UM237" s="2"/>
      <c r="UN237" s="2"/>
      <c r="UO237" s="2"/>
      <c r="UP237" s="2"/>
      <c r="UQ237" s="2"/>
      <c r="UR237" s="2"/>
      <c r="US237" s="2"/>
      <c r="UT237" s="2"/>
      <c r="UU237" s="2"/>
      <c r="UV237" s="2"/>
      <c r="UW237" s="2"/>
      <c r="UX237" s="2"/>
      <c r="UY237" s="2"/>
      <c r="UZ237" s="2"/>
      <c r="VA237" s="2"/>
      <c r="VB237" s="2"/>
      <c r="VC237" s="2"/>
      <c r="VD237" s="2"/>
      <c r="VE237" s="2"/>
      <c r="VF237" s="2"/>
      <c r="VG237" s="2"/>
      <c r="VH237" s="2"/>
      <c r="VI237" s="2"/>
      <c r="VJ237" s="2"/>
      <c r="VK237" s="2"/>
      <c r="VL237" s="2"/>
      <c r="VM237" s="2"/>
      <c r="VN237" s="2"/>
      <c r="VO237" s="2"/>
      <c r="VP237" s="2"/>
      <c r="VQ237" s="2"/>
      <c r="VR237" s="2"/>
      <c r="VS237" s="2"/>
      <c r="VT237" s="2"/>
      <c r="VU237" s="2"/>
      <c r="VV237" s="2"/>
      <c r="VW237" s="2"/>
      <c r="VX237" s="2"/>
      <c r="VY237" s="2"/>
      <c r="VZ237" s="2"/>
      <c r="WA237" s="2"/>
      <c r="WB237" s="2"/>
      <c r="WC237" s="2"/>
      <c r="WD237" s="2"/>
      <c r="WE237" s="2"/>
      <c r="WF237" s="2"/>
      <c r="WG237" s="2"/>
      <c r="WH237" s="2"/>
      <c r="WI237" s="2"/>
      <c r="WJ237" s="2"/>
      <c r="WK237" s="2"/>
      <c r="WL237" s="2"/>
      <c r="WM237" s="2"/>
      <c r="WN237" s="2"/>
      <c r="WO237" s="2"/>
      <c r="WP237" s="2"/>
      <c r="WQ237" s="2"/>
      <c r="WR237" s="2"/>
      <c r="WS237" s="2"/>
      <c r="WT237" s="2"/>
      <c r="WU237" s="2"/>
      <c r="WV237" s="2"/>
      <c r="WW237" s="2"/>
      <c r="WX237" s="2"/>
      <c r="WY237" s="2"/>
      <c r="WZ237" s="2"/>
      <c r="XA237" s="2"/>
      <c r="XB237" s="2"/>
      <c r="XC237" s="2"/>
      <c r="XD237" s="2"/>
      <c r="XE237" s="2"/>
      <c r="XF237" s="2"/>
      <c r="XG237" s="2"/>
      <c r="XH237" s="2"/>
      <c r="XI237" s="2"/>
      <c r="XJ237" s="2"/>
      <c r="XK237" s="2"/>
      <c r="XL237" s="2"/>
      <c r="XM237" s="2"/>
      <c r="XN237" s="2"/>
      <c r="XO237" s="2"/>
      <c r="XP237" s="2"/>
      <c r="XQ237" s="2"/>
      <c r="XR237" s="2"/>
      <c r="XS237" s="2"/>
      <c r="XT237" s="2"/>
      <c r="XU237" s="2"/>
      <c r="XV237" s="2"/>
      <c r="XW237" s="2"/>
      <c r="XX237" s="2"/>
      <c r="XY237" s="2"/>
      <c r="XZ237" s="2"/>
      <c r="YA237" s="2"/>
      <c r="YB237" s="2"/>
      <c r="YC237" s="2"/>
      <c r="YD237" s="2"/>
      <c r="YE237" s="2"/>
      <c r="YF237" s="2"/>
      <c r="YG237" s="2"/>
      <c r="YH237" s="2"/>
      <c r="YI237" s="2"/>
      <c r="YJ237" s="2"/>
      <c r="YK237" s="2"/>
      <c r="YL237" s="2"/>
      <c r="YM237" s="2"/>
      <c r="YN237" s="2"/>
      <c r="YO237" s="2"/>
      <c r="YP237" s="2"/>
      <c r="YQ237" s="2"/>
      <c r="YR237" s="2"/>
      <c r="YS237" s="2"/>
      <c r="YT237" s="2"/>
      <c r="YU237" s="2"/>
      <c r="YV237" s="2"/>
      <c r="YW237" s="2"/>
      <c r="YX237" s="2"/>
      <c r="YY237" s="2"/>
      <c r="YZ237" s="2"/>
      <c r="ZA237" s="2"/>
      <c r="ZB237" s="2"/>
      <c r="ZC237" s="2"/>
      <c r="ZD237" s="2"/>
      <c r="ZE237" s="2"/>
      <c r="ZF237" s="2"/>
      <c r="ZG237" s="2"/>
      <c r="ZH237" s="2"/>
      <c r="ZI237" s="2"/>
      <c r="ZJ237" s="2"/>
      <c r="ZK237" s="2"/>
      <c r="ZL237" s="2"/>
      <c r="ZM237" s="2"/>
      <c r="ZN237" s="2"/>
      <c r="ZO237" s="2"/>
      <c r="ZP237" s="2"/>
      <c r="ZQ237" s="2"/>
      <c r="ZR237" s="2"/>
      <c r="ZS237" s="2"/>
      <c r="ZT237" s="2"/>
      <c r="ZU237" s="2"/>
      <c r="ZV237" s="2"/>
      <c r="ZW237" s="2"/>
      <c r="ZX237" s="2"/>
      <c r="ZY237" s="2"/>
      <c r="ZZ237" s="2"/>
      <c r="AAA237" s="2"/>
      <c r="AAB237" s="2"/>
      <c r="AAC237" s="2"/>
      <c r="AAD237" s="2"/>
      <c r="AAE237" s="2"/>
      <c r="AAF237" s="2"/>
      <c r="AAG237" s="2"/>
      <c r="AAH237" s="2"/>
      <c r="AAI237" s="2"/>
      <c r="AAJ237" s="2"/>
      <c r="AAK237" s="2"/>
      <c r="AAL237" s="2"/>
      <c r="AAM237" s="2"/>
      <c r="AAN237" s="2"/>
      <c r="AAO237" s="2"/>
      <c r="AAP237" s="2"/>
      <c r="AAQ237" s="2"/>
      <c r="AAR237" s="2"/>
      <c r="AAS237" s="2"/>
      <c r="AAT237" s="2"/>
      <c r="AAU237" s="2"/>
      <c r="AAV237" s="2"/>
      <c r="AAW237" s="2"/>
      <c r="AAX237" s="2"/>
      <c r="AAY237" s="2"/>
      <c r="AAZ237" s="2"/>
      <c r="ABA237" s="2"/>
      <c r="ABB237" s="2"/>
      <c r="ABC237" s="2"/>
      <c r="ABD237" s="2"/>
      <c r="ABE237" s="2"/>
      <c r="ABF237" s="2"/>
      <c r="ABG237" s="2"/>
      <c r="ABH237" s="2"/>
      <c r="ABI237" s="2"/>
      <c r="ABJ237" s="2"/>
      <c r="ABK237" s="2"/>
      <c r="ABL237" s="2"/>
      <c r="ABM237" s="2"/>
      <c r="ABN237" s="2"/>
      <c r="ABO237" s="2"/>
      <c r="ABP237" s="2"/>
      <c r="ABQ237" s="2"/>
      <c r="ABR237" s="2"/>
      <c r="ABS237" s="2"/>
      <c r="ABT237" s="2"/>
      <c r="ABU237" s="2"/>
      <c r="ABV237" s="2"/>
      <c r="ABW237" s="2"/>
      <c r="ABX237" s="2"/>
      <c r="ABY237" s="2"/>
      <c r="ABZ237" s="2"/>
      <c r="ACA237" s="2"/>
      <c r="ACB237" s="2"/>
      <c r="ACC237" s="2"/>
      <c r="ACD237" s="2"/>
      <c r="ACE237" s="2"/>
      <c r="ACF237" s="2"/>
      <c r="ACG237" s="2"/>
      <c r="ACH237" s="2"/>
      <c r="ACI237" s="2"/>
      <c r="ACJ237" s="2"/>
      <c r="ACK237" s="2"/>
      <c r="ACL237" s="2"/>
      <c r="ACM237" s="2"/>
      <c r="ACN237" s="2"/>
      <c r="ACO237" s="2"/>
      <c r="ACP237" s="2"/>
      <c r="ACQ237" s="2"/>
      <c r="ACR237" s="2"/>
      <c r="ACS237" s="2"/>
      <c r="ACT237" s="2"/>
      <c r="ACU237" s="2"/>
      <c r="ACV237" s="2"/>
      <c r="ACW237" s="2"/>
      <c r="ACX237" s="2"/>
      <c r="ACY237" s="2"/>
      <c r="ACZ237" s="2"/>
      <c r="ADA237" s="2"/>
      <c r="ADB237" s="2"/>
      <c r="ADC237" s="2"/>
      <c r="ADD237" s="2"/>
      <c r="ADE237" s="2"/>
      <c r="ADF237" s="2"/>
      <c r="ADG237" s="2"/>
      <c r="ADH237" s="2"/>
      <c r="ADI237" s="2"/>
      <c r="ADJ237" s="2"/>
      <c r="ADK237" s="2"/>
      <c r="ADL237" s="2"/>
      <c r="ADM237" s="2"/>
      <c r="ADN237" s="2"/>
      <c r="ADO237" s="2"/>
      <c r="ADP237" s="2"/>
      <c r="ADQ237" s="2"/>
      <c r="ADR237" s="2"/>
      <c r="ADS237" s="2"/>
      <c r="ADT237" s="2"/>
      <c r="ADU237" s="2"/>
      <c r="ADV237" s="2"/>
      <c r="ADW237" s="2"/>
      <c r="ADX237" s="2"/>
      <c r="ADY237" s="2"/>
      <c r="ADZ237" s="2"/>
      <c r="AEA237" s="2"/>
      <c r="AEB237" s="2"/>
      <c r="AEC237" s="2"/>
      <c r="AED237" s="2"/>
      <c r="AEE237" s="2"/>
      <c r="AEF237" s="2"/>
      <c r="AEG237" s="2"/>
      <c r="AEH237" s="2"/>
      <c r="AEI237" s="2"/>
      <c r="AEJ237" s="2"/>
      <c r="AEK237" s="2"/>
      <c r="AEL237" s="2"/>
      <c r="AEM237" s="2"/>
      <c r="AEN237" s="2"/>
      <c r="AEO237" s="2"/>
      <c r="AEP237" s="2"/>
      <c r="AEQ237" s="2"/>
      <c r="AER237" s="2"/>
      <c r="AES237" s="2"/>
      <c r="AET237" s="2"/>
      <c r="AEU237" s="2"/>
      <c r="AEV237" s="2"/>
      <c r="AEW237" s="2"/>
      <c r="AEX237" s="2"/>
      <c r="AEY237" s="2"/>
      <c r="AEZ237" s="2"/>
      <c r="AFA237" s="2"/>
      <c r="AFB237" s="2"/>
      <c r="AFC237" s="2"/>
      <c r="AFD237" s="2"/>
      <c r="AFE237" s="2"/>
      <c r="AFF237" s="2"/>
      <c r="AFG237" s="2"/>
      <c r="AFH237" s="2"/>
      <c r="AFI237" s="2"/>
      <c r="AFJ237" s="2"/>
      <c r="AFK237" s="2"/>
      <c r="AFL237" s="2"/>
      <c r="AFM237" s="2"/>
      <c r="AFN237" s="2"/>
      <c r="AFO237" s="2"/>
      <c r="AFP237" s="2"/>
      <c r="AFQ237" s="2"/>
      <c r="AFR237" s="2"/>
      <c r="AFS237" s="2"/>
      <c r="AFT237" s="2"/>
      <c r="AFU237" s="2"/>
      <c r="AFV237" s="2"/>
      <c r="AFW237" s="2"/>
      <c r="AFX237" s="2"/>
      <c r="AFY237" s="2"/>
      <c r="AFZ237" s="2"/>
      <c r="AGA237" s="2"/>
      <c r="AGB237" s="2"/>
      <c r="AGC237" s="2"/>
      <c r="AGD237" s="2"/>
      <c r="AGE237" s="2"/>
      <c r="AGF237" s="2"/>
      <c r="AGG237" s="2"/>
      <c r="AGH237" s="2"/>
      <c r="AGI237" s="2"/>
      <c r="AGJ237" s="2"/>
      <c r="AGK237" s="2"/>
      <c r="AGL237" s="2"/>
      <c r="AGM237" s="2"/>
      <c r="AGN237" s="2"/>
      <c r="AGO237" s="2"/>
      <c r="AGP237" s="2"/>
      <c r="AGQ237" s="2"/>
      <c r="AGR237" s="2"/>
      <c r="AGS237" s="2"/>
      <c r="AGT237" s="2"/>
      <c r="AGU237" s="2"/>
      <c r="AGV237" s="2"/>
      <c r="AGW237" s="2"/>
      <c r="AGX237" s="2"/>
      <c r="AGY237" s="2"/>
      <c r="AGZ237" s="2"/>
      <c r="AHA237" s="2"/>
      <c r="AHB237" s="2"/>
      <c r="AHC237" s="2"/>
      <c r="AHD237" s="2"/>
      <c r="AHE237" s="2"/>
      <c r="AHF237" s="2"/>
      <c r="AHG237" s="2"/>
      <c r="AHH237" s="2"/>
      <c r="AHI237" s="2"/>
      <c r="AHJ237" s="2"/>
      <c r="AHK237" s="2"/>
      <c r="AHL237" s="2"/>
      <c r="AHM237" s="2"/>
      <c r="AHN237" s="2"/>
      <c r="AHO237" s="2"/>
      <c r="AHP237" s="2"/>
      <c r="AHQ237" s="2"/>
      <c r="AHR237" s="2"/>
      <c r="AHS237" s="2"/>
      <c r="AHT237" s="2"/>
      <c r="AHU237" s="2"/>
      <c r="AHV237" s="2"/>
      <c r="AHW237" s="2"/>
      <c r="AHX237" s="2"/>
      <c r="AHY237" s="2"/>
      <c r="AHZ237" s="2"/>
      <c r="AIA237" s="2"/>
      <c r="AIB237" s="2"/>
      <c r="AIC237" s="2"/>
      <c r="AID237" s="2"/>
      <c r="AIE237" s="2"/>
      <c r="AIF237" s="2"/>
      <c r="AIG237" s="2"/>
      <c r="AIH237" s="2"/>
      <c r="AII237" s="2"/>
      <c r="AIJ237" s="2"/>
      <c r="AIK237" s="2"/>
      <c r="AIL237" s="2"/>
      <c r="AIM237" s="2"/>
      <c r="AIN237" s="2"/>
      <c r="AIO237" s="2"/>
      <c r="AIP237" s="2"/>
      <c r="AIQ237" s="2"/>
      <c r="AIR237" s="2"/>
      <c r="AIS237" s="2"/>
      <c r="AIT237" s="2"/>
      <c r="AIU237" s="2"/>
      <c r="AIV237" s="2"/>
      <c r="AIW237" s="2"/>
      <c r="AIX237" s="2"/>
      <c r="AIY237" s="2"/>
      <c r="AIZ237" s="2"/>
      <c r="AJA237" s="2"/>
      <c r="AJB237" s="2"/>
      <c r="AJC237" s="2"/>
      <c r="AJD237" s="2"/>
      <c r="AJE237" s="2"/>
      <c r="AJF237" s="2"/>
      <c r="AJG237" s="2"/>
      <c r="AJH237" s="2"/>
      <c r="AJI237" s="2"/>
      <c r="AJJ237" s="2"/>
      <c r="AJK237" s="2"/>
      <c r="AJL237" s="2"/>
      <c r="AJM237" s="2"/>
      <c r="AJN237" s="2"/>
      <c r="AJO237" s="2"/>
      <c r="AJP237" s="2"/>
      <c r="AJQ237" s="2"/>
      <c r="AJR237" s="2"/>
      <c r="AJS237" s="2"/>
      <c r="AJT237" s="2"/>
      <c r="AJU237" s="2"/>
      <c r="AJV237" s="2"/>
      <c r="AJW237" s="2"/>
      <c r="AJX237" s="2"/>
      <c r="AJY237" s="2"/>
      <c r="AJZ237" s="2"/>
      <c r="AKA237" s="2"/>
      <c r="AKB237" s="2"/>
      <c r="AKC237" s="2"/>
      <c r="AKD237" s="2"/>
      <c r="AKE237" s="2"/>
      <c r="AKF237" s="2"/>
      <c r="AKG237" s="2"/>
      <c r="AKH237" s="2"/>
      <c r="AKI237" s="2"/>
      <c r="AKJ237" s="2"/>
      <c r="AKK237" s="2"/>
      <c r="AKL237" s="2"/>
      <c r="AKM237" s="2"/>
      <c r="AKN237" s="2"/>
      <c r="AKO237" s="2"/>
      <c r="AKP237" s="2"/>
      <c r="AKQ237" s="2"/>
      <c r="AKR237" s="2"/>
      <c r="AKS237" s="2"/>
      <c r="AKT237" s="2"/>
      <c r="AKU237" s="2"/>
      <c r="AKV237" s="2"/>
      <c r="AKW237" s="2"/>
      <c r="AKX237" s="2"/>
      <c r="AKY237" s="2"/>
      <c r="AKZ237" s="2"/>
      <c r="ALA237" s="2"/>
      <c r="ALB237" s="2"/>
      <c r="ALC237" s="2"/>
      <c r="ALD237" s="2"/>
      <c r="ALE237" s="2"/>
      <c r="ALF237" s="2"/>
      <c r="ALG237" s="2"/>
      <c r="ALH237" s="2"/>
      <c r="ALI237" s="2"/>
      <c r="ALJ237" s="2"/>
      <c r="ALK237" s="2"/>
      <c r="ALL237" s="2"/>
      <c r="ALM237" s="2"/>
      <c r="ALN237" s="2"/>
      <c r="ALO237" s="2"/>
      <c r="ALP237" s="2"/>
      <c r="ALQ237" s="2"/>
      <c r="ALR237" s="2"/>
      <c r="ALS237" s="2"/>
      <c r="ALT237" s="2"/>
      <c r="ALU237" s="2"/>
      <c r="ALV237" s="2"/>
      <c r="ALW237" s="2"/>
      <c r="ALX237" s="2"/>
      <c r="ALY237" s="2"/>
      <c r="ALZ237" s="2"/>
      <c r="AMA237" s="2"/>
      <c r="AMB237" s="2"/>
      <c r="AMC237" s="2"/>
      <c r="AMD237" s="2"/>
      <c r="AME237" s="2"/>
      <c r="AMF237" s="2"/>
      <c r="AMG237" s="2"/>
      <c r="AMH237" s="2"/>
      <c r="AMI237" s="2"/>
      <c r="AMJ237" s="2"/>
    </row>
    <row r="238" s="5" customFormat="true" ht="15" hidden="false" customHeight="false" outlineLevel="0" collapsed="false">
      <c r="A238" s="2"/>
      <c r="B238" s="2"/>
      <c r="C238" s="2"/>
      <c r="D238" s="2"/>
      <c r="E238" s="2"/>
      <c r="F238" s="2"/>
      <c r="G238" s="25"/>
      <c r="I238" s="25"/>
      <c r="J238" s="25"/>
      <c r="K238" s="25"/>
      <c r="L238" s="25"/>
      <c r="M238" s="25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2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2"/>
      <c r="LX238" s="2"/>
      <c r="LY238" s="2"/>
      <c r="LZ238" s="2"/>
      <c r="MA238" s="2"/>
      <c r="MB238" s="2"/>
      <c r="MC238" s="2"/>
      <c r="MD238" s="2"/>
      <c r="ME238" s="2"/>
      <c r="MF238" s="2"/>
      <c r="MG238" s="2"/>
      <c r="MH238" s="2"/>
      <c r="MI238" s="2"/>
      <c r="MJ238" s="2"/>
      <c r="MK238" s="2"/>
      <c r="ML238" s="2"/>
      <c r="MM238" s="2"/>
      <c r="MN238" s="2"/>
      <c r="MO238" s="2"/>
      <c r="MP238" s="2"/>
      <c r="MQ238" s="2"/>
      <c r="MR238" s="2"/>
      <c r="MS238" s="2"/>
      <c r="MT238" s="2"/>
      <c r="MU238" s="2"/>
      <c r="MV238" s="2"/>
      <c r="MW238" s="2"/>
      <c r="MX238" s="2"/>
      <c r="MY238" s="2"/>
      <c r="MZ238" s="2"/>
      <c r="NA238" s="2"/>
      <c r="NB238" s="2"/>
      <c r="NC238" s="2"/>
      <c r="ND238" s="2"/>
      <c r="NE238" s="2"/>
      <c r="NF238" s="2"/>
      <c r="NG238" s="2"/>
      <c r="NH238" s="2"/>
      <c r="NI238" s="2"/>
      <c r="NJ238" s="2"/>
      <c r="NK238" s="2"/>
      <c r="NL238" s="2"/>
      <c r="NM238" s="2"/>
      <c r="NN238" s="2"/>
      <c r="NO238" s="2"/>
      <c r="NP238" s="2"/>
      <c r="NQ238" s="2"/>
      <c r="NR238" s="2"/>
      <c r="NS238" s="2"/>
      <c r="NT238" s="2"/>
      <c r="NU238" s="2"/>
      <c r="NV238" s="2"/>
      <c r="NW238" s="2"/>
      <c r="NX238" s="2"/>
      <c r="NY238" s="2"/>
      <c r="NZ238" s="2"/>
      <c r="OA238" s="2"/>
      <c r="OB238" s="2"/>
      <c r="OC238" s="2"/>
      <c r="OD238" s="2"/>
      <c r="OE238" s="2"/>
      <c r="OF238" s="2"/>
      <c r="OG238" s="2"/>
      <c r="OH238" s="2"/>
      <c r="OI238" s="2"/>
      <c r="OJ238" s="2"/>
      <c r="OK238" s="2"/>
      <c r="OL238" s="2"/>
      <c r="OM238" s="2"/>
      <c r="ON238" s="2"/>
      <c r="OO238" s="2"/>
      <c r="OP238" s="2"/>
      <c r="OQ238" s="2"/>
      <c r="OR238" s="2"/>
      <c r="OS238" s="2"/>
      <c r="OT238" s="2"/>
      <c r="OU238" s="2"/>
      <c r="OV238" s="2"/>
      <c r="OW238" s="2"/>
      <c r="OX238" s="2"/>
      <c r="OY238" s="2"/>
      <c r="OZ238" s="2"/>
      <c r="PA238" s="2"/>
      <c r="PB238" s="2"/>
      <c r="PC238" s="2"/>
      <c r="PD238" s="2"/>
      <c r="PE238" s="2"/>
      <c r="PF238" s="2"/>
      <c r="PG238" s="2"/>
      <c r="PH238" s="2"/>
      <c r="PI238" s="2"/>
      <c r="PJ238" s="2"/>
      <c r="PK238" s="2"/>
      <c r="PL238" s="2"/>
      <c r="PM238" s="2"/>
      <c r="PN238" s="2"/>
      <c r="PO238" s="2"/>
      <c r="PP238" s="2"/>
      <c r="PQ238" s="2"/>
      <c r="PR238" s="2"/>
      <c r="PS238" s="2"/>
      <c r="PT238" s="2"/>
      <c r="PU238" s="2"/>
      <c r="PV238" s="2"/>
      <c r="PW238" s="2"/>
      <c r="PX238" s="2"/>
      <c r="PY238" s="2"/>
      <c r="PZ238" s="2"/>
      <c r="QA238" s="2"/>
      <c r="QB238" s="2"/>
      <c r="QC238" s="2"/>
      <c r="QD238" s="2"/>
      <c r="QE238" s="2"/>
      <c r="QF238" s="2"/>
      <c r="QG238" s="2"/>
      <c r="QH238" s="2"/>
      <c r="QI238" s="2"/>
      <c r="QJ238" s="2"/>
      <c r="QK238" s="2"/>
      <c r="QL238" s="2"/>
      <c r="QM238" s="2"/>
      <c r="QN238" s="2"/>
      <c r="QO238" s="2"/>
      <c r="QP238" s="2"/>
      <c r="QQ238" s="2"/>
      <c r="QR238" s="2"/>
      <c r="QS238" s="2"/>
      <c r="QT238" s="2"/>
      <c r="QU238" s="2"/>
      <c r="QV238" s="2"/>
      <c r="QW238" s="2"/>
      <c r="QX238" s="2"/>
      <c r="QY238" s="2"/>
      <c r="QZ238" s="2"/>
      <c r="RA238" s="2"/>
      <c r="RB238" s="2"/>
      <c r="RC238" s="2"/>
      <c r="RD238" s="2"/>
      <c r="RE238" s="2"/>
      <c r="RF238" s="2"/>
      <c r="RG238" s="2"/>
      <c r="RH238" s="2"/>
      <c r="RI238" s="2"/>
      <c r="RJ238" s="2"/>
      <c r="RK238" s="2"/>
      <c r="RL238" s="2"/>
      <c r="RM238" s="2"/>
      <c r="RN238" s="2"/>
      <c r="RO238" s="2"/>
      <c r="RP238" s="2"/>
      <c r="RQ238" s="2"/>
      <c r="RR238" s="2"/>
      <c r="RS238" s="2"/>
      <c r="RT238" s="2"/>
      <c r="RU238" s="2"/>
      <c r="RV238" s="2"/>
      <c r="RW238" s="2"/>
      <c r="RX238" s="2"/>
      <c r="RY238" s="2"/>
      <c r="RZ238" s="2"/>
      <c r="SA238" s="2"/>
      <c r="SB238" s="2"/>
      <c r="SC238" s="2"/>
      <c r="SD238" s="2"/>
      <c r="SE238" s="2"/>
      <c r="SF238" s="2"/>
      <c r="SG238" s="2"/>
      <c r="SH238" s="2"/>
      <c r="SI238" s="2"/>
      <c r="SJ238" s="2"/>
      <c r="SK238" s="2"/>
      <c r="SL238" s="2"/>
      <c r="SM238" s="2"/>
      <c r="SN238" s="2"/>
      <c r="SO238" s="2"/>
      <c r="SP238" s="2"/>
      <c r="SQ238" s="2"/>
      <c r="SR238" s="2"/>
      <c r="SS238" s="2"/>
      <c r="ST238" s="2"/>
      <c r="SU238" s="2"/>
      <c r="SV238" s="2"/>
      <c r="SW238" s="2"/>
      <c r="SX238" s="2"/>
      <c r="SY238" s="2"/>
      <c r="SZ238" s="2"/>
      <c r="TA238" s="2"/>
      <c r="TB238" s="2"/>
      <c r="TC238" s="2"/>
      <c r="TD238" s="2"/>
      <c r="TE238" s="2"/>
      <c r="TF238" s="2"/>
      <c r="TG238" s="2"/>
      <c r="TH238" s="2"/>
      <c r="TI238" s="2"/>
      <c r="TJ238" s="2"/>
      <c r="TK238" s="2"/>
      <c r="TL238" s="2"/>
      <c r="TM238" s="2"/>
      <c r="TN238" s="2"/>
      <c r="TO238" s="2"/>
      <c r="TP238" s="2"/>
      <c r="TQ238" s="2"/>
      <c r="TR238" s="2"/>
      <c r="TS238" s="2"/>
      <c r="TT238" s="2"/>
      <c r="TU238" s="2"/>
      <c r="TV238" s="2"/>
      <c r="TW238" s="2"/>
      <c r="TX238" s="2"/>
      <c r="TY238" s="2"/>
      <c r="TZ238" s="2"/>
      <c r="UA238" s="2"/>
      <c r="UB238" s="2"/>
      <c r="UC238" s="2"/>
      <c r="UD238" s="2"/>
      <c r="UE238" s="2"/>
      <c r="UF238" s="2"/>
      <c r="UG238" s="2"/>
      <c r="UH238" s="2"/>
      <c r="UI238" s="2"/>
      <c r="UJ238" s="2"/>
      <c r="UK238" s="2"/>
      <c r="UL238" s="2"/>
      <c r="UM238" s="2"/>
      <c r="UN238" s="2"/>
      <c r="UO238" s="2"/>
      <c r="UP238" s="2"/>
      <c r="UQ238" s="2"/>
      <c r="UR238" s="2"/>
      <c r="US238" s="2"/>
      <c r="UT238" s="2"/>
      <c r="UU238" s="2"/>
      <c r="UV238" s="2"/>
      <c r="UW238" s="2"/>
      <c r="UX238" s="2"/>
      <c r="UY238" s="2"/>
      <c r="UZ238" s="2"/>
      <c r="VA238" s="2"/>
      <c r="VB238" s="2"/>
      <c r="VC238" s="2"/>
      <c r="VD238" s="2"/>
      <c r="VE238" s="2"/>
      <c r="VF238" s="2"/>
      <c r="VG238" s="2"/>
      <c r="VH238" s="2"/>
      <c r="VI238" s="2"/>
      <c r="VJ238" s="2"/>
      <c r="VK238" s="2"/>
      <c r="VL238" s="2"/>
      <c r="VM238" s="2"/>
      <c r="VN238" s="2"/>
      <c r="VO238" s="2"/>
      <c r="VP238" s="2"/>
      <c r="VQ238" s="2"/>
      <c r="VR238" s="2"/>
      <c r="VS238" s="2"/>
      <c r="VT238" s="2"/>
      <c r="VU238" s="2"/>
      <c r="VV238" s="2"/>
      <c r="VW238" s="2"/>
      <c r="VX238" s="2"/>
      <c r="VY238" s="2"/>
      <c r="VZ238" s="2"/>
      <c r="WA238" s="2"/>
      <c r="WB238" s="2"/>
      <c r="WC238" s="2"/>
      <c r="WD238" s="2"/>
      <c r="WE238" s="2"/>
      <c r="WF238" s="2"/>
      <c r="WG238" s="2"/>
      <c r="WH238" s="2"/>
      <c r="WI238" s="2"/>
      <c r="WJ238" s="2"/>
      <c r="WK238" s="2"/>
      <c r="WL238" s="2"/>
      <c r="WM238" s="2"/>
      <c r="WN238" s="2"/>
      <c r="WO238" s="2"/>
      <c r="WP238" s="2"/>
      <c r="WQ238" s="2"/>
      <c r="WR238" s="2"/>
      <c r="WS238" s="2"/>
      <c r="WT238" s="2"/>
      <c r="WU238" s="2"/>
      <c r="WV238" s="2"/>
      <c r="WW238" s="2"/>
      <c r="WX238" s="2"/>
      <c r="WY238" s="2"/>
      <c r="WZ238" s="2"/>
      <c r="XA238" s="2"/>
      <c r="XB238" s="2"/>
      <c r="XC238" s="2"/>
      <c r="XD238" s="2"/>
      <c r="XE238" s="2"/>
      <c r="XF238" s="2"/>
      <c r="XG238" s="2"/>
      <c r="XH238" s="2"/>
      <c r="XI238" s="2"/>
      <c r="XJ238" s="2"/>
      <c r="XK238" s="2"/>
      <c r="XL238" s="2"/>
      <c r="XM238" s="2"/>
      <c r="XN238" s="2"/>
      <c r="XO238" s="2"/>
      <c r="XP238" s="2"/>
      <c r="XQ238" s="2"/>
      <c r="XR238" s="2"/>
      <c r="XS238" s="2"/>
      <c r="XT238" s="2"/>
      <c r="XU238" s="2"/>
      <c r="XV238" s="2"/>
      <c r="XW238" s="2"/>
      <c r="XX238" s="2"/>
      <c r="XY238" s="2"/>
      <c r="XZ238" s="2"/>
      <c r="YA238" s="2"/>
      <c r="YB238" s="2"/>
      <c r="YC238" s="2"/>
      <c r="YD238" s="2"/>
      <c r="YE238" s="2"/>
      <c r="YF238" s="2"/>
      <c r="YG238" s="2"/>
      <c r="YH238" s="2"/>
      <c r="YI238" s="2"/>
      <c r="YJ238" s="2"/>
      <c r="YK238" s="2"/>
      <c r="YL238" s="2"/>
      <c r="YM238" s="2"/>
      <c r="YN238" s="2"/>
      <c r="YO238" s="2"/>
      <c r="YP238" s="2"/>
      <c r="YQ238" s="2"/>
      <c r="YR238" s="2"/>
      <c r="YS238" s="2"/>
      <c r="YT238" s="2"/>
      <c r="YU238" s="2"/>
      <c r="YV238" s="2"/>
      <c r="YW238" s="2"/>
      <c r="YX238" s="2"/>
      <c r="YY238" s="2"/>
      <c r="YZ238" s="2"/>
      <c r="ZA238" s="2"/>
      <c r="ZB238" s="2"/>
      <c r="ZC238" s="2"/>
      <c r="ZD238" s="2"/>
      <c r="ZE238" s="2"/>
      <c r="ZF238" s="2"/>
      <c r="ZG238" s="2"/>
      <c r="ZH238" s="2"/>
      <c r="ZI238" s="2"/>
      <c r="ZJ238" s="2"/>
      <c r="ZK238" s="2"/>
      <c r="ZL238" s="2"/>
      <c r="ZM238" s="2"/>
      <c r="ZN238" s="2"/>
      <c r="ZO238" s="2"/>
      <c r="ZP238" s="2"/>
      <c r="ZQ238" s="2"/>
      <c r="ZR238" s="2"/>
      <c r="ZS238" s="2"/>
      <c r="ZT238" s="2"/>
      <c r="ZU238" s="2"/>
      <c r="ZV238" s="2"/>
      <c r="ZW238" s="2"/>
      <c r="ZX238" s="2"/>
      <c r="ZY238" s="2"/>
      <c r="ZZ238" s="2"/>
      <c r="AAA238" s="2"/>
      <c r="AAB238" s="2"/>
      <c r="AAC238" s="2"/>
      <c r="AAD238" s="2"/>
      <c r="AAE238" s="2"/>
      <c r="AAF238" s="2"/>
      <c r="AAG238" s="2"/>
      <c r="AAH238" s="2"/>
      <c r="AAI238" s="2"/>
      <c r="AAJ238" s="2"/>
      <c r="AAK238" s="2"/>
      <c r="AAL238" s="2"/>
      <c r="AAM238" s="2"/>
      <c r="AAN238" s="2"/>
      <c r="AAO238" s="2"/>
      <c r="AAP238" s="2"/>
      <c r="AAQ238" s="2"/>
      <c r="AAR238" s="2"/>
      <c r="AAS238" s="2"/>
      <c r="AAT238" s="2"/>
      <c r="AAU238" s="2"/>
      <c r="AAV238" s="2"/>
      <c r="AAW238" s="2"/>
      <c r="AAX238" s="2"/>
      <c r="AAY238" s="2"/>
      <c r="AAZ238" s="2"/>
      <c r="ABA238" s="2"/>
      <c r="ABB238" s="2"/>
      <c r="ABC238" s="2"/>
      <c r="ABD238" s="2"/>
      <c r="ABE238" s="2"/>
      <c r="ABF238" s="2"/>
      <c r="ABG238" s="2"/>
      <c r="ABH238" s="2"/>
      <c r="ABI238" s="2"/>
      <c r="ABJ238" s="2"/>
      <c r="ABK238" s="2"/>
      <c r="ABL238" s="2"/>
      <c r="ABM238" s="2"/>
      <c r="ABN238" s="2"/>
      <c r="ABO238" s="2"/>
      <c r="ABP238" s="2"/>
      <c r="ABQ238" s="2"/>
      <c r="ABR238" s="2"/>
      <c r="ABS238" s="2"/>
      <c r="ABT238" s="2"/>
      <c r="ABU238" s="2"/>
      <c r="ABV238" s="2"/>
      <c r="ABW238" s="2"/>
      <c r="ABX238" s="2"/>
      <c r="ABY238" s="2"/>
      <c r="ABZ238" s="2"/>
      <c r="ACA238" s="2"/>
      <c r="ACB238" s="2"/>
      <c r="ACC238" s="2"/>
      <c r="ACD238" s="2"/>
      <c r="ACE238" s="2"/>
      <c r="ACF238" s="2"/>
      <c r="ACG238" s="2"/>
      <c r="ACH238" s="2"/>
      <c r="ACI238" s="2"/>
      <c r="ACJ238" s="2"/>
      <c r="ACK238" s="2"/>
      <c r="ACL238" s="2"/>
      <c r="ACM238" s="2"/>
      <c r="ACN238" s="2"/>
      <c r="ACO238" s="2"/>
      <c r="ACP238" s="2"/>
      <c r="ACQ238" s="2"/>
      <c r="ACR238" s="2"/>
      <c r="ACS238" s="2"/>
      <c r="ACT238" s="2"/>
      <c r="ACU238" s="2"/>
      <c r="ACV238" s="2"/>
      <c r="ACW238" s="2"/>
      <c r="ACX238" s="2"/>
      <c r="ACY238" s="2"/>
      <c r="ACZ238" s="2"/>
      <c r="ADA238" s="2"/>
      <c r="ADB238" s="2"/>
      <c r="ADC238" s="2"/>
      <c r="ADD238" s="2"/>
      <c r="ADE238" s="2"/>
      <c r="ADF238" s="2"/>
      <c r="ADG238" s="2"/>
      <c r="ADH238" s="2"/>
      <c r="ADI238" s="2"/>
      <c r="ADJ238" s="2"/>
      <c r="ADK238" s="2"/>
      <c r="ADL238" s="2"/>
      <c r="ADM238" s="2"/>
      <c r="ADN238" s="2"/>
      <c r="ADO238" s="2"/>
      <c r="ADP238" s="2"/>
      <c r="ADQ238" s="2"/>
      <c r="ADR238" s="2"/>
      <c r="ADS238" s="2"/>
      <c r="ADT238" s="2"/>
      <c r="ADU238" s="2"/>
      <c r="ADV238" s="2"/>
      <c r="ADW238" s="2"/>
      <c r="ADX238" s="2"/>
      <c r="ADY238" s="2"/>
      <c r="ADZ238" s="2"/>
      <c r="AEA238" s="2"/>
      <c r="AEB238" s="2"/>
      <c r="AEC238" s="2"/>
      <c r="AED238" s="2"/>
      <c r="AEE238" s="2"/>
      <c r="AEF238" s="2"/>
      <c r="AEG238" s="2"/>
      <c r="AEH238" s="2"/>
      <c r="AEI238" s="2"/>
      <c r="AEJ238" s="2"/>
      <c r="AEK238" s="2"/>
      <c r="AEL238" s="2"/>
      <c r="AEM238" s="2"/>
      <c r="AEN238" s="2"/>
      <c r="AEO238" s="2"/>
      <c r="AEP238" s="2"/>
      <c r="AEQ238" s="2"/>
      <c r="AER238" s="2"/>
      <c r="AES238" s="2"/>
      <c r="AET238" s="2"/>
      <c r="AEU238" s="2"/>
      <c r="AEV238" s="2"/>
      <c r="AEW238" s="2"/>
      <c r="AEX238" s="2"/>
      <c r="AEY238" s="2"/>
      <c r="AEZ238" s="2"/>
      <c r="AFA238" s="2"/>
      <c r="AFB238" s="2"/>
      <c r="AFC238" s="2"/>
      <c r="AFD238" s="2"/>
      <c r="AFE238" s="2"/>
      <c r="AFF238" s="2"/>
      <c r="AFG238" s="2"/>
      <c r="AFH238" s="2"/>
      <c r="AFI238" s="2"/>
      <c r="AFJ238" s="2"/>
      <c r="AFK238" s="2"/>
      <c r="AFL238" s="2"/>
      <c r="AFM238" s="2"/>
      <c r="AFN238" s="2"/>
      <c r="AFO238" s="2"/>
      <c r="AFP238" s="2"/>
      <c r="AFQ238" s="2"/>
      <c r="AFR238" s="2"/>
      <c r="AFS238" s="2"/>
      <c r="AFT238" s="2"/>
      <c r="AFU238" s="2"/>
      <c r="AFV238" s="2"/>
      <c r="AFW238" s="2"/>
      <c r="AFX238" s="2"/>
      <c r="AFY238" s="2"/>
      <c r="AFZ238" s="2"/>
      <c r="AGA238" s="2"/>
      <c r="AGB238" s="2"/>
      <c r="AGC238" s="2"/>
      <c r="AGD238" s="2"/>
      <c r="AGE238" s="2"/>
      <c r="AGF238" s="2"/>
      <c r="AGG238" s="2"/>
      <c r="AGH238" s="2"/>
      <c r="AGI238" s="2"/>
      <c r="AGJ238" s="2"/>
      <c r="AGK238" s="2"/>
      <c r="AGL238" s="2"/>
      <c r="AGM238" s="2"/>
      <c r="AGN238" s="2"/>
      <c r="AGO238" s="2"/>
      <c r="AGP238" s="2"/>
      <c r="AGQ238" s="2"/>
      <c r="AGR238" s="2"/>
      <c r="AGS238" s="2"/>
      <c r="AGT238" s="2"/>
      <c r="AGU238" s="2"/>
      <c r="AGV238" s="2"/>
      <c r="AGW238" s="2"/>
      <c r="AGX238" s="2"/>
      <c r="AGY238" s="2"/>
      <c r="AGZ238" s="2"/>
      <c r="AHA238" s="2"/>
      <c r="AHB238" s="2"/>
      <c r="AHC238" s="2"/>
      <c r="AHD238" s="2"/>
      <c r="AHE238" s="2"/>
      <c r="AHF238" s="2"/>
      <c r="AHG238" s="2"/>
      <c r="AHH238" s="2"/>
      <c r="AHI238" s="2"/>
      <c r="AHJ238" s="2"/>
      <c r="AHK238" s="2"/>
      <c r="AHL238" s="2"/>
      <c r="AHM238" s="2"/>
      <c r="AHN238" s="2"/>
      <c r="AHO238" s="2"/>
      <c r="AHP238" s="2"/>
      <c r="AHQ238" s="2"/>
      <c r="AHR238" s="2"/>
      <c r="AHS238" s="2"/>
      <c r="AHT238" s="2"/>
      <c r="AHU238" s="2"/>
      <c r="AHV238" s="2"/>
      <c r="AHW238" s="2"/>
      <c r="AHX238" s="2"/>
      <c r="AHY238" s="2"/>
      <c r="AHZ238" s="2"/>
      <c r="AIA238" s="2"/>
      <c r="AIB238" s="2"/>
      <c r="AIC238" s="2"/>
      <c r="AID238" s="2"/>
      <c r="AIE238" s="2"/>
      <c r="AIF238" s="2"/>
      <c r="AIG238" s="2"/>
      <c r="AIH238" s="2"/>
      <c r="AII238" s="2"/>
      <c r="AIJ238" s="2"/>
      <c r="AIK238" s="2"/>
      <c r="AIL238" s="2"/>
      <c r="AIM238" s="2"/>
      <c r="AIN238" s="2"/>
      <c r="AIO238" s="2"/>
      <c r="AIP238" s="2"/>
      <c r="AIQ238" s="2"/>
      <c r="AIR238" s="2"/>
      <c r="AIS238" s="2"/>
      <c r="AIT238" s="2"/>
      <c r="AIU238" s="2"/>
      <c r="AIV238" s="2"/>
      <c r="AIW238" s="2"/>
      <c r="AIX238" s="2"/>
      <c r="AIY238" s="2"/>
      <c r="AIZ238" s="2"/>
      <c r="AJA238" s="2"/>
      <c r="AJB238" s="2"/>
      <c r="AJC238" s="2"/>
      <c r="AJD238" s="2"/>
      <c r="AJE238" s="2"/>
      <c r="AJF238" s="2"/>
      <c r="AJG238" s="2"/>
      <c r="AJH238" s="2"/>
      <c r="AJI238" s="2"/>
      <c r="AJJ238" s="2"/>
      <c r="AJK238" s="2"/>
      <c r="AJL238" s="2"/>
      <c r="AJM238" s="2"/>
      <c r="AJN238" s="2"/>
      <c r="AJO238" s="2"/>
      <c r="AJP238" s="2"/>
      <c r="AJQ238" s="2"/>
      <c r="AJR238" s="2"/>
      <c r="AJS238" s="2"/>
      <c r="AJT238" s="2"/>
      <c r="AJU238" s="2"/>
      <c r="AJV238" s="2"/>
      <c r="AJW238" s="2"/>
      <c r="AJX238" s="2"/>
      <c r="AJY238" s="2"/>
      <c r="AJZ238" s="2"/>
      <c r="AKA238" s="2"/>
      <c r="AKB238" s="2"/>
      <c r="AKC238" s="2"/>
      <c r="AKD238" s="2"/>
      <c r="AKE238" s="2"/>
      <c r="AKF238" s="2"/>
      <c r="AKG238" s="2"/>
      <c r="AKH238" s="2"/>
      <c r="AKI238" s="2"/>
      <c r="AKJ238" s="2"/>
      <c r="AKK238" s="2"/>
      <c r="AKL238" s="2"/>
      <c r="AKM238" s="2"/>
      <c r="AKN238" s="2"/>
      <c r="AKO238" s="2"/>
      <c r="AKP238" s="2"/>
      <c r="AKQ238" s="2"/>
      <c r="AKR238" s="2"/>
      <c r="AKS238" s="2"/>
      <c r="AKT238" s="2"/>
      <c r="AKU238" s="2"/>
      <c r="AKV238" s="2"/>
      <c r="AKW238" s="2"/>
      <c r="AKX238" s="2"/>
      <c r="AKY238" s="2"/>
      <c r="AKZ238" s="2"/>
      <c r="ALA238" s="2"/>
      <c r="ALB238" s="2"/>
      <c r="ALC238" s="2"/>
      <c r="ALD238" s="2"/>
      <c r="ALE238" s="2"/>
      <c r="ALF238" s="2"/>
      <c r="ALG238" s="2"/>
      <c r="ALH238" s="2"/>
      <c r="ALI238" s="2"/>
      <c r="ALJ238" s="2"/>
      <c r="ALK238" s="2"/>
      <c r="ALL238" s="2"/>
      <c r="ALM238" s="2"/>
      <c r="ALN238" s="2"/>
      <c r="ALO238" s="2"/>
      <c r="ALP238" s="2"/>
      <c r="ALQ238" s="2"/>
      <c r="ALR238" s="2"/>
      <c r="ALS238" s="2"/>
      <c r="ALT238" s="2"/>
      <c r="ALU238" s="2"/>
      <c r="ALV238" s="2"/>
      <c r="ALW238" s="2"/>
      <c r="ALX238" s="2"/>
      <c r="ALY238" s="2"/>
      <c r="ALZ238" s="2"/>
      <c r="AMA238" s="2"/>
      <c r="AMB238" s="2"/>
      <c r="AMC238" s="2"/>
      <c r="AMD238" s="2"/>
      <c r="AME238" s="2"/>
      <c r="AMF238" s="2"/>
      <c r="AMG238" s="2"/>
      <c r="AMH238" s="2"/>
      <c r="AMI238" s="2"/>
      <c r="AMJ238" s="2"/>
    </row>
    <row r="239" s="5" customFormat="true" ht="15" hidden="false" customHeight="false" outlineLevel="0" collapsed="false">
      <c r="A239" s="2"/>
      <c r="B239" s="2"/>
      <c r="C239" s="2"/>
      <c r="D239" s="2"/>
      <c r="E239" s="2"/>
      <c r="F239" s="2"/>
      <c r="G239" s="25"/>
      <c r="H239" s="50" t="s">
        <v>732</v>
      </c>
      <c r="I239" s="25"/>
      <c r="J239" s="25"/>
      <c r="K239" s="25"/>
      <c r="L239" s="25"/>
      <c r="M239" s="25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2"/>
      <c r="LX239" s="2"/>
      <c r="LY239" s="2"/>
      <c r="LZ239" s="2"/>
      <c r="MA239" s="2"/>
      <c r="MB239" s="2"/>
      <c r="MC239" s="2"/>
      <c r="MD239" s="2"/>
      <c r="ME239" s="2"/>
      <c r="MF239" s="2"/>
      <c r="MG239" s="2"/>
      <c r="MH239" s="2"/>
      <c r="MI239" s="2"/>
      <c r="MJ239" s="2"/>
      <c r="MK239" s="2"/>
      <c r="ML239" s="2"/>
      <c r="MM239" s="2"/>
      <c r="MN239" s="2"/>
      <c r="MO239" s="2"/>
      <c r="MP239" s="2"/>
      <c r="MQ239" s="2"/>
      <c r="MR239" s="2"/>
      <c r="MS239" s="2"/>
      <c r="MT239" s="2"/>
      <c r="MU239" s="2"/>
      <c r="MV239" s="2"/>
      <c r="MW239" s="2"/>
      <c r="MX239" s="2"/>
      <c r="MY239" s="2"/>
      <c r="MZ239" s="2"/>
      <c r="NA239" s="2"/>
      <c r="NB239" s="2"/>
      <c r="NC239" s="2"/>
      <c r="ND239" s="2"/>
      <c r="NE239" s="2"/>
      <c r="NF239" s="2"/>
      <c r="NG239" s="2"/>
      <c r="NH239" s="2"/>
      <c r="NI239" s="2"/>
      <c r="NJ239" s="2"/>
      <c r="NK239" s="2"/>
      <c r="NL239" s="2"/>
      <c r="NM239" s="2"/>
      <c r="NN239" s="2"/>
      <c r="NO239" s="2"/>
      <c r="NP239" s="2"/>
      <c r="NQ239" s="2"/>
      <c r="NR239" s="2"/>
      <c r="NS239" s="2"/>
      <c r="NT239" s="2"/>
      <c r="NU239" s="2"/>
      <c r="NV239" s="2"/>
      <c r="NW239" s="2"/>
      <c r="NX239" s="2"/>
      <c r="NY239" s="2"/>
      <c r="NZ239" s="2"/>
      <c r="OA239" s="2"/>
      <c r="OB239" s="2"/>
      <c r="OC239" s="2"/>
      <c r="OD239" s="2"/>
      <c r="OE239" s="2"/>
      <c r="OF239" s="2"/>
      <c r="OG239" s="2"/>
      <c r="OH239" s="2"/>
      <c r="OI239" s="2"/>
      <c r="OJ239" s="2"/>
      <c r="OK239" s="2"/>
      <c r="OL239" s="2"/>
      <c r="OM239" s="2"/>
      <c r="ON239" s="2"/>
      <c r="OO239" s="2"/>
      <c r="OP239" s="2"/>
      <c r="OQ239" s="2"/>
      <c r="OR239" s="2"/>
      <c r="OS239" s="2"/>
      <c r="OT239" s="2"/>
      <c r="OU239" s="2"/>
      <c r="OV239" s="2"/>
      <c r="OW239" s="2"/>
      <c r="OX239" s="2"/>
      <c r="OY239" s="2"/>
      <c r="OZ239" s="2"/>
      <c r="PA239" s="2"/>
      <c r="PB239" s="2"/>
      <c r="PC239" s="2"/>
      <c r="PD239" s="2"/>
      <c r="PE239" s="2"/>
      <c r="PF239" s="2"/>
      <c r="PG239" s="2"/>
      <c r="PH239" s="2"/>
      <c r="PI239" s="2"/>
      <c r="PJ239" s="2"/>
      <c r="PK239" s="2"/>
      <c r="PL239" s="2"/>
      <c r="PM239" s="2"/>
      <c r="PN239" s="2"/>
      <c r="PO239" s="2"/>
      <c r="PP239" s="2"/>
      <c r="PQ239" s="2"/>
      <c r="PR239" s="2"/>
      <c r="PS239" s="2"/>
      <c r="PT239" s="2"/>
      <c r="PU239" s="2"/>
      <c r="PV239" s="2"/>
      <c r="PW239" s="2"/>
      <c r="PX239" s="2"/>
      <c r="PY239" s="2"/>
      <c r="PZ239" s="2"/>
      <c r="QA239" s="2"/>
      <c r="QB239" s="2"/>
      <c r="QC239" s="2"/>
      <c r="QD239" s="2"/>
      <c r="QE239" s="2"/>
      <c r="QF239" s="2"/>
      <c r="QG239" s="2"/>
      <c r="QH239" s="2"/>
      <c r="QI239" s="2"/>
      <c r="QJ239" s="2"/>
      <c r="QK239" s="2"/>
      <c r="QL239" s="2"/>
      <c r="QM239" s="2"/>
      <c r="QN239" s="2"/>
      <c r="QO239" s="2"/>
      <c r="QP239" s="2"/>
      <c r="QQ239" s="2"/>
      <c r="QR239" s="2"/>
      <c r="QS239" s="2"/>
      <c r="QT239" s="2"/>
      <c r="QU239" s="2"/>
      <c r="QV239" s="2"/>
      <c r="QW239" s="2"/>
      <c r="QX239" s="2"/>
      <c r="QY239" s="2"/>
      <c r="QZ239" s="2"/>
      <c r="RA239" s="2"/>
      <c r="RB239" s="2"/>
      <c r="RC239" s="2"/>
      <c r="RD239" s="2"/>
      <c r="RE239" s="2"/>
      <c r="RF239" s="2"/>
      <c r="RG239" s="2"/>
      <c r="RH239" s="2"/>
      <c r="RI239" s="2"/>
      <c r="RJ239" s="2"/>
      <c r="RK239" s="2"/>
      <c r="RL239" s="2"/>
      <c r="RM239" s="2"/>
      <c r="RN239" s="2"/>
      <c r="RO239" s="2"/>
      <c r="RP239" s="2"/>
      <c r="RQ239" s="2"/>
      <c r="RR239" s="2"/>
      <c r="RS239" s="2"/>
      <c r="RT239" s="2"/>
      <c r="RU239" s="2"/>
      <c r="RV239" s="2"/>
      <c r="RW239" s="2"/>
      <c r="RX239" s="2"/>
      <c r="RY239" s="2"/>
      <c r="RZ239" s="2"/>
      <c r="SA239" s="2"/>
      <c r="SB239" s="2"/>
      <c r="SC239" s="2"/>
      <c r="SD239" s="2"/>
      <c r="SE239" s="2"/>
      <c r="SF239" s="2"/>
      <c r="SG239" s="2"/>
      <c r="SH239" s="2"/>
      <c r="SI239" s="2"/>
      <c r="SJ239" s="2"/>
      <c r="SK239" s="2"/>
      <c r="SL239" s="2"/>
      <c r="SM239" s="2"/>
      <c r="SN239" s="2"/>
      <c r="SO239" s="2"/>
      <c r="SP239" s="2"/>
      <c r="SQ239" s="2"/>
      <c r="SR239" s="2"/>
      <c r="SS239" s="2"/>
      <c r="ST239" s="2"/>
      <c r="SU239" s="2"/>
      <c r="SV239" s="2"/>
      <c r="SW239" s="2"/>
      <c r="SX239" s="2"/>
      <c r="SY239" s="2"/>
      <c r="SZ239" s="2"/>
      <c r="TA239" s="2"/>
      <c r="TB239" s="2"/>
      <c r="TC239" s="2"/>
      <c r="TD239" s="2"/>
      <c r="TE239" s="2"/>
      <c r="TF239" s="2"/>
      <c r="TG239" s="2"/>
      <c r="TH239" s="2"/>
      <c r="TI239" s="2"/>
      <c r="TJ239" s="2"/>
      <c r="TK239" s="2"/>
      <c r="TL239" s="2"/>
      <c r="TM239" s="2"/>
      <c r="TN239" s="2"/>
      <c r="TO239" s="2"/>
      <c r="TP239" s="2"/>
      <c r="TQ239" s="2"/>
      <c r="TR239" s="2"/>
      <c r="TS239" s="2"/>
      <c r="TT239" s="2"/>
      <c r="TU239" s="2"/>
      <c r="TV239" s="2"/>
      <c r="TW239" s="2"/>
      <c r="TX239" s="2"/>
      <c r="TY239" s="2"/>
      <c r="TZ239" s="2"/>
      <c r="UA239" s="2"/>
      <c r="UB239" s="2"/>
      <c r="UC239" s="2"/>
      <c r="UD239" s="2"/>
      <c r="UE239" s="2"/>
      <c r="UF239" s="2"/>
      <c r="UG239" s="2"/>
      <c r="UH239" s="2"/>
      <c r="UI239" s="2"/>
      <c r="UJ239" s="2"/>
      <c r="UK239" s="2"/>
      <c r="UL239" s="2"/>
      <c r="UM239" s="2"/>
      <c r="UN239" s="2"/>
      <c r="UO239" s="2"/>
      <c r="UP239" s="2"/>
      <c r="UQ239" s="2"/>
      <c r="UR239" s="2"/>
      <c r="US239" s="2"/>
      <c r="UT239" s="2"/>
      <c r="UU239" s="2"/>
      <c r="UV239" s="2"/>
      <c r="UW239" s="2"/>
      <c r="UX239" s="2"/>
      <c r="UY239" s="2"/>
      <c r="UZ239" s="2"/>
      <c r="VA239" s="2"/>
      <c r="VB239" s="2"/>
      <c r="VC239" s="2"/>
      <c r="VD239" s="2"/>
      <c r="VE239" s="2"/>
      <c r="VF239" s="2"/>
      <c r="VG239" s="2"/>
      <c r="VH239" s="2"/>
      <c r="VI239" s="2"/>
      <c r="VJ239" s="2"/>
      <c r="VK239" s="2"/>
      <c r="VL239" s="2"/>
      <c r="VM239" s="2"/>
      <c r="VN239" s="2"/>
      <c r="VO239" s="2"/>
      <c r="VP239" s="2"/>
      <c r="VQ239" s="2"/>
      <c r="VR239" s="2"/>
      <c r="VS239" s="2"/>
      <c r="VT239" s="2"/>
      <c r="VU239" s="2"/>
      <c r="VV239" s="2"/>
      <c r="VW239" s="2"/>
      <c r="VX239" s="2"/>
      <c r="VY239" s="2"/>
      <c r="VZ239" s="2"/>
      <c r="WA239" s="2"/>
      <c r="WB239" s="2"/>
      <c r="WC239" s="2"/>
      <c r="WD239" s="2"/>
      <c r="WE239" s="2"/>
      <c r="WF239" s="2"/>
      <c r="WG239" s="2"/>
      <c r="WH239" s="2"/>
      <c r="WI239" s="2"/>
      <c r="WJ239" s="2"/>
      <c r="WK239" s="2"/>
      <c r="WL239" s="2"/>
      <c r="WM239" s="2"/>
      <c r="WN239" s="2"/>
      <c r="WO239" s="2"/>
      <c r="WP239" s="2"/>
      <c r="WQ239" s="2"/>
      <c r="WR239" s="2"/>
      <c r="WS239" s="2"/>
      <c r="WT239" s="2"/>
      <c r="WU239" s="2"/>
      <c r="WV239" s="2"/>
      <c r="WW239" s="2"/>
      <c r="WX239" s="2"/>
      <c r="WY239" s="2"/>
      <c r="WZ239" s="2"/>
      <c r="XA239" s="2"/>
      <c r="XB239" s="2"/>
      <c r="XC239" s="2"/>
      <c r="XD239" s="2"/>
      <c r="XE239" s="2"/>
      <c r="XF239" s="2"/>
      <c r="XG239" s="2"/>
      <c r="XH239" s="2"/>
      <c r="XI239" s="2"/>
      <c r="XJ239" s="2"/>
      <c r="XK239" s="2"/>
      <c r="XL239" s="2"/>
      <c r="XM239" s="2"/>
      <c r="XN239" s="2"/>
      <c r="XO239" s="2"/>
      <c r="XP239" s="2"/>
      <c r="XQ239" s="2"/>
      <c r="XR239" s="2"/>
      <c r="XS239" s="2"/>
      <c r="XT239" s="2"/>
      <c r="XU239" s="2"/>
      <c r="XV239" s="2"/>
      <c r="XW239" s="2"/>
      <c r="XX239" s="2"/>
      <c r="XY239" s="2"/>
      <c r="XZ239" s="2"/>
      <c r="YA239" s="2"/>
      <c r="YB239" s="2"/>
      <c r="YC239" s="2"/>
      <c r="YD239" s="2"/>
      <c r="YE239" s="2"/>
      <c r="YF239" s="2"/>
      <c r="YG239" s="2"/>
      <c r="YH239" s="2"/>
      <c r="YI239" s="2"/>
      <c r="YJ239" s="2"/>
      <c r="YK239" s="2"/>
      <c r="YL239" s="2"/>
      <c r="YM239" s="2"/>
      <c r="YN239" s="2"/>
      <c r="YO239" s="2"/>
      <c r="YP239" s="2"/>
      <c r="YQ239" s="2"/>
      <c r="YR239" s="2"/>
      <c r="YS239" s="2"/>
      <c r="YT239" s="2"/>
      <c r="YU239" s="2"/>
      <c r="YV239" s="2"/>
      <c r="YW239" s="2"/>
      <c r="YX239" s="2"/>
      <c r="YY239" s="2"/>
      <c r="YZ239" s="2"/>
      <c r="ZA239" s="2"/>
      <c r="ZB239" s="2"/>
      <c r="ZC239" s="2"/>
      <c r="ZD239" s="2"/>
      <c r="ZE239" s="2"/>
      <c r="ZF239" s="2"/>
      <c r="ZG239" s="2"/>
      <c r="ZH239" s="2"/>
      <c r="ZI239" s="2"/>
      <c r="ZJ239" s="2"/>
      <c r="ZK239" s="2"/>
      <c r="ZL239" s="2"/>
      <c r="ZM239" s="2"/>
      <c r="ZN239" s="2"/>
      <c r="ZO239" s="2"/>
      <c r="ZP239" s="2"/>
      <c r="ZQ239" s="2"/>
      <c r="ZR239" s="2"/>
      <c r="ZS239" s="2"/>
      <c r="ZT239" s="2"/>
      <c r="ZU239" s="2"/>
      <c r="ZV239" s="2"/>
      <c r="ZW239" s="2"/>
      <c r="ZX239" s="2"/>
      <c r="ZY239" s="2"/>
      <c r="ZZ239" s="2"/>
      <c r="AAA239" s="2"/>
      <c r="AAB239" s="2"/>
      <c r="AAC239" s="2"/>
      <c r="AAD239" s="2"/>
      <c r="AAE239" s="2"/>
      <c r="AAF239" s="2"/>
      <c r="AAG239" s="2"/>
      <c r="AAH239" s="2"/>
      <c r="AAI239" s="2"/>
      <c r="AAJ239" s="2"/>
      <c r="AAK239" s="2"/>
      <c r="AAL239" s="2"/>
      <c r="AAM239" s="2"/>
      <c r="AAN239" s="2"/>
      <c r="AAO239" s="2"/>
      <c r="AAP239" s="2"/>
      <c r="AAQ239" s="2"/>
      <c r="AAR239" s="2"/>
      <c r="AAS239" s="2"/>
      <c r="AAT239" s="2"/>
      <c r="AAU239" s="2"/>
      <c r="AAV239" s="2"/>
      <c r="AAW239" s="2"/>
      <c r="AAX239" s="2"/>
      <c r="AAY239" s="2"/>
      <c r="AAZ239" s="2"/>
      <c r="ABA239" s="2"/>
      <c r="ABB239" s="2"/>
      <c r="ABC239" s="2"/>
      <c r="ABD239" s="2"/>
      <c r="ABE239" s="2"/>
      <c r="ABF239" s="2"/>
      <c r="ABG239" s="2"/>
      <c r="ABH239" s="2"/>
      <c r="ABI239" s="2"/>
      <c r="ABJ239" s="2"/>
      <c r="ABK239" s="2"/>
      <c r="ABL239" s="2"/>
      <c r="ABM239" s="2"/>
      <c r="ABN239" s="2"/>
      <c r="ABO239" s="2"/>
      <c r="ABP239" s="2"/>
      <c r="ABQ239" s="2"/>
      <c r="ABR239" s="2"/>
      <c r="ABS239" s="2"/>
      <c r="ABT239" s="2"/>
      <c r="ABU239" s="2"/>
      <c r="ABV239" s="2"/>
      <c r="ABW239" s="2"/>
      <c r="ABX239" s="2"/>
      <c r="ABY239" s="2"/>
      <c r="ABZ239" s="2"/>
      <c r="ACA239" s="2"/>
      <c r="ACB239" s="2"/>
      <c r="ACC239" s="2"/>
      <c r="ACD239" s="2"/>
      <c r="ACE239" s="2"/>
      <c r="ACF239" s="2"/>
      <c r="ACG239" s="2"/>
      <c r="ACH239" s="2"/>
      <c r="ACI239" s="2"/>
      <c r="ACJ239" s="2"/>
      <c r="ACK239" s="2"/>
      <c r="ACL239" s="2"/>
      <c r="ACM239" s="2"/>
      <c r="ACN239" s="2"/>
      <c r="ACO239" s="2"/>
      <c r="ACP239" s="2"/>
      <c r="ACQ239" s="2"/>
      <c r="ACR239" s="2"/>
      <c r="ACS239" s="2"/>
      <c r="ACT239" s="2"/>
      <c r="ACU239" s="2"/>
      <c r="ACV239" s="2"/>
      <c r="ACW239" s="2"/>
      <c r="ACX239" s="2"/>
      <c r="ACY239" s="2"/>
      <c r="ACZ239" s="2"/>
      <c r="ADA239" s="2"/>
      <c r="ADB239" s="2"/>
      <c r="ADC239" s="2"/>
      <c r="ADD239" s="2"/>
      <c r="ADE239" s="2"/>
      <c r="ADF239" s="2"/>
      <c r="ADG239" s="2"/>
      <c r="ADH239" s="2"/>
      <c r="ADI239" s="2"/>
      <c r="ADJ239" s="2"/>
      <c r="ADK239" s="2"/>
      <c r="ADL239" s="2"/>
      <c r="ADM239" s="2"/>
      <c r="ADN239" s="2"/>
      <c r="ADO239" s="2"/>
      <c r="ADP239" s="2"/>
      <c r="ADQ239" s="2"/>
      <c r="ADR239" s="2"/>
      <c r="ADS239" s="2"/>
      <c r="ADT239" s="2"/>
      <c r="ADU239" s="2"/>
      <c r="ADV239" s="2"/>
      <c r="ADW239" s="2"/>
      <c r="ADX239" s="2"/>
      <c r="ADY239" s="2"/>
      <c r="ADZ239" s="2"/>
      <c r="AEA239" s="2"/>
      <c r="AEB239" s="2"/>
      <c r="AEC239" s="2"/>
      <c r="AED239" s="2"/>
      <c r="AEE239" s="2"/>
      <c r="AEF239" s="2"/>
      <c r="AEG239" s="2"/>
      <c r="AEH239" s="2"/>
      <c r="AEI239" s="2"/>
      <c r="AEJ239" s="2"/>
      <c r="AEK239" s="2"/>
      <c r="AEL239" s="2"/>
      <c r="AEM239" s="2"/>
      <c r="AEN239" s="2"/>
      <c r="AEO239" s="2"/>
      <c r="AEP239" s="2"/>
      <c r="AEQ239" s="2"/>
      <c r="AER239" s="2"/>
      <c r="AES239" s="2"/>
      <c r="AET239" s="2"/>
      <c r="AEU239" s="2"/>
      <c r="AEV239" s="2"/>
      <c r="AEW239" s="2"/>
      <c r="AEX239" s="2"/>
      <c r="AEY239" s="2"/>
      <c r="AEZ239" s="2"/>
      <c r="AFA239" s="2"/>
      <c r="AFB239" s="2"/>
      <c r="AFC239" s="2"/>
      <c r="AFD239" s="2"/>
      <c r="AFE239" s="2"/>
      <c r="AFF239" s="2"/>
      <c r="AFG239" s="2"/>
      <c r="AFH239" s="2"/>
      <c r="AFI239" s="2"/>
      <c r="AFJ239" s="2"/>
      <c r="AFK239" s="2"/>
      <c r="AFL239" s="2"/>
      <c r="AFM239" s="2"/>
      <c r="AFN239" s="2"/>
      <c r="AFO239" s="2"/>
      <c r="AFP239" s="2"/>
      <c r="AFQ239" s="2"/>
      <c r="AFR239" s="2"/>
      <c r="AFS239" s="2"/>
      <c r="AFT239" s="2"/>
      <c r="AFU239" s="2"/>
      <c r="AFV239" s="2"/>
      <c r="AFW239" s="2"/>
      <c r="AFX239" s="2"/>
      <c r="AFY239" s="2"/>
      <c r="AFZ239" s="2"/>
      <c r="AGA239" s="2"/>
      <c r="AGB239" s="2"/>
      <c r="AGC239" s="2"/>
      <c r="AGD239" s="2"/>
      <c r="AGE239" s="2"/>
      <c r="AGF239" s="2"/>
      <c r="AGG239" s="2"/>
      <c r="AGH239" s="2"/>
      <c r="AGI239" s="2"/>
      <c r="AGJ239" s="2"/>
      <c r="AGK239" s="2"/>
      <c r="AGL239" s="2"/>
      <c r="AGM239" s="2"/>
      <c r="AGN239" s="2"/>
      <c r="AGO239" s="2"/>
      <c r="AGP239" s="2"/>
      <c r="AGQ239" s="2"/>
      <c r="AGR239" s="2"/>
      <c r="AGS239" s="2"/>
      <c r="AGT239" s="2"/>
      <c r="AGU239" s="2"/>
      <c r="AGV239" s="2"/>
      <c r="AGW239" s="2"/>
      <c r="AGX239" s="2"/>
      <c r="AGY239" s="2"/>
      <c r="AGZ239" s="2"/>
      <c r="AHA239" s="2"/>
      <c r="AHB239" s="2"/>
      <c r="AHC239" s="2"/>
      <c r="AHD239" s="2"/>
      <c r="AHE239" s="2"/>
      <c r="AHF239" s="2"/>
      <c r="AHG239" s="2"/>
      <c r="AHH239" s="2"/>
      <c r="AHI239" s="2"/>
      <c r="AHJ239" s="2"/>
      <c r="AHK239" s="2"/>
      <c r="AHL239" s="2"/>
      <c r="AHM239" s="2"/>
      <c r="AHN239" s="2"/>
      <c r="AHO239" s="2"/>
      <c r="AHP239" s="2"/>
      <c r="AHQ239" s="2"/>
      <c r="AHR239" s="2"/>
      <c r="AHS239" s="2"/>
      <c r="AHT239" s="2"/>
      <c r="AHU239" s="2"/>
      <c r="AHV239" s="2"/>
      <c r="AHW239" s="2"/>
      <c r="AHX239" s="2"/>
      <c r="AHY239" s="2"/>
      <c r="AHZ239" s="2"/>
      <c r="AIA239" s="2"/>
      <c r="AIB239" s="2"/>
      <c r="AIC239" s="2"/>
      <c r="AID239" s="2"/>
      <c r="AIE239" s="2"/>
      <c r="AIF239" s="2"/>
      <c r="AIG239" s="2"/>
      <c r="AIH239" s="2"/>
      <c r="AII239" s="2"/>
      <c r="AIJ239" s="2"/>
      <c r="AIK239" s="2"/>
      <c r="AIL239" s="2"/>
      <c r="AIM239" s="2"/>
      <c r="AIN239" s="2"/>
      <c r="AIO239" s="2"/>
      <c r="AIP239" s="2"/>
      <c r="AIQ239" s="2"/>
      <c r="AIR239" s="2"/>
      <c r="AIS239" s="2"/>
      <c r="AIT239" s="2"/>
      <c r="AIU239" s="2"/>
      <c r="AIV239" s="2"/>
      <c r="AIW239" s="2"/>
      <c r="AIX239" s="2"/>
      <c r="AIY239" s="2"/>
      <c r="AIZ239" s="2"/>
      <c r="AJA239" s="2"/>
      <c r="AJB239" s="2"/>
      <c r="AJC239" s="2"/>
      <c r="AJD239" s="2"/>
      <c r="AJE239" s="2"/>
      <c r="AJF239" s="2"/>
      <c r="AJG239" s="2"/>
      <c r="AJH239" s="2"/>
      <c r="AJI239" s="2"/>
      <c r="AJJ239" s="2"/>
      <c r="AJK239" s="2"/>
      <c r="AJL239" s="2"/>
      <c r="AJM239" s="2"/>
      <c r="AJN239" s="2"/>
      <c r="AJO239" s="2"/>
      <c r="AJP239" s="2"/>
      <c r="AJQ239" s="2"/>
      <c r="AJR239" s="2"/>
      <c r="AJS239" s="2"/>
      <c r="AJT239" s="2"/>
      <c r="AJU239" s="2"/>
      <c r="AJV239" s="2"/>
      <c r="AJW239" s="2"/>
      <c r="AJX239" s="2"/>
      <c r="AJY239" s="2"/>
      <c r="AJZ239" s="2"/>
      <c r="AKA239" s="2"/>
      <c r="AKB239" s="2"/>
      <c r="AKC239" s="2"/>
      <c r="AKD239" s="2"/>
      <c r="AKE239" s="2"/>
      <c r="AKF239" s="2"/>
      <c r="AKG239" s="2"/>
      <c r="AKH239" s="2"/>
      <c r="AKI239" s="2"/>
      <c r="AKJ239" s="2"/>
      <c r="AKK239" s="2"/>
      <c r="AKL239" s="2"/>
      <c r="AKM239" s="2"/>
      <c r="AKN239" s="2"/>
      <c r="AKO239" s="2"/>
      <c r="AKP239" s="2"/>
      <c r="AKQ239" s="2"/>
      <c r="AKR239" s="2"/>
      <c r="AKS239" s="2"/>
      <c r="AKT239" s="2"/>
      <c r="AKU239" s="2"/>
      <c r="AKV239" s="2"/>
      <c r="AKW239" s="2"/>
      <c r="AKX239" s="2"/>
      <c r="AKY239" s="2"/>
      <c r="AKZ239" s="2"/>
      <c r="ALA239" s="2"/>
      <c r="ALB239" s="2"/>
      <c r="ALC239" s="2"/>
      <c r="ALD239" s="2"/>
      <c r="ALE239" s="2"/>
      <c r="ALF239" s="2"/>
      <c r="ALG239" s="2"/>
      <c r="ALH239" s="2"/>
      <c r="ALI239" s="2"/>
      <c r="ALJ239" s="2"/>
      <c r="ALK239" s="2"/>
      <c r="ALL239" s="2"/>
      <c r="ALM239" s="2"/>
      <c r="ALN239" s="2"/>
      <c r="ALO239" s="2"/>
      <c r="ALP239" s="2"/>
      <c r="ALQ239" s="2"/>
      <c r="ALR239" s="2"/>
      <c r="ALS239" s="2"/>
      <c r="ALT239" s="2"/>
      <c r="ALU239" s="2"/>
      <c r="ALV239" s="2"/>
      <c r="ALW239" s="2"/>
      <c r="ALX239" s="2"/>
      <c r="ALY239" s="2"/>
      <c r="ALZ239" s="2"/>
      <c r="AMA239" s="2"/>
      <c r="AMB239" s="2"/>
      <c r="AMC239" s="2"/>
      <c r="AMD239" s="2"/>
      <c r="AME239" s="2"/>
      <c r="AMF239" s="2"/>
      <c r="AMG239" s="2"/>
      <c r="AMH239" s="2"/>
      <c r="AMI239" s="2"/>
      <c r="AMJ239" s="2"/>
    </row>
    <row r="240" s="5" customFormat="true" ht="15" hidden="false" customHeight="false" outlineLevel="0" collapsed="false">
      <c r="A240" s="2"/>
      <c r="B240" s="2"/>
      <c r="C240" s="2"/>
      <c r="D240" s="2"/>
      <c r="E240" s="2"/>
      <c r="F240" s="2"/>
      <c r="G240" s="25"/>
      <c r="H240" s="50" t="s">
        <v>733</v>
      </c>
      <c r="I240" s="25"/>
      <c r="J240" s="25"/>
      <c r="K240" s="25"/>
      <c r="L240" s="25"/>
      <c r="M240" s="25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  <c r="MH240" s="2"/>
      <c r="MI240" s="2"/>
      <c r="MJ240" s="2"/>
      <c r="MK240" s="2"/>
      <c r="ML240" s="2"/>
      <c r="MM240" s="2"/>
      <c r="MN240" s="2"/>
      <c r="MO240" s="2"/>
      <c r="MP240" s="2"/>
      <c r="MQ240" s="2"/>
      <c r="MR240" s="2"/>
      <c r="MS240" s="2"/>
      <c r="MT240" s="2"/>
      <c r="MU240" s="2"/>
      <c r="MV240" s="2"/>
      <c r="MW240" s="2"/>
      <c r="MX240" s="2"/>
      <c r="MY240" s="2"/>
      <c r="MZ240" s="2"/>
      <c r="NA240" s="2"/>
      <c r="NB240" s="2"/>
      <c r="NC240" s="2"/>
      <c r="ND240" s="2"/>
      <c r="NE240" s="2"/>
      <c r="NF240" s="2"/>
      <c r="NG240" s="2"/>
      <c r="NH240" s="2"/>
      <c r="NI240" s="2"/>
      <c r="NJ240" s="2"/>
      <c r="NK240" s="2"/>
      <c r="NL240" s="2"/>
      <c r="NM240" s="2"/>
      <c r="NN240" s="2"/>
      <c r="NO240" s="2"/>
      <c r="NP240" s="2"/>
      <c r="NQ240" s="2"/>
      <c r="NR240" s="2"/>
      <c r="NS240" s="2"/>
      <c r="NT240" s="2"/>
      <c r="NU240" s="2"/>
      <c r="NV240" s="2"/>
      <c r="NW240" s="2"/>
      <c r="NX240" s="2"/>
      <c r="NY240" s="2"/>
      <c r="NZ240" s="2"/>
      <c r="OA240" s="2"/>
      <c r="OB240" s="2"/>
      <c r="OC240" s="2"/>
      <c r="OD240" s="2"/>
      <c r="OE240" s="2"/>
      <c r="OF240" s="2"/>
      <c r="OG240" s="2"/>
      <c r="OH240" s="2"/>
      <c r="OI240" s="2"/>
      <c r="OJ240" s="2"/>
      <c r="OK240" s="2"/>
      <c r="OL240" s="2"/>
      <c r="OM240" s="2"/>
      <c r="ON240" s="2"/>
      <c r="OO240" s="2"/>
      <c r="OP240" s="2"/>
      <c r="OQ240" s="2"/>
      <c r="OR240" s="2"/>
      <c r="OS240" s="2"/>
      <c r="OT240" s="2"/>
      <c r="OU240" s="2"/>
      <c r="OV240" s="2"/>
      <c r="OW240" s="2"/>
      <c r="OX240" s="2"/>
      <c r="OY240" s="2"/>
      <c r="OZ240" s="2"/>
      <c r="PA240" s="2"/>
      <c r="PB240" s="2"/>
      <c r="PC240" s="2"/>
      <c r="PD240" s="2"/>
      <c r="PE240" s="2"/>
      <c r="PF240" s="2"/>
      <c r="PG240" s="2"/>
      <c r="PH240" s="2"/>
      <c r="PI240" s="2"/>
      <c r="PJ240" s="2"/>
      <c r="PK240" s="2"/>
      <c r="PL240" s="2"/>
      <c r="PM240" s="2"/>
      <c r="PN240" s="2"/>
      <c r="PO240" s="2"/>
      <c r="PP240" s="2"/>
      <c r="PQ240" s="2"/>
      <c r="PR240" s="2"/>
      <c r="PS240" s="2"/>
      <c r="PT240" s="2"/>
      <c r="PU240" s="2"/>
      <c r="PV240" s="2"/>
      <c r="PW240" s="2"/>
      <c r="PX240" s="2"/>
      <c r="PY240" s="2"/>
      <c r="PZ240" s="2"/>
      <c r="QA240" s="2"/>
      <c r="QB240" s="2"/>
      <c r="QC240" s="2"/>
      <c r="QD240" s="2"/>
      <c r="QE240" s="2"/>
      <c r="QF240" s="2"/>
      <c r="QG240" s="2"/>
      <c r="QH240" s="2"/>
      <c r="QI240" s="2"/>
      <c r="QJ240" s="2"/>
      <c r="QK240" s="2"/>
      <c r="QL240" s="2"/>
      <c r="QM240" s="2"/>
      <c r="QN240" s="2"/>
      <c r="QO240" s="2"/>
      <c r="QP240" s="2"/>
      <c r="QQ240" s="2"/>
      <c r="QR240" s="2"/>
      <c r="QS240" s="2"/>
      <c r="QT240" s="2"/>
      <c r="QU240" s="2"/>
      <c r="QV240" s="2"/>
      <c r="QW240" s="2"/>
      <c r="QX240" s="2"/>
      <c r="QY240" s="2"/>
      <c r="QZ240" s="2"/>
      <c r="RA240" s="2"/>
      <c r="RB240" s="2"/>
      <c r="RC240" s="2"/>
      <c r="RD240" s="2"/>
      <c r="RE240" s="2"/>
      <c r="RF240" s="2"/>
      <c r="RG240" s="2"/>
      <c r="RH240" s="2"/>
      <c r="RI240" s="2"/>
      <c r="RJ240" s="2"/>
      <c r="RK240" s="2"/>
      <c r="RL240" s="2"/>
      <c r="RM240" s="2"/>
      <c r="RN240" s="2"/>
      <c r="RO240" s="2"/>
      <c r="RP240" s="2"/>
      <c r="RQ240" s="2"/>
      <c r="RR240" s="2"/>
      <c r="RS240" s="2"/>
      <c r="RT240" s="2"/>
      <c r="RU240" s="2"/>
      <c r="RV240" s="2"/>
      <c r="RW240" s="2"/>
      <c r="RX240" s="2"/>
      <c r="RY240" s="2"/>
      <c r="RZ240" s="2"/>
      <c r="SA240" s="2"/>
      <c r="SB240" s="2"/>
      <c r="SC240" s="2"/>
      <c r="SD240" s="2"/>
      <c r="SE240" s="2"/>
      <c r="SF240" s="2"/>
      <c r="SG240" s="2"/>
      <c r="SH240" s="2"/>
      <c r="SI240" s="2"/>
      <c r="SJ240" s="2"/>
      <c r="SK240" s="2"/>
      <c r="SL240" s="2"/>
      <c r="SM240" s="2"/>
      <c r="SN240" s="2"/>
      <c r="SO240" s="2"/>
      <c r="SP240" s="2"/>
      <c r="SQ240" s="2"/>
      <c r="SR240" s="2"/>
      <c r="SS240" s="2"/>
      <c r="ST240" s="2"/>
      <c r="SU240" s="2"/>
      <c r="SV240" s="2"/>
      <c r="SW240" s="2"/>
      <c r="SX240" s="2"/>
      <c r="SY240" s="2"/>
      <c r="SZ240" s="2"/>
      <c r="TA240" s="2"/>
      <c r="TB240" s="2"/>
      <c r="TC240" s="2"/>
      <c r="TD240" s="2"/>
      <c r="TE240" s="2"/>
      <c r="TF240" s="2"/>
      <c r="TG240" s="2"/>
      <c r="TH240" s="2"/>
      <c r="TI240" s="2"/>
      <c r="TJ240" s="2"/>
      <c r="TK240" s="2"/>
      <c r="TL240" s="2"/>
      <c r="TM240" s="2"/>
      <c r="TN240" s="2"/>
      <c r="TO240" s="2"/>
      <c r="TP240" s="2"/>
      <c r="TQ240" s="2"/>
      <c r="TR240" s="2"/>
      <c r="TS240" s="2"/>
      <c r="TT240" s="2"/>
      <c r="TU240" s="2"/>
      <c r="TV240" s="2"/>
      <c r="TW240" s="2"/>
      <c r="TX240" s="2"/>
      <c r="TY240" s="2"/>
      <c r="TZ240" s="2"/>
      <c r="UA240" s="2"/>
      <c r="UB240" s="2"/>
      <c r="UC240" s="2"/>
      <c r="UD240" s="2"/>
      <c r="UE240" s="2"/>
      <c r="UF240" s="2"/>
      <c r="UG240" s="2"/>
      <c r="UH240" s="2"/>
      <c r="UI240" s="2"/>
      <c r="UJ240" s="2"/>
      <c r="UK240" s="2"/>
      <c r="UL240" s="2"/>
      <c r="UM240" s="2"/>
      <c r="UN240" s="2"/>
      <c r="UO240" s="2"/>
      <c r="UP240" s="2"/>
      <c r="UQ240" s="2"/>
      <c r="UR240" s="2"/>
      <c r="US240" s="2"/>
      <c r="UT240" s="2"/>
      <c r="UU240" s="2"/>
      <c r="UV240" s="2"/>
      <c r="UW240" s="2"/>
      <c r="UX240" s="2"/>
      <c r="UY240" s="2"/>
      <c r="UZ240" s="2"/>
      <c r="VA240" s="2"/>
      <c r="VB240" s="2"/>
      <c r="VC240" s="2"/>
      <c r="VD240" s="2"/>
      <c r="VE240" s="2"/>
      <c r="VF240" s="2"/>
      <c r="VG240" s="2"/>
      <c r="VH240" s="2"/>
      <c r="VI240" s="2"/>
      <c r="VJ240" s="2"/>
      <c r="VK240" s="2"/>
      <c r="VL240" s="2"/>
      <c r="VM240" s="2"/>
      <c r="VN240" s="2"/>
      <c r="VO240" s="2"/>
      <c r="VP240" s="2"/>
      <c r="VQ240" s="2"/>
      <c r="VR240" s="2"/>
      <c r="VS240" s="2"/>
      <c r="VT240" s="2"/>
      <c r="VU240" s="2"/>
      <c r="VV240" s="2"/>
      <c r="VW240" s="2"/>
      <c r="VX240" s="2"/>
      <c r="VY240" s="2"/>
      <c r="VZ240" s="2"/>
      <c r="WA240" s="2"/>
      <c r="WB240" s="2"/>
      <c r="WC240" s="2"/>
      <c r="WD240" s="2"/>
      <c r="WE240" s="2"/>
      <c r="WF240" s="2"/>
      <c r="WG240" s="2"/>
      <c r="WH240" s="2"/>
      <c r="WI240" s="2"/>
      <c r="WJ240" s="2"/>
      <c r="WK240" s="2"/>
      <c r="WL240" s="2"/>
      <c r="WM240" s="2"/>
      <c r="WN240" s="2"/>
      <c r="WO240" s="2"/>
      <c r="WP240" s="2"/>
      <c r="WQ240" s="2"/>
      <c r="WR240" s="2"/>
      <c r="WS240" s="2"/>
      <c r="WT240" s="2"/>
      <c r="WU240" s="2"/>
      <c r="WV240" s="2"/>
      <c r="WW240" s="2"/>
      <c r="WX240" s="2"/>
      <c r="WY240" s="2"/>
      <c r="WZ240" s="2"/>
      <c r="XA240" s="2"/>
      <c r="XB240" s="2"/>
      <c r="XC240" s="2"/>
      <c r="XD240" s="2"/>
      <c r="XE240" s="2"/>
      <c r="XF240" s="2"/>
      <c r="XG240" s="2"/>
      <c r="XH240" s="2"/>
      <c r="XI240" s="2"/>
      <c r="XJ240" s="2"/>
      <c r="XK240" s="2"/>
      <c r="XL240" s="2"/>
      <c r="XM240" s="2"/>
      <c r="XN240" s="2"/>
      <c r="XO240" s="2"/>
      <c r="XP240" s="2"/>
      <c r="XQ240" s="2"/>
      <c r="XR240" s="2"/>
      <c r="XS240" s="2"/>
      <c r="XT240" s="2"/>
      <c r="XU240" s="2"/>
      <c r="XV240" s="2"/>
      <c r="XW240" s="2"/>
      <c r="XX240" s="2"/>
      <c r="XY240" s="2"/>
      <c r="XZ240" s="2"/>
      <c r="YA240" s="2"/>
      <c r="YB240" s="2"/>
      <c r="YC240" s="2"/>
      <c r="YD240" s="2"/>
      <c r="YE240" s="2"/>
      <c r="YF240" s="2"/>
      <c r="YG240" s="2"/>
      <c r="YH240" s="2"/>
      <c r="YI240" s="2"/>
      <c r="YJ240" s="2"/>
      <c r="YK240" s="2"/>
      <c r="YL240" s="2"/>
      <c r="YM240" s="2"/>
      <c r="YN240" s="2"/>
      <c r="YO240" s="2"/>
      <c r="YP240" s="2"/>
      <c r="YQ240" s="2"/>
      <c r="YR240" s="2"/>
      <c r="YS240" s="2"/>
      <c r="YT240" s="2"/>
      <c r="YU240" s="2"/>
      <c r="YV240" s="2"/>
      <c r="YW240" s="2"/>
      <c r="YX240" s="2"/>
      <c r="YY240" s="2"/>
      <c r="YZ240" s="2"/>
      <c r="ZA240" s="2"/>
      <c r="ZB240" s="2"/>
      <c r="ZC240" s="2"/>
      <c r="ZD240" s="2"/>
      <c r="ZE240" s="2"/>
      <c r="ZF240" s="2"/>
      <c r="ZG240" s="2"/>
      <c r="ZH240" s="2"/>
      <c r="ZI240" s="2"/>
      <c r="ZJ240" s="2"/>
      <c r="ZK240" s="2"/>
      <c r="ZL240" s="2"/>
      <c r="ZM240" s="2"/>
      <c r="ZN240" s="2"/>
      <c r="ZO240" s="2"/>
      <c r="ZP240" s="2"/>
      <c r="ZQ240" s="2"/>
      <c r="ZR240" s="2"/>
      <c r="ZS240" s="2"/>
      <c r="ZT240" s="2"/>
      <c r="ZU240" s="2"/>
      <c r="ZV240" s="2"/>
      <c r="ZW240" s="2"/>
      <c r="ZX240" s="2"/>
      <c r="ZY240" s="2"/>
      <c r="ZZ240" s="2"/>
      <c r="AAA240" s="2"/>
      <c r="AAB240" s="2"/>
      <c r="AAC240" s="2"/>
      <c r="AAD240" s="2"/>
      <c r="AAE240" s="2"/>
      <c r="AAF240" s="2"/>
      <c r="AAG240" s="2"/>
      <c r="AAH240" s="2"/>
      <c r="AAI240" s="2"/>
      <c r="AAJ240" s="2"/>
      <c r="AAK240" s="2"/>
      <c r="AAL240" s="2"/>
      <c r="AAM240" s="2"/>
      <c r="AAN240" s="2"/>
      <c r="AAO240" s="2"/>
      <c r="AAP240" s="2"/>
      <c r="AAQ240" s="2"/>
      <c r="AAR240" s="2"/>
      <c r="AAS240" s="2"/>
      <c r="AAT240" s="2"/>
      <c r="AAU240" s="2"/>
      <c r="AAV240" s="2"/>
      <c r="AAW240" s="2"/>
      <c r="AAX240" s="2"/>
      <c r="AAY240" s="2"/>
      <c r="AAZ240" s="2"/>
      <c r="ABA240" s="2"/>
      <c r="ABB240" s="2"/>
      <c r="ABC240" s="2"/>
      <c r="ABD240" s="2"/>
      <c r="ABE240" s="2"/>
      <c r="ABF240" s="2"/>
      <c r="ABG240" s="2"/>
      <c r="ABH240" s="2"/>
      <c r="ABI240" s="2"/>
      <c r="ABJ240" s="2"/>
      <c r="ABK240" s="2"/>
      <c r="ABL240" s="2"/>
      <c r="ABM240" s="2"/>
      <c r="ABN240" s="2"/>
      <c r="ABO240" s="2"/>
      <c r="ABP240" s="2"/>
      <c r="ABQ240" s="2"/>
      <c r="ABR240" s="2"/>
      <c r="ABS240" s="2"/>
      <c r="ABT240" s="2"/>
      <c r="ABU240" s="2"/>
      <c r="ABV240" s="2"/>
      <c r="ABW240" s="2"/>
      <c r="ABX240" s="2"/>
      <c r="ABY240" s="2"/>
      <c r="ABZ240" s="2"/>
      <c r="ACA240" s="2"/>
      <c r="ACB240" s="2"/>
      <c r="ACC240" s="2"/>
      <c r="ACD240" s="2"/>
      <c r="ACE240" s="2"/>
      <c r="ACF240" s="2"/>
      <c r="ACG240" s="2"/>
      <c r="ACH240" s="2"/>
      <c r="ACI240" s="2"/>
      <c r="ACJ240" s="2"/>
      <c r="ACK240" s="2"/>
      <c r="ACL240" s="2"/>
      <c r="ACM240" s="2"/>
      <c r="ACN240" s="2"/>
      <c r="ACO240" s="2"/>
      <c r="ACP240" s="2"/>
      <c r="ACQ240" s="2"/>
      <c r="ACR240" s="2"/>
      <c r="ACS240" s="2"/>
      <c r="ACT240" s="2"/>
      <c r="ACU240" s="2"/>
      <c r="ACV240" s="2"/>
      <c r="ACW240" s="2"/>
      <c r="ACX240" s="2"/>
      <c r="ACY240" s="2"/>
      <c r="ACZ240" s="2"/>
      <c r="ADA240" s="2"/>
      <c r="ADB240" s="2"/>
      <c r="ADC240" s="2"/>
      <c r="ADD240" s="2"/>
      <c r="ADE240" s="2"/>
      <c r="ADF240" s="2"/>
      <c r="ADG240" s="2"/>
      <c r="ADH240" s="2"/>
      <c r="ADI240" s="2"/>
      <c r="ADJ240" s="2"/>
      <c r="ADK240" s="2"/>
      <c r="ADL240" s="2"/>
      <c r="ADM240" s="2"/>
      <c r="ADN240" s="2"/>
      <c r="ADO240" s="2"/>
      <c r="ADP240" s="2"/>
      <c r="ADQ240" s="2"/>
      <c r="ADR240" s="2"/>
      <c r="ADS240" s="2"/>
      <c r="ADT240" s="2"/>
      <c r="ADU240" s="2"/>
      <c r="ADV240" s="2"/>
      <c r="ADW240" s="2"/>
      <c r="ADX240" s="2"/>
      <c r="ADY240" s="2"/>
      <c r="ADZ240" s="2"/>
      <c r="AEA240" s="2"/>
      <c r="AEB240" s="2"/>
      <c r="AEC240" s="2"/>
      <c r="AED240" s="2"/>
      <c r="AEE240" s="2"/>
      <c r="AEF240" s="2"/>
      <c r="AEG240" s="2"/>
      <c r="AEH240" s="2"/>
      <c r="AEI240" s="2"/>
      <c r="AEJ240" s="2"/>
      <c r="AEK240" s="2"/>
      <c r="AEL240" s="2"/>
      <c r="AEM240" s="2"/>
      <c r="AEN240" s="2"/>
      <c r="AEO240" s="2"/>
      <c r="AEP240" s="2"/>
      <c r="AEQ240" s="2"/>
      <c r="AER240" s="2"/>
      <c r="AES240" s="2"/>
      <c r="AET240" s="2"/>
      <c r="AEU240" s="2"/>
      <c r="AEV240" s="2"/>
      <c r="AEW240" s="2"/>
      <c r="AEX240" s="2"/>
      <c r="AEY240" s="2"/>
      <c r="AEZ240" s="2"/>
      <c r="AFA240" s="2"/>
      <c r="AFB240" s="2"/>
      <c r="AFC240" s="2"/>
      <c r="AFD240" s="2"/>
      <c r="AFE240" s="2"/>
      <c r="AFF240" s="2"/>
      <c r="AFG240" s="2"/>
      <c r="AFH240" s="2"/>
      <c r="AFI240" s="2"/>
      <c r="AFJ240" s="2"/>
      <c r="AFK240" s="2"/>
      <c r="AFL240" s="2"/>
      <c r="AFM240" s="2"/>
      <c r="AFN240" s="2"/>
      <c r="AFO240" s="2"/>
      <c r="AFP240" s="2"/>
      <c r="AFQ240" s="2"/>
      <c r="AFR240" s="2"/>
      <c r="AFS240" s="2"/>
      <c r="AFT240" s="2"/>
      <c r="AFU240" s="2"/>
      <c r="AFV240" s="2"/>
      <c r="AFW240" s="2"/>
      <c r="AFX240" s="2"/>
      <c r="AFY240" s="2"/>
      <c r="AFZ240" s="2"/>
      <c r="AGA240" s="2"/>
      <c r="AGB240" s="2"/>
      <c r="AGC240" s="2"/>
      <c r="AGD240" s="2"/>
      <c r="AGE240" s="2"/>
      <c r="AGF240" s="2"/>
      <c r="AGG240" s="2"/>
      <c r="AGH240" s="2"/>
      <c r="AGI240" s="2"/>
      <c r="AGJ240" s="2"/>
      <c r="AGK240" s="2"/>
      <c r="AGL240" s="2"/>
      <c r="AGM240" s="2"/>
      <c r="AGN240" s="2"/>
      <c r="AGO240" s="2"/>
      <c r="AGP240" s="2"/>
      <c r="AGQ240" s="2"/>
      <c r="AGR240" s="2"/>
      <c r="AGS240" s="2"/>
      <c r="AGT240" s="2"/>
      <c r="AGU240" s="2"/>
      <c r="AGV240" s="2"/>
      <c r="AGW240" s="2"/>
      <c r="AGX240" s="2"/>
      <c r="AGY240" s="2"/>
      <c r="AGZ240" s="2"/>
      <c r="AHA240" s="2"/>
      <c r="AHB240" s="2"/>
      <c r="AHC240" s="2"/>
      <c r="AHD240" s="2"/>
      <c r="AHE240" s="2"/>
      <c r="AHF240" s="2"/>
      <c r="AHG240" s="2"/>
      <c r="AHH240" s="2"/>
      <c r="AHI240" s="2"/>
      <c r="AHJ240" s="2"/>
      <c r="AHK240" s="2"/>
      <c r="AHL240" s="2"/>
      <c r="AHM240" s="2"/>
      <c r="AHN240" s="2"/>
      <c r="AHO240" s="2"/>
      <c r="AHP240" s="2"/>
      <c r="AHQ240" s="2"/>
      <c r="AHR240" s="2"/>
      <c r="AHS240" s="2"/>
      <c r="AHT240" s="2"/>
      <c r="AHU240" s="2"/>
      <c r="AHV240" s="2"/>
      <c r="AHW240" s="2"/>
      <c r="AHX240" s="2"/>
      <c r="AHY240" s="2"/>
      <c r="AHZ240" s="2"/>
      <c r="AIA240" s="2"/>
      <c r="AIB240" s="2"/>
      <c r="AIC240" s="2"/>
      <c r="AID240" s="2"/>
      <c r="AIE240" s="2"/>
      <c r="AIF240" s="2"/>
      <c r="AIG240" s="2"/>
      <c r="AIH240" s="2"/>
      <c r="AII240" s="2"/>
      <c r="AIJ240" s="2"/>
      <c r="AIK240" s="2"/>
      <c r="AIL240" s="2"/>
      <c r="AIM240" s="2"/>
      <c r="AIN240" s="2"/>
      <c r="AIO240" s="2"/>
      <c r="AIP240" s="2"/>
      <c r="AIQ240" s="2"/>
      <c r="AIR240" s="2"/>
      <c r="AIS240" s="2"/>
      <c r="AIT240" s="2"/>
      <c r="AIU240" s="2"/>
      <c r="AIV240" s="2"/>
      <c r="AIW240" s="2"/>
      <c r="AIX240" s="2"/>
      <c r="AIY240" s="2"/>
      <c r="AIZ240" s="2"/>
      <c r="AJA240" s="2"/>
      <c r="AJB240" s="2"/>
      <c r="AJC240" s="2"/>
      <c r="AJD240" s="2"/>
      <c r="AJE240" s="2"/>
      <c r="AJF240" s="2"/>
      <c r="AJG240" s="2"/>
      <c r="AJH240" s="2"/>
      <c r="AJI240" s="2"/>
      <c r="AJJ240" s="2"/>
      <c r="AJK240" s="2"/>
      <c r="AJL240" s="2"/>
      <c r="AJM240" s="2"/>
      <c r="AJN240" s="2"/>
      <c r="AJO240" s="2"/>
      <c r="AJP240" s="2"/>
      <c r="AJQ240" s="2"/>
      <c r="AJR240" s="2"/>
      <c r="AJS240" s="2"/>
      <c r="AJT240" s="2"/>
      <c r="AJU240" s="2"/>
      <c r="AJV240" s="2"/>
      <c r="AJW240" s="2"/>
      <c r="AJX240" s="2"/>
      <c r="AJY240" s="2"/>
      <c r="AJZ240" s="2"/>
      <c r="AKA240" s="2"/>
      <c r="AKB240" s="2"/>
      <c r="AKC240" s="2"/>
      <c r="AKD240" s="2"/>
      <c r="AKE240" s="2"/>
      <c r="AKF240" s="2"/>
      <c r="AKG240" s="2"/>
      <c r="AKH240" s="2"/>
      <c r="AKI240" s="2"/>
      <c r="AKJ240" s="2"/>
      <c r="AKK240" s="2"/>
      <c r="AKL240" s="2"/>
      <c r="AKM240" s="2"/>
      <c r="AKN240" s="2"/>
      <c r="AKO240" s="2"/>
      <c r="AKP240" s="2"/>
      <c r="AKQ240" s="2"/>
      <c r="AKR240" s="2"/>
      <c r="AKS240" s="2"/>
      <c r="AKT240" s="2"/>
      <c r="AKU240" s="2"/>
      <c r="AKV240" s="2"/>
      <c r="AKW240" s="2"/>
      <c r="AKX240" s="2"/>
      <c r="AKY240" s="2"/>
      <c r="AKZ240" s="2"/>
      <c r="ALA240" s="2"/>
      <c r="ALB240" s="2"/>
      <c r="ALC240" s="2"/>
      <c r="ALD240" s="2"/>
      <c r="ALE240" s="2"/>
      <c r="ALF240" s="2"/>
      <c r="ALG240" s="2"/>
      <c r="ALH240" s="2"/>
      <c r="ALI240" s="2"/>
      <c r="ALJ240" s="2"/>
      <c r="ALK240" s="2"/>
      <c r="ALL240" s="2"/>
      <c r="ALM240" s="2"/>
      <c r="ALN240" s="2"/>
      <c r="ALO240" s="2"/>
      <c r="ALP240" s="2"/>
      <c r="ALQ240" s="2"/>
      <c r="ALR240" s="2"/>
      <c r="ALS240" s="2"/>
      <c r="ALT240" s="2"/>
      <c r="ALU240" s="2"/>
      <c r="ALV240" s="2"/>
      <c r="ALW240" s="2"/>
      <c r="ALX240" s="2"/>
      <c r="ALY240" s="2"/>
      <c r="ALZ240" s="2"/>
      <c r="AMA240" s="2"/>
      <c r="AMB240" s="2"/>
      <c r="AMC240" s="2"/>
      <c r="AMD240" s="2"/>
      <c r="AME240" s="2"/>
      <c r="AMF240" s="2"/>
      <c r="AMG240" s="2"/>
      <c r="AMH240" s="2"/>
      <c r="AMI240" s="2"/>
      <c r="AMJ240" s="2"/>
    </row>
    <row r="241" s="5" customFormat="true" ht="15" hidden="false" customHeight="false" outlineLevel="0" collapsed="false">
      <c r="A241" s="2"/>
      <c r="B241" s="2"/>
      <c r="C241" s="2"/>
      <c r="D241" s="2"/>
      <c r="E241" s="2" t="n">
        <v>1256</v>
      </c>
      <c r="F241" s="2"/>
      <c r="G241" s="25"/>
      <c r="H241" s="50" t="s">
        <v>734</v>
      </c>
      <c r="I241" s="25"/>
      <c r="J241" s="25"/>
      <c r="K241" s="25"/>
      <c r="L241" s="25"/>
      <c r="M241" s="25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2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  <c r="MH241" s="2"/>
      <c r="MI241" s="2"/>
      <c r="MJ241" s="2"/>
      <c r="MK241" s="2"/>
      <c r="ML241" s="2"/>
      <c r="MM241" s="2"/>
      <c r="MN241" s="2"/>
      <c r="MO241" s="2"/>
      <c r="MP241" s="2"/>
      <c r="MQ241" s="2"/>
      <c r="MR241" s="2"/>
      <c r="MS241" s="2"/>
      <c r="MT241" s="2"/>
      <c r="MU241" s="2"/>
      <c r="MV241" s="2"/>
      <c r="MW241" s="2"/>
      <c r="MX241" s="2"/>
      <c r="MY241" s="2"/>
      <c r="MZ241" s="2"/>
      <c r="NA241" s="2"/>
      <c r="NB241" s="2"/>
      <c r="NC241" s="2"/>
      <c r="ND241" s="2"/>
      <c r="NE241" s="2"/>
      <c r="NF241" s="2"/>
      <c r="NG241" s="2"/>
      <c r="NH241" s="2"/>
      <c r="NI241" s="2"/>
      <c r="NJ241" s="2"/>
      <c r="NK241" s="2"/>
      <c r="NL241" s="2"/>
      <c r="NM241" s="2"/>
      <c r="NN241" s="2"/>
      <c r="NO241" s="2"/>
      <c r="NP241" s="2"/>
      <c r="NQ241" s="2"/>
      <c r="NR241" s="2"/>
      <c r="NS241" s="2"/>
      <c r="NT241" s="2"/>
      <c r="NU241" s="2"/>
      <c r="NV241" s="2"/>
      <c r="NW241" s="2"/>
      <c r="NX241" s="2"/>
      <c r="NY241" s="2"/>
      <c r="NZ241" s="2"/>
      <c r="OA241" s="2"/>
      <c r="OB241" s="2"/>
      <c r="OC241" s="2"/>
      <c r="OD241" s="2"/>
      <c r="OE241" s="2"/>
      <c r="OF241" s="2"/>
      <c r="OG241" s="2"/>
      <c r="OH241" s="2"/>
      <c r="OI241" s="2"/>
      <c r="OJ241" s="2"/>
      <c r="OK241" s="2"/>
      <c r="OL241" s="2"/>
      <c r="OM241" s="2"/>
      <c r="ON241" s="2"/>
      <c r="OO241" s="2"/>
      <c r="OP241" s="2"/>
      <c r="OQ241" s="2"/>
      <c r="OR241" s="2"/>
      <c r="OS241" s="2"/>
      <c r="OT241" s="2"/>
      <c r="OU241" s="2"/>
      <c r="OV241" s="2"/>
      <c r="OW241" s="2"/>
      <c r="OX241" s="2"/>
      <c r="OY241" s="2"/>
      <c r="OZ241" s="2"/>
      <c r="PA241" s="2"/>
      <c r="PB241" s="2"/>
      <c r="PC241" s="2"/>
      <c r="PD241" s="2"/>
      <c r="PE241" s="2"/>
      <c r="PF241" s="2"/>
      <c r="PG241" s="2"/>
      <c r="PH241" s="2"/>
      <c r="PI241" s="2"/>
      <c r="PJ241" s="2"/>
      <c r="PK241" s="2"/>
      <c r="PL241" s="2"/>
      <c r="PM241" s="2"/>
      <c r="PN241" s="2"/>
      <c r="PO241" s="2"/>
      <c r="PP241" s="2"/>
      <c r="PQ241" s="2"/>
      <c r="PR241" s="2"/>
      <c r="PS241" s="2"/>
      <c r="PT241" s="2"/>
      <c r="PU241" s="2"/>
      <c r="PV241" s="2"/>
      <c r="PW241" s="2"/>
      <c r="PX241" s="2"/>
      <c r="PY241" s="2"/>
      <c r="PZ241" s="2"/>
      <c r="QA241" s="2"/>
      <c r="QB241" s="2"/>
      <c r="QC241" s="2"/>
      <c r="QD241" s="2"/>
      <c r="QE241" s="2"/>
      <c r="QF241" s="2"/>
      <c r="QG241" s="2"/>
      <c r="QH241" s="2"/>
      <c r="QI241" s="2"/>
      <c r="QJ241" s="2"/>
      <c r="QK241" s="2"/>
      <c r="QL241" s="2"/>
      <c r="QM241" s="2"/>
      <c r="QN241" s="2"/>
      <c r="QO241" s="2"/>
      <c r="QP241" s="2"/>
      <c r="QQ241" s="2"/>
      <c r="QR241" s="2"/>
      <c r="QS241" s="2"/>
      <c r="QT241" s="2"/>
      <c r="QU241" s="2"/>
      <c r="QV241" s="2"/>
      <c r="QW241" s="2"/>
      <c r="QX241" s="2"/>
      <c r="QY241" s="2"/>
      <c r="QZ241" s="2"/>
      <c r="RA241" s="2"/>
      <c r="RB241" s="2"/>
      <c r="RC241" s="2"/>
      <c r="RD241" s="2"/>
      <c r="RE241" s="2"/>
      <c r="RF241" s="2"/>
      <c r="RG241" s="2"/>
      <c r="RH241" s="2"/>
      <c r="RI241" s="2"/>
      <c r="RJ241" s="2"/>
      <c r="RK241" s="2"/>
      <c r="RL241" s="2"/>
      <c r="RM241" s="2"/>
      <c r="RN241" s="2"/>
      <c r="RO241" s="2"/>
      <c r="RP241" s="2"/>
      <c r="RQ241" s="2"/>
      <c r="RR241" s="2"/>
      <c r="RS241" s="2"/>
      <c r="RT241" s="2"/>
      <c r="RU241" s="2"/>
      <c r="RV241" s="2"/>
      <c r="RW241" s="2"/>
      <c r="RX241" s="2"/>
      <c r="RY241" s="2"/>
      <c r="RZ241" s="2"/>
      <c r="SA241" s="2"/>
      <c r="SB241" s="2"/>
      <c r="SC241" s="2"/>
      <c r="SD241" s="2"/>
      <c r="SE241" s="2"/>
      <c r="SF241" s="2"/>
      <c r="SG241" s="2"/>
      <c r="SH241" s="2"/>
      <c r="SI241" s="2"/>
      <c r="SJ241" s="2"/>
      <c r="SK241" s="2"/>
      <c r="SL241" s="2"/>
      <c r="SM241" s="2"/>
      <c r="SN241" s="2"/>
      <c r="SO241" s="2"/>
      <c r="SP241" s="2"/>
      <c r="SQ241" s="2"/>
      <c r="SR241" s="2"/>
      <c r="SS241" s="2"/>
      <c r="ST241" s="2"/>
      <c r="SU241" s="2"/>
      <c r="SV241" s="2"/>
      <c r="SW241" s="2"/>
      <c r="SX241" s="2"/>
      <c r="SY241" s="2"/>
      <c r="SZ241" s="2"/>
      <c r="TA241" s="2"/>
      <c r="TB241" s="2"/>
      <c r="TC241" s="2"/>
      <c r="TD241" s="2"/>
      <c r="TE241" s="2"/>
      <c r="TF241" s="2"/>
      <c r="TG241" s="2"/>
      <c r="TH241" s="2"/>
      <c r="TI241" s="2"/>
      <c r="TJ241" s="2"/>
      <c r="TK241" s="2"/>
      <c r="TL241" s="2"/>
      <c r="TM241" s="2"/>
      <c r="TN241" s="2"/>
      <c r="TO241" s="2"/>
      <c r="TP241" s="2"/>
      <c r="TQ241" s="2"/>
      <c r="TR241" s="2"/>
      <c r="TS241" s="2"/>
      <c r="TT241" s="2"/>
      <c r="TU241" s="2"/>
      <c r="TV241" s="2"/>
      <c r="TW241" s="2"/>
      <c r="TX241" s="2"/>
      <c r="TY241" s="2"/>
      <c r="TZ241" s="2"/>
      <c r="UA241" s="2"/>
      <c r="UB241" s="2"/>
      <c r="UC241" s="2"/>
      <c r="UD241" s="2"/>
      <c r="UE241" s="2"/>
      <c r="UF241" s="2"/>
      <c r="UG241" s="2"/>
      <c r="UH241" s="2"/>
      <c r="UI241" s="2"/>
      <c r="UJ241" s="2"/>
      <c r="UK241" s="2"/>
      <c r="UL241" s="2"/>
      <c r="UM241" s="2"/>
      <c r="UN241" s="2"/>
      <c r="UO241" s="2"/>
      <c r="UP241" s="2"/>
      <c r="UQ241" s="2"/>
      <c r="UR241" s="2"/>
      <c r="US241" s="2"/>
      <c r="UT241" s="2"/>
      <c r="UU241" s="2"/>
      <c r="UV241" s="2"/>
      <c r="UW241" s="2"/>
      <c r="UX241" s="2"/>
      <c r="UY241" s="2"/>
      <c r="UZ241" s="2"/>
      <c r="VA241" s="2"/>
      <c r="VB241" s="2"/>
      <c r="VC241" s="2"/>
      <c r="VD241" s="2"/>
      <c r="VE241" s="2"/>
      <c r="VF241" s="2"/>
      <c r="VG241" s="2"/>
      <c r="VH241" s="2"/>
      <c r="VI241" s="2"/>
      <c r="VJ241" s="2"/>
      <c r="VK241" s="2"/>
      <c r="VL241" s="2"/>
      <c r="VM241" s="2"/>
      <c r="VN241" s="2"/>
      <c r="VO241" s="2"/>
      <c r="VP241" s="2"/>
      <c r="VQ241" s="2"/>
      <c r="VR241" s="2"/>
      <c r="VS241" s="2"/>
      <c r="VT241" s="2"/>
      <c r="VU241" s="2"/>
      <c r="VV241" s="2"/>
      <c r="VW241" s="2"/>
      <c r="VX241" s="2"/>
      <c r="VY241" s="2"/>
      <c r="VZ241" s="2"/>
      <c r="WA241" s="2"/>
      <c r="WB241" s="2"/>
      <c r="WC241" s="2"/>
      <c r="WD241" s="2"/>
      <c r="WE241" s="2"/>
      <c r="WF241" s="2"/>
      <c r="WG241" s="2"/>
      <c r="WH241" s="2"/>
      <c r="WI241" s="2"/>
      <c r="WJ241" s="2"/>
      <c r="WK241" s="2"/>
      <c r="WL241" s="2"/>
      <c r="WM241" s="2"/>
      <c r="WN241" s="2"/>
      <c r="WO241" s="2"/>
      <c r="WP241" s="2"/>
      <c r="WQ241" s="2"/>
      <c r="WR241" s="2"/>
      <c r="WS241" s="2"/>
      <c r="WT241" s="2"/>
      <c r="WU241" s="2"/>
      <c r="WV241" s="2"/>
      <c r="WW241" s="2"/>
      <c r="WX241" s="2"/>
      <c r="WY241" s="2"/>
      <c r="WZ241" s="2"/>
      <c r="XA241" s="2"/>
      <c r="XB241" s="2"/>
      <c r="XC241" s="2"/>
      <c r="XD241" s="2"/>
      <c r="XE241" s="2"/>
      <c r="XF241" s="2"/>
      <c r="XG241" s="2"/>
      <c r="XH241" s="2"/>
      <c r="XI241" s="2"/>
      <c r="XJ241" s="2"/>
      <c r="XK241" s="2"/>
      <c r="XL241" s="2"/>
      <c r="XM241" s="2"/>
      <c r="XN241" s="2"/>
      <c r="XO241" s="2"/>
      <c r="XP241" s="2"/>
      <c r="XQ241" s="2"/>
      <c r="XR241" s="2"/>
      <c r="XS241" s="2"/>
      <c r="XT241" s="2"/>
      <c r="XU241" s="2"/>
      <c r="XV241" s="2"/>
      <c r="XW241" s="2"/>
      <c r="XX241" s="2"/>
      <c r="XY241" s="2"/>
      <c r="XZ241" s="2"/>
      <c r="YA241" s="2"/>
      <c r="YB241" s="2"/>
      <c r="YC241" s="2"/>
      <c r="YD241" s="2"/>
      <c r="YE241" s="2"/>
      <c r="YF241" s="2"/>
      <c r="YG241" s="2"/>
      <c r="YH241" s="2"/>
      <c r="YI241" s="2"/>
      <c r="YJ241" s="2"/>
      <c r="YK241" s="2"/>
      <c r="YL241" s="2"/>
      <c r="YM241" s="2"/>
      <c r="YN241" s="2"/>
      <c r="YO241" s="2"/>
      <c r="YP241" s="2"/>
      <c r="YQ241" s="2"/>
      <c r="YR241" s="2"/>
      <c r="YS241" s="2"/>
      <c r="YT241" s="2"/>
      <c r="YU241" s="2"/>
      <c r="YV241" s="2"/>
      <c r="YW241" s="2"/>
      <c r="YX241" s="2"/>
      <c r="YY241" s="2"/>
      <c r="YZ241" s="2"/>
      <c r="ZA241" s="2"/>
      <c r="ZB241" s="2"/>
      <c r="ZC241" s="2"/>
      <c r="ZD241" s="2"/>
      <c r="ZE241" s="2"/>
      <c r="ZF241" s="2"/>
      <c r="ZG241" s="2"/>
      <c r="ZH241" s="2"/>
      <c r="ZI241" s="2"/>
      <c r="ZJ241" s="2"/>
      <c r="ZK241" s="2"/>
      <c r="ZL241" s="2"/>
      <c r="ZM241" s="2"/>
      <c r="ZN241" s="2"/>
      <c r="ZO241" s="2"/>
      <c r="ZP241" s="2"/>
      <c r="ZQ241" s="2"/>
      <c r="ZR241" s="2"/>
      <c r="ZS241" s="2"/>
      <c r="ZT241" s="2"/>
      <c r="ZU241" s="2"/>
      <c r="ZV241" s="2"/>
      <c r="ZW241" s="2"/>
      <c r="ZX241" s="2"/>
      <c r="ZY241" s="2"/>
      <c r="ZZ241" s="2"/>
      <c r="AAA241" s="2"/>
      <c r="AAB241" s="2"/>
      <c r="AAC241" s="2"/>
      <c r="AAD241" s="2"/>
      <c r="AAE241" s="2"/>
      <c r="AAF241" s="2"/>
      <c r="AAG241" s="2"/>
      <c r="AAH241" s="2"/>
      <c r="AAI241" s="2"/>
      <c r="AAJ241" s="2"/>
      <c r="AAK241" s="2"/>
      <c r="AAL241" s="2"/>
      <c r="AAM241" s="2"/>
      <c r="AAN241" s="2"/>
      <c r="AAO241" s="2"/>
      <c r="AAP241" s="2"/>
      <c r="AAQ241" s="2"/>
      <c r="AAR241" s="2"/>
      <c r="AAS241" s="2"/>
      <c r="AAT241" s="2"/>
      <c r="AAU241" s="2"/>
      <c r="AAV241" s="2"/>
      <c r="AAW241" s="2"/>
      <c r="AAX241" s="2"/>
      <c r="AAY241" s="2"/>
      <c r="AAZ241" s="2"/>
      <c r="ABA241" s="2"/>
      <c r="ABB241" s="2"/>
      <c r="ABC241" s="2"/>
      <c r="ABD241" s="2"/>
      <c r="ABE241" s="2"/>
      <c r="ABF241" s="2"/>
      <c r="ABG241" s="2"/>
      <c r="ABH241" s="2"/>
      <c r="ABI241" s="2"/>
      <c r="ABJ241" s="2"/>
      <c r="ABK241" s="2"/>
      <c r="ABL241" s="2"/>
      <c r="ABM241" s="2"/>
      <c r="ABN241" s="2"/>
      <c r="ABO241" s="2"/>
      <c r="ABP241" s="2"/>
      <c r="ABQ241" s="2"/>
      <c r="ABR241" s="2"/>
      <c r="ABS241" s="2"/>
      <c r="ABT241" s="2"/>
      <c r="ABU241" s="2"/>
      <c r="ABV241" s="2"/>
      <c r="ABW241" s="2"/>
      <c r="ABX241" s="2"/>
      <c r="ABY241" s="2"/>
      <c r="ABZ241" s="2"/>
      <c r="ACA241" s="2"/>
      <c r="ACB241" s="2"/>
      <c r="ACC241" s="2"/>
      <c r="ACD241" s="2"/>
      <c r="ACE241" s="2"/>
      <c r="ACF241" s="2"/>
      <c r="ACG241" s="2"/>
      <c r="ACH241" s="2"/>
      <c r="ACI241" s="2"/>
      <c r="ACJ241" s="2"/>
      <c r="ACK241" s="2"/>
      <c r="ACL241" s="2"/>
      <c r="ACM241" s="2"/>
      <c r="ACN241" s="2"/>
      <c r="ACO241" s="2"/>
      <c r="ACP241" s="2"/>
      <c r="ACQ241" s="2"/>
      <c r="ACR241" s="2"/>
      <c r="ACS241" s="2"/>
      <c r="ACT241" s="2"/>
      <c r="ACU241" s="2"/>
      <c r="ACV241" s="2"/>
      <c r="ACW241" s="2"/>
      <c r="ACX241" s="2"/>
      <c r="ACY241" s="2"/>
      <c r="ACZ241" s="2"/>
      <c r="ADA241" s="2"/>
      <c r="ADB241" s="2"/>
      <c r="ADC241" s="2"/>
      <c r="ADD241" s="2"/>
      <c r="ADE241" s="2"/>
      <c r="ADF241" s="2"/>
      <c r="ADG241" s="2"/>
      <c r="ADH241" s="2"/>
      <c r="ADI241" s="2"/>
      <c r="ADJ241" s="2"/>
      <c r="ADK241" s="2"/>
      <c r="ADL241" s="2"/>
      <c r="ADM241" s="2"/>
      <c r="ADN241" s="2"/>
      <c r="ADO241" s="2"/>
      <c r="ADP241" s="2"/>
      <c r="ADQ241" s="2"/>
      <c r="ADR241" s="2"/>
      <c r="ADS241" s="2"/>
      <c r="ADT241" s="2"/>
      <c r="ADU241" s="2"/>
      <c r="ADV241" s="2"/>
      <c r="ADW241" s="2"/>
      <c r="ADX241" s="2"/>
      <c r="ADY241" s="2"/>
      <c r="ADZ241" s="2"/>
      <c r="AEA241" s="2"/>
      <c r="AEB241" s="2"/>
      <c r="AEC241" s="2"/>
      <c r="AED241" s="2"/>
      <c r="AEE241" s="2"/>
      <c r="AEF241" s="2"/>
      <c r="AEG241" s="2"/>
      <c r="AEH241" s="2"/>
      <c r="AEI241" s="2"/>
      <c r="AEJ241" s="2"/>
      <c r="AEK241" s="2"/>
      <c r="AEL241" s="2"/>
      <c r="AEM241" s="2"/>
      <c r="AEN241" s="2"/>
      <c r="AEO241" s="2"/>
      <c r="AEP241" s="2"/>
      <c r="AEQ241" s="2"/>
      <c r="AER241" s="2"/>
      <c r="AES241" s="2"/>
      <c r="AET241" s="2"/>
      <c r="AEU241" s="2"/>
      <c r="AEV241" s="2"/>
      <c r="AEW241" s="2"/>
      <c r="AEX241" s="2"/>
      <c r="AEY241" s="2"/>
      <c r="AEZ241" s="2"/>
      <c r="AFA241" s="2"/>
      <c r="AFB241" s="2"/>
      <c r="AFC241" s="2"/>
      <c r="AFD241" s="2"/>
      <c r="AFE241" s="2"/>
      <c r="AFF241" s="2"/>
      <c r="AFG241" s="2"/>
      <c r="AFH241" s="2"/>
      <c r="AFI241" s="2"/>
      <c r="AFJ241" s="2"/>
      <c r="AFK241" s="2"/>
      <c r="AFL241" s="2"/>
      <c r="AFM241" s="2"/>
      <c r="AFN241" s="2"/>
      <c r="AFO241" s="2"/>
      <c r="AFP241" s="2"/>
      <c r="AFQ241" s="2"/>
      <c r="AFR241" s="2"/>
      <c r="AFS241" s="2"/>
      <c r="AFT241" s="2"/>
      <c r="AFU241" s="2"/>
      <c r="AFV241" s="2"/>
      <c r="AFW241" s="2"/>
      <c r="AFX241" s="2"/>
      <c r="AFY241" s="2"/>
      <c r="AFZ241" s="2"/>
      <c r="AGA241" s="2"/>
      <c r="AGB241" s="2"/>
      <c r="AGC241" s="2"/>
      <c r="AGD241" s="2"/>
      <c r="AGE241" s="2"/>
      <c r="AGF241" s="2"/>
      <c r="AGG241" s="2"/>
      <c r="AGH241" s="2"/>
      <c r="AGI241" s="2"/>
      <c r="AGJ241" s="2"/>
      <c r="AGK241" s="2"/>
      <c r="AGL241" s="2"/>
      <c r="AGM241" s="2"/>
      <c r="AGN241" s="2"/>
      <c r="AGO241" s="2"/>
      <c r="AGP241" s="2"/>
      <c r="AGQ241" s="2"/>
      <c r="AGR241" s="2"/>
      <c r="AGS241" s="2"/>
      <c r="AGT241" s="2"/>
      <c r="AGU241" s="2"/>
      <c r="AGV241" s="2"/>
      <c r="AGW241" s="2"/>
      <c r="AGX241" s="2"/>
      <c r="AGY241" s="2"/>
      <c r="AGZ241" s="2"/>
      <c r="AHA241" s="2"/>
      <c r="AHB241" s="2"/>
      <c r="AHC241" s="2"/>
      <c r="AHD241" s="2"/>
      <c r="AHE241" s="2"/>
      <c r="AHF241" s="2"/>
      <c r="AHG241" s="2"/>
      <c r="AHH241" s="2"/>
      <c r="AHI241" s="2"/>
      <c r="AHJ241" s="2"/>
      <c r="AHK241" s="2"/>
      <c r="AHL241" s="2"/>
      <c r="AHM241" s="2"/>
      <c r="AHN241" s="2"/>
      <c r="AHO241" s="2"/>
      <c r="AHP241" s="2"/>
      <c r="AHQ241" s="2"/>
      <c r="AHR241" s="2"/>
      <c r="AHS241" s="2"/>
      <c r="AHT241" s="2"/>
      <c r="AHU241" s="2"/>
      <c r="AHV241" s="2"/>
      <c r="AHW241" s="2"/>
      <c r="AHX241" s="2"/>
      <c r="AHY241" s="2"/>
      <c r="AHZ241" s="2"/>
      <c r="AIA241" s="2"/>
      <c r="AIB241" s="2"/>
      <c r="AIC241" s="2"/>
      <c r="AID241" s="2"/>
      <c r="AIE241" s="2"/>
      <c r="AIF241" s="2"/>
      <c r="AIG241" s="2"/>
      <c r="AIH241" s="2"/>
      <c r="AII241" s="2"/>
      <c r="AIJ241" s="2"/>
      <c r="AIK241" s="2"/>
      <c r="AIL241" s="2"/>
      <c r="AIM241" s="2"/>
      <c r="AIN241" s="2"/>
      <c r="AIO241" s="2"/>
      <c r="AIP241" s="2"/>
      <c r="AIQ241" s="2"/>
      <c r="AIR241" s="2"/>
      <c r="AIS241" s="2"/>
      <c r="AIT241" s="2"/>
      <c r="AIU241" s="2"/>
      <c r="AIV241" s="2"/>
      <c r="AIW241" s="2"/>
      <c r="AIX241" s="2"/>
      <c r="AIY241" s="2"/>
      <c r="AIZ241" s="2"/>
      <c r="AJA241" s="2"/>
      <c r="AJB241" s="2"/>
      <c r="AJC241" s="2"/>
      <c r="AJD241" s="2"/>
      <c r="AJE241" s="2"/>
      <c r="AJF241" s="2"/>
      <c r="AJG241" s="2"/>
      <c r="AJH241" s="2"/>
      <c r="AJI241" s="2"/>
      <c r="AJJ241" s="2"/>
      <c r="AJK241" s="2"/>
      <c r="AJL241" s="2"/>
      <c r="AJM241" s="2"/>
      <c r="AJN241" s="2"/>
      <c r="AJO241" s="2"/>
      <c r="AJP241" s="2"/>
      <c r="AJQ241" s="2"/>
      <c r="AJR241" s="2"/>
      <c r="AJS241" s="2"/>
      <c r="AJT241" s="2"/>
      <c r="AJU241" s="2"/>
      <c r="AJV241" s="2"/>
      <c r="AJW241" s="2"/>
      <c r="AJX241" s="2"/>
      <c r="AJY241" s="2"/>
      <c r="AJZ241" s="2"/>
      <c r="AKA241" s="2"/>
      <c r="AKB241" s="2"/>
      <c r="AKC241" s="2"/>
      <c r="AKD241" s="2"/>
      <c r="AKE241" s="2"/>
      <c r="AKF241" s="2"/>
      <c r="AKG241" s="2"/>
      <c r="AKH241" s="2"/>
      <c r="AKI241" s="2"/>
      <c r="AKJ241" s="2"/>
      <c r="AKK241" s="2"/>
      <c r="AKL241" s="2"/>
      <c r="AKM241" s="2"/>
      <c r="AKN241" s="2"/>
      <c r="AKO241" s="2"/>
      <c r="AKP241" s="2"/>
      <c r="AKQ241" s="2"/>
      <c r="AKR241" s="2"/>
      <c r="AKS241" s="2"/>
      <c r="AKT241" s="2"/>
      <c r="AKU241" s="2"/>
      <c r="AKV241" s="2"/>
      <c r="AKW241" s="2"/>
      <c r="AKX241" s="2"/>
      <c r="AKY241" s="2"/>
      <c r="AKZ241" s="2"/>
      <c r="ALA241" s="2"/>
      <c r="ALB241" s="2"/>
      <c r="ALC241" s="2"/>
      <c r="ALD241" s="2"/>
      <c r="ALE241" s="2"/>
      <c r="ALF241" s="2"/>
      <c r="ALG241" s="2"/>
      <c r="ALH241" s="2"/>
      <c r="ALI241" s="2"/>
      <c r="ALJ241" s="2"/>
      <c r="ALK241" s="2"/>
      <c r="ALL241" s="2"/>
      <c r="ALM241" s="2"/>
      <c r="ALN241" s="2"/>
      <c r="ALO241" s="2"/>
      <c r="ALP241" s="2"/>
      <c r="ALQ241" s="2"/>
      <c r="ALR241" s="2"/>
      <c r="ALS241" s="2"/>
      <c r="ALT241" s="2"/>
      <c r="ALU241" s="2"/>
      <c r="ALV241" s="2"/>
      <c r="ALW241" s="2"/>
      <c r="ALX241" s="2"/>
      <c r="ALY241" s="2"/>
      <c r="ALZ241" s="2"/>
      <c r="AMA241" s="2"/>
      <c r="AMB241" s="2"/>
      <c r="AMC241" s="2"/>
      <c r="AMD241" s="2"/>
      <c r="AME241" s="2"/>
      <c r="AMF241" s="2"/>
      <c r="AMG241" s="2"/>
      <c r="AMH241" s="2"/>
      <c r="AMI241" s="2"/>
      <c r="AMJ241" s="2"/>
    </row>
    <row r="242" s="5" customFormat="true" ht="15" hidden="false" customHeight="false" outlineLevel="0" collapsed="false">
      <c r="A242" s="2"/>
      <c r="B242" s="2"/>
      <c r="C242" s="2"/>
      <c r="D242" s="2"/>
      <c r="E242" s="2"/>
      <c r="F242" s="2"/>
      <c r="G242" s="25"/>
      <c r="H242" s="51" t="n">
        <v>45231</v>
      </c>
      <c r="I242" s="25"/>
      <c r="J242" s="25"/>
      <c r="K242" s="25"/>
      <c r="L242" s="25"/>
      <c r="M242" s="25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  <c r="MH242" s="2"/>
      <c r="MI242" s="2"/>
      <c r="MJ242" s="2"/>
      <c r="MK242" s="2"/>
      <c r="ML242" s="2"/>
      <c r="MM242" s="2"/>
      <c r="MN242" s="2"/>
      <c r="MO242" s="2"/>
      <c r="MP242" s="2"/>
      <c r="MQ242" s="2"/>
      <c r="MR242" s="2"/>
      <c r="MS242" s="2"/>
      <c r="MT242" s="2"/>
      <c r="MU242" s="2"/>
      <c r="MV242" s="2"/>
      <c r="MW242" s="2"/>
      <c r="MX242" s="2"/>
      <c r="MY242" s="2"/>
      <c r="MZ242" s="2"/>
      <c r="NA242" s="2"/>
      <c r="NB242" s="2"/>
      <c r="NC242" s="2"/>
      <c r="ND242" s="2"/>
      <c r="NE242" s="2"/>
      <c r="NF242" s="2"/>
      <c r="NG242" s="2"/>
      <c r="NH242" s="2"/>
      <c r="NI242" s="2"/>
      <c r="NJ242" s="2"/>
      <c r="NK242" s="2"/>
      <c r="NL242" s="2"/>
      <c r="NM242" s="2"/>
      <c r="NN242" s="2"/>
      <c r="NO242" s="2"/>
      <c r="NP242" s="2"/>
      <c r="NQ242" s="2"/>
      <c r="NR242" s="2"/>
      <c r="NS242" s="2"/>
      <c r="NT242" s="2"/>
      <c r="NU242" s="2"/>
      <c r="NV242" s="2"/>
      <c r="NW242" s="2"/>
      <c r="NX242" s="2"/>
      <c r="NY242" s="2"/>
      <c r="NZ242" s="2"/>
      <c r="OA242" s="2"/>
      <c r="OB242" s="2"/>
      <c r="OC242" s="2"/>
      <c r="OD242" s="2"/>
      <c r="OE242" s="2"/>
      <c r="OF242" s="2"/>
      <c r="OG242" s="2"/>
      <c r="OH242" s="2"/>
      <c r="OI242" s="2"/>
      <c r="OJ242" s="2"/>
      <c r="OK242" s="2"/>
      <c r="OL242" s="2"/>
      <c r="OM242" s="2"/>
      <c r="ON242" s="2"/>
      <c r="OO242" s="2"/>
      <c r="OP242" s="2"/>
      <c r="OQ242" s="2"/>
      <c r="OR242" s="2"/>
      <c r="OS242" s="2"/>
      <c r="OT242" s="2"/>
      <c r="OU242" s="2"/>
      <c r="OV242" s="2"/>
      <c r="OW242" s="2"/>
      <c r="OX242" s="2"/>
      <c r="OY242" s="2"/>
      <c r="OZ242" s="2"/>
      <c r="PA242" s="2"/>
      <c r="PB242" s="2"/>
      <c r="PC242" s="2"/>
      <c r="PD242" s="2"/>
      <c r="PE242" s="2"/>
      <c r="PF242" s="2"/>
      <c r="PG242" s="2"/>
      <c r="PH242" s="2"/>
      <c r="PI242" s="2"/>
      <c r="PJ242" s="2"/>
      <c r="PK242" s="2"/>
      <c r="PL242" s="2"/>
      <c r="PM242" s="2"/>
      <c r="PN242" s="2"/>
      <c r="PO242" s="2"/>
      <c r="PP242" s="2"/>
      <c r="PQ242" s="2"/>
      <c r="PR242" s="2"/>
      <c r="PS242" s="2"/>
      <c r="PT242" s="2"/>
      <c r="PU242" s="2"/>
      <c r="PV242" s="2"/>
      <c r="PW242" s="2"/>
      <c r="PX242" s="2"/>
      <c r="PY242" s="2"/>
      <c r="PZ242" s="2"/>
      <c r="QA242" s="2"/>
      <c r="QB242" s="2"/>
      <c r="QC242" s="2"/>
      <c r="QD242" s="2"/>
      <c r="QE242" s="2"/>
      <c r="QF242" s="2"/>
      <c r="QG242" s="2"/>
      <c r="QH242" s="2"/>
      <c r="QI242" s="2"/>
      <c r="QJ242" s="2"/>
      <c r="QK242" s="2"/>
      <c r="QL242" s="2"/>
      <c r="QM242" s="2"/>
      <c r="QN242" s="2"/>
      <c r="QO242" s="2"/>
      <c r="QP242" s="2"/>
      <c r="QQ242" s="2"/>
      <c r="QR242" s="2"/>
      <c r="QS242" s="2"/>
      <c r="QT242" s="2"/>
      <c r="QU242" s="2"/>
      <c r="QV242" s="2"/>
      <c r="QW242" s="2"/>
      <c r="QX242" s="2"/>
      <c r="QY242" s="2"/>
      <c r="QZ242" s="2"/>
      <c r="RA242" s="2"/>
      <c r="RB242" s="2"/>
      <c r="RC242" s="2"/>
      <c r="RD242" s="2"/>
      <c r="RE242" s="2"/>
      <c r="RF242" s="2"/>
      <c r="RG242" s="2"/>
      <c r="RH242" s="2"/>
      <c r="RI242" s="2"/>
      <c r="RJ242" s="2"/>
      <c r="RK242" s="2"/>
      <c r="RL242" s="2"/>
      <c r="RM242" s="2"/>
      <c r="RN242" s="2"/>
      <c r="RO242" s="2"/>
      <c r="RP242" s="2"/>
      <c r="RQ242" s="2"/>
      <c r="RR242" s="2"/>
      <c r="RS242" s="2"/>
      <c r="RT242" s="2"/>
      <c r="RU242" s="2"/>
      <c r="RV242" s="2"/>
      <c r="RW242" s="2"/>
      <c r="RX242" s="2"/>
      <c r="RY242" s="2"/>
      <c r="RZ242" s="2"/>
      <c r="SA242" s="2"/>
      <c r="SB242" s="2"/>
      <c r="SC242" s="2"/>
      <c r="SD242" s="2"/>
      <c r="SE242" s="2"/>
      <c r="SF242" s="2"/>
      <c r="SG242" s="2"/>
      <c r="SH242" s="2"/>
      <c r="SI242" s="2"/>
      <c r="SJ242" s="2"/>
      <c r="SK242" s="2"/>
      <c r="SL242" s="2"/>
      <c r="SM242" s="2"/>
      <c r="SN242" s="2"/>
      <c r="SO242" s="2"/>
      <c r="SP242" s="2"/>
      <c r="SQ242" s="2"/>
      <c r="SR242" s="2"/>
      <c r="SS242" s="2"/>
      <c r="ST242" s="2"/>
      <c r="SU242" s="2"/>
      <c r="SV242" s="2"/>
      <c r="SW242" s="2"/>
      <c r="SX242" s="2"/>
      <c r="SY242" s="2"/>
      <c r="SZ242" s="2"/>
      <c r="TA242" s="2"/>
      <c r="TB242" s="2"/>
      <c r="TC242" s="2"/>
      <c r="TD242" s="2"/>
      <c r="TE242" s="2"/>
      <c r="TF242" s="2"/>
      <c r="TG242" s="2"/>
      <c r="TH242" s="2"/>
      <c r="TI242" s="2"/>
      <c r="TJ242" s="2"/>
      <c r="TK242" s="2"/>
      <c r="TL242" s="2"/>
      <c r="TM242" s="2"/>
      <c r="TN242" s="2"/>
      <c r="TO242" s="2"/>
      <c r="TP242" s="2"/>
      <c r="TQ242" s="2"/>
      <c r="TR242" s="2"/>
      <c r="TS242" s="2"/>
      <c r="TT242" s="2"/>
      <c r="TU242" s="2"/>
      <c r="TV242" s="2"/>
      <c r="TW242" s="2"/>
      <c r="TX242" s="2"/>
      <c r="TY242" s="2"/>
      <c r="TZ242" s="2"/>
      <c r="UA242" s="2"/>
      <c r="UB242" s="2"/>
      <c r="UC242" s="2"/>
      <c r="UD242" s="2"/>
      <c r="UE242" s="2"/>
      <c r="UF242" s="2"/>
      <c r="UG242" s="2"/>
      <c r="UH242" s="2"/>
      <c r="UI242" s="2"/>
      <c r="UJ242" s="2"/>
      <c r="UK242" s="2"/>
      <c r="UL242" s="2"/>
      <c r="UM242" s="2"/>
      <c r="UN242" s="2"/>
      <c r="UO242" s="2"/>
      <c r="UP242" s="2"/>
      <c r="UQ242" s="2"/>
      <c r="UR242" s="2"/>
      <c r="US242" s="2"/>
      <c r="UT242" s="2"/>
      <c r="UU242" s="2"/>
      <c r="UV242" s="2"/>
      <c r="UW242" s="2"/>
      <c r="UX242" s="2"/>
      <c r="UY242" s="2"/>
      <c r="UZ242" s="2"/>
      <c r="VA242" s="2"/>
      <c r="VB242" s="2"/>
      <c r="VC242" s="2"/>
      <c r="VD242" s="2"/>
      <c r="VE242" s="2"/>
      <c r="VF242" s="2"/>
      <c r="VG242" s="2"/>
      <c r="VH242" s="2"/>
      <c r="VI242" s="2"/>
      <c r="VJ242" s="2"/>
      <c r="VK242" s="2"/>
      <c r="VL242" s="2"/>
      <c r="VM242" s="2"/>
      <c r="VN242" s="2"/>
      <c r="VO242" s="2"/>
      <c r="VP242" s="2"/>
      <c r="VQ242" s="2"/>
      <c r="VR242" s="2"/>
      <c r="VS242" s="2"/>
      <c r="VT242" s="2"/>
      <c r="VU242" s="2"/>
      <c r="VV242" s="2"/>
      <c r="VW242" s="2"/>
      <c r="VX242" s="2"/>
      <c r="VY242" s="2"/>
      <c r="VZ242" s="2"/>
      <c r="WA242" s="2"/>
      <c r="WB242" s="2"/>
      <c r="WC242" s="2"/>
      <c r="WD242" s="2"/>
      <c r="WE242" s="2"/>
      <c r="WF242" s="2"/>
      <c r="WG242" s="2"/>
      <c r="WH242" s="2"/>
      <c r="WI242" s="2"/>
      <c r="WJ242" s="2"/>
      <c r="WK242" s="2"/>
      <c r="WL242" s="2"/>
      <c r="WM242" s="2"/>
      <c r="WN242" s="2"/>
      <c r="WO242" s="2"/>
      <c r="WP242" s="2"/>
      <c r="WQ242" s="2"/>
      <c r="WR242" s="2"/>
      <c r="WS242" s="2"/>
      <c r="WT242" s="2"/>
      <c r="WU242" s="2"/>
      <c r="WV242" s="2"/>
      <c r="WW242" s="2"/>
      <c r="WX242" s="2"/>
      <c r="WY242" s="2"/>
      <c r="WZ242" s="2"/>
      <c r="XA242" s="2"/>
      <c r="XB242" s="2"/>
      <c r="XC242" s="2"/>
      <c r="XD242" s="2"/>
      <c r="XE242" s="2"/>
      <c r="XF242" s="2"/>
      <c r="XG242" s="2"/>
      <c r="XH242" s="2"/>
      <c r="XI242" s="2"/>
      <c r="XJ242" s="2"/>
      <c r="XK242" s="2"/>
      <c r="XL242" s="2"/>
      <c r="XM242" s="2"/>
      <c r="XN242" s="2"/>
      <c r="XO242" s="2"/>
      <c r="XP242" s="2"/>
      <c r="XQ242" s="2"/>
      <c r="XR242" s="2"/>
      <c r="XS242" s="2"/>
      <c r="XT242" s="2"/>
      <c r="XU242" s="2"/>
      <c r="XV242" s="2"/>
      <c r="XW242" s="2"/>
      <c r="XX242" s="2"/>
      <c r="XY242" s="2"/>
      <c r="XZ242" s="2"/>
      <c r="YA242" s="2"/>
      <c r="YB242" s="2"/>
      <c r="YC242" s="2"/>
      <c r="YD242" s="2"/>
      <c r="YE242" s="2"/>
      <c r="YF242" s="2"/>
      <c r="YG242" s="2"/>
      <c r="YH242" s="2"/>
      <c r="YI242" s="2"/>
      <c r="YJ242" s="2"/>
      <c r="YK242" s="2"/>
      <c r="YL242" s="2"/>
      <c r="YM242" s="2"/>
      <c r="YN242" s="2"/>
      <c r="YO242" s="2"/>
      <c r="YP242" s="2"/>
      <c r="YQ242" s="2"/>
      <c r="YR242" s="2"/>
      <c r="YS242" s="2"/>
      <c r="YT242" s="2"/>
      <c r="YU242" s="2"/>
      <c r="YV242" s="2"/>
      <c r="YW242" s="2"/>
      <c r="YX242" s="2"/>
      <c r="YY242" s="2"/>
      <c r="YZ242" s="2"/>
      <c r="ZA242" s="2"/>
      <c r="ZB242" s="2"/>
      <c r="ZC242" s="2"/>
      <c r="ZD242" s="2"/>
      <c r="ZE242" s="2"/>
      <c r="ZF242" s="2"/>
      <c r="ZG242" s="2"/>
      <c r="ZH242" s="2"/>
      <c r="ZI242" s="2"/>
      <c r="ZJ242" s="2"/>
      <c r="ZK242" s="2"/>
      <c r="ZL242" s="2"/>
      <c r="ZM242" s="2"/>
      <c r="ZN242" s="2"/>
      <c r="ZO242" s="2"/>
      <c r="ZP242" s="2"/>
      <c r="ZQ242" s="2"/>
      <c r="ZR242" s="2"/>
      <c r="ZS242" s="2"/>
      <c r="ZT242" s="2"/>
      <c r="ZU242" s="2"/>
      <c r="ZV242" s="2"/>
      <c r="ZW242" s="2"/>
      <c r="ZX242" s="2"/>
      <c r="ZY242" s="2"/>
      <c r="ZZ242" s="2"/>
      <c r="AAA242" s="2"/>
      <c r="AAB242" s="2"/>
      <c r="AAC242" s="2"/>
      <c r="AAD242" s="2"/>
      <c r="AAE242" s="2"/>
      <c r="AAF242" s="2"/>
      <c r="AAG242" s="2"/>
      <c r="AAH242" s="2"/>
      <c r="AAI242" s="2"/>
      <c r="AAJ242" s="2"/>
      <c r="AAK242" s="2"/>
      <c r="AAL242" s="2"/>
      <c r="AAM242" s="2"/>
      <c r="AAN242" s="2"/>
      <c r="AAO242" s="2"/>
      <c r="AAP242" s="2"/>
      <c r="AAQ242" s="2"/>
      <c r="AAR242" s="2"/>
      <c r="AAS242" s="2"/>
      <c r="AAT242" s="2"/>
      <c r="AAU242" s="2"/>
      <c r="AAV242" s="2"/>
      <c r="AAW242" s="2"/>
      <c r="AAX242" s="2"/>
      <c r="AAY242" s="2"/>
      <c r="AAZ242" s="2"/>
      <c r="ABA242" s="2"/>
      <c r="ABB242" s="2"/>
      <c r="ABC242" s="2"/>
      <c r="ABD242" s="2"/>
      <c r="ABE242" s="2"/>
      <c r="ABF242" s="2"/>
      <c r="ABG242" s="2"/>
      <c r="ABH242" s="2"/>
      <c r="ABI242" s="2"/>
      <c r="ABJ242" s="2"/>
      <c r="ABK242" s="2"/>
      <c r="ABL242" s="2"/>
      <c r="ABM242" s="2"/>
      <c r="ABN242" s="2"/>
      <c r="ABO242" s="2"/>
      <c r="ABP242" s="2"/>
      <c r="ABQ242" s="2"/>
      <c r="ABR242" s="2"/>
      <c r="ABS242" s="2"/>
      <c r="ABT242" s="2"/>
      <c r="ABU242" s="2"/>
      <c r="ABV242" s="2"/>
      <c r="ABW242" s="2"/>
      <c r="ABX242" s="2"/>
      <c r="ABY242" s="2"/>
      <c r="ABZ242" s="2"/>
      <c r="ACA242" s="2"/>
      <c r="ACB242" s="2"/>
      <c r="ACC242" s="2"/>
      <c r="ACD242" s="2"/>
      <c r="ACE242" s="2"/>
      <c r="ACF242" s="2"/>
      <c r="ACG242" s="2"/>
      <c r="ACH242" s="2"/>
      <c r="ACI242" s="2"/>
      <c r="ACJ242" s="2"/>
      <c r="ACK242" s="2"/>
      <c r="ACL242" s="2"/>
      <c r="ACM242" s="2"/>
      <c r="ACN242" s="2"/>
      <c r="ACO242" s="2"/>
      <c r="ACP242" s="2"/>
      <c r="ACQ242" s="2"/>
      <c r="ACR242" s="2"/>
      <c r="ACS242" s="2"/>
      <c r="ACT242" s="2"/>
      <c r="ACU242" s="2"/>
      <c r="ACV242" s="2"/>
      <c r="ACW242" s="2"/>
      <c r="ACX242" s="2"/>
      <c r="ACY242" s="2"/>
      <c r="ACZ242" s="2"/>
      <c r="ADA242" s="2"/>
      <c r="ADB242" s="2"/>
      <c r="ADC242" s="2"/>
      <c r="ADD242" s="2"/>
      <c r="ADE242" s="2"/>
      <c r="ADF242" s="2"/>
      <c r="ADG242" s="2"/>
      <c r="ADH242" s="2"/>
      <c r="ADI242" s="2"/>
      <c r="ADJ242" s="2"/>
      <c r="ADK242" s="2"/>
      <c r="ADL242" s="2"/>
      <c r="ADM242" s="2"/>
      <c r="ADN242" s="2"/>
      <c r="ADO242" s="2"/>
      <c r="ADP242" s="2"/>
      <c r="ADQ242" s="2"/>
      <c r="ADR242" s="2"/>
      <c r="ADS242" s="2"/>
      <c r="ADT242" s="2"/>
      <c r="ADU242" s="2"/>
      <c r="ADV242" s="2"/>
      <c r="ADW242" s="2"/>
      <c r="ADX242" s="2"/>
      <c r="ADY242" s="2"/>
      <c r="ADZ242" s="2"/>
      <c r="AEA242" s="2"/>
      <c r="AEB242" s="2"/>
      <c r="AEC242" s="2"/>
      <c r="AED242" s="2"/>
      <c r="AEE242" s="2"/>
      <c r="AEF242" s="2"/>
      <c r="AEG242" s="2"/>
      <c r="AEH242" s="2"/>
      <c r="AEI242" s="2"/>
      <c r="AEJ242" s="2"/>
      <c r="AEK242" s="2"/>
      <c r="AEL242" s="2"/>
      <c r="AEM242" s="2"/>
      <c r="AEN242" s="2"/>
      <c r="AEO242" s="2"/>
      <c r="AEP242" s="2"/>
      <c r="AEQ242" s="2"/>
      <c r="AER242" s="2"/>
      <c r="AES242" s="2"/>
      <c r="AET242" s="2"/>
      <c r="AEU242" s="2"/>
      <c r="AEV242" s="2"/>
      <c r="AEW242" s="2"/>
      <c r="AEX242" s="2"/>
      <c r="AEY242" s="2"/>
      <c r="AEZ242" s="2"/>
      <c r="AFA242" s="2"/>
      <c r="AFB242" s="2"/>
      <c r="AFC242" s="2"/>
      <c r="AFD242" s="2"/>
      <c r="AFE242" s="2"/>
      <c r="AFF242" s="2"/>
      <c r="AFG242" s="2"/>
      <c r="AFH242" s="2"/>
      <c r="AFI242" s="2"/>
      <c r="AFJ242" s="2"/>
      <c r="AFK242" s="2"/>
      <c r="AFL242" s="2"/>
      <c r="AFM242" s="2"/>
      <c r="AFN242" s="2"/>
      <c r="AFO242" s="2"/>
      <c r="AFP242" s="2"/>
      <c r="AFQ242" s="2"/>
      <c r="AFR242" s="2"/>
      <c r="AFS242" s="2"/>
      <c r="AFT242" s="2"/>
      <c r="AFU242" s="2"/>
      <c r="AFV242" s="2"/>
      <c r="AFW242" s="2"/>
      <c r="AFX242" s="2"/>
      <c r="AFY242" s="2"/>
      <c r="AFZ242" s="2"/>
      <c r="AGA242" s="2"/>
      <c r="AGB242" s="2"/>
      <c r="AGC242" s="2"/>
      <c r="AGD242" s="2"/>
      <c r="AGE242" s="2"/>
      <c r="AGF242" s="2"/>
      <c r="AGG242" s="2"/>
      <c r="AGH242" s="2"/>
      <c r="AGI242" s="2"/>
      <c r="AGJ242" s="2"/>
      <c r="AGK242" s="2"/>
      <c r="AGL242" s="2"/>
      <c r="AGM242" s="2"/>
      <c r="AGN242" s="2"/>
      <c r="AGO242" s="2"/>
      <c r="AGP242" s="2"/>
      <c r="AGQ242" s="2"/>
      <c r="AGR242" s="2"/>
      <c r="AGS242" s="2"/>
      <c r="AGT242" s="2"/>
      <c r="AGU242" s="2"/>
      <c r="AGV242" s="2"/>
      <c r="AGW242" s="2"/>
      <c r="AGX242" s="2"/>
      <c r="AGY242" s="2"/>
      <c r="AGZ242" s="2"/>
      <c r="AHA242" s="2"/>
      <c r="AHB242" s="2"/>
      <c r="AHC242" s="2"/>
      <c r="AHD242" s="2"/>
      <c r="AHE242" s="2"/>
      <c r="AHF242" s="2"/>
      <c r="AHG242" s="2"/>
      <c r="AHH242" s="2"/>
      <c r="AHI242" s="2"/>
      <c r="AHJ242" s="2"/>
      <c r="AHK242" s="2"/>
      <c r="AHL242" s="2"/>
      <c r="AHM242" s="2"/>
      <c r="AHN242" s="2"/>
      <c r="AHO242" s="2"/>
      <c r="AHP242" s="2"/>
      <c r="AHQ242" s="2"/>
      <c r="AHR242" s="2"/>
      <c r="AHS242" s="2"/>
      <c r="AHT242" s="2"/>
      <c r="AHU242" s="2"/>
      <c r="AHV242" s="2"/>
      <c r="AHW242" s="2"/>
      <c r="AHX242" s="2"/>
      <c r="AHY242" s="2"/>
      <c r="AHZ242" s="2"/>
      <c r="AIA242" s="2"/>
      <c r="AIB242" s="2"/>
      <c r="AIC242" s="2"/>
      <c r="AID242" s="2"/>
      <c r="AIE242" s="2"/>
      <c r="AIF242" s="2"/>
      <c r="AIG242" s="2"/>
      <c r="AIH242" s="2"/>
      <c r="AII242" s="2"/>
      <c r="AIJ242" s="2"/>
      <c r="AIK242" s="2"/>
      <c r="AIL242" s="2"/>
      <c r="AIM242" s="2"/>
      <c r="AIN242" s="2"/>
      <c r="AIO242" s="2"/>
      <c r="AIP242" s="2"/>
      <c r="AIQ242" s="2"/>
      <c r="AIR242" s="2"/>
      <c r="AIS242" s="2"/>
      <c r="AIT242" s="2"/>
      <c r="AIU242" s="2"/>
      <c r="AIV242" s="2"/>
      <c r="AIW242" s="2"/>
      <c r="AIX242" s="2"/>
      <c r="AIY242" s="2"/>
      <c r="AIZ242" s="2"/>
      <c r="AJA242" s="2"/>
      <c r="AJB242" s="2"/>
      <c r="AJC242" s="2"/>
      <c r="AJD242" s="2"/>
      <c r="AJE242" s="2"/>
      <c r="AJF242" s="2"/>
      <c r="AJG242" s="2"/>
      <c r="AJH242" s="2"/>
      <c r="AJI242" s="2"/>
      <c r="AJJ242" s="2"/>
      <c r="AJK242" s="2"/>
      <c r="AJL242" s="2"/>
      <c r="AJM242" s="2"/>
      <c r="AJN242" s="2"/>
      <c r="AJO242" s="2"/>
      <c r="AJP242" s="2"/>
      <c r="AJQ242" s="2"/>
      <c r="AJR242" s="2"/>
      <c r="AJS242" s="2"/>
      <c r="AJT242" s="2"/>
      <c r="AJU242" s="2"/>
      <c r="AJV242" s="2"/>
      <c r="AJW242" s="2"/>
      <c r="AJX242" s="2"/>
      <c r="AJY242" s="2"/>
      <c r="AJZ242" s="2"/>
      <c r="AKA242" s="2"/>
      <c r="AKB242" s="2"/>
      <c r="AKC242" s="2"/>
      <c r="AKD242" s="2"/>
      <c r="AKE242" s="2"/>
      <c r="AKF242" s="2"/>
      <c r="AKG242" s="2"/>
      <c r="AKH242" s="2"/>
      <c r="AKI242" s="2"/>
      <c r="AKJ242" s="2"/>
      <c r="AKK242" s="2"/>
      <c r="AKL242" s="2"/>
      <c r="AKM242" s="2"/>
      <c r="AKN242" s="2"/>
      <c r="AKO242" s="2"/>
      <c r="AKP242" s="2"/>
      <c r="AKQ242" s="2"/>
      <c r="AKR242" s="2"/>
      <c r="AKS242" s="2"/>
      <c r="AKT242" s="2"/>
      <c r="AKU242" s="2"/>
      <c r="AKV242" s="2"/>
      <c r="AKW242" s="2"/>
      <c r="AKX242" s="2"/>
      <c r="AKY242" s="2"/>
      <c r="AKZ242" s="2"/>
      <c r="ALA242" s="2"/>
      <c r="ALB242" s="2"/>
      <c r="ALC242" s="2"/>
      <c r="ALD242" s="2"/>
      <c r="ALE242" s="2"/>
      <c r="ALF242" s="2"/>
      <c r="ALG242" s="2"/>
      <c r="ALH242" s="2"/>
      <c r="ALI242" s="2"/>
      <c r="ALJ242" s="2"/>
      <c r="ALK242" s="2"/>
      <c r="ALL242" s="2"/>
      <c r="ALM242" s="2"/>
      <c r="ALN242" s="2"/>
      <c r="ALO242" s="2"/>
      <c r="ALP242" s="2"/>
      <c r="ALQ242" s="2"/>
      <c r="ALR242" s="2"/>
      <c r="ALS242" s="2"/>
      <c r="ALT242" s="2"/>
      <c r="ALU242" s="2"/>
      <c r="ALV242" s="2"/>
      <c r="ALW242" s="2"/>
      <c r="ALX242" s="2"/>
      <c r="ALY242" s="2"/>
      <c r="ALZ242" s="2"/>
      <c r="AMA242" s="2"/>
      <c r="AMB242" s="2"/>
      <c r="AMC242" s="2"/>
      <c r="AMD242" s="2"/>
      <c r="AME242" s="2"/>
      <c r="AMF242" s="2"/>
      <c r="AMG242" s="2"/>
      <c r="AMH242" s="2"/>
      <c r="AMI242" s="2"/>
      <c r="AMJ242" s="2"/>
    </row>
    <row r="243" s="5" customFormat="true" ht="15" hidden="false" customHeight="false" outlineLevel="0" collapsed="false">
      <c r="A243" s="2"/>
      <c r="B243" s="2"/>
      <c r="C243" s="2"/>
      <c r="D243" s="2"/>
      <c r="E243" s="2"/>
      <c r="F243" s="2"/>
      <c r="G243" s="25"/>
      <c r="I243" s="25"/>
      <c r="J243" s="25"/>
      <c r="K243" s="25"/>
      <c r="L243" s="25"/>
      <c r="M243" s="25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2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  <c r="MH243" s="2"/>
      <c r="MI243" s="2"/>
      <c r="MJ243" s="2"/>
      <c r="MK243" s="2"/>
      <c r="ML243" s="2"/>
      <c r="MM243" s="2"/>
      <c r="MN243" s="2"/>
      <c r="MO243" s="2"/>
      <c r="MP243" s="2"/>
      <c r="MQ243" s="2"/>
      <c r="MR243" s="2"/>
      <c r="MS243" s="2"/>
      <c r="MT243" s="2"/>
      <c r="MU243" s="2"/>
      <c r="MV243" s="2"/>
      <c r="MW243" s="2"/>
      <c r="MX243" s="2"/>
      <c r="MY243" s="2"/>
      <c r="MZ243" s="2"/>
      <c r="NA243" s="2"/>
      <c r="NB243" s="2"/>
      <c r="NC243" s="2"/>
      <c r="ND243" s="2"/>
      <c r="NE243" s="2"/>
      <c r="NF243" s="2"/>
      <c r="NG243" s="2"/>
      <c r="NH243" s="2"/>
      <c r="NI243" s="2"/>
      <c r="NJ243" s="2"/>
      <c r="NK243" s="2"/>
      <c r="NL243" s="2"/>
      <c r="NM243" s="2"/>
      <c r="NN243" s="2"/>
      <c r="NO243" s="2"/>
      <c r="NP243" s="2"/>
      <c r="NQ243" s="2"/>
      <c r="NR243" s="2"/>
      <c r="NS243" s="2"/>
      <c r="NT243" s="2"/>
      <c r="NU243" s="2"/>
      <c r="NV243" s="2"/>
      <c r="NW243" s="2"/>
      <c r="NX243" s="2"/>
      <c r="NY243" s="2"/>
      <c r="NZ243" s="2"/>
      <c r="OA243" s="2"/>
      <c r="OB243" s="2"/>
      <c r="OC243" s="2"/>
      <c r="OD243" s="2"/>
      <c r="OE243" s="2"/>
      <c r="OF243" s="2"/>
      <c r="OG243" s="2"/>
      <c r="OH243" s="2"/>
      <c r="OI243" s="2"/>
      <c r="OJ243" s="2"/>
      <c r="OK243" s="2"/>
      <c r="OL243" s="2"/>
      <c r="OM243" s="2"/>
      <c r="ON243" s="2"/>
      <c r="OO243" s="2"/>
      <c r="OP243" s="2"/>
      <c r="OQ243" s="2"/>
      <c r="OR243" s="2"/>
      <c r="OS243" s="2"/>
      <c r="OT243" s="2"/>
      <c r="OU243" s="2"/>
      <c r="OV243" s="2"/>
      <c r="OW243" s="2"/>
      <c r="OX243" s="2"/>
      <c r="OY243" s="2"/>
      <c r="OZ243" s="2"/>
      <c r="PA243" s="2"/>
      <c r="PB243" s="2"/>
      <c r="PC243" s="2"/>
      <c r="PD243" s="2"/>
      <c r="PE243" s="2"/>
      <c r="PF243" s="2"/>
      <c r="PG243" s="2"/>
      <c r="PH243" s="2"/>
      <c r="PI243" s="2"/>
      <c r="PJ243" s="2"/>
      <c r="PK243" s="2"/>
      <c r="PL243" s="2"/>
      <c r="PM243" s="2"/>
      <c r="PN243" s="2"/>
      <c r="PO243" s="2"/>
      <c r="PP243" s="2"/>
      <c r="PQ243" s="2"/>
      <c r="PR243" s="2"/>
      <c r="PS243" s="2"/>
      <c r="PT243" s="2"/>
      <c r="PU243" s="2"/>
      <c r="PV243" s="2"/>
      <c r="PW243" s="2"/>
      <c r="PX243" s="2"/>
      <c r="PY243" s="2"/>
      <c r="PZ243" s="2"/>
      <c r="QA243" s="2"/>
      <c r="QB243" s="2"/>
      <c r="QC243" s="2"/>
      <c r="QD243" s="2"/>
      <c r="QE243" s="2"/>
      <c r="QF243" s="2"/>
      <c r="QG243" s="2"/>
      <c r="QH243" s="2"/>
      <c r="QI243" s="2"/>
      <c r="QJ243" s="2"/>
      <c r="QK243" s="2"/>
      <c r="QL243" s="2"/>
      <c r="QM243" s="2"/>
      <c r="QN243" s="2"/>
      <c r="QO243" s="2"/>
      <c r="QP243" s="2"/>
      <c r="QQ243" s="2"/>
      <c r="QR243" s="2"/>
      <c r="QS243" s="2"/>
      <c r="QT243" s="2"/>
      <c r="QU243" s="2"/>
      <c r="QV243" s="2"/>
      <c r="QW243" s="2"/>
      <c r="QX243" s="2"/>
      <c r="QY243" s="2"/>
      <c r="QZ243" s="2"/>
      <c r="RA243" s="2"/>
      <c r="RB243" s="2"/>
      <c r="RC243" s="2"/>
      <c r="RD243" s="2"/>
      <c r="RE243" s="2"/>
      <c r="RF243" s="2"/>
      <c r="RG243" s="2"/>
      <c r="RH243" s="2"/>
      <c r="RI243" s="2"/>
      <c r="RJ243" s="2"/>
      <c r="RK243" s="2"/>
      <c r="RL243" s="2"/>
      <c r="RM243" s="2"/>
      <c r="RN243" s="2"/>
      <c r="RO243" s="2"/>
      <c r="RP243" s="2"/>
      <c r="RQ243" s="2"/>
      <c r="RR243" s="2"/>
      <c r="RS243" s="2"/>
      <c r="RT243" s="2"/>
      <c r="RU243" s="2"/>
      <c r="RV243" s="2"/>
      <c r="RW243" s="2"/>
      <c r="RX243" s="2"/>
      <c r="RY243" s="2"/>
      <c r="RZ243" s="2"/>
      <c r="SA243" s="2"/>
      <c r="SB243" s="2"/>
      <c r="SC243" s="2"/>
      <c r="SD243" s="2"/>
      <c r="SE243" s="2"/>
      <c r="SF243" s="2"/>
      <c r="SG243" s="2"/>
      <c r="SH243" s="2"/>
      <c r="SI243" s="2"/>
      <c r="SJ243" s="2"/>
      <c r="SK243" s="2"/>
      <c r="SL243" s="2"/>
      <c r="SM243" s="2"/>
      <c r="SN243" s="2"/>
      <c r="SO243" s="2"/>
      <c r="SP243" s="2"/>
      <c r="SQ243" s="2"/>
      <c r="SR243" s="2"/>
      <c r="SS243" s="2"/>
      <c r="ST243" s="2"/>
      <c r="SU243" s="2"/>
      <c r="SV243" s="2"/>
      <c r="SW243" s="2"/>
      <c r="SX243" s="2"/>
      <c r="SY243" s="2"/>
      <c r="SZ243" s="2"/>
      <c r="TA243" s="2"/>
      <c r="TB243" s="2"/>
      <c r="TC243" s="2"/>
      <c r="TD243" s="2"/>
      <c r="TE243" s="2"/>
      <c r="TF243" s="2"/>
      <c r="TG243" s="2"/>
      <c r="TH243" s="2"/>
      <c r="TI243" s="2"/>
      <c r="TJ243" s="2"/>
      <c r="TK243" s="2"/>
      <c r="TL243" s="2"/>
      <c r="TM243" s="2"/>
      <c r="TN243" s="2"/>
      <c r="TO243" s="2"/>
      <c r="TP243" s="2"/>
      <c r="TQ243" s="2"/>
      <c r="TR243" s="2"/>
      <c r="TS243" s="2"/>
      <c r="TT243" s="2"/>
      <c r="TU243" s="2"/>
      <c r="TV243" s="2"/>
      <c r="TW243" s="2"/>
      <c r="TX243" s="2"/>
      <c r="TY243" s="2"/>
      <c r="TZ243" s="2"/>
      <c r="UA243" s="2"/>
      <c r="UB243" s="2"/>
      <c r="UC243" s="2"/>
      <c r="UD243" s="2"/>
      <c r="UE243" s="2"/>
      <c r="UF243" s="2"/>
      <c r="UG243" s="2"/>
      <c r="UH243" s="2"/>
      <c r="UI243" s="2"/>
      <c r="UJ243" s="2"/>
      <c r="UK243" s="2"/>
      <c r="UL243" s="2"/>
      <c r="UM243" s="2"/>
      <c r="UN243" s="2"/>
      <c r="UO243" s="2"/>
      <c r="UP243" s="2"/>
      <c r="UQ243" s="2"/>
      <c r="UR243" s="2"/>
      <c r="US243" s="2"/>
      <c r="UT243" s="2"/>
      <c r="UU243" s="2"/>
      <c r="UV243" s="2"/>
      <c r="UW243" s="2"/>
      <c r="UX243" s="2"/>
      <c r="UY243" s="2"/>
      <c r="UZ243" s="2"/>
      <c r="VA243" s="2"/>
      <c r="VB243" s="2"/>
      <c r="VC243" s="2"/>
      <c r="VD243" s="2"/>
      <c r="VE243" s="2"/>
      <c r="VF243" s="2"/>
      <c r="VG243" s="2"/>
      <c r="VH243" s="2"/>
      <c r="VI243" s="2"/>
      <c r="VJ243" s="2"/>
      <c r="VK243" s="2"/>
      <c r="VL243" s="2"/>
      <c r="VM243" s="2"/>
      <c r="VN243" s="2"/>
      <c r="VO243" s="2"/>
      <c r="VP243" s="2"/>
      <c r="VQ243" s="2"/>
      <c r="VR243" s="2"/>
      <c r="VS243" s="2"/>
      <c r="VT243" s="2"/>
      <c r="VU243" s="2"/>
      <c r="VV243" s="2"/>
      <c r="VW243" s="2"/>
      <c r="VX243" s="2"/>
      <c r="VY243" s="2"/>
      <c r="VZ243" s="2"/>
      <c r="WA243" s="2"/>
      <c r="WB243" s="2"/>
      <c r="WC243" s="2"/>
      <c r="WD243" s="2"/>
      <c r="WE243" s="2"/>
      <c r="WF243" s="2"/>
      <c r="WG243" s="2"/>
      <c r="WH243" s="2"/>
      <c r="WI243" s="2"/>
      <c r="WJ243" s="2"/>
      <c r="WK243" s="2"/>
      <c r="WL243" s="2"/>
      <c r="WM243" s="2"/>
      <c r="WN243" s="2"/>
      <c r="WO243" s="2"/>
      <c r="WP243" s="2"/>
      <c r="WQ243" s="2"/>
      <c r="WR243" s="2"/>
      <c r="WS243" s="2"/>
      <c r="WT243" s="2"/>
      <c r="WU243" s="2"/>
      <c r="WV243" s="2"/>
      <c r="WW243" s="2"/>
      <c r="WX243" s="2"/>
      <c r="WY243" s="2"/>
      <c r="WZ243" s="2"/>
      <c r="XA243" s="2"/>
      <c r="XB243" s="2"/>
      <c r="XC243" s="2"/>
      <c r="XD243" s="2"/>
      <c r="XE243" s="2"/>
      <c r="XF243" s="2"/>
      <c r="XG243" s="2"/>
      <c r="XH243" s="2"/>
      <c r="XI243" s="2"/>
      <c r="XJ243" s="2"/>
      <c r="XK243" s="2"/>
      <c r="XL243" s="2"/>
      <c r="XM243" s="2"/>
      <c r="XN243" s="2"/>
      <c r="XO243" s="2"/>
      <c r="XP243" s="2"/>
      <c r="XQ243" s="2"/>
      <c r="XR243" s="2"/>
      <c r="XS243" s="2"/>
      <c r="XT243" s="2"/>
      <c r="XU243" s="2"/>
      <c r="XV243" s="2"/>
      <c r="XW243" s="2"/>
      <c r="XX243" s="2"/>
      <c r="XY243" s="2"/>
      <c r="XZ243" s="2"/>
      <c r="YA243" s="2"/>
      <c r="YB243" s="2"/>
      <c r="YC243" s="2"/>
      <c r="YD243" s="2"/>
      <c r="YE243" s="2"/>
      <c r="YF243" s="2"/>
      <c r="YG243" s="2"/>
      <c r="YH243" s="2"/>
      <c r="YI243" s="2"/>
      <c r="YJ243" s="2"/>
      <c r="YK243" s="2"/>
      <c r="YL243" s="2"/>
      <c r="YM243" s="2"/>
      <c r="YN243" s="2"/>
      <c r="YO243" s="2"/>
      <c r="YP243" s="2"/>
      <c r="YQ243" s="2"/>
      <c r="YR243" s="2"/>
      <c r="YS243" s="2"/>
      <c r="YT243" s="2"/>
      <c r="YU243" s="2"/>
      <c r="YV243" s="2"/>
      <c r="YW243" s="2"/>
      <c r="YX243" s="2"/>
      <c r="YY243" s="2"/>
      <c r="YZ243" s="2"/>
      <c r="ZA243" s="2"/>
      <c r="ZB243" s="2"/>
      <c r="ZC243" s="2"/>
      <c r="ZD243" s="2"/>
      <c r="ZE243" s="2"/>
      <c r="ZF243" s="2"/>
      <c r="ZG243" s="2"/>
      <c r="ZH243" s="2"/>
      <c r="ZI243" s="2"/>
      <c r="ZJ243" s="2"/>
      <c r="ZK243" s="2"/>
      <c r="ZL243" s="2"/>
      <c r="ZM243" s="2"/>
      <c r="ZN243" s="2"/>
      <c r="ZO243" s="2"/>
      <c r="ZP243" s="2"/>
      <c r="ZQ243" s="2"/>
      <c r="ZR243" s="2"/>
      <c r="ZS243" s="2"/>
      <c r="ZT243" s="2"/>
      <c r="ZU243" s="2"/>
      <c r="ZV243" s="2"/>
      <c r="ZW243" s="2"/>
      <c r="ZX243" s="2"/>
      <c r="ZY243" s="2"/>
      <c r="ZZ243" s="2"/>
      <c r="AAA243" s="2"/>
      <c r="AAB243" s="2"/>
      <c r="AAC243" s="2"/>
      <c r="AAD243" s="2"/>
      <c r="AAE243" s="2"/>
      <c r="AAF243" s="2"/>
      <c r="AAG243" s="2"/>
      <c r="AAH243" s="2"/>
      <c r="AAI243" s="2"/>
      <c r="AAJ243" s="2"/>
      <c r="AAK243" s="2"/>
      <c r="AAL243" s="2"/>
      <c r="AAM243" s="2"/>
      <c r="AAN243" s="2"/>
      <c r="AAO243" s="2"/>
      <c r="AAP243" s="2"/>
      <c r="AAQ243" s="2"/>
      <c r="AAR243" s="2"/>
      <c r="AAS243" s="2"/>
      <c r="AAT243" s="2"/>
      <c r="AAU243" s="2"/>
      <c r="AAV243" s="2"/>
      <c r="AAW243" s="2"/>
      <c r="AAX243" s="2"/>
      <c r="AAY243" s="2"/>
      <c r="AAZ243" s="2"/>
      <c r="ABA243" s="2"/>
      <c r="ABB243" s="2"/>
      <c r="ABC243" s="2"/>
      <c r="ABD243" s="2"/>
      <c r="ABE243" s="2"/>
      <c r="ABF243" s="2"/>
      <c r="ABG243" s="2"/>
      <c r="ABH243" s="2"/>
      <c r="ABI243" s="2"/>
      <c r="ABJ243" s="2"/>
      <c r="ABK243" s="2"/>
      <c r="ABL243" s="2"/>
      <c r="ABM243" s="2"/>
      <c r="ABN243" s="2"/>
      <c r="ABO243" s="2"/>
      <c r="ABP243" s="2"/>
      <c r="ABQ243" s="2"/>
      <c r="ABR243" s="2"/>
      <c r="ABS243" s="2"/>
      <c r="ABT243" s="2"/>
      <c r="ABU243" s="2"/>
      <c r="ABV243" s="2"/>
      <c r="ABW243" s="2"/>
      <c r="ABX243" s="2"/>
      <c r="ABY243" s="2"/>
      <c r="ABZ243" s="2"/>
      <c r="ACA243" s="2"/>
      <c r="ACB243" s="2"/>
      <c r="ACC243" s="2"/>
      <c r="ACD243" s="2"/>
      <c r="ACE243" s="2"/>
      <c r="ACF243" s="2"/>
      <c r="ACG243" s="2"/>
      <c r="ACH243" s="2"/>
      <c r="ACI243" s="2"/>
      <c r="ACJ243" s="2"/>
      <c r="ACK243" s="2"/>
      <c r="ACL243" s="2"/>
      <c r="ACM243" s="2"/>
      <c r="ACN243" s="2"/>
      <c r="ACO243" s="2"/>
      <c r="ACP243" s="2"/>
      <c r="ACQ243" s="2"/>
      <c r="ACR243" s="2"/>
      <c r="ACS243" s="2"/>
      <c r="ACT243" s="2"/>
      <c r="ACU243" s="2"/>
      <c r="ACV243" s="2"/>
      <c r="ACW243" s="2"/>
      <c r="ACX243" s="2"/>
      <c r="ACY243" s="2"/>
      <c r="ACZ243" s="2"/>
      <c r="ADA243" s="2"/>
      <c r="ADB243" s="2"/>
      <c r="ADC243" s="2"/>
      <c r="ADD243" s="2"/>
      <c r="ADE243" s="2"/>
      <c r="ADF243" s="2"/>
      <c r="ADG243" s="2"/>
      <c r="ADH243" s="2"/>
      <c r="ADI243" s="2"/>
      <c r="ADJ243" s="2"/>
      <c r="ADK243" s="2"/>
      <c r="ADL243" s="2"/>
      <c r="ADM243" s="2"/>
      <c r="ADN243" s="2"/>
      <c r="ADO243" s="2"/>
      <c r="ADP243" s="2"/>
      <c r="ADQ243" s="2"/>
      <c r="ADR243" s="2"/>
      <c r="ADS243" s="2"/>
      <c r="ADT243" s="2"/>
      <c r="ADU243" s="2"/>
      <c r="ADV243" s="2"/>
      <c r="ADW243" s="2"/>
      <c r="ADX243" s="2"/>
      <c r="ADY243" s="2"/>
      <c r="ADZ243" s="2"/>
      <c r="AEA243" s="2"/>
      <c r="AEB243" s="2"/>
      <c r="AEC243" s="2"/>
      <c r="AED243" s="2"/>
      <c r="AEE243" s="2"/>
      <c r="AEF243" s="2"/>
      <c r="AEG243" s="2"/>
      <c r="AEH243" s="2"/>
      <c r="AEI243" s="2"/>
      <c r="AEJ243" s="2"/>
      <c r="AEK243" s="2"/>
      <c r="AEL243" s="2"/>
      <c r="AEM243" s="2"/>
      <c r="AEN243" s="2"/>
      <c r="AEO243" s="2"/>
      <c r="AEP243" s="2"/>
      <c r="AEQ243" s="2"/>
      <c r="AER243" s="2"/>
      <c r="AES243" s="2"/>
      <c r="AET243" s="2"/>
      <c r="AEU243" s="2"/>
      <c r="AEV243" s="2"/>
      <c r="AEW243" s="2"/>
      <c r="AEX243" s="2"/>
      <c r="AEY243" s="2"/>
      <c r="AEZ243" s="2"/>
      <c r="AFA243" s="2"/>
      <c r="AFB243" s="2"/>
      <c r="AFC243" s="2"/>
      <c r="AFD243" s="2"/>
      <c r="AFE243" s="2"/>
      <c r="AFF243" s="2"/>
      <c r="AFG243" s="2"/>
      <c r="AFH243" s="2"/>
      <c r="AFI243" s="2"/>
      <c r="AFJ243" s="2"/>
      <c r="AFK243" s="2"/>
      <c r="AFL243" s="2"/>
      <c r="AFM243" s="2"/>
      <c r="AFN243" s="2"/>
      <c r="AFO243" s="2"/>
      <c r="AFP243" s="2"/>
      <c r="AFQ243" s="2"/>
      <c r="AFR243" s="2"/>
      <c r="AFS243" s="2"/>
      <c r="AFT243" s="2"/>
      <c r="AFU243" s="2"/>
      <c r="AFV243" s="2"/>
      <c r="AFW243" s="2"/>
      <c r="AFX243" s="2"/>
      <c r="AFY243" s="2"/>
      <c r="AFZ243" s="2"/>
      <c r="AGA243" s="2"/>
      <c r="AGB243" s="2"/>
      <c r="AGC243" s="2"/>
      <c r="AGD243" s="2"/>
      <c r="AGE243" s="2"/>
      <c r="AGF243" s="2"/>
      <c r="AGG243" s="2"/>
      <c r="AGH243" s="2"/>
      <c r="AGI243" s="2"/>
      <c r="AGJ243" s="2"/>
      <c r="AGK243" s="2"/>
      <c r="AGL243" s="2"/>
      <c r="AGM243" s="2"/>
      <c r="AGN243" s="2"/>
      <c r="AGO243" s="2"/>
      <c r="AGP243" s="2"/>
      <c r="AGQ243" s="2"/>
      <c r="AGR243" s="2"/>
      <c r="AGS243" s="2"/>
      <c r="AGT243" s="2"/>
      <c r="AGU243" s="2"/>
      <c r="AGV243" s="2"/>
      <c r="AGW243" s="2"/>
      <c r="AGX243" s="2"/>
      <c r="AGY243" s="2"/>
      <c r="AGZ243" s="2"/>
      <c r="AHA243" s="2"/>
      <c r="AHB243" s="2"/>
      <c r="AHC243" s="2"/>
      <c r="AHD243" s="2"/>
      <c r="AHE243" s="2"/>
      <c r="AHF243" s="2"/>
      <c r="AHG243" s="2"/>
      <c r="AHH243" s="2"/>
      <c r="AHI243" s="2"/>
      <c r="AHJ243" s="2"/>
      <c r="AHK243" s="2"/>
      <c r="AHL243" s="2"/>
      <c r="AHM243" s="2"/>
      <c r="AHN243" s="2"/>
      <c r="AHO243" s="2"/>
      <c r="AHP243" s="2"/>
      <c r="AHQ243" s="2"/>
      <c r="AHR243" s="2"/>
      <c r="AHS243" s="2"/>
      <c r="AHT243" s="2"/>
      <c r="AHU243" s="2"/>
      <c r="AHV243" s="2"/>
      <c r="AHW243" s="2"/>
      <c r="AHX243" s="2"/>
      <c r="AHY243" s="2"/>
      <c r="AHZ243" s="2"/>
      <c r="AIA243" s="2"/>
      <c r="AIB243" s="2"/>
      <c r="AIC243" s="2"/>
      <c r="AID243" s="2"/>
      <c r="AIE243" s="2"/>
      <c r="AIF243" s="2"/>
      <c r="AIG243" s="2"/>
      <c r="AIH243" s="2"/>
      <c r="AII243" s="2"/>
      <c r="AIJ243" s="2"/>
      <c r="AIK243" s="2"/>
      <c r="AIL243" s="2"/>
      <c r="AIM243" s="2"/>
      <c r="AIN243" s="2"/>
      <c r="AIO243" s="2"/>
      <c r="AIP243" s="2"/>
      <c r="AIQ243" s="2"/>
      <c r="AIR243" s="2"/>
      <c r="AIS243" s="2"/>
      <c r="AIT243" s="2"/>
      <c r="AIU243" s="2"/>
      <c r="AIV243" s="2"/>
      <c r="AIW243" s="2"/>
      <c r="AIX243" s="2"/>
      <c r="AIY243" s="2"/>
      <c r="AIZ243" s="2"/>
      <c r="AJA243" s="2"/>
      <c r="AJB243" s="2"/>
      <c r="AJC243" s="2"/>
      <c r="AJD243" s="2"/>
      <c r="AJE243" s="2"/>
      <c r="AJF243" s="2"/>
      <c r="AJG243" s="2"/>
      <c r="AJH243" s="2"/>
      <c r="AJI243" s="2"/>
      <c r="AJJ243" s="2"/>
      <c r="AJK243" s="2"/>
      <c r="AJL243" s="2"/>
      <c r="AJM243" s="2"/>
      <c r="AJN243" s="2"/>
      <c r="AJO243" s="2"/>
      <c r="AJP243" s="2"/>
      <c r="AJQ243" s="2"/>
      <c r="AJR243" s="2"/>
      <c r="AJS243" s="2"/>
      <c r="AJT243" s="2"/>
      <c r="AJU243" s="2"/>
      <c r="AJV243" s="2"/>
      <c r="AJW243" s="2"/>
      <c r="AJX243" s="2"/>
      <c r="AJY243" s="2"/>
      <c r="AJZ243" s="2"/>
      <c r="AKA243" s="2"/>
      <c r="AKB243" s="2"/>
      <c r="AKC243" s="2"/>
      <c r="AKD243" s="2"/>
      <c r="AKE243" s="2"/>
      <c r="AKF243" s="2"/>
      <c r="AKG243" s="2"/>
      <c r="AKH243" s="2"/>
      <c r="AKI243" s="2"/>
      <c r="AKJ243" s="2"/>
      <c r="AKK243" s="2"/>
      <c r="AKL243" s="2"/>
      <c r="AKM243" s="2"/>
      <c r="AKN243" s="2"/>
      <c r="AKO243" s="2"/>
      <c r="AKP243" s="2"/>
      <c r="AKQ243" s="2"/>
      <c r="AKR243" s="2"/>
      <c r="AKS243" s="2"/>
      <c r="AKT243" s="2"/>
      <c r="AKU243" s="2"/>
      <c r="AKV243" s="2"/>
      <c r="AKW243" s="2"/>
      <c r="AKX243" s="2"/>
      <c r="AKY243" s="2"/>
      <c r="AKZ243" s="2"/>
      <c r="ALA243" s="2"/>
      <c r="ALB243" s="2"/>
      <c r="ALC243" s="2"/>
      <c r="ALD243" s="2"/>
      <c r="ALE243" s="2"/>
      <c r="ALF243" s="2"/>
      <c r="ALG243" s="2"/>
      <c r="ALH243" s="2"/>
      <c r="ALI243" s="2"/>
      <c r="ALJ243" s="2"/>
      <c r="ALK243" s="2"/>
      <c r="ALL243" s="2"/>
      <c r="ALM243" s="2"/>
      <c r="ALN243" s="2"/>
      <c r="ALO243" s="2"/>
      <c r="ALP243" s="2"/>
      <c r="ALQ243" s="2"/>
      <c r="ALR243" s="2"/>
      <c r="ALS243" s="2"/>
      <c r="ALT243" s="2"/>
      <c r="ALU243" s="2"/>
      <c r="ALV243" s="2"/>
      <c r="ALW243" s="2"/>
      <c r="ALX243" s="2"/>
      <c r="ALY243" s="2"/>
      <c r="ALZ243" s="2"/>
      <c r="AMA243" s="2"/>
      <c r="AMB243" s="2"/>
      <c r="AMC243" s="2"/>
      <c r="AMD243" s="2"/>
      <c r="AME243" s="2"/>
      <c r="AMF243" s="2"/>
      <c r="AMG243" s="2"/>
      <c r="AMH243" s="2"/>
      <c r="AMI243" s="2"/>
      <c r="AMJ243" s="2"/>
    </row>
    <row r="244" s="5" customFormat="true" ht="15" hidden="false" customHeight="false" outlineLevel="0" collapsed="false">
      <c r="A244" s="2"/>
      <c r="B244" s="2"/>
      <c r="C244" s="2"/>
      <c r="D244" s="2"/>
      <c r="E244" s="2"/>
      <c r="F244" s="2"/>
      <c r="G244" s="25"/>
      <c r="H244" s="50" t="s">
        <v>735</v>
      </c>
      <c r="I244" s="25"/>
      <c r="J244" s="25"/>
      <c r="K244" s="25"/>
      <c r="L244" s="25"/>
      <c r="M244" s="25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2"/>
      <c r="LX244" s="2"/>
      <c r="LY244" s="2"/>
      <c r="LZ244" s="2"/>
      <c r="MA244" s="2"/>
      <c r="MB244" s="2"/>
      <c r="MC244" s="2"/>
      <c r="MD244" s="2"/>
      <c r="ME244" s="2"/>
      <c r="MF244" s="2"/>
      <c r="MG244" s="2"/>
      <c r="MH244" s="2"/>
      <c r="MI244" s="2"/>
      <c r="MJ244" s="2"/>
      <c r="MK244" s="2"/>
      <c r="ML244" s="2"/>
      <c r="MM244" s="2"/>
      <c r="MN244" s="2"/>
      <c r="MO244" s="2"/>
      <c r="MP244" s="2"/>
      <c r="MQ244" s="2"/>
      <c r="MR244" s="2"/>
      <c r="MS244" s="2"/>
      <c r="MT244" s="2"/>
      <c r="MU244" s="2"/>
      <c r="MV244" s="2"/>
      <c r="MW244" s="2"/>
      <c r="MX244" s="2"/>
      <c r="MY244" s="2"/>
      <c r="MZ244" s="2"/>
      <c r="NA244" s="2"/>
      <c r="NB244" s="2"/>
      <c r="NC244" s="2"/>
      <c r="ND244" s="2"/>
      <c r="NE244" s="2"/>
      <c r="NF244" s="2"/>
      <c r="NG244" s="2"/>
      <c r="NH244" s="2"/>
      <c r="NI244" s="2"/>
      <c r="NJ244" s="2"/>
      <c r="NK244" s="2"/>
      <c r="NL244" s="2"/>
      <c r="NM244" s="2"/>
      <c r="NN244" s="2"/>
      <c r="NO244" s="2"/>
      <c r="NP244" s="2"/>
      <c r="NQ244" s="2"/>
      <c r="NR244" s="2"/>
      <c r="NS244" s="2"/>
      <c r="NT244" s="2"/>
      <c r="NU244" s="2"/>
      <c r="NV244" s="2"/>
      <c r="NW244" s="2"/>
      <c r="NX244" s="2"/>
      <c r="NY244" s="2"/>
      <c r="NZ244" s="2"/>
      <c r="OA244" s="2"/>
      <c r="OB244" s="2"/>
      <c r="OC244" s="2"/>
      <c r="OD244" s="2"/>
      <c r="OE244" s="2"/>
      <c r="OF244" s="2"/>
      <c r="OG244" s="2"/>
      <c r="OH244" s="2"/>
      <c r="OI244" s="2"/>
      <c r="OJ244" s="2"/>
      <c r="OK244" s="2"/>
      <c r="OL244" s="2"/>
      <c r="OM244" s="2"/>
      <c r="ON244" s="2"/>
      <c r="OO244" s="2"/>
      <c r="OP244" s="2"/>
      <c r="OQ244" s="2"/>
      <c r="OR244" s="2"/>
      <c r="OS244" s="2"/>
      <c r="OT244" s="2"/>
      <c r="OU244" s="2"/>
      <c r="OV244" s="2"/>
      <c r="OW244" s="2"/>
      <c r="OX244" s="2"/>
      <c r="OY244" s="2"/>
      <c r="OZ244" s="2"/>
      <c r="PA244" s="2"/>
      <c r="PB244" s="2"/>
      <c r="PC244" s="2"/>
      <c r="PD244" s="2"/>
      <c r="PE244" s="2"/>
      <c r="PF244" s="2"/>
      <c r="PG244" s="2"/>
      <c r="PH244" s="2"/>
      <c r="PI244" s="2"/>
      <c r="PJ244" s="2"/>
      <c r="PK244" s="2"/>
      <c r="PL244" s="2"/>
      <c r="PM244" s="2"/>
      <c r="PN244" s="2"/>
      <c r="PO244" s="2"/>
      <c r="PP244" s="2"/>
      <c r="PQ244" s="2"/>
      <c r="PR244" s="2"/>
      <c r="PS244" s="2"/>
      <c r="PT244" s="2"/>
      <c r="PU244" s="2"/>
      <c r="PV244" s="2"/>
      <c r="PW244" s="2"/>
      <c r="PX244" s="2"/>
      <c r="PY244" s="2"/>
      <c r="PZ244" s="2"/>
      <c r="QA244" s="2"/>
      <c r="QB244" s="2"/>
      <c r="QC244" s="2"/>
      <c r="QD244" s="2"/>
      <c r="QE244" s="2"/>
      <c r="QF244" s="2"/>
      <c r="QG244" s="2"/>
      <c r="QH244" s="2"/>
      <c r="QI244" s="2"/>
      <c r="QJ244" s="2"/>
      <c r="QK244" s="2"/>
      <c r="QL244" s="2"/>
      <c r="QM244" s="2"/>
      <c r="QN244" s="2"/>
      <c r="QO244" s="2"/>
      <c r="QP244" s="2"/>
      <c r="QQ244" s="2"/>
      <c r="QR244" s="2"/>
      <c r="QS244" s="2"/>
      <c r="QT244" s="2"/>
      <c r="QU244" s="2"/>
      <c r="QV244" s="2"/>
      <c r="QW244" s="2"/>
      <c r="QX244" s="2"/>
      <c r="QY244" s="2"/>
      <c r="QZ244" s="2"/>
      <c r="RA244" s="2"/>
      <c r="RB244" s="2"/>
      <c r="RC244" s="2"/>
      <c r="RD244" s="2"/>
      <c r="RE244" s="2"/>
      <c r="RF244" s="2"/>
      <c r="RG244" s="2"/>
      <c r="RH244" s="2"/>
      <c r="RI244" s="2"/>
      <c r="RJ244" s="2"/>
      <c r="RK244" s="2"/>
      <c r="RL244" s="2"/>
      <c r="RM244" s="2"/>
      <c r="RN244" s="2"/>
      <c r="RO244" s="2"/>
      <c r="RP244" s="2"/>
      <c r="RQ244" s="2"/>
      <c r="RR244" s="2"/>
      <c r="RS244" s="2"/>
      <c r="RT244" s="2"/>
      <c r="RU244" s="2"/>
      <c r="RV244" s="2"/>
      <c r="RW244" s="2"/>
      <c r="RX244" s="2"/>
      <c r="RY244" s="2"/>
      <c r="RZ244" s="2"/>
      <c r="SA244" s="2"/>
      <c r="SB244" s="2"/>
      <c r="SC244" s="2"/>
      <c r="SD244" s="2"/>
      <c r="SE244" s="2"/>
      <c r="SF244" s="2"/>
      <c r="SG244" s="2"/>
      <c r="SH244" s="2"/>
      <c r="SI244" s="2"/>
      <c r="SJ244" s="2"/>
      <c r="SK244" s="2"/>
      <c r="SL244" s="2"/>
      <c r="SM244" s="2"/>
      <c r="SN244" s="2"/>
      <c r="SO244" s="2"/>
      <c r="SP244" s="2"/>
      <c r="SQ244" s="2"/>
      <c r="SR244" s="2"/>
      <c r="SS244" s="2"/>
      <c r="ST244" s="2"/>
      <c r="SU244" s="2"/>
      <c r="SV244" s="2"/>
      <c r="SW244" s="2"/>
      <c r="SX244" s="2"/>
      <c r="SY244" s="2"/>
      <c r="SZ244" s="2"/>
      <c r="TA244" s="2"/>
      <c r="TB244" s="2"/>
      <c r="TC244" s="2"/>
      <c r="TD244" s="2"/>
      <c r="TE244" s="2"/>
      <c r="TF244" s="2"/>
      <c r="TG244" s="2"/>
      <c r="TH244" s="2"/>
      <c r="TI244" s="2"/>
      <c r="TJ244" s="2"/>
      <c r="TK244" s="2"/>
      <c r="TL244" s="2"/>
      <c r="TM244" s="2"/>
      <c r="TN244" s="2"/>
      <c r="TO244" s="2"/>
      <c r="TP244" s="2"/>
      <c r="TQ244" s="2"/>
      <c r="TR244" s="2"/>
      <c r="TS244" s="2"/>
      <c r="TT244" s="2"/>
      <c r="TU244" s="2"/>
      <c r="TV244" s="2"/>
      <c r="TW244" s="2"/>
      <c r="TX244" s="2"/>
      <c r="TY244" s="2"/>
      <c r="TZ244" s="2"/>
      <c r="UA244" s="2"/>
      <c r="UB244" s="2"/>
      <c r="UC244" s="2"/>
      <c r="UD244" s="2"/>
      <c r="UE244" s="2"/>
      <c r="UF244" s="2"/>
      <c r="UG244" s="2"/>
      <c r="UH244" s="2"/>
      <c r="UI244" s="2"/>
      <c r="UJ244" s="2"/>
      <c r="UK244" s="2"/>
      <c r="UL244" s="2"/>
      <c r="UM244" s="2"/>
      <c r="UN244" s="2"/>
      <c r="UO244" s="2"/>
      <c r="UP244" s="2"/>
      <c r="UQ244" s="2"/>
      <c r="UR244" s="2"/>
      <c r="US244" s="2"/>
      <c r="UT244" s="2"/>
      <c r="UU244" s="2"/>
      <c r="UV244" s="2"/>
      <c r="UW244" s="2"/>
      <c r="UX244" s="2"/>
      <c r="UY244" s="2"/>
      <c r="UZ244" s="2"/>
      <c r="VA244" s="2"/>
      <c r="VB244" s="2"/>
      <c r="VC244" s="2"/>
      <c r="VD244" s="2"/>
      <c r="VE244" s="2"/>
      <c r="VF244" s="2"/>
      <c r="VG244" s="2"/>
      <c r="VH244" s="2"/>
      <c r="VI244" s="2"/>
      <c r="VJ244" s="2"/>
      <c r="VK244" s="2"/>
      <c r="VL244" s="2"/>
      <c r="VM244" s="2"/>
      <c r="VN244" s="2"/>
      <c r="VO244" s="2"/>
      <c r="VP244" s="2"/>
      <c r="VQ244" s="2"/>
      <c r="VR244" s="2"/>
      <c r="VS244" s="2"/>
      <c r="VT244" s="2"/>
      <c r="VU244" s="2"/>
      <c r="VV244" s="2"/>
      <c r="VW244" s="2"/>
      <c r="VX244" s="2"/>
      <c r="VY244" s="2"/>
      <c r="VZ244" s="2"/>
      <c r="WA244" s="2"/>
      <c r="WB244" s="2"/>
      <c r="WC244" s="2"/>
      <c r="WD244" s="2"/>
      <c r="WE244" s="2"/>
      <c r="WF244" s="2"/>
      <c r="WG244" s="2"/>
      <c r="WH244" s="2"/>
      <c r="WI244" s="2"/>
      <c r="WJ244" s="2"/>
      <c r="WK244" s="2"/>
      <c r="WL244" s="2"/>
      <c r="WM244" s="2"/>
      <c r="WN244" s="2"/>
      <c r="WO244" s="2"/>
      <c r="WP244" s="2"/>
      <c r="WQ244" s="2"/>
      <c r="WR244" s="2"/>
      <c r="WS244" s="2"/>
      <c r="WT244" s="2"/>
      <c r="WU244" s="2"/>
      <c r="WV244" s="2"/>
      <c r="WW244" s="2"/>
      <c r="WX244" s="2"/>
      <c r="WY244" s="2"/>
      <c r="WZ244" s="2"/>
      <c r="XA244" s="2"/>
      <c r="XB244" s="2"/>
      <c r="XC244" s="2"/>
      <c r="XD244" s="2"/>
      <c r="XE244" s="2"/>
      <c r="XF244" s="2"/>
      <c r="XG244" s="2"/>
      <c r="XH244" s="2"/>
      <c r="XI244" s="2"/>
      <c r="XJ244" s="2"/>
      <c r="XK244" s="2"/>
      <c r="XL244" s="2"/>
      <c r="XM244" s="2"/>
      <c r="XN244" s="2"/>
      <c r="XO244" s="2"/>
      <c r="XP244" s="2"/>
      <c r="XQ244" s="2"/>
      <c r="XR244" s="2"/>
      <c r="XS244" s="2"/>
      <c r="XT244" s="2"/>
      <c r="XU244" s="2"/>
      <c r="XV244" s="2"/>
      <c r="XW244" s="2"/>
      <c r="XX244" s="2"/>
      <c r="XY244" s="2"/>
      <c r="XZ244" s="2"/>
      <c r="YA244" s="2"/>
      <c r="YB244" s="2"/>
      <c r="YC244" s="2"/>
      <c r="YD244" s="2"/>
      <c r="YE244" s="2"/>
      <c r="YF244" s="2"/>
      <c r="YG244" s="2"/>
      <c r="YH244" s="2"/>
      <c r="YI244" s="2"/>
      <c r="YJ244" s="2"/>
      <c r="YK244" s="2"/>
      <c r="YL244" s="2"/>
      <c r="YM244" s="2"/>
      <c r="YN244" s="2"/>
      <c r="YO244" s="2"/>
      <c r="YP244" s="2"/>
      <c r="YQ244" s="2"/>
      <c r="YR244" s="2"/>
      <c r="YS244" s="2"/>
      <c r="YT244" s="2"/>
      <c r="YU244" s="2"/>
      <c r="YV244" s="2"/>
      <c r="YW244" s="2"/>
      <c r="YX244" s="2"/>
      <c r="YY244" s="2"/>
      <c r="YZ244" s="2"/>
      <c r="ZA244" s="2"/>
      <c r="ZB244" s="2"/>
      <c r="ZC244" s="2"/>
      <c r="ZD244" s="2"/>
      <c r="ZE244" s="2"/>
      <c r="ZF244" s="2"/>
      <c r="ZG244" s="2"/>
      <c r="ZH244" s="2"/>
      <c r="ZI244" s="2"/>
      <c r="ZJ244" s="2"/>
      <c r="ZK244" s="2"/>
      <c r="ZL244" s="2"/>
      <c r="ZM244" s="2"/>
      <c r="ZN244" s="2"/>
      <c r="ZO244" s="2"/>
      <c r="ZP244" s="2"/>
      <c r="ZQ244" s="2"/>
      <c r="ZR244" s="2"/>
      <c r="ZS244" s="2"/>
      <c r="ZT244" s="2"/>
      <c r="ZU244" s="2"/>
      <c r="ZV244" s="2"/>
      <c r="ZW244" s="2"/>
      <c r="ZX244" s="2"/>
      <c r="ZY244" s="2"/>
      <c r="ZZ244" s="2"/>
      <c r="AAA244" s="2"/>
      <c r="AAB244" s="2"/>
      <c r="AAC244" s="2"/>
      <c r="AAD244" s="2"/>
      <c r="AAE244" s="2"/>
      <c r="AAF244" s="2"/>
      <c r="AAG244" s="2"/>
      <c r="AAH244" s="2"/>
      <c r="AAI244" s="2"/>
      <c r="AAJ244" s="2"/>
      <c r="AAK244" s="2"/>
      <c r="AAL244" s="2"/>
      <c r="AAM244" s="2"/>
      <c r="AAN244" s="2"/>
      <c r="AAO244" s="2"/>
      <c r="AAP244" s="2"/>
      <c r="AAQ244" s="2"/>
      <c r="AAR244" s="2"/>
      <c r="AAS244" s="2"/>
      <c r="AAT244" s="2"/>
      <c r="AAU244" s="2"/>
      <c r="AAV244" s="2"/>
      <c r="AAW244" s="2"/>
      <c r="AAX244" s="2"/>
      <c r="AAY244" s="2"/>
      <c r="AAZ244" s="2"/>
      <c r="ABA244" s="2"/>
      <c r="ABB244" s="2"/>
      <c r="ABC244" s="2"/>
      <c r="ABD244" s="2"/>
      <c r="ABE244" s="2"/>
      <c r="ABF244" s="2"/>
      <c r="ABG244" s="2"/>
      <c r="ABH244" s="2"/>
      <c r="ABI244" s="2"/>
      <c r="ABJ244" s="2"/>
      <c r="ABK244" s="2"/>
      <c r="ABL244" s="2"/>
      <c r="ABM244" s="2"/>
      <c r="ABN244" s="2"/>
      <c r="ABO244" s="2"/>
      <c r="ABP244" s="2"/>
      <c r="ABQ244" s="2"/>
      <c r="ABR244" s="2"/>
      <c r="ABS244" s="2"/>
      <c r="ABT244" s="2"/>
      <c r="ABU244" s="2"/>
      <c r="ABV244" s="2"/>
      <c r="ABW244" s="2"/>
      <c r="ABX244" s="2"/>
      <c r="ABY244" s="2"/>
      <c r="ABZ244" s="2"/>
      <c r="ACA244" s="2"/>
      <c r="ACB244" s="2"/>
      <c r="ACC244" s="2"/>
      <c r="ACD244" s="2"/>
      <c r="ACE244" s="2"/>
      <c r="ACF244" s="2"/>
      <c r="ACG244" s="2"/>
      <c r="ACH244" s="2"/>
      <c r="ACI244" s="2"/>
      <c r="ACJ244" s="2"/>
      <c r="ACK244" s="2"/>
      <c r="ACL244" s="2"/>
      <c r="ACM244" s="2"/>
      <c r="ACN244" s="2"/>
      <c r="ACO244" s="2"/>
      <c r="ACP244" s="2"/>
      <c r="ACQ244" s="2"/>
      <c r="ACR244" s="2"/>
      <c r="ACS244" s="2"/>
      <c r="ACT244" s="2"/>
      <c r="ACU244" s="2"/>
      <c r="ACV244" s="2"/>
      <c r="ACW244" s="2"/>
      <c r="ACX244" s="2"/>
      <c r="ACY244" s="2"/>
      <c r="ACZ244" s="2"/>
      <c r="ADA244" s="2"/>
      <c r="ADB244" s="2"/>
      <c r="ADC244" s="2"/>
      <c r="ADD244" s="2"/>
      <c r="ADE244" s="2"/>
      <c r="ADF244" s="2"/>
      <c r="ADG244" s="2"/>
      <c r="ADH244" s="2"/>
      <c r="ADI244" s="2"/>
      <c r="ADJ244" s="2"/>
      <c r="ADK244" s="2"/>
      <c r="ADL244" s="2"/>
      <c r="ADM244" s="2"/>
      <c r="ADN244" s="2"/>
      <c r="ADO244" s="2"/>
      <c r="ADP244" s="2"/>
      <c r="ADQ244" s="2"/>
      <c r="ADR244" s="2"/>
      <c r="ADS244" s="2"/>
      <c r="ADT244" s="2"/>
      <c r="ADU244" s="2"/>
      <c r="ADV244" s="2"/>
      <c r="ADW244" s="2"/>
      <c r="ADX244" s="2"/>
      <c r="ADY244" s="2"/>
      <c r="ADZ244" s="2"/>
      <c r="AEA244" s="2"/>
      <c r="AEB244" s="2"/>
      <c r="AEC244" s="2"/>
      <c r="AED244" s="2"/>
      <c r="AEE244" s="2"/>
      <c r="AEF244" s="2"/>
      <c r="AEG244" s="2"/>
      <c r="AEH244" s="2"/>
      <c r="AEI244" s="2"/>
      <c r="AEJ244" s="2"/>
      <c r="AEK244" s="2"/>
      <c r="AEL244" s="2"/>
      <c r="AEM244" s="2"/>
      <c r="AEN244" s="2"/>
      <c r="AEO244" s="2"/>
      <c r="AEP244" s="2"/>
      <c r="AEQ244" s="2"/>
      <c r="AER244" s="2"/>
      <c r="AES244" s="2"/>
      <c r="AET244" s="2"/>
      <c r="AEU244" s="2"/>
      <c r="AEV244" s="2"/>
      <c r="AEW244" s="2"/>
      <c r="AEX244" s="2"/>
      <c r="AEY244" s="2"/>
      <c r="AEZ244" s="2"/>
      <c r="AFA244" s="2"/>
      <c r="AFB244" s="2"/>
      <c r="AFC244" s="2"/>
      <c r="AFD244" s="2"/>
      <c r="AFE244" s="2"/>
      <c r="AFF244" s="2"/>
      <c r="AFG244" s="2"/>
      <c r="AFH244" s="2"/>
      <c r="AFI244" s="2"/>
      <c r="AFJ244" s="2"/>
      <c r="AFK244" s="2"/>
      <c r="AFL244" s="2"/>
      <c r="AFM244" s="2"/>
      <c r="AFN244" s="2"/>
      <c r="AFO244" s="2"/>
      <c r="AFP244" s="2"/>
      <c r="AFQ244" s="2"/>
      <c r="AFR244" s="2"/>
      <c r="AFS244" s="2"/>
      <c r="AFT244" s="2"/>
      <c r="AFU244" s="2"/>
      <c r="AFV244" s="2"/>
      <c r="AFW244" s="2"/>
      <c r="AFX244" s="2"/>
      <c r="AFY244" s="2"/>
      <c r="AFZ244" s="2"/>
      <c r="AGA244" s="2"/>
      <c r="AGB244" s="2"/>
      <c r="AGC244" s="2"/>
      <c r="AGD244" s="2"/>
      <c r="AGE244" s="2"/>
      <c r="AGF244" s="2"/>
      <c r="AGG244" s="2"/>
      <c r="AGH244" s="2"/>
      <c r="AGI244" s="2"/>
      <c r="AGJ244" s="2"/>
      <c r="AGK244" s="2"/>
      <c r="AGL244" s="2"/>
      <c r="AGM244" s="2"/>
      <c r="AGN244" s="2"/>
      <c r="AGO244" s="2"/>
      <c r="AGP244" s="2"/>
      <c r="AGQ244" s="2"/>
      <c r="AGR244" s="2"/>
      <c r="AGS244" s="2"/>
      <c r="AGT244" s="2"/>
      <c r="AGU244" s="2"/>
      <c r="AGV244" s="2"/>
      <c r="AGW244" s="2"/>
      <c r="AGX244" s="2"/>
      <c r="AGY244" s="2"/>
      <c r="AGZ244" s="2"/>
      <c r="AHA244" s="2"/>
      <c r="AHB244" s="2"/>
      <c r="AHC244" s="2"/>
      <c r="AHD244" s="2"/>
      <c r="AHE244" s="2"/>
      <c r="AHF244" s="2"/>
      <c r="AHG244" s="2"/>
      <c r="AHH244" s="2"/>
      <c r="AHI244" s="2"/>
      <c r="AHJ244" s="2"/>
      <c r="AHK244" s="2"/>
      <c r="AHL244" s="2"/>
      <c r="AHM244" s="2"/>
      <c r="AHN244" s="2"/>
      <c r="AHO244" s="2"/>
      <c r="AHP244" s="2"/>
      <c r="AHQ244" s="2"/>
      <c r="AHR244" s="2"/>
      <c r="AHS244" s="2"/>
      <c r="AHT244" s="2"/>
      <c r="AHU244" s="2"/>
      <c r="AHV244" s="2"/>
      <c r="AHW244" s="2"/>
      <c r="AHX244" s="2"/>
      <c r="AHY244" s="2"/>
      <c r="AHZ244" s="2"/>
      <c r="AIA244" s="2"/>
      <c r="AIB244" s="2"/>
      <c r="AIC244" s="2"/>
      <c r="AID244" s="2"/>
      <c r="AIE244" s="2"/>
      <c r="AIF244" s="2"/>
      <c r="AIG244" s="2"/>
      <c r="AIH244" s="2"/>
      <c r="AII244" s="2"/>
      <c r="AIJ244" s="2"/>
      <c r="AIK244" s="2"/>
      <c r="AIL244" s="2"/>
      <c r="AIM244" s="2"/>
      <c r="AIN244" s="2"/>
      <c r="AIO244" s="2"/>
      <c r="AIP244" s="2"/>
      <c r="AIQ244" s="2"/>
      <c r="AIR244" s="2"/>
      <c r="AIS244" s="2"/>
      <c r="AIT244" s="2"/>
      <c r="AIU244" s="2"/>
      <c r="AIV244" s="2"/>
      <c r="AIW244" s="2"/>
      <c r="AIX244" s="2"/>
      <c r="AIY244" s="2"/>
      <c r="AIZ244" s="2"/>
      <c r="AJA244" s="2"/>
      <c r="AJB244" s="2"/>
      <c r="AJC244" s="2"/>
      <c r="AJD244" s="2"/>
      <c r="AJE244" s="2"/>
      <c r="AJF244" s="2"/>
      <c r="AJG244" s="2"/>
      <c r="AJH244" s="2"/>
      <c r="AJI244" s="2"/>
      <c r="AJJ244" s="2"/>
      <c r="AJK244" s="2"/>
      <c r="AJL244" s="2"/>
      <c r="AJM244" s="2"/>
      <c r="AJN244" s="2"/>
      <c r="AJO244" s="2"/>
      <c r="AJP244" s="2"/>
      <c r="AJQ244" s="2"/>
      <c r="AJR244" s="2"/>
      <c r="AJS244" s="2"/>
      <c r="AJT244" s="2"/>
      <c r="AJU244" s="2"/>
      <c r="AJV244" s="2"/>
      <c r="AJW244" s="2"/>
      <c r="AJX244" s="2"/>
      <c r="AJY244" s="2"/>
      <c r="AJZ244" s="2"/>
      <c r="AKA244" s="2"/>
      <c r="AKB244" s="2"/>
      <c r="AKC244" s="2"/>
      <c r="AKD244" s="2"/>
      <c r="AKE244" s="2"/>
      <c r="AKF244" s="2"/>
      <c r="AKG244" s="2"/>
      <c r="AKH244" s="2"/>
      <c r="AKI244" s="2"/>
      <c r="AKJ244" s="2"/>
      <c r="AKK244" s="2"/>
      <c r="AKL244" s="2"/>
      <c r="AKM244" s="2"/>
      <c r="AKN244" s="2"/>
      <c r="AKO244" s="2"/>
      <c r="AKP244" s="2"/>
      <c r="AKQ244" s="2"/>
      <c r="AKR244" s="2"/>
      <c r="AKS244" s="2"/>
      <c r="AKT244" s="2"/>
      <c r="AKU244" s="2"/>
      <c r="AKV244" s="2"/>
      <c r="AKW244" s="2"/>
      <c r="AKX244" s="2"/>
      <c r="AKY244" s="2"/>
      <c r="AKZ244" s="2"/>
      <c r="ALA244" s="2"/>
      <c r="ALB244" s="2"/>
      <c r="ALC244" s="2"/>
      <c r="ALD244" s="2"/>
      <c r="ALE244" s="2"/>
      <c r="ALF244" s="2"/>
      <c r="ALG244" s="2"/>
      <c r="ALH244" s="2"/>
      <c r="ALI244" s="2"/>
      <c r="ALJ244" s="2"/>
      <c r="ALK244" s="2"/>
      <c r="ALL244" s="2"/>
      <c r="ALM244" s="2"/>
      <c r="ALN244" s="2"/>
      <c r="ALO244" s="2"/>
      <c r="ALP244" s="2"/>
      <c r="ALQ244" s="2"/>
      <c r="ALR244" s="2"/>
      <c r="ALS244" s="2"/>
      <c r="ALT244" s="2"/>
      <c r="ALU244" s="2"/>
      <c r="ALV244" s="2"/>
      <c r="ALW244" s="2"/>
      <c r="ALX244" s="2"/>
      <c r="ALY244" s="2"/>
      <c r="ALZ244" s="2"/>
      <c r="AMA244" s="2"/>
      <c r="AMB244" s="2"/>
      <c r="AMC244" s="2"/>
      <c r="AMD244" s="2"/>
      <c r="AME244" s="2"/>
      <c r="AMF244" s="2"/>
      <c r="AMG244" s="2"/>
      <c r="AMH244" s="2"/>
      <c r="AMI244" s="2"/>
      <c r="AMJ244" s="2"/>
    </row>
    <row r="245" s="5" customFormat="true" ht="15" hidden="false" customHeight="false" outlineLevel="0" collapsed="false">
      <c r="A245" s="2"/>
      <c r="B245" s="2"/>
      <c r="C245" s="2"/>
      <c r="D245" s="2"/>
      <c r="E245" s="2"/>
      <c r="F245" s="2"/>
      <c r="G245" s="25"/>
      <c r="H245" s="50" t="s">
        <v>736</v>
      </c>
      <c r="I245" s="25"/>
      <c r="J245" s="25"/>
      <c r="K245" s="25"/>
      <c r="L245" s="25"/>
      <c r="M245" s="25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2"/>
      <c r="LX245" s="2"/>
      <c r="LY245" s="2"/>
      <c r="LZ245" s="2"/>
      <c r="MA245" s="2"/>
      <c r="MB245" s="2"/>
      <c r="MC245" s="2"/>
      <c r="MD245" s="2"/>
      <c r="ME245" s="2"/>
      <c r="MF245" s="2"/>
      <c r="MG245" s="2"/>
      <c r="MH245" s="2"/>
      <c r="MI245" s="2"/>
      <c r="MJ245" s="2"/>
      <c r="MK245" s="2"/>
      <c r="ML245" s="2"/>
      <c r="MM245" s="2"/>
      <c r="MN245" s="2"/>
      <c r="MO245" s="2"/>
      <c r="MP245" s="2"/>
      <c r="MQ245" s="2"/>
      <c r="MR245" s="2"/>
      <c r="MS245" s="2"/>
      <c r="MT245" s="2"/>
      <c r="MU245" s="2"/>
      <c r="MV245" s="2"/>
      <c r="MW245" s="2"/>
      <c r="MX245" s="2"/>
      <c r="MY245" s="2"/>
      <c r="MZ245" s="2"/>
      <c r="NA245" s="2"/>
      <c r="NB245" s="2"/>
      <c r="NC245" s="2"/>
      <c r="ND245" s="2"/>
      <c r="NE245" s="2"/>
      <c r="NF245" s="2"/>
      <c r="NG245" s="2"/>
      <c r="NH245" s="2"/>
      <c r="NI245" s="2"/>
      <c r="NJ245" s="2"/>
      <c r="NK245" s="2"/>
      <c r="NL245" s="2"/>
      <c r="NM245" s="2"/>
      <c r="NN245" s="2"/>
      <c r="NO245" s="2"/>
      <c r="NP245" s="2"/>
      <c r="NQ245" s="2"/>
      <c r="NR245" s="2"/>
      <c r="NS245" s="2"/>
      <c r="NT245" s="2"/>
      <c r="NU245" s="2"/>
      <c r="NV245" s="2"/>
      <c r="NW245" s="2"/>
      <c r="NX245" s="2"/>
      <c r="NY245" s="2"/>
      <c r="NZ245" s="2"/>
      <c r="OA245" s="2"/>
      <c r="OB245" s="2"/>
      <c r="OC245" s="2"/>
      <c r="OD245" s="2"/>
      <c r="OE245" s="2"/>
      <c r="OF245" s="2"/>
      <c r="OG245" s="2"/>
      <c r="OH245" s="2"/>
      <c r="OI245" s="2"/>
      <c r="OJ245" s="2"/>
      <c r="OK245" s="2"/>
      <c r="OL245" s="2"/>
      <c r="OM245" s="2"/>
      <c r="ON245" s="2"/>
      <c r="OO245" s="2"/>
      <c r="OP245" s="2"/>
      <c r="OQ245" s="2"/>
      <c r="OR245" s="2"/>
      <c r="OS245" s="2"/>
      <c r="OT245" s="2"/>
      <c r="OU245" s="2"/>
      <c r="OV245" s="2"/>
      <c r="OW245" s="2"/>
      <c r="OX245" s="2"/>
      <c r="OY245" s="2"/>
      <c r="OZ245" s="2"/>
      <c r="PA245" s="2"/>
      <c r="PB245" s="2"/>
      <c r="PC245" s="2"/>
      <c r="PD245" s="2"/>
      <c r="PE245" s="2"/>
      <c r="PF245" s="2"/>
      <c r="PG245" s="2"/>
      <c r="PH245" s="2"/>
      <c r="PI245" s="2"/>
      <c r="PJ245" s="2"/>
      <c r="PK245" s="2"/>
      <c r="PL245" s="2"/>
      <c r="PM245" s="2"/>
      <c r="PN245" s="2"/>
      <c r="PO245" s="2"/>
      <c r="PP245" s="2"/>
      <c r="PQ245" s="2"/>
      <c r="PR245" s="2"/>
      <c r="PS245" s="2"/>
      <c r="PT245" s="2"/>
      <c r="PU245" s="2"/>
      <c r="PV245" s="2"/>
      <c r="PW245" s="2"/>
      <c r="PX245" s="2"/>
      <c r="PY245" s="2"/>
      <c r="PZ245" s="2"/>
      <c r="QA245" s="2"/>
      <c r="QB245" s="2"/>
      <c r="QC245" s="2"/>
      <c r="QD245" s="2"/>
      <c r="QE245" s="2"/>
      <c r="QF245" s="2"/>
      <c r="QG245" s="2"/>
      <c r="QH245" s="2"/>
      <c r="QI245" s="2"/>
      <c r="QJ245" s="2"/>
      <c r="QK245" s="2"/>
      <c r="QL245" s="2"/>
      <c r="QM245" s="2"/>
      <c r="QN245" s="2"/>
      <c r="QO245" s="2"/>
      <c r="QP245" s="2"/>
      <c r="QQ245" s="2"/>
      <c r="QR245" s="2"/>
      <c r="QS245" s="2"/>
      <c r="QT245" s="2"/>
      <c r="QU245" s="2"/>
      <c r="QV245" s="2"/>
      <c r="QW245" s="2"/>
      <c r="QX245" s="2"/>
      <c r="QY245" s="2"/>
      <c r="QZ245" s="2"/>
      <c r="RA245" s="2"/>
      <c r="RB245" s="2"/>
      <c r="RC245" s="2"/>
      <c r="RD245" s="2"/>
      <c r="RE245" s="2"/>
      <c r="RF245" s="2"/>
      <c r="RG245" s="2"/>
      <c r="RH245" s="2"/>
      <c r="RI245" s="2"/>
      <c r="RJ245" s="2"/>
      <c r="RK245" s="2"/>
      <c r="RL245" s="2"/>
      <c r="RM245" s="2"/>
      <c r="RN245" s="2"/>
      <c r="RO245" s="2"/>
      <c r="RP245" s="2"/>
      <c r="RQ245" s="2"/>
      <c r="RR245" s="2"/>
      <c r="RS245" s="2"/>
      <c r="RT245" s="2"/>
      <c r="RU245" s="2"/>
      <c r="RV245" s="2"/>
      <c r="RW245" s="2"/>
      <c r="RX245" s="2"/>
      <c r="RY245" s="2"/>
      <c r="RZ245" s="2"/>
      <c r="SA245" s="2"/>
      <c r="SB245" s="2"/>
      <c r="SC245" s="2"/>
      <c r="SD245" s="2"/>
      <c r="SE245" s="2"/>
      <c r="SF245" s="2"/>
      <c r="SG245" s="2"/>
      <c r="SH245" s="2"/>
      <c r="SI245" s="2"/>
      <c r="SJ245" s="2"/>
      <c r="SK245" s="2"/>
      <c r="SL245" s="2"/>
      <c r="SM245" s="2"/>
      <c r="SN245" s="2"/>
      <c r="SO245" s="2"/>
      <c r="SP245" s="2"/>
      <c r="SQ245" s="2"/>
      <c r="SR245" s="2"/>
      <c r="SS245" s="2"/>
      <c r="ST245" s="2"/>
      <c r="SU245" s="2"/>
      <c r="SV245" s="2"/>
      <c r="SW245" s="2"/>
      <c r="SX245" s="2"/>
      <c r="SY245" s="2"/>
      <c r="SZ245" s="2"/>
      <c r="TA245" s="2"/>
      <c r="TB245" s="2"/>
      <c r="TC245" s="2"/>
      <c r="TD245" s="2"/>
      <c r="TE245" s="2"/>
      <c r="TF245" s="2"/>
      <c r="TG245" s="2"/>
      <c r="TH245" s="2"/>
      <c r="TI245" s="2"/>
      <c r="TJ245" s="2"/>
      <c r="TK245" s="2"/>
      <c r="TL245" s="2"/>
      <c r="TM245" s="2"/>
      <c r="TN245" s="2"/>
      <c r="TO245" s="2"/>
      <c r="TP245" s="2"/>
      <c r="TQ245" s="2"/>
      <c r="TR245" s="2"/>
      <c r="TS245" s="2"/>
      <c r="TT245" s="2"/>
      <c r="TU245" s="2"/>
      <c r="TV245" s="2"/>
      <c r="TW245" s="2"/>
      <c r="TX245" s="2"/>
      <c r="TY245" s="2"/>
      <c r="TZ245" s="2"/>
      <c r="UA245" s="2"/>
      <c r="UB245" s="2"/>
      <c r="UC245" s="2"/>
      <c r="UD245" s="2"/>
      <c r="UE245" s="2"/>
      <c r="UF245" s="2"/>
      <c r="UG245" s="2"/>
      <c r="UH245" s="2"/>
      <c r="UI245" s="2"/>
      <c r="UJ245" s="2"/>
      <c r="UK245" s="2"/>
      <c r="UL245" s="2"/>
      <c r="UM245" s="2"/>
      <c r="UN245" s="2"/>
      <c r="UO245" s="2"/>
      <c r="UP245" s="2"/>
      <c r="UQ245" s="2"/>
      <c r="UR245" s="2"/>
      <c r="US245" s="2"/>
      <c r="UT245" s="2"/>
      <c r="UU245" s="2"/>
      <c r="UV245" s="2"/>
      <c r="UW245" s="2"/>
      <c r="UX245" s="2"/>
      <c r="UY245" s="2"/>
      <c r="UZ245" s="2"/>
      <c r="VA245" s="2"/>
      <c r="VB245" s="2"/>
      <c r="VC245" s="2"/>
      <c r="VD245" s="2"/>
      <c r="VE245" s="2"/>
      <c r="VF245" s="2"/>
      <c r="VG245" s="2"/>
      <c r="VH245" s="2"/>
      <c r="VI245" s="2"/>
      <c r="VJ245" s="2"/>
      <c r="VK245" s="2"/>
      <c r="VL245" s="2"/>
      <c r="VM245" s="2"/>
      <c r="VN245" s="2"/>
      <c r="VO245" s="2"/>
      <c r="VP245" s="2"/>
      <c r="VQ245" s="2"/>
      <c r="VR245" s="2"/>
      <c r="VS245" s="2"/>
      <c r="VT245" s="2"/>
      <c r="VU245" s="2"/>
      <c r="VV245" s="2"/>
      <c r="VW245" s="2"/>
      <c r="VX245" s="2"/>
      <c r="VY245" s="2"/>
      <c r="VZ245" s="2"/>
      <c r="WA245" s="2"/>
      <c r="WB245" s="2"/>
      <c r="WC245" s="2"/>
      <c r="WD245" s="2"/>
      <c r="WE245" s="2"/>
      <c r="WF245" s="2"/>
      <c r="WG245" s="2"/>
      <c r="WH245" s="2"/>
      <c r="WI245" s="2"/>
      <c r="WJ245" s="2"/>
      <c r="WK245" s="2"/>
      <c r="WL245" s="2"/>
      <c r="WM245" s="2"/>
      <c r="WN245" s="2"/>
      <c r="WO245" s="2"/>
      <c r="WP245" s="2"/>
      <c r="WQ245" s="2"/>
      <c r="WR245" s="2"/>
      <c r="WS245" s="2"/>
      <c r="WT245" s="2"/>
      <c r="WU245" s="2"/>
      <c r="WV245" s="2"/>
      <c r="WW245" s="2"/>
      <c r="WX245" s="2"/>
      <c r="WY245" s="2"/>
      <c r="WZ245" s="2"/>
      <c r="XA245" s="2"/>
      <c r="XB245" s="2"/>
      <c r="XC245" s="2"/>
      <c r="XD245" s="2"/>
      <c r="XE245" s="2"/>
      <c r="XF245" s="2"/>
      <c r="XG245" s="2"/>
      <c r="XH245" s="2"/>
      <c r="XI245" s="2"/>
      <c r="XJ245" s="2"/>
      <c r="XK245" s="2"/>
      <c r="XL245" s="2"/>
      <c r="XM245" s="2"/>
      <c r="XN245" s="2"/>
      <c r="XO245" s="2"/>
      <c r="XP245" s="2"/>
      <c r="XQ245" s="2"/>
      <c r="XR245" s="2"/>
      <c r="XS245" s="2"/>
      <c r="XT245" s="2"/>
      <c r="XU245" s="2"/>
      <c r="XV245" s="2"/>
      <c r="XW245" s="2"/>
      <c r="XX245" s="2"/>
      <c r="XY245" s="2"/>
      <c r="XZ245" s="2"/>
      <c r="YA245" s="2"/>
      <c r="YB245" s="2"/>
      <c r="YC245" s="2"/>
      <c r="YD245" s="2"/>
      <c r="YE245" s="2"/>
      <c r="YF245" s="2"/>
      <c r="YG245" s="2"/>
      <c r="YH245" s="2"/>
      <c r="YI245" s="2"/>
      <c r="YJ245" s="2"/>
      <c r="YK245" s="2"/>
      <c r="YL245" s="2"/>
      <c r="YM245" s="2"/>
      <c r="YN245" s="2"/>
      <c r="YO245" s="2"/>
      <c r="YP245" s="2"/>
      <c r="YQ245" s="2"/>
      <c r="YR245" s="2"/>
      <c r="YS245" s="2"/>
      <c r="YT245" s="2"/>
      <c r="YU245" s="2"/>
      <c r="YV245" s="2"/>
      <c r="YW245" s="2"/>
      <c r="YX245" s="2"/>
      <c r="YY245" s="2"/>
      <c r="YZ245" s="2"/>
      <c r="ZA245" s="2"/>
      <c r="ZB245" s="2"/>
      <c r="ZC245" s="2"/>
      <c r="ZD245" s="2"/>
      <c r="ZE245" s="2"/>
      <c r="ZF245" s="2"/>
      <c r="ZG245" s="2"/>
      <c r="ZH245" s="2"/>
      <c r="ZI245" s="2"/>
      <c r="ZJ245" s="2"/>
      <c r="ZK245" s="2"/>
      <c r="ZL245" s="2"/>
      <c r="ZM245" s="2"/>
      <c r="ZN245" s="2"/>
      <c r="ZO245" s="2"/>
      <c r="ZP245" s="2"/>
      <c r="ZQ245" s="2"/>
      <c r="ZR245" s="2"/>
      <c r="ZS245" s="2"/>
      <c r="ZT245" s="2"/>
      <c r="ZU245" s="2"/>
      <c r="ZV245" s="2"/>
      <c r="ZW245" s="2"/>
      <c r="ZX245" s="2"/>
      <c r="ZY245" s="2"/>
      <c r="ZZ245" s="2"/>
      <c r="AAA245" s="2"/>
      <c r="AAB245" s="2"/>
      <c r="AAC245" s="2"/>
      <c r="AAD245" s="2"/>
      <c r="AAE245" s="2"/>
      <c r="AAF245" s="2"/>
      <c r="AAG245" s="2"/>
      <c r="AAH245" s="2"/>
      <c r="AAI245" s="2"/>
      <c r="AAJ245" s="2"/>
      <c r="AAK245" s="2"/>
      <c r="AAL245" s="2"/>
      <c r="AAM245" s="2"/>
      <c r="AAN245" s="2"/>
      <c r="AAO245" s="2"/>
      <c r="AAP245" s="2"/>
      <c r="AAQ245" s="2"/>
      <c r="AAR245" s="2"/>
      <c r="AAS245" s="2"/>
      <c r="AAT245" s="2"/>
      <c r="AAU245" s="2"/>
      <c r="AAV245" s="2"/>
      <c r="AAW245" s="2"/>
      <c r="AAX245" s="2"/>
      <c r="AAY245" s="2"/>
      <c r="AAZ245" s="2"/>
      <c r="ABA245" s="2"/>
      <c r="ABB245" s="2"/>
      <c r="ABC245" s="2"/>
      <c r="ABD245" s="2"/>
      <c r="ABE245" s="2"/>
      <c r="ABF245" s="2"/>
      <c r="ABG245" s="2"/>
      <c r="ABH245" s="2"/>
      <c r="ABI245" s="2"/>
      <c r="ABJ245" s="2"/>
      <c r="ABK245" s="2"/>
      <c r="ABL245" s="2"/>
      <c r="ABM245" s="2"/>
      <c r="ABN245" s="2"/>
      <c r="ABO245" s="2"/>
      <c r="ABP245" s="2"/>
      <c r="ABQ245" s="2"/>
      <c r="ABR245" s="2"/>
      <c r="ABS245" s="2"/>
      <c r="ABT245" s="2"/>
      <c r="ABU245" s="2"/>
      <c r="ABV245" s="2"/>
      <c r="ABW245" s="2"/>
      <c r="ABX245" s="2"/>
      <c r="ABY245" s="2"/>
      <c r="ABZ245" s="2"/>
      <c r="ACA245" s="2"/>
      <c r="ACB245" s="2"/>
      <c r="ACC245" s="2"/>
      <c r="ACD245" s="2"/>
      <c r="ACE245" s="2"/>
      <c r="ACF245" s="2"/>
      <c r="ACG245" s="2"/>
      <c r="ACH245" s="2"/>
      <c r="ACI245" s="2"/>
      <c r="ACJ245" s="2"/>
      <c r="ACK245" s="2"/>
      <c r="ACL245" s="2"/>
      <c r="ACM245" s="2"/>
      <c r="ACN245" s="2"/>
      <c r="ACO245" s="2"/>
      <c r="ACP245" s="2"/>
      <c r="ACQ245" s="2"/>
      <c r="ACR245" s="2"/>
      <c r="ACS245" s="2"/>
      <c r="ACT245" s="2"/>
      <c r="ACU245" s="2"/>
      <c r="ACV245" s="2"/>
      <c r="ACW245" s="2"/>
      <c r="ACX245" s="2"/>
      <c r="ACY245" s="2"/>
      <c r="ACZ245" s="2"/>
      <c r="ADA245" s="2"/>
      <c r="ADB245" s="2"/>
      <c r="ADC245" s="2"/>
      <c r="ADD245" s="2"/>
      <c r="ADE245" s="2"/>
      <c r="ADF245" s="2"/>
      <c r="ADG245" s="2"/>
      <c r="ADH245" s="2"/>
      <c r="ADI245" s="2"/>
      <c r="ADJ245" s="2"/>
      <c r="ADK245" s="2"/>
      <c r="ADL245" s="2"/>
      <c r="ADM245" s="2"/>
      <c r="ADN245" s="2"/>
      <c r="ADO245" s="2"/>
      <c r="ADP245" s="2"/>
      <c r="ADQ245" s="2"/>
      <c r="ADR245" s="2"/>
      <c r="ADS245" s="2"/>
      <c r="ADT245" s="2"/>
      <c r="ADU245" s="2"/>
      <c r="ADV245" s="2"/>
      <c r="ADW245" s="2"/>
      <c r="ADX245" s="2"/>
      <c r="ADY245" s="2"/>
      <c r="ADZ245" s="2"/>
      <c r="AEA245" s="2"/>
      <c r="AEB245" s="2"/>
      <c r="AEC245" s="2"/>
      <c r="AED245" s="2"/>
      <c r="AEE245" s="2"/>
      <c r="AEF245" s="2"/>
      <c r="AEG245" s="2"/>
      <c r="AEH245" s="2"/>
      <c r="AEI245" s="2"/>
      <c r="AEJ245" s="2"/>
      <c r="AEK245" s="2"/>
      <c r="AEL245" s="2"/>
      <c r="AEM245" s="2"/>
      <c r="AEN245" s="2"/>
      <c r="AEO245" s="2"/>
      <c r="AEP245" s="2"/>
      <c r="AEQ245" s="2"/>
      <c r="AER245" s="2"/>
      <c r="AES245" s="2"/>
      <c r="AET245" s="2"/>
      <c r="AEU245" s="2"/>
      <c r="AEV245" s="2"/>
      <c r="AEW245" s="2"/>
      <c r="AEX245" s="2"/>
      <c r="AEY245" s="2"/>
      <c r="AEZ245" s="2"/>
      <c r="AFA245" s="2"/>
      <c r="AFB245" s="2"/>
      <c r="AFC245" s="2"/>
      <c r="AFD245" s="2"/>
      <c r="AFE245" s="2"/>
      <c r="AFF245" s="2"/>
      <c r="AFG245" s="2"/>
      <c r="AFH245" s="2"/>
      <c r="AFI245" s="2"/>
      <c r="AFJ245" s="2"/>
      <c r="AFK245" s="2"/>
      <c r="AFL245" s="2"/>
      <c r="AFM245" s="2"/>
      <c r="AFN245" s="2"/>
      <c r="AFO245" s="2"/>
      <c r="AFP245" s="2"/>
      <c r="AFQ245" s="2"/>
      <c r="AFR245" s="2"/>
      <c r="AFS245" s="2"/>
      <c r="AFT245" s="2"/>
      <c r="AFU245" s="2"/>
      <c r="AFV245" s="2"/>
      <c r="AFW245" s="2"/>
      <c r="AFX245" s="2"/>
      <c r="AFY245" s="2"/>
      <c r="AFZ245" s="2"/>
      <c r="AGA245" s="2"/>
      <c r="AGB245" s="2"/>
      <c r="AGC245" s="2"/>
      <c r="AGD245" s="2"/>
      <c r="AGE245" s="2"/>
      <c r="AGF245" s="2"/>
      <c r="AGG245" s="2"/>
      <c r="AGH245" s="2"/>
      <c r="AGI245" s="2"/>
      <c r="AGJ245" s="2"/>
      <c r="AGK245" s="2"/>
      <c r="AGL245" s="2"/>
      <c r="AGM245" s="2"/>
      <c r="AGN245" s="2"/>
      <c r="AGO245" s="2"/>
      <c r="AGP245" s="2"/>
      <c r="AGQ245" s="2"/>
      <c r="AGR245" s="2"/>
      <c r="AGS245" s="2"/>
      <c r="AGT245" s="2"/>
      <c r="AGU245" s="2"/>
      <c r="AGV245" s="2"/>
      <c r="AGW245" s="2"/>
      <c r="AGX245" s="2"/>
      <c r="AGY245" s="2"/>
      <c r="AGZ245" s="2"/>
      <c r="AHA245" s="2"/>
      <c r="AHB245" s="2"/>
      <c r="AHC245" s="2"/>
      <c r="AHD245" s="2"/>
      <c r="AHE245" s="2"/>
      <c r="AHF245" s="2"/>
      <c r="AHG245" s="2"/>
      <c r="AHH245" s="2"/>
      <c r="AHI245" s="2"/>
      <c r="AHJ245" s="2"/>
      <c r="AHK245" s="2"/>
      <c r="AHL245" s="2"/>
      <c r="AHM245" s="2"/>
      <c r="AHN245" s="2"/>
      <c r="AHO245" s="2"/>
      <c r="AHP245" s="2"/>
      <c r="AHQ245" s="2"/>
      <c r="AHR245" s="2"/>
      <c r="AHS245" s="2"/>
      <c r="AHT245" s="2"/>
      <c r="AHU245" s="2"/>
      <c r="AHV245" s="2"/>
      <c r="AHW245" s="2"/>
      <c r="AHX245" s="2"/>
      <c r="AHY245" s="2"/>
      <c r="AHZ245" s="2"/>
      <c r="AIA245" s="2"/>
      <c r="AIB245" s="2"/>
      <c r="AIC245" s="2"/>
      <c r="AID245" s="2"/>
      <c r="AIE245" s="2"/>
      <c r="AIF245" s="2"/>
      <c r="AIG245" s="2"/>
      <c r="AIH245" s="2"/>
      <c r="AII245" s="2"/>
      <c r="AIJ245" s="2"/>
      <c r="AIK245" s="2"/>
      <c r="AIL245" s="2"/>
      <c r="AIM245" s="2"/>
      <c r="AIN245" s="2"/>
      <c r="AIO245" s="2"/>
      <c r="AIP245" s="2"/>
      <c r="AIQ245" s="2"/>
      <c r="AIR245" s="2"/>
      <c r="AIS245" s="2"/>
      <c r="AIT245" s="2"/>
      <c r="AIU245" s="2"/>
      <c r="AIV245" s="2"/>
      <c r="AIW245" s="2"/>
      <c r="AIX245" s="2"/>
      <c r="AIY245" s="2"/>
      <c r="AIZ245" s="2"/>
      <c r="AJA245" s="2"/>
      <c r="AJB245" s="2"/>
      <c r="AJC245" s="2"/>
      <c r="AJD245" s="2"/>
      <c r="AJE245" s="2"/>
      <c r="AJF245" s="2"/>
      <c r="AJG245" s="2"/>
      <c r="AJH245" s="2"/>
      <c r="AJI245" s="2"/>
      <c r="AJJ245" s="2"/>
      <c r="AJK245" s="2"/>
      <c r="AJL245" s="2"/>
      <c r="AJM245" s="2"/>
      <c r="AJN245" s="2"/>
      <c r="AJO245" s="2"/>
      <c r="AJP245" s="2"/>
      <c r="AJQ245" s="2"/>
      <c r="AJR245" s="2"/>
      <c r="AJS245" s="2"/>
      <c r="AJT245" s="2"/>
      <c r="AJU245" s="2"/>
      <c r="AJV245" s="2"/>
      <c r="AJW245" s="2"/>
      <c r="AJX245" s="2"/>
      <c r="AJY245" s="2"/>
      <c r="AJZ245" s="2"/>
      <c r="AKA245" s="2"/>
      <c r="AKB245" s="2"/>
      <c r="AKC245" s="2"/>
      <c r="AKD245" s="2"/>
      <c r="AKE245" s="2"/>
      <c r="AKF245" s="2"/>
      <c r="AKG245" s="2"/>
      <c r="AKH245" s="2"/>
      <c r="AKI245" s="2"/>
      <c r="AKJ245" s="2"/>
      <c r="AKK245" s="2"/>
      <c r="AKL245" s="2"/>
      <c r="AKM245" s="2"/>
      <c r="AKN245" s="2"/>
      <c r="AKO245" s="2"/>
      <c r="AKP245" s="2"/>
      <c r="AKQ245" s="2"/>
      <c r="AKR245" s="2"/>
      <c r="AKS245" s="2"/>
      <c r="AKT245" s="2"/>
      <c r="AKU245" s="2"/>
      <c r="AKV245" s="2"/>
      <c r="AKW245" s="2"/>
      <c r="AKX245" s="2"/>
      <c r="AKY245" s="2"/>
      <c r="AKZ245" s="2"/>
      <c r="ALA245" s="2"/>
      <c r="ALB245" s="2"/>
      <c r="ALC245" s="2"/>
      <c r="ALD245" s="2"/>
      <c r="ALE245" s="2"/>
      <c r="ALF245" s="2"/>
      <c r="ALG245" s="2"/>
      <c r="ALH245" s="2"/>
      <c r="ALI245" s="2"/>
      <c r="ALJ245" s="2"/>
      <c r="ALK245" s="2"/>
      <c r="ALL245" s="2"/>
      <c r="ALM245" s="2"/>
      <c r="ALN245" s="2"/>
      <c r="ALO245" s="2"/>
      <c r="ALP245" s="2"/>
      <c r="ALQ245" s="2"/>
      <c r="ALR245" s="2"/>
      <c r="ALS245" s="2"/>
      <c r="ALT245" s="2"/>
      <c r="ALU245" s="2"/>
      <c r="ALV245" s="2"/>
      <c r="ALW245" s="2"/>
      <c r="ALX245" s="2"/>
      <c r="ALY245" s="2"/>
      <c r="ALZ245" s="2"/>
      <c r="AMA245" s="2"/>
      <c r="AMB245" s="2"/>
      <c r="AMC245" s="2"/>
      <c r="AMD245" s="2"/>
      <c r="AME245" s="2"/>
      <c r="AMF245" s="2"/>
      <c r="AMG245" s="2"/>
      <c r="AMH245" s="2"/>
      <c r="AMI245" s="2"/>
      <c r="AMJ245" s="2"/>
    </row>
    <row r="246" s="5" customFormat="true" ht="15" hidden="false" customHeight="false" outlineLevel="0" collapsed="false">
      <c r="A246" s="2"/>
      <c r="B246" s="2"/>
      <c r="C246" s="2"/>
      <c r="D246" s="2"/>
      <c r="E246" s="2" t="n">
        <v>456</v>
      </c>
      <c r="F246" s="2"/>
      <c r="G246" s="25"/>
      <c r="H246" s="50" t="s">
        <v>737</v>
      </c>
      <c r="I246" s="25"/>
      <c r="J246" s="25"/>
      <c r="K246" s="25"/>
      <c r="L246" s="25"/>
      <c r="M246" s="25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2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2"/>
      <c r="LX246" s="2"/>
      <c r="LY246" s="2"/>
      <c r="LZ246" s="2"/>
      <c r="MA246" s="2"/>
      <c r="MB246" s="2"/>
      <c r="MC246" s="2"/>
      <c r="MD246" s="2"/>
      <c r="ME246" s="2"/>
      <c r="MF246" s="2"/>
      <c r="MG246" s="2"/>
      <c r="MH246" s="2"/>
      <c r="MI246" s="2"/>
      <c r="MJ246" s="2"/>
      <c r="MK246" s="2"/>
      <c r="ML246" s="2"/>
      <c r="MM246" s="2"/>
      <c r="MN246" s="2"/>
      <c r="MO246" s="2"/>
      <c r="MP246" s="2"/>
      <c r="MQ246" s="2"/>
      <c r="MR246" s="2"/>
      <c r="MS246" s="2"/>
      <c r="MT246" s="2"/>
      <c r="MU246" s="2"/>
      <c r="MV246" s="2"/>
      <c r="MW246" s="2"/>
      <c r="MX246" s="2"/>
      <c r="MY246" s="2"/>
      <c r="MZ246" s="2"/>
      <c r="NA246" s="2"/>
      <c r="NB246" s="2"/>
      <c r="NC246" s="2"/>
      <c r="ND246" s="2"/>
      <c r="NE246" s="2"/>
      <c r="NF246" s="2"/>
      <c r="NG246" s="2"/>
      <c r="NH246" s="2"/>
      <c r="NI246" s="2"/>
      <c r="NJ246" s="2"/>
      <c r="NK246" s="2"/>
      <c r="NL246" s="2"/>
      <c r="NM246" s="2"/>
      <c r="NN246" s="2"/>
      <c r="NO246" s="2"/>
      <c r="NP246" s="2"/>
      <c r="NQ246" s="2"/>
      <c r="NR246" s="2"/>
      <c r="NS246" s="2"/>
      <c r="NT246" s="2"/>
      <c r="NU246" s="2"/>
      <c r="NV246" s="2"/>
      <c r="NW246" s="2"/>
      <c r="NX246" s="2"/>
      <c r="NY246" s="2"/>
      <c r="NZ246" s="2"/>
      <c r="OA246" s="2"/>
      <c r="OB246" s="2"/>
      <c r="OC246" s="2"/>
      <c r="OD246" s="2"/>
      <c r="OE246" s="2"/>
      <c r="OF246" s="2"/>
      <c r="OG246" s="2"/>
      <c r="OH246" s="2"/>
      <c r="OI246" s="2"/>
      <c r="OJ246" s="2"/>
      <c r="OK246" s="2"/>
      <c r="OL246" s="2"/>
      <c r="OM246" s="2"/>
      <c r="ON246" s="2"/>
      <c r="OO246" s="2"/>
      <c r="OP246" s="2"/>
      <c r="OQ246" s="2"/>
      <c r="OR246" s="2"/>
      <c r="OS246" s="2"/>
      <c r="OT246" s="2"/>
      <c r="OU246" s="2"/>
      <c r="OV246" s="2"/>
      <c r="OW246" s="2"/>
      <c r="OX246" s="2"/>
      <c r="OY246" s="2"/>
      <c r="OZ246" s="2"/>
      <c r="PA246" s="2"/>
      <c r="PB246" s="2"/>
      <c r="PC246" s="2"/>
      <c r="PD246" s="2"/>
      <c r="PE246" s="2"/>
      <c r="PF246" s="2"/>
      <c r="PG246" s="2"/>
      <c r="PH246" s="2"/>
      <c r="PI246" s="2"/>
      <c r="PJ246" s="2"/>
      <c r="PK246" s="2"/>
      <c r="PL246" s="2"/>
      <c r="PM246" s="2"/>
      <c r="PN246" s="2"/>
      <c r="PO246" s="2"/>
      <c r="PP246" s="2"/>
      <c r="PQ246" s="2"/>
      <c r="PR246" s="2"/>
      <c r="PS246" s="2"/>
      <c r="PT246" s="2"/>
      <c r="PU246" s="2"/>
      <c r="PV246" s="2"/>
      <c r="PW246" s="2"/>
      <c r="PX246" s="2"/>
      <c r="PY246" s="2"/>
      <c r="PZ246" s="2"/>
      <c r="QA246" s="2"/>
      <c r="QB246" s="2"/>
      <c r="QC246" s="2"/>
      <c r="QD246" s="2"/>
      <c r="QE246" s="2"/>
      <c r="QF246" s="2"/>
      <c r="QG246" s="2"/>
      <c r="QH246" s="2"/>
      <c r="QI246" s="2"/>
      <c r="QJ246" s="2"/>
      <c r="QK246" s="2"/>
      <c r="QL246" s="2"/>
      <c r="QM246" s="2"/>
      <c r="QN246" s="2"/>
      <c r="QO246" s="2"/>
      <c r="QP246" s="2"/>
      <c r="QQ246" s="2"/>
      <c r="QR246" s="2"/>
      <c r="QS246" s="2"/>
      <c r="QT246" s="2"/>
      <c r="QU246" s="2"/>
      <c r="QV246" s="2"/>
      <c r="QW246" s="2"/>
      <c r="QX246" s="2"/>
      <c r="QY246" s="2"/>
      <c r="QZ246" s="2"/>
      <c r="RA246" s="2"/>
      <c r="RB246" s="2"/>
      <c r="RC246" s="2"/>
      <c r="RD246" s="2"/>
      <c r="RE246" s="2"/>
      <c r="RF246" s="2"/>
      <c r="RG246" s="2"/>
      <c r="RH246" s="2"/>
      <c r="RI246" s="2"/>
      <c r="RJ246" s="2"/>
      <c r="RK246" s="2"/>
      <c r="RL246" s="2"/>
      <c r="RM246" s="2"/>
      <c r="RN246" s="2"/>
      <c r="RO246" s="2"/>
      <c r="RP246" s="2"/>
      <c r="RQ246" s="2"/>
      <c r="RR246" s="2"/>
      <c r="RS246" s="2"/>
      <c r="RT246" s="2"/>
      <c r="RU246" s="2"/>
      <c r="RV246" s="2"/>
      <c r="RW246" s="2"/>
      <c r="RX246" s="2"/>
      <c r="RY246" s="2"/>
      <c r="RZ246" s="2"/>
      <c r="SA246" s="2"/>
      <c r="SB246" s="2"/>
      <c r="SC246" s="2"/>
      <c r="SD246" s="2"/>
      <c r="SE246" s="2"/>
      <c r="SF246" s="2"/>
      <c r="SG246" s="2"/>
      <c r="SH246" s="2"/>
      <c r="SI246" s="2"/>
      <c r="SJ246" s="2"/>
      <c r="SK246" s="2"/>
      <c r="SL246" s="2"/>
      <c r="SM246" s="2"/>
      <c r="SN246" s="2"/>
      <c r="SO246" s="2"/>
      <c r="SP246" s="2"/>
      <c r="SQ246" s="2"/>
      <c r="SR246" s="2"/>
      <c r="SS246" s="2"/>
      <c r="ST246" s="2"/>
      <c r="SU246" s="2"/>
      <c r="SV246" s="2"/>
      <c r="SW246" s="2"/>
      <c r="SX246" s="2"/>
      <c r="SY246" s="2"/>
      <c r="SZ246" s="2"/>
      <c r="TA246" s="2"/>
      <c r="TB246" s="2"/>
      <c r="TC246" s="2"/>
      <c r="TD246" s="2"/>
      <c r="TE246" s="2"/>
      <c r="TF246" s="2"/>
      <c r="TG246" s="2"/>
      <c r="TH246" s="2"/>
      <c r="TI246" s="2"/>
      <c r="TJ246" s="2"/>
      <c r="TK246" s="2"/>
      <c r="TL246" s="2"/>
      <c r="TM246" s="2"/>
      <c r="TN246" s="2"/>
      <c r="TO246" s="2"/>
      <c r="TP246" s="2"/>
      <c r="TQ246" s="2"/>
      <c r="TR246" s="2"/>
      <c r="TS246" s="2"/>
      <c r="TT246" s="2"/>
      <c r="TU246" s="2"/>
      <c r="TV246" s="2"/>
      <c r="TW246" s="2"/>
      <c r="TX246" s="2"/>
      <c r="TY246" s="2"/>
      <c r="TZ246" s="2"/>
      <c r="UA246" s="2"/>
      <c r="UB246" s="2"/>
      <c r="UC246" s="2"/>
      <c r="UD246" s="2"/>
      <c r="UE246" s="2"/>
      <c r="UF246" s="2"/>
      <c r="UG246" s="2"/>
      <c r="UH246" s="2"/>
      <c r="UI246" s="2"/>
      <c r="UJ246" s="2"/>
      <c r="UK246" s="2"/>
      <c r="UL246" s="2"/>
      <c r="UM246" s="2"/>
      <c r="UN246" s="2"/>
      <c r="UO246" s="2"/>
      <c r="UP246" s="2"/>
      <c r="UQ246" s="2"/>
      <c r="UR246" s="2"/>
      <c r="US246" s="2"/>
      <c r="UT246" s="2"/>
      <c r="UU246" s="2"/>
      <c r="UV246" s="2"/>
      <c r="UW246" s="2"/>
      <c r="UX246" s="2"/>
      <c r="UY246" s="2"/>
      <c r="UZ246" s="2"/>
      <c r="VA246" s="2"/>
      <c r="VB246" s="2"/>
      <c r="VC246" s="2"/>
      <c r="VD246" s="2"/>
      <c r="VE246" s="2"/>
      <c r="VF246" s="2"/>
      <c r="VG246" s="2"/>
      <c r="VH246" s="2"/>
      <c r="VI246" s="2"/>
      <c r="VJ246" s="2"/>
      <c r="VK246" s="2"/>
      <c r="VL246" s="2"/>
      <c r="VM246" s="2"/>
      <c r="VN246" s="2"/>
      <c r="VO246" s="2"/>
      <c r="VP246" s="2"/>
      <c r="VQ246" s="2"/>
      <c r="VR246" s="2"/>
      <c r="VS246" s="2"/>
      <c r="VT246" s="2"/>
      <c r="VU246" s="2"/>
      <c r="VV246" s="2"/>
      <c r="VW246" s="2"/>
      <c r="VX246" s="2"/>
      <c r="VY246" s="2"/>
      <c r="VZ246" s="2"/>
      <c r="WA246" s="2"/>
      <c r="WB246" s="2"/>
      <c r="WC246" s="2"/>
      <c r="WD246" s="2"/>
      <c r="WE246" s="2"/>
      <c r="WF246" s="2"/>
      <c r="WG246" s="2"/>
      <c r="WH246" s="2"/>
      <c r="WI246" s="2"/>
      <c r="WJ246" s="2"/>
      <c r="WK246" s="2"/>
      <c r="WL246" s="2"/>
      <c r="WM246" s="2"/>
      <c r="WN246" s="2"/>
      <c r="WO246" s="2"/>
      <c r="WP246" s="2"/>
      <c r="WQ246" s="2"/>
      <c r="WR246" s="2"/>
      <c r="WS246" s="2"/>
      <c r="WT246" s="2"/>
      <c r="WU246" s="2"/>
      <c r="WV246" s="2"/>
      <c r="WW246" s="2"/>
      <c r="WX246" s="2"/>
      <c r="WY246" s="2"/>
      <c r="WZ246" s="2"/>
      <c r="XA246" s="2"/>
      <c r="XB246" s="2"/>
      <c r="XC246" s="2"/>
      <c r="XD246" s="2"/>
      <c r="XE246" s="2"/>
      <c r="XF246" s="2"/>
      <c r="XG246" s="2"/>
      <c r="XH246" s="2"/>
      <c r="XI246" s="2"/>
      <c r="XJ246" s="2"/>
      <c r="XK246" s="2"/>
      <c r="XL246" s="2"/>
      <c r="XM246" s="2"/>
      <c r="XN246" s="2"/>
      <c r="XO246" s="2"/>
      <c r="XP246" s="2"/>
      <c r="XQ246" s="2"/>
      <c r="XR246" s="2"/>
      <c r="XS246" s="2"/>
      <c r="XT246" s="2"/>
      <c r="XU246" s="2"/>
      <c r="XV246" s="2"/>
      <c r="XW246" s="2"/>
      <c r="XX246" s="2"/>
      <c r="XY246" s="2"/>
      <c r="XZ246" s="2"/>
      <c r="YA246" s="2"/>
      <c r="YB246" s="2"/>
      <c r="YC246" s="2"/>
      <c r="YD246" s="2"/>
      <c r="YE246" s="2"/>
      <c r="YF246" s="2"/>
      <c r="YG246" s="2"/>
      <c r="YH246" s="2"/>
      <c r="YI246" s="2"/>
      <c r="YJ246" s="2"/>
      <c r="YK246" s="2"/>
      <c r="YL246" s="2"/>
      <c r="YM246" s="2"/>
      <c r="YN246" s="2"/>
      <c r="YO246" s="2"/>
      <c r="YP246" s="2"/>
      <c r="YQ246" s="2"/>
      <c r="YR246" s="2"/>
      <c r="YS246" s="2"/>
      <c r="YT246" s="2"/>
      <c r="YU246" s="2"/>
      <c r="YV246" s="2"/>
      <c r="YW246" s="2"/>
      <c r="YX246" s="2"/>
      <c r="YY246" s="2"/>
      <c r="YZ246" s="2"/>
      <c r="ZA246" s="2"/>
      <c r="ZB246" s="2"/>
      <c r="ZC246" s="2"/>
      <c r="ZD246" s="2"/>
      <c r="ZE246" s="2"/>
      <c r="ZF246" s="2"/>
      <c r="ZG246" s="2"/>
      <c r="ZH246" s="2"/>
      <c r="ZI246" s="2"/>
      <c r="ZJ246" s="2"/>
      <c r="ZK246" s="2"/>
      <c r="ZL246" s="2"/>
      <c r="ZM246" s="2"/>
      <c r="ZN246" s="2"/>
      <c r="ZO246" s="2"/>
      <c r="ZP246" s="2"/>
      <c r="ZQ246" s="2"/>
      <c r="ZR246" s="2"/>
      <c r="ZS246" s="2"/>
      <c r="ZT246" s="2"/>
      <c r="ZU246" s="2"/>
      <c r="ZV246" s="2"/>
      <c r="ZW246" s="2"/>
      <c r="ZX246" s="2"/>
      <c r="ZY246" s="2"/>
      <c r="ZZ246" s="2"/>
      <c r="AAA246" s="2"/>
      <c r="AAB246" s="2"/>
      <c r="AAC246" s="2"/>
      <c r="AAD246" s="2"/>
      <c r="AAE246" s="2"/>
      <c r="AAF246" s="2"/>
      <c r="AAG246" s="2"/>
      <c r="AAH246" s="2"/>
      <c r="AAI246" s="2"/>
      <c r="AAJ246" s="2"/>
      <c r="AAK246" s="2"/>
      <c r="AAL246" s="2"/>
      <c r="AAM246" s="2"/>
      <c r="AAN246" s="2"/>
      <c r="AAO246" s="2"/>
      <c r="AAP246" s="2"/>
      <c r="AAQ246" s="2"/>
      <c r="AAR246" s="2"/>
      <c r="AAS246" s="2"/>
      <c r="AAT246" s="2"/>
      <c r="AAU246" s="2"/>
      <c r="AAV246" s="2"/>
      <c r="AAW246" s="2"/>
      <c r="AAX246" s="2"/>
      <c r="AAY246" s="2"/>
      <c r="AAZ246" s="2"/>
      <c r="ABA246" s="2"/>
      <c r="ABB246" s="2"/>
      <c r="ABC246" s="2"/>
      <c r="ABD246" s="2"/>
      <c r="ABE246" s="2"/>
      <c r="ABF246" s="2"/>
      <c r="ABG246" s="2"/>
      <c r="ABH246" s="2"/>
      <c r="ABI246" s="2"/>
      <c r="ABJ246" s="2"/>
      <c r="ABK246" s="2"/>
      <c r="ABL246" s="2"/>
      <c r="ABM246" s="2"/>
      <c r="ABN246" s="2"/>
      <c r="ABO246" s="2"/>
      <c r="ABP246" s="2"/>
      <c r="ABQ246" s="2"/>
      <c r="ABR246" s="2"/>
      <c r="ABS246" s="2"/>
      <c r="ABT246" s="2"/>
      <c r="ABU246" s="2"/>
      <c r="ABV246" s="2"/>
      <c r="ABW246" s="2"/>
      <c r="ABX246" s="2"/>
      <c r="ABY246" s="2"/>
      <c r="ABZ246" s="2"/>
      <c r="ACA246" s="2"/>
      <c r="ACB246" s="2"/>
      <c r="ACC246" s="2"/>
      <c r="ACD246" s="2"/>
      <c r="ACE246" s="2"/>
      <c r="ACF246" s="2"/>
      <c r="ACG246" s="2"/>
      <c r="ACH246" s="2"/>
      <c r="ACI246" s="2"/>
      <c r="ACJ246" s="2"/>
      <c r="ACK246" s="2"/>
      <c r="ACL246" s="2"/>
      <c r="ACM246" s="2"/>
      <c r="ACN246" s="2"/>
      <c r="ACO246" s="2"/>
      <c r="ACP246" s="2"/>
      <c r="ACQ246" s="2"/>
      <c r="ACR246" s="2"/>
      <c r="ACS246" s="2"/>
      <c r="ACT246" s="2"/>
      <c r="ACU246" s="2"/>
      <c r="ACV246" s="2"/>
      <c r="ACW246" s="2"/>
      <c r="ACX246" s="2"/>
      <c r="ACY246" s="2"/>
      <c r="ACZ246" s="2"/>
      <c r="ADA246" s="2"/>
      <c r="ADB246" s="2"/>
      <c r="ADC246" s="2"/>
      <c r="ADD246" s="2"/>
      <c r="ADE246" s="2"/>
      <c r="ADF246" s="2"/>
      <c r="ADG246" s="2"/>
      <c r="ADH246" s="2"/>
      <c r="ADI246" s="2"/>
      <c r="ADJ246" s="2"/>
      <c r="ADK246" s="2"/>
      <c r="ADL246" s="2"/>
      <c r="ADM246" s="2"/>
      <c r="ADN246" s="2"/>
      <c r="ADO246" s="2"/>
      <c r="ADP246" s="2"/>
      <c r="ADQ246" s="2"/>
      <c r="ADR246" s="2"/>
      <c r="ADS246" s="2"/>
      <c r="ADT246" s="2"/>
      <c r="ADU246" s="2"/>
      <c r="ADV246" s="2"/>
      <c r="ADW246" s="2"/>
      <c r="ADX246" s="2"/>
      <c r="ADY246" s="2"/>
      <c r="ADZ246" s="2"/>
      <c r="AEA246" s="2"/>
      <c r="AEB246" s="2"/>
      <c r="AEC246" s="2"/>
      <c r="AED246" s="2"/>
      <c r="AEE246" s="2"/>
      <c r="AEF246" s="2"/>
      <c r="AEG246" s="2"/>
      <c r="AEH246" s="2"/>
      <c r="AEI246" s="2"/>
      <c r="AEJ246" s="2"/>
      <c r="AEK246" s="2"/>
      <c r="AEL246" s="2"/>
      <c r="AEM246" s="2"/>
      <c r="AEN246" s="2"/>
      <c r="AEO246" s="2"/>
      <c r="AEP246" s="2"/>
      <c r="AEQ246" s="2"/>
      <c r="AER246" s="2"/>
      <c r="AES246" s="2"/>
      <c r="AET246" s="2"/>
      <c r="AEU246" s="2"/>
      <c r="AEV246" s="2"/>
      <c r="AEW246" s="2"/>
      <c r="AEX246" s="2"/>
      <c r="AEY246" s="2"/>
      <c r="AEZ246" s="2"/>
      <c r="AFA246" s="2"/>
      <c r="AFB246" s="2"/>
      <c r="AFC246" s="2"/>
      <c r="AFD246" s="2"/>
      <c r="AFE246" s="2"/>
      <c r="AFF246" s="2"/>
      <c r="AFG246" s="2"/>
      <c r="AFH246" s="2"/>
      <c r="AFI246" s="2"/>
      <c r="AFJ246" s="2"/>
      <c r="AFK246" s="2"/>
      <c r="AFL246" s="2"/>
      <c r="AFM246" s="2"/>
      <c r="AFN246" s="2"/>
      <c r="AFO246" s="2"/>
      <c r="AFP246" s="2"/>
      <c r="AFQ246" s="2"/>
      <c r="AFR246" s="2"/>
      <c r="AFS246" s="2"/>
      <c r="AFT246" s="2"/>
      <c r="AFU246" s="2"/>
      <c r="AFV246" s="2"/>
      <c r="AFW246" s="2"/>
      <c r="AFX246" s="2"/>
      <c r="AFY246" s="2"/>
      <c r="AFZ246" s="2"/>
      <c r="AGA246" s="2"/>
      <c r="AGB246" s="2"/>
      <c r="AGC246" s="2"/>
      <c r="AGD246" s="2"/>
      <c r="AGE246" s="2"/>
      <c r="AGF246" s="2"/>
      <c r="AGG246" s="2"/>
      <c r="AGH246" s="2"/>
      <c r="AGI246" s="2"/>
      <c r="AGJ246" s="2"/>
      <c r="AGK246" s="2"/>
      <c r="AGL246" s="2"/>
      <c r="AGM246" s="2"/>
      <c r="AGN246" s="2"/>
      <c r="AGO246" s="2"/>
      <c r="AGP246" s="2"/>
      <c r="AGQ246" s="2"/>
      <c r="AGR246" s="2"/>
      <c r="AGS246" s="2"/>
      <c r="AGT246" s="2"/>
      <c r="AGU246" s="2"/>
      <c r="AGV246" s="2"/>
      <c r="AGW246" s="2"/>
      <c r="AGX246" s="2"/>
      <c r="AGY246" s="2"/>
      <c r="AGZ246" s="2"/>
      <c r="AHA246" s="2"/>
      <c r="AHB246" s="2"/>
      <c r="AHC246" s="2"/>
      <c r="AHD246" s="2"/>
      <c r="AHE246" s="2"/>
      <c r="AHF246" s="2"/>
      <c r="AHG246" s="2"/>
      <c r="AHH246" s="2"/>
      <c r="AHI246" s="2"/>
      <c r="AHJ246" s="2"/>
      <c r="AHK246" s="2"/>
      <c r="AHL246" s="2"/>
      <c r="AHM246" s="2"/>
      <c r="AHN246" s="2"/>
      <c r="AHO246" s="2"/>
      <c r="AHP246" s="2"/>
      <c r="AHQ246" s="2"/>
      <c r="AHR246" s="2"/>
      <c r="AHS246" s="2"/>
      <c r="AHT246" s="2"/>
      <c r="AHU246" s="2"/>
      <c r="AHV246" s="2"/>
      <c r="AHW246" s="2"/>
      <c r="AHX246" s="2"/>
      <c r="AHY246" s="2"/>
      <c r="AHZ246" s="2"/>
      <c r="AIA246" s="2"/>
      <c r="AIB246" s="2"/>
      <c r="AIC246" s="2"/>
      <c r="AID246" s="2"/>
      <c r="AIE246" s="2"/>
      <c r="AIF246" s="2"/>
      <c r="AIG246" s="2"/>
      <c r="AIH246" s="2"/>
      <c r="AII246" s="2"/>
      <c r="AIJ246" s="2"/>
      <c r="AIK246" s="2"/>
      <c r="AIL246" s="2"/>
      <c r="AIM246" s="2"/>
      <c r="AIN246" s="2"/>
      <c r="AIO246" s="2"/>
      <c r="AIP246" s="2"/>
      <c r="AIQ246" s="2"/>
      <c r="AIR246" s="2"/>
      <c r="AIS246" s="2"/>
      <c r="AIT246" s="2"/>
      <c r="AIU246" s="2"/>
      <c r="AIV246" s="2"/>
      <c r="AIW246" s="2"/>
      <c r="AIX246" s="2"/>
      <c r="AIY246" s="2"/>
      <c r="AIZ246" s="2"/>
      <c r="AJA246" s="2"/>
      <c r="AJB246" s="2"/>
      <c r="AJC246" s="2"/>
      <c r="AJD246" s="2"/>
      <c r="AJE246" s="2"/>
      <c r="AJF246" s="2"/>
      <c r="AJG246" s="2"/>
      <c r="AJH246" s="2"/>
      <c r="AJI246" s="2"/>
      <c r="AJJ246" s="2"/>
      <c r="AJK246" s="2"/>
      <c r="AJL246" s="2"/>
      <c r="AJM246" s="2"/>
      <c r="AJN246" s="2"/>
      <c r="AJO246" s="2"/>
      <c r="AJP246" s="2"/>
      <c r="AJQ246" s="2"/>
      <c r="AJR246" s="2"/>
      <c r="AJS246" s="2"/>
      <c r="AJT246" s="2"/>
      <c r="AJU246" s="2"/>
      <c r="AJV246" s="2"/>
      <c r="AJW246" s="2"/>
      <c r="AJX246" s="2"/>
      <c r="AJY246" s="2"/>
      <c r="AJZ246" s="2"/>
      <c r="AKA246" s="2"/>
      <c r="AKB246" s="2"/>
      <c r="AKC246" s="2"/>
      <c r="AKD246" s="2"/>
      <c r="AKE246" s="2"/>
      <c r="AKF246" s="2"/>
      <c r="AKG246" s="2"/>
      <c r="AKH246" s="2"/>
      <c r="AKI246" s="2"/>
      <c r="AKJ246" s="2"/>
      <c r="AKK246" s="2"/>
      <c r="AKL246" s="2"/>
      <c r="AKM246" s="2"/>
      <c r="AKN246" s="2"/>
      <c r="AKO246" s="2"/>
      <c r="AKP246" s="2"/>
      <c r="AKQ246" s="2"/>
      <c r="AKR246" s="2"/>
      <c r="AKS246" s="2"/>
      <c r="AKT246" s="2"/>
      <c r="AKU246" s="2"/>
      <c r="AKV246" s="2"/>
      <c r="AKW246" s="2"/>
      <c r="AKX246" s="2"/>
      <c r="AKY246" s="2"/>
      <c r="AKZ246" s="2"/>
      <c r="ALA246" s="2"/>
      <c r="ALB246" s="2"/>
      <c r="ALC246" s="2"/>
      <c r="ALD246" s="2"/>
      <c r="ALE246" s="2"/>
      <c r="ALF246" s="2"/>
      <c r="ALG246" s="2"/>
      <c r="ALH246" s="2"/>
      <c r="ALI246" s="2"/>
      <c r="ALJ246" s="2"/>
      <c r="ALK246" s="2"/>
      <c r="ALL246" s="2"/>
      <c r="ALM246" s="2"/>
      <c r="ALN246" s="2"/>
      <c r="ALO246" s="2"/>
      <c r="ALP246" s="2"/>
      <c r="ALQ246" s="2"/>
      <c r="ALR246" s="2"/>
      <c r="ALS246" s="2"/>
      <c r="ALT246" s="2"/>
      <c r="ALU246" s="2"/>
      <c r="ALV246" s="2"/>
      <c r="ALW246" s="2"/>
      <c r="ALX246" s="2"/>
      <c r="ALY246" s="2"/>
      <c r="ALZ246" s="2"/>
      <c r="AMA246" s="2"/>
      <c r="AMB246" s="2"/>
      <c r="AMC246" s="2"/>
      <c r="AMD246" s="2"/>
      <c r="AME246" s="2"/>
      <c r="AMF246" s="2"/>
      <c r="AMG246" s="2"/>
      <c r="AMH246" s="2"/>
      <c r="AMI246" s="2"/>
      <c r="AMJ246" s="2"/>
    </row>
    <row r="247" s="5" customFormat="true" ht="15" hidden="false" customHeight="false" outlineLevel="0" collapsed="false">
      <c r="A247" s="2"/>
      <c r="B247" s="2"/>
      <c r="C247" s="2"/>
      <c r="D247" s="2"/>
      <c r="E247" s="2"/>
      <c r="F247" s="2"/>
      <c r="G247" s="25"/>
      <c r="H247" s="51" t="n">
        <v>44896</v>
      </c>
      <c r="I247" s="25"/>
      <c r="J247" s="25"/>
      <c r="K247" s="25"/>
      <c r="L247" s="25"/>
      <c r="M247" s="25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2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2"/>
      <c r="LX247" s="2"/>
      <c r="LY247" s="2"/>
      <c r="LZ247" s="2"/>
      <c r="MA247" s="2"/>
      <c r="MB247" s="2"/>
      <c r="MC247" s="2"/>
      <c r="MD247" s="2"/>
      <c r="ME247" s="2"/>
      <c r="MF247" s="2"/>
      <c r="MG247" s="2"/>
      <c r="MH247" s="2"/>
      <c r="MI247" s="2"/>
      <c r="MJ247" s="2"/>
      <c r="MK247" s="2"/>
      <c r="ML247" s="2"/>
      <c r="MM247" s="2"/>
      <c r="MN247" s="2"/>
      <c r="MO247" s="2"/>
      <c r="MP247" s="2"/>
      <c r="MQ247" s="2"/>
      <c r="MR247" s="2"/>
      <c r="MS247" s="2"/>
      <c r="MT247" s="2"/>
      <c r="MU247" s="2"/>
      <c r="MV247" s="2"/>
      <c r="MW247" s="2"/>
      <c r="MX247" s="2"/>
      <c r="MY247" s="2"/>
      <c r="MZ247" s="2"/>
      <c r="NA247" s="2"/>
      <c r="NB247" s="2"/>
      <c r="NC247" s="2"/>
      <c r="ND247" s="2"/>
      <c r="NE247" s="2"/>
      <c r="NF247" s="2"/>
      <c r="NG247" s="2"/>
      <c r="NH247" s="2"/>
      <c r="NI247" s="2"/>
      <c r="NJ247" s="2"/>
      <c r="NK247" s="2"/>
      <c r="NL247" s="2"/>
      <c r="NM247" s="2"/>
      <c r="NN247" s="2"/>
      <c r="NO247" s="2"/>
      <c r="NP247" s="2"/>
      <c r="NQ247" s="2"/>
      <c r="NR247" s="2"/>
      <c r="NS247" s="2"/>
      <c r="NT247" s="2"/>
      <c r="NU247" s="2"/>
      <c r="NV247" s="2"/>
      <c r="NW247" s="2"/>
      <c r="NX247" s="2"/>
      <c r="NY247" s="2"/>
      <c r="NZ247" s="2"/>
      <c r="OA247" s="2"/>
      <c r="OB247" s="2"/>
      <c r="OC247" s="2"/>
      <c r="OD247" s="2"/>
      <c r="OE247" s="2"/>
      <c r="OF247" s="2"/>
      <c r="OG247" s="2"/>
      <c r="OH247" s="2"/>
      <c r="OI247" s="2"/>
      <c r="OJ247" s="2"/>
      <c r="OK247" s="2"/>
      <c r="OL247" s="2"/>
      <c r="OM247" s="2"/>
      <c r="ON247" s="2"/>
      <c r="OO247" s="2"/>
      <c r="OP247" s="2"/>
      <c r="OQ247" s="2"/>
      <c r="OR247" s="2"/>
      <c r="OS247" s="2"/>
      <c r="OT247" s="2"/>
      <c r="OU247" s="2"/>
      <c r="OV247" s="2"/>
      <c r="OW247" s="2"/>
      <c r="OX247" s="2"/>
      <c r="OY247" s="2"/>
      <c r="OZ247" s="2"/>
      <c r="PA247" s="2"/>
      <c r="PB247" s="2"/>
      <c r="PC247" s="2"/>
      <c r="PD247" s="2"/>
      <c r="PE247" s="2"/>
      <c r="PF247" s="2"/>
      <c r="PG247" s="2"/>
      <c r="PH247" s="2"/>
      <c r="PI247" s="2"/>
      <c r="PJ247" s="2"/>
      <c r="PK247" s="2"/>
      <c r="PL247" s="2"/>
      <c r="PM247" s="2"/>
      <c r="PN247" s="2"/>
      <c r="PO247" s="2"/>
      <c r="PP247" s="2"/>
      <c r="PQ247" s="2"/>
      <c r="PR247" s="2"/>
      <c r="PS247" s="2"/>
      <c r="PT247" s="2"/>
      <c r="PU247" s="2"/>
      <c r="PV247" s="2"/>
      <c r="PW247" s="2"/>
      <c r="PX247" s="2"/>
      <c r="PY247" s="2"/>
      <c r="PZ247" s="2"/>
      <c r="QA247" s="2"/>
      <c r="QB247" s="2"/>
      <c r="QC247" s="2"/>
      <c r="QD247" s="2"/>
      <c r="QE247" s="2"/>
      <c r="QF247" s="2"/>
      <c r="QG247" s="2"/>
      <c r="QH247" s="2"/>
      <c r="QI247" s="2"/>
      <c r="QJ247" s="2"/>
      <c r="QK247" s="2"/>
      <c r="QL247" s="2"/>
      <c r="QM247" s="2"/>
      <c r="QN247" s="2"/>
      <c r="QO247" s="2"/>
      <c r="QP247" s="2"/>
      <c r="QQ247" s="2"/>
      <c r="QR247" s="2"/>
      <c r="QS247" s="2"/>
      <c r="QT247" s="2"/>
      <c r="QU247" s="2"/>
      <c r="QV247" s="2"/>
      <c r="QW247" s="2"/>
      <c r="QX247" s="2"/>
      <c r="QY247" s="2"/>
      <c r="QZ247" s="2"/>
      <c r="RA247" s="2"/>
      <c r="RB247" s="2"/>
      <c r="RC247" s="2"/>
      <c r="RD247" s="2"/>
      <c r="RE247" s="2"/>
      <c r="RF247" s="2"/>
      <c r="RG247" s="2"/>
      <c r="RH247" s="2"/>
      <c r="RI247" s="2"/>
      <c r="RJ247" s="2"/>
      <c r="RK247" s="2"/>
      <c r="RL247" s="2"/>
      <c r="RM247" s="2"/>
      <c r="RN247" s="2"/>
      <c r="RO247" s="2"/>
      <c r="RP247" s="2"/>
      <c r="RQ247" s="2"/>
      <c r="RR247" s="2"/>
      <c r="RS247" s="2"/>
      <c r="RT247" s="2"/>
      <c r="RU247" s="2"/>
      <c r="RV247" s="2"/>
      <c r="RW247" s="2"/>
      <c r="RX247" s="2"/>
      <c r="RY247" s="2"/>
      <c r="RZ247" s="2"/>
      <c r="SA247" s="2"/>
      <c r="SB247" s="2"/>
      <c r="SC247" s="2"/>
      <c r="SD247" s="2"/>
      <c r="SE247" s="2"/>
      <c r="SF247" s="2"/>
      <c r="SG247" s="2"/>
      <c r="SH247" s="2"/>
      <c r="SI247" s="2"/>
      <c r="SJ247" s="2"/>
      <c r="SK247" s="2"/>
      <c r="SL247" s="2"/>
      <c r="SM247" s="2"/>
      <c r="SN247" s="2"/>
      <c r="SO247" s="2"/>
      <c r="SP247" s="2"/>
      <c r="SQ247" s="2"/>
      <c r="SR247" s="2"/>
      <c r="SS247" s="2"/>
      <c r="ST247" s="2"/>
      <c r="SU247" s="2"/>
      <c r="SV247" s="2"/>
      <c r="SW247" s="2"/>
      <c r="SX247" s="2"/>
      <c r="SY247" s="2"/>
      <c r="SZ247" s="2"/>
      <c r="TA247" s="2"/>
      <c r="TB247" s="2"/>
      <c r="TC247" s="2"/>
      <c r="TD247" s="2"/>
      <c r="TE247" s="2"/>
      <c r="TF247" s="2"/>
      <c r="TG247" s="2"/>
      <c r="TH247" s="2"/>
      <c r="TI247" s="2"/>
      <c r="TJ247" s="2"/>
      <c r="TK247" s="2"/>
      <c r="TL247" s="2"/>
      <c r="TM247" s="2"/>
      <c r="TN247" s="2"/>
      <c r="TO247" s="2"/>
      <c r="TP247" s="2"/>
      <c r="TQ247" s="2"/>
      <c r="TR247" s="2"/>
      <c r="TS247" s="2"/>
      <c r="TT247" s="2"/>
      <c r="TU247" s="2"/>
      <c r="TV247" s="2"/>
      <c r="TW247" s="2"/>
      <c r="TX247" s="2"/>
      <c r="TY247" s="2"/>
      <c r="TZ247" s="2"/>
      <c r="UA247" s="2"/>
      <c r="UB247" s="2"/>
      <c r="UC247" s="2"/>
      <c r="UD247" s="2"/>
      <c r="UE247" s="2"/>
      <c r="UF247" s="2"/>
      <c r="UG247" s="2"/>
      <c r="UH247" s="2"/>
      <c r="UI247" s="2"/>
      <c r="UJ247" s="2"/>
      <c r="UK247" s="2"/>
      <c r="UL247" s="2"/>
      <c r="UM247" s="2"/>
      <c r="UN247" s="2"/>
      <c r="UO247" s="2"/>
      <c r="UP247" s="2"/>
      <c r="UQ247" s="2"/>
      <c r="UR247" s="2"/>
      <c r="US247" s="2"/>
      <c r="UT247" s="2"/>
      <c r="UU247" s="2"/>
      <c r="UV247" s="2"/>
      <c r="UW247" s="2"/>
      <c r="UX247" s="2"/>
      <c r="UY247" s="2"/>
      <c r="UZ247" s="2"/>
      <c r="VA247" s="2"/>
      <c r="VB247" s="2"/>
      <c r="VC247" s="2"/>
      <c r="VD247" s="2"/>
      <c r="VE247" s="2"/>
      <c r="VF247" s="2"/>
      <c r="VG247" s="2"/>
      <c r="VH247" s="2"/>
      <c r="VI247" s="2"/>
      <c r="VJ247" s="2"/>
      <c r="VK247" s="2"/>
      <c r="VL247" s="2"/>
      <c r="VM247" s="2"/>
      <c r="VN247" s="2"/>
      <c r="VO247" s="2"/>
      <c r="VP247" s="2"/>
      <c r="VQ247" s="2"/>
      <c r="VR247" s="2"/>
      <c r="VS247" s="2"/>
      <c r="VT247" s="2"/>
      <c r="VU247" s="2"/>
      <c r="VV247" s="2"/>
      <c r="VW247" s="2"/>
      <c r="VX247" s="2"/>
      <c r="VY247" s="2"/>
      <c r="VZ247" s="2"/>
      <c r="WA247" s="2"/>
      <c r="WB247" s="2"/>
      <c r="WC247" s="2"/>
      <c r="WD247" s="2"/>
      <c r="WE247" s="2"/>
      <c r="WF247" s="2"/>
      <c r="WG247" s="2"/>
      <c r="WH247" s="2"/>
      <c r="WI247" s="2"/>
      <c r="WJ247" s="2"/>
      <c r="WK247" s="2"/>
      <c r="WL247" s="2"/>
      <c r="WM247" s="2"/>
      <c r="WN247" s="2"/>
      <c r="WO247" s="2"/>
      <c r="WP247" s="2"/>
      <c r="WQ247" s="2"/>
      <c r="WR247" s="2"/>
      <c r="WS247" s="2"/>
      <c r="WT247" s="2"/>
      <c r="WU247" s="2"/>
      <c r="WV247" s="2"/>
      <c r="WW247" s="2"/>
      <c r="WX247" s="2"/>
      <c r="WY247" s="2"/>
      <c r="WZ247" s="2"/>
      <c r="XA247" s="2"/>
      <c r="XB247" s="2"/>
      <c r="XC247" s="2"/>
      <c r="XD247" s="2"/>
      <c r="XE247" s="2"/>
      <c r="XF247" s="2"/>
      <c r="XG247" s="2"/>
      <c r="XH247" s="2"/>
      <c r="XI247" s="2"/>
      <c r="XJ247" s="2"/>
      <c r="XK247" s="2"/>
      <c r="XL247" s="2"/>
      <c r="XM247" s="2"/>
      <c r="XN247" s="2"/>
      <c r="XO247" s="2"/>
      <c r="XP247" s="2"/>
      <c r="XQ247" s="2"/>
      <c r="XR247" s="2"/>
      <c r="XS247" s="2"/>
      <c r="XT247" s="2"/>
      <c r="XU247" s="2"/>
      <c r="XV247" s="2"/>
      <c r="XW247" s="2"/>
      <c r="XX247" s="2"/>
      <c r="XY247" s="2"/>
      <c r="XZ247" s="2"/>
      <c r="YA247" s="2"/>
      <c r="YB247" s="2"/>
      <c r="YC247" s="2"/>
      <c r="YD247" s="2"/>
      <c r="YE247" s="2"/>
      <c r="YF247" s="2"/>
      <c r="YG247" s="2"/>
      <c r="YH247" s="2"/>
      <c r="YI247" s="2"/>
      <c r="YJ247" s="2"/>
      <c r="YK247" s="2"/>
      <c r="YL247" s="2"/>
      <c r="YM247" s="2"/>
      <c r="YN247" s="2"/>
      <c r="YO247" s="2"/>
      <c r="YP247" s="2"/>
      <c r="YQ247" s="2"/>
      <c r="YR247" s="2"/>
      <c r="YS247" s="2"/>
      <c r="YT247" s="2"/>
      <c r="YU247" s="2"/>
      <c r="YV247" s="2"/>
      <c r="YW247" s="2"/>
      <c r="YX247" s="2"/>
      <c r="YY247" s="2"/>
      <c r="YZ247" s="2"/>
      <c r="ZA247" s="2"/>
      <c r="ZB247" s="2"/>
      <c r="ZC247" s="2"/>
      <c r="ZD247" s="2"/>
      <c r="ZE247" s="2"/>
      <c r="ZF247" s="2"/>
      <c r="ZG247" s="2"/>
      <c r="ZH247" s="2"/>
      <c r="ZI247" s="2"/>
      <c r="ZJ247" s="2"/>
      <c r="ZK247" s="2"/>
      <c r="ZL247" s="2"/>
      <c r="ZM247" s="2"/>
      <c r="ZN247" s="2"/>
      <c r="ZO247" s="2"/>
      <c r="ZP247" s="2"/>
      <c r="ZQ247" s="2"/>
      <c r="ZR247" s="2"/>
      <c r="ZS247" s="2"/>
      <c r="ZT247" s="2"/>
      <c r="ZU247" s="2"/>
      <c r="ZV247" s="2"/>
      <c r="ZW247" s="2"/>
      <c r="ZX247" s="2"/>
      <c r="ZY247" s="2"/>
      <c r="ZZ247" s="2"/>
      <c r="AAA247" s="2"/>
      <c r="AAB247" s="2"/>
      <c r="AAC247" s="2"/>
      <c r="AAD247" s="2"/>
      <c r="AAE247" s="2"/>
      <c r="AAF247" s="2"/>
      <c r="AAG247" s="2"/>
      <c r="AAH247" s="2"/>
      <c r="AAI247" s="2"/>
      <c r="AAJ247" s="2"/>
      <c r="AAK247" s="2"/>
      <c r="AAL247" s="2"/>
      <c r="AAM247" s="2"/>
      <c r="AAN247" s="2"/>
      <c r="AAO247" s="2"/>
      <c r="AAP247" s="2"/>
      <c r="AAQ247" s="2"/>
      <c r="AAR247" s="2"/>
      <c r="AAS247" s="2"/>
      <c r="AAT247" s="2"/>
      <c r="AAU247" s="2"/>
      <c r="AAV247" s="2"/>
      <c r="AAW247" s="2"/>
      <c r="AAX247" s="2"/>
      <c r="AAY247" s="2"/>
      <c r="AAZ247" s="2"/>
      <c r="ABA247" s="2"/>
      <c r="ABB247" s="2"/>
      <c r="ABC247" s="2"/>
      <c r="ABD247" s="2"/>
      <c r="ABE247" s="2"/>
      <c r="ABF247" s="2"/>
      <c r="ABG247" s="2"/>
      <c r="ABH247" s="2"/>
      <c r="ABI247" s="2"/>
      <c r="ABJ247" s="2"/>
      <c r="ABK247" s="2"/>
      <c r="ABL247" s="2"/>
      <c r="ABM247" s="2"/>
      <c r="ABN247" s="2"/>
      <c r="ABO247" s="2"/>
      <c r="ABP247" s="2"/>
      <c r="ABQ247" s="2"/>
      <c r="ABR247" s="2"/>
      <c r="ABS247" s="2"/>
      <c r="ABT247" s="2"/>
      <c r="ABU247" s="2"/>
      <c r="ABV247" s="2"/>
      <c r="ABW247" s="2"/>
      <c r="ABX247" s="2"/>
      <c r="ABY247" s="2"/>
      <c r="ABZ247" s="2"/>
      <c r="ACA247" s="2"/>
      <c r="ACB247" s="2"/>
      <c r="ACC247" s="2"/>
      <c r="ACD247" s="2"/>
      <c r="ACE247" s="2"/>
      <c r="ACF247" s="2"/>
      <c r="ACG247" s="2"/>
      <c r="ACH247" s="2"/>
      <c r="ACI247" s="2"/>
      <c r="ACJ247" s="2"/>
      <c r="ACK247" s="2"/>
      <c r="ACL247" s="2"/>
      <c r="ACM247" s="2"/>
      <c r="ACN247" s="2"/>
      <c r="ACO247" s="2"/>
      <c r="ACP247" s="2"/>
      <c r="ACQ247" s="2"/>
      <c r="ACR247" s="2"/>
      <c r="ACS247" s="2"/>
      <c r="ACT247" s="2"/>
      <c r="ACU247" s="2"/>
      <c r="ACV247" s="2"/>
      <c r="ACW247" s="2"/>
      <c r="ACX247" s="2"/>
      <c r="ACY247" s="2"/>
      <c r="ACZ247" s="2"/>
      <c r="ADA247" s="2"/>
      <c r="ADB247" s="2"/>
      <c r="ADC247" s="2"/>
      <c r="ADD247" s="2"/>
      <c r="ADE247" s="2"/>
      <c r="ADF247" s="2"/>
      <c r="ADG247" s="2"/>
      <c r="ADH247" s="2"/>
      <c r="ADI247" s="2"/>
      <c r="ADJ247" s="2"/>
      <c r="ADK247" s="2"/>
      <c r="ADL247" s="2"/>
      <c r="ADM247" s="2"/>
      <c r="ADN247" s="2"/>
      <c r="ADO247" s="2"/>
      <c r="ADP247" s="2"/>
      <c r="ADQ247" s="2"/>
      <c r="ADR247" s="2"/>
      <c r="ADS247" s="2"/>
      <c r="ADT247" s="2"/>
      <c r="ADU247" s="2"/>
      <c r="ADV247" s="2"/>
      <c r="ADW247" s="2"/>
      <c r="ADX247" s="2"/>
      <c r="ADY247" s="2"/>
      <c r="ADZ247" s="2"/>
      <c r="AEA247" s="2"/>
      <c r="AEB247" s="2"/>
      <c r="AEC247" s="2"/>
      <c r="AED247" s="2"/>
      <c r="AEE247" s="2"/>
      <c r="AEF247" s="2"/>
      <c r="AEG247" s="2"/>
      <c r="AEH247" s="2"/>
      <c r="AEI247" s="2"/>
      <c r="AEJ247" s="2"/>
      <c r="AEK247" s="2"/>
      <c r="AEL247" s="2"/>
      <c r="AEM247" s="2"/>
      <c r="AEN247" s="2"/>
      <c r="AEO247" s="2"/>
      <c r="AEP247" s="2"/>
      <c r="AEQ247" s="2"/>
      <c r="AER247" s="2"/>
      <c r="AES247" s="2"/>
      <c r="AET247" s="2"/>
      <c r="AEU247" s="2"/>
      <c r="AEV247" s="2"/>
      <c r="AEW247" s="2"/>
      <c r="AEX247" s="2"/>
      <c r="AEY247" s="2"/>
      <c r="AEZ247" s="2"/>
      <c r="AFA247" s="2"/>
      <c r="AFB247" s="2"/>
      <c r="AFC247" s="2"/>
      <c r="AFD247" s="2"/>
      <c r="AFE247" s="2"/>
      <c r="AFF247" s="2"/>
      <c r="AFG247" s="2"/>
      <c r="AFH247" s="2"/>
      <c r="AFI247" s="2"/>
      <c r="AFJ247" s="2"/>
      <c r="AFK247" s="2"/>
      <c r="AFL247" s="2"/>
      <c r="AFM247" s="2"/>
      <c r="AFN247" s="2"/>
      <c r="AFO247" s="2"/>
      <c r="AFP247" s="2"/>
      <c r="AFQ247" s="2"/>
      <c r="AFR247" s="2"/>
      <c r="AFS247" s="2"/>
      <c r="AFT247" s="2"/>
      <c r="AFU247" s="2"/>
      <c r="AFV247" s="2"/>
      <c r="AFW247" s="2"/>
      <c r="AFX247" s="2"/>
      <c r="AFY247" s="2"/>
      <c r="AFZ247" s="2"/>
      <c r="AGA247" s="2"/>
      <c r="AGB247" s="2"/>
      <c r="AGC247" s="2"/>
      <c r="AGD247" s="2"/>
      <c r="AGE247" s="2"/>
      <c r="AGF247" s="2"/>
      <c r="AGG247" s="2"/>
      <c r="AGH247" s="2"/>
      <c r="AGI247" s="2"/>
      <c r="AGJ247" s="2"/>
      <c r="AGK247" s="2"/>
      <c r="AGL247" s="2"/>
      <c r="AGM247" s="2"/>
      <c r="AGN247" s="2"/>
      <c r="AGO247" s="2"/>
      <c r="AGP247" s="2"/>
      <c r="AGQ247" s="2"/>
      <c r="AGR247" s="2"/>
      <c r="AGS247" s="2"/>
      <c r="AGT247" s="2"/>
      <c r="AGU247" s="2"/>
      <c r="AGV247" s="2"/>
      <c r="AGW247" s="2"/>
      <c r="AGX247" s="2"/>
      <c r="AGY247" s="2"/>
      <c r="AGZ247" s="2"/>
      <c r="AHA247" s="2"/>
      <c r="AHB247" s="2"/>
      <c r="AHC247" s="2"/>
      <c r="AHD247" s="2"/>
      <c r="AHE247" s="2"/>
      <c r="AHF247" s="2"/>
      <c r="AHG247" s="2"/>
      <c r="AHH247" s="2"/>
      <c r="AHI247" s="2"/>
      <c r="AHJ247" s="2"/>
      <c r="AHK247" s="2"/>
      <c r="AHL247" s="2"/>
      <c r="AHM247" s="2"/>
      <c r="AHN247" s="2"/>
      <c r="AHO247" s="2"/>
      <c r="AHP247" s="2"/>
      <c r="AHQ247" s="2"/>
      <c r="AHR247" s="2"/>
      <c r="AHS247" s="2"/>
      <c r="AHT247" s="2"/>
      <c r="AHU247" s="2"/>
      <c r="AHV247" s="2"/>
      <c r="AHW247" s="2"/>
      <c r="AHX247" s="2"/>
      <c r="AHY247" s="2"/>
      <c r="AHZ247" s="2"/>
      <c r="AIA247" s="2"/>
      <c r="AIB247" s="2"/>
      <c r="AIC247" s="2"/>
      <c r="AID247" s="2"/>
      <c r="AIE247" s="2"/>
      <c r="AIF247" s="2"/>
      <c r="AIG247" s="2"/>
      <c r="AIH247" s="2"/>
      <c r="AII247" s="2"/>
      <c r="AIJ247" s="2"/>
      <c r="AIK247" s="2"/>
      <c r="AIL247" s="2"/>
      <c r="AIM247" s="2"/>
      <c r="AIN247" s="2"/>
      <c r="AIO247" s="2"/>
      <c r="AIP247" s="2"/>
      <c r="AIQ247" s="2"/>
      <c r="AIR247" s="2"/>
      <c r="AIS247" s="2"/>
      <c r="AIT247" s="2"/>
      <c r="AIU247" s="2"/>
      <c r="AIV247" s="2"/>
      <c r="AIW247" s="2"/>
      <c r="AIX247" s="2"/>
      <c r="AIY247" s="2"/>
      <c r="AIZ247" s="2"/>
      <c r="AJA247" s="2"/>
      <c r="AJB247" s="2"/>
      <c r="AJC247" s="2"/>
      <c r="AJD247" s="2"/>
      <c r="AJE247" s="2"/>
      <c r="AJF247" s="2"/>
      <c r="AJG247" s="2"/>
      <c r="AJH247" s="2"/>
      <c r="AJI247" s="2"/>
      <c r="AJJ247" s="2"/>
      <c r="AJK247" s="2"/>
      <c r="AJL247" s="2"/>
      <c r="AJM247" s="2"/>
      <c r="AJN247" s="2"/>
      <c r="AJO247" s="2"/>
      <c r="AJP247" s="2"/>
      <c r="AJQ247" s="2"/>
      <c r="AJR247" s="2"/>
      <c r="AJS247" s="2"/>
      <c r="AJT247" s="2"/>
      <c r="AJU247" s="2"/>
      <c r="AJV247" s="2"/>
      <c r="AJW247" s="2"/>
      <c r="AJX247" s="2"/>
      <c r="AJY247" s="2"/>
      <c r="AJZ247" s="2"/>
      <c r="AKA247" s="2"/>
      <c r="AKB247" s="2"/>
      <c r="AKC247" s="2"/>
      <c r="AKD247" s="2"/>
      <c r="AKE247" s="2"/>
      <c r="AKF247" s="2"/>
      <c r="AKG247" s="2"/>
      <c r="AKH247" s="2"/>
      <c r="AKI247" s="2"/>
      <c r="AKJ247" s="2"/>
      <c r="AKK247" s="2"/>
      <c r="AKL247" s="2"/>
      <c r="AKM247" s="2"/>
      <c r="AKN247" s="2"/>
      <c r="AKO247" s="2"/>
      <c r="AKP247" s="2"/>
      <c r="AKQ247" s="2"/>
      <c r="AKR247" s="2"/>
      <c r="AKS247" s="2"/>
      <c r="AKT247" s="2"/>
      <c r="AKU247" s="2"/>
      <c r="AKV247" s="2"/>
      <c r="AKW247" s="2"/>
      <c r="AKX247" s="2"/>
      <c r="AKY247" s="2"/>
      <c r="AKZ247" s="2"/>
      <c r="ALA247" s="2"/>
      <c r="ALB247" s="2"/>
      <c r="ALC247" s="2"/>
      <c r="ALD247" s="2"/>
      <c r="ALE247" s="2"/>
      <c r="ALF247" s="2"/>
      <c r="ALG247" s="2"/>
      <c r="ALH247" s="2"/>
      <c r="ALI247" s="2"/>
      <c r="ALJ247" s="2"/>
      <c r="ALK247" s="2"/>
      <c r="ALL247" s="2"/>
      <c r="ALM247" s="2"/>
      <c r="ALN247" s="2"/>
      <c r="ALO247" s="2"/>
      <c r="ALP247" s="2"/>
      <c r="ALQ247" s="2"/>
      <c r="ALR247" s="2"/>
      <c r="ALS247" s="2"/>
      <c r="ALT247" s="2"/>
      <c r="ALU247" s="2"/>
      <c r="ALV247" s="2"/>
      <c r="ALW247" s="2"/>
      <c r="ALX247" s="2"/>
      <c r="ALY247" s="2"/>
      <c r="ALZ247" s="2"/>
      <c r="AMA247" s="2"/>
      <c r="AMB247" s="2"/>
      <c r="AMC247" s="2"/>
      <c r="AMD247" s="2"/>
      <c r="AME247" s="2"/>
      <c r="AMF247" s="2"/>
      <c r="AMG247" s="2"/>
      <c r="AMH247" s="2"/>
      <c r="AMI247" s="2"/>
      <c r="AMJ247" s="2"/>
    </row>
    <row r="248" s="5" customFormat="true" ht="15" hidden="false" customHeight="false" outlineLevel="0" collapsed="false">
      <c r="A248" s="2"/>
      <c r="B248" s="2"/>
      <c r="C248" s="2"/>
      <c r="D248" s="2"/>
      <c r="E248" s="2"/>
      <c r="F248" s="2"/>
      <c r="G248" s="25"/>
      <c r="H248" s="50"/>
      <c r="I248" s="25"/>
      <c r="J248" s="25"/>
      <c r="K248" s="25"/>
      <c r="L248" s="25"/>
      <c r="M248" s="25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  <c r="MH248" s="2"/>
      <c r="MI248" s="2"/>
      <c r="MJ248" s="2"/>
      <c r="MK248" s="2"/>
      <c r="ML248" s="2"/>
      <c r="MM248" s="2"/>
      <c r="MN248" s="2"/>
      <c r="MO248" s="2"/>
      <c r="MP248" s="2"/>
      <c r="MQ248" s="2"/>
      <c r="MR248" s="2"/>
      <c r="MS248" s="2"/>
      <c r="MT248" s="2"/>
      <c r="MU248" s="2"/>
      <c r="MV248" s="2"/>
      <c r="MW248" s="2"/>
      <c r="MX248" s="2"/>
      <c r="MY248" s="2"/>
      <c r="MZ248" s="2"/>
      <c r="NA248" s="2"/>
      <c r="NB248" s="2"/>
      <c r="NC248" s="2"/>
      <c r="ND248" s="2"/>
      <c r="NE248" s="2"/>
      <c r="NF248" s="2"/>
      <c r="NG248" s="2"/>
      <c r="NH248" s="2"/>
      <c r="NI248" s="2"/>
      <c r="NJ248" s="2"/>
      <c r="NK248" s="2"/>
      <c r="NL248" s="2"/>
      <c r="NM248" s="2"/>
      <c r="NN248" s="2"/>
      <c r="NO248" s="2"/>
      <c r="NP248" s="2"/>
      <c r="NQ248" s="2"/>
      <c r="NR248" s="2"/>
      <c r="NS248" s="2"/>
      <c r="NT248" s="2"/>
      <c r="NU248" s="2"/>
      <c r="NV248" s="2"/>
      <c r="NW248" s="2"/>
      <c r="NX248" s="2"/>
      <c r="NY248" s="2"/>
      <c r="NZ248" s="2"/>
      <c r="OA248" s="2"/>
      <c r="OB248" s="2"/>
      <c r="OC248" s="2"/>
      <c r="OD248" s="2"/>
      <c r="OE248" s="2"/>
      <c r="OF248" s="2"/>
      <c r="OG248" s="2"/>
      <c r="OH248" s="2"/>
      <c r="OI248" s="2"/>
      <c r="OJ248" s="2"/>
      <c r="OK248" s="2"/>
      <c r="OL248" s="2"/>
      <c r="OM248" s="2"/>
      <c r="ON248" s="2"/>
      <c r="OO248" s="2"/>
      <c r="OP248" s="2"/>
      <c r="OQ248" s="2"/>
      <c r="OR248" s="2"/>
      <c r="OS248" s="2"/>
      <c r="OT248" s="2"/>
      <c r="OU248" s="2"/>
      <c r="OV248" s="2"/>
      <c r="OW248" s="2"/>
      <c r="OX248" s="2"/>
      <c r="OY248" s="2"/>
      <c r="OZ248" s="2"/>
      <c r="PA248" s="2"/>
      <c r="PB248" s="2"/>
      <c r="PC248" s="2"/>
      <c r="PD248" s="2"/>
      <c r="PE248" s="2"/>
      <c r="PF248" s="2"/>
      <c r="PG248" s="2"/>
      <c r="PH248" s="2"/>
      <c r="PI248" s="2"/>
      <c r="PJ248" s="2"/>
      <c r="PK248" s="2"/>
      <c r="PL248" s="2"/>
      <c r="PM248" s="2"/>
      <c r="PN248" s="2"/>
      <c r="PO248" s="2"/>
      <c r="PP248" s="2"/>
      <c r="PQ248" s="2"/>
      <c r="PR248" s="2"/>
      <c r="PS248" s="2"/>
      <c r="PT248" s="2"/>
      <c r="PU248" s="2"/>
      <c r="PV248" s="2"/>
      <c r="PW248" s="2"/>
      <c r="PX248" s="2"/>
      <c r="PY248" s="2"/>
      <c r="PZ248" s="2"/>
      <c r="QA248" s="2"/>
      <c r="QB248" s="2"/>
      <c r="QC248" s="2"/>
      <c r="QD248" s="2"/>
      <c r="QE248" s="2"/>
      <c r="QF248" s="2"/>
      <c r="QG248" s="2"/>
      <c r="QH248" s="2"/>
      <c r="QI248" s="2"/>
      <c r="QJ248" s="2"/>
      <c r="QK248" s="2"/>
      <c r="QL248" s="2"/>
      <c r="QM248" s="2"/>
      <c r="QN248" s="2"/>
      <c r="QO248" s="2"/>
      <c r="QP248" s="2"/>
      <c r="QQ248" s="2"/>
      <c r="QR248" s="2"/>
      <c r="QS248" s="2"/>
      <c r="QT248" s="2"/>
      <c r="QU248" s="2"/>
      <c r="QV248" s="2"/>
      <c r="QW248" s="2"/>
      <c r="QX248" s="2"/>
      <c r="QY248" s="2"/>
      <c r="QZ248" s="2"/>
      <c r="RA248" s="2"/>
      <c r="RB248" s="2"/>
      <c r="RC248" s="2"/>
      <c r="RD248" s="2"/>
      <c r="RE248" s="2"/>
      <c r="RF248" s="2"/>
      <c r="RG248" s="2"/>
      <c r="RH248" s="2"/>
      <c r="RI248" s="2"/>
      <c r="RJ248" s="2"/>
      <c r="RK248" s="2"/>
      <c r="RL248" s="2"/>
      <c r="RM248" s="2"/>
      <c r="RN248" s="2"/>
      <c r="RO248" s="2"/>
      <c r="RP248" s="2"/>
      <c r="RQ248" s="2"/>
      <c r="RR248" s="2"/>
      <c r="RS248" s="2"/>
      <c r="RT248" s="2"/>
      <c r="RU248" s="2"/>
      <c r="RV248" s="2"/>
      <c r="RW248" s="2"/>
      <c r="RX248" s="2"/>
      <c r="RY248" s="2"/>
      <c r="RZ248" s="2"/>
      <c r="SA248" s="2"/>
      <c r="SB248" s="2"/>
      <c r="SC248" s="2"/>
      <c r="SD248" s="2"/>
      <c r="SE248" s="2"/>
      <c r="SF248" s="2"/>
      <c r="SG248" s="2"/>
      <c r="SH248" s="2"/>
      <c r="SI248" s="2"/>
      <c r="SJ248" s="2"/>
      <c r="SK248" s="2"/>
      <c r="SL248" s="2"/>
      <c r="SM248" s="2"/>
      <c r="SN248" s="2"/>
      <c r="SO248" s="2"/>
      <c r="SP248" s="2"/>
      <c r="SQ248" s="2"/>
      <c r="SR248" s="2"/>
      <c r="SS248" s="2"/>
      <c r="ST248" s="2"/>
      <c r="SU248" s="2"/>
      <c r="SV248" s="2"/>
      <c r="SW248" s="2"/>
      <c r="SX248" s="2"/>
      <c r="SY248" s="2"/>
      <c r="SZ248" s="2"/>
      <c r="TA248" s="2"/>
      <c r="TB248" s="2"/>
      <c r="TC248" s="2"/>
      <c r="TD248" s="2"/>
      <c r="TE248" s="2"/>
      <c r="TF248" s="2"/>
      <c r="TG248" s="2"/>
      <c r="TH248" s="2"/>
      <c r="TI248" s="2"/>
      <c r="TJ248" s="2"/>
      <c r="TK248" s="2"/>
      <c r="TL248" s="2"/>
      <c r="TM248" s="2"/>
      <c r="TN248" s="2"/>
      <c r="TO248" s="2"/>
      <c r="TP248" s="2"/>
      <c r="TQ248" s="2"/>
      <c r="TR248" s="2"/>
      <c r="TS248" s="2"/>
      <c r="TT248" s="2"/>
      <c r="TU248" s="2"/>
      <c r="TV248" s="2"/>
      <c r="TW248" s="2"/>
      <c r="TX248" s="2"/>
      <c r="TY248" s="2"/>
      <c r="TZ248" s="2"/>
      <c r="UA248" s="2"/>
      <c r="UB248" s="2"/>
      <c r="UC248" s="2"/>
      <c r="UD248" s="2"/>
      <c r="UE248" s="2"/>
      <c r="UF248" s="2"/>
      <c r="UG248" s="2"/>
      <c r="UH248" s="2"/>
      <c r="UI248" s="2"/>
      <c r="UJ248" s="2"/>
      <c r="UK248" s="2"/>
      <c r="UL248" s="2"/>
      <c r="UM248" s="2"/>
      <c r="UN248" s="2"/>
      <c r="UO248" s="2"/>
      <c r="UP248" s="2"/>
      <c r="UQ248" s="2"/>
      <c r="UR248" s="2"/>
      <c r="US248" s="2"/>
      <c r="UT248" s="2"/>
      <c r="UU248" s="2"/>
      <c r="UV248" s="2"/>
      <c r="UW248" s="2"/>
      <c r="UX248" s="2"/>
      <c r="UY248" s="2"/>
      <c r="UZ248" s="2"/>
      <c r="VA248" s="2"/>
      <c r="VB248" s="2"/>
      <c r="VC248" s="2"/>
      <c r="VD248" s="2"/>
      <c r="VE248" s="2"/>
      <c r="VF248" s="2"/>
      <c r="VG248" s="2"/>
      <c r="VH248" s="2"/>
      <c r="VI248" s="2"/>
      <c r="VJ248" s="2"/>
      <c r="VK248" s="2"/>
      <c r="VL248" s="2"/>
      <c r="VM248" s="2"/>
      <c r="VN248" s="2"/>
      <c r="VO248" s="2"/>
      <c r="VP248" s="2"/>
      <c r="VQ248" s="2"/>
      <c r="VR248" s="2"/>
      <c r="VS248" s="2"/>
      <c r="VT248" s="2"/>
      <c r="VU248" s="2"/>
      <c r="VV248" s="2"/>
      <c r="VW248" s="2"/>
      <c r="VX248" s="2"/>
      <c r="VY248" s="2"/>
      <c r="VZ248" s="2"/>
      <c r="WA248" s="2"/>
      <c r="WB248" s="2"/>
      <c r="WC248" s="2"/>
      <c r="WD248" s="2"/>
      <c r="WE248" s="2"/>
      <c r="WF248" s="2"/>
      <c r="WG248" s="2"/>
      <c r="WH248" s="2"/>
      <c r="WI248" s="2"/>
      <c r="WJ248" s="2"/>
      <c r="WK248" s="2"/>
      <c r="WL248" s="2"/>
      <c r="WM248" s="2"/>
      <c r="WN248" s="2"/>
      <c r="WO248" s="2"/>
      <c r="WP248" s="2"/>
      <c r="WQ248" s="2"/>
      <c r="WR248" s="2"/>
      <c r="WS248" s="2"/>
      <c r="WT248" s="2"/>
      <c r="WU248" s="2"/>
      <c r="WV248" s="2"/>
      <c r="WW248" s="2"/>
      <c r="WX248" s="2"/>
      <c r="WY248" s="2"/>
      <c r="WZ248" s="2"/>
      <c r="XA248" s="2"/>
      <c r="XB248" s="2"/>
      <c r="XC248" s="2"/>
      <c r="XD248" s="2"/>
      <c r="XE248" s="2"/>
      <c r="XF248" s="2"/>
      <c r="XG248" s="2"/>
      <c r="XH248" s="2"/>
      <c r="XI248" s="2"/>
      <c r="XJ248" s="2"/>
      <c r="XK248" s="2"/>
      <c r="XL248" s="2"/>
      <c r="XM248" s="2"/>
      <c r="XN248" s="2"/>
      <c r="XO248" s="2"/>
      <c r="XP248" s="2"/>
      <c r="XQ248" s="2"/>
      <c r="XR248" s="2"/>
      <c r="XS248" s="2"/>
      <c r="XT248" s="2"/>
      <c r="XU248" s="2"/>
      <c r="XV248" s="2"/>
      <c r="XW248" s="2"/>
      <c r="XX248" s="2"/>
      <c r="XY248" s="2"/>
      <c r="XZ248" s="2"/>
      <c r="YA248" s="2"/>
      <c r="YB248" s="2"/>
      <c r="YC248" s="2"/>
      <c r="YD248" s="2"/>
      <c r="YE248" s="2"/>
      <c r="YF248" s="2"/>
      <c r="YG248" s="2"/>
      <c r="YH248" s="2"/>
      <c r="YI248" s="2"/>
      <c r="YJ248" s="2"/>
      <c r="YK248" s="2"/>
      <c r="YL248" s="2"/>
      <c r="YM248" s="2"/>
      <c r="YN248" s="2"/>
      <c r="YO248" s="2"/>
      <c r="YP248" s="2"/>
      <c r="YQ248" s="2"/>
      <c r="YR248" s="2"/>
      <c r="YS248" s="2"/>
      <c r="YT248" s="2"/>
      <c r="YU248" s="2"/>
      <c r="YV248" s="2"/>
      <c r="YW248" s="2"/>
      <c r="YX248" s="2"/>
      <c r="YY248" s="2"/>
      <c r="YZ248" s="2"/>
      <c r="ZA248" s="2"/>
      <c r="ZB248" s="2"/>
      <c r="ZC248" s="2"/>
      <c r="ZD248" s="2"/>
      <c r="ZE248" s="2"/>
      <c r="ZF248" s="2"/>
      <c r="ZG248" s="2"/>
      <c r="ZH248" s="2"/>
      <c r="ZI248" s="2"/>
      <c r="ZJ248" s="2"/>
      <c r="ZK248" s="2"/>
      <c r="ZL248" s="2"/>
      <c r="ZM248" s="2"/>
      <c r="ZN248" s="2"/>
      <c r="ZO248" s="2"/>
      <c r="ZP248" s="2"/>
      <c r="ZQ248" s="2"/>
      <c r="ZR248" s="2"/>
      <c r="ZS248" s="2"/>
      <c r="ZT248" s="2"/>
      <c r="ZU248" s="2"/>
      <c r="ZV248" s="2"/>
      <c r="ZW248" s="2"/>
      <c r="ZX248" s="2"/>
      <c r="ZY248" s="2"/>
      <c r="ZZ248" s="2"/>
      <c r="AAA248" s="2"/>
      <c r="AAB248" s="2"/>
      <c r="AAC248" s="2"/>
      <c r="AAD248" s="2"/>
      <c r="AAE248" s="2"/>
      <c r="AAF248" s="2"/>
      <c r="AAG248" s="2"/>
      <c r="AAH248" s="2"/>
      <c r="AAI248" s="2"/>
      <c r="AAJ248" s="2"/>
      <c r="AAK248" s="2"/>
      <c r="AAL248" s="2"/>
      <c r="AAM248" s="2"/>
      <c r="AAN248" s="2"/>
      <c r="AAO248" s="2"/>
      <c r="AAP248" s="2"/>
      <c r="AAQ248" s="2"/>
      <c r="AAR248" s="2"/>
      <c r="AAS248" s="2"/>
      <c r="AAT248" s="2"/>
      <c r="AAU248" s="2"/>
      <c r="AAV248" s="2"/>
      <c r="AAW248" s="2"/>
      <c r="AAX248" s="2"/>
      <c r="AAY248" s="2"/>
      <c r="AAZ248" s="2"/>
      <c r="ABA248" s="2"/>
      <c r="ABB248" s="2"/>
      <c r="ABC248" s="2"/>
      <c r="ABD248" s="2"/>
      <c r="ABE248" s="2"/>
      <c r="ABF248" s="2"/>
      <c r="ABG248" s="2"/>
      <c r="ABH248" s="2"/>
      <c r="ABI248" s="2"/>
      <c r="ABJ248" s="2"/>
      <c r="ABK248" s="2"/>
      <c r="ABL248" s="2"/>
      <c r="ABM248" s="2"/>
      <c r="ABN248" s="2"/>
      <c r="ABO248" s="2"/>
      <c r="ABP248" s="2"/>
      <c r="ABQ248" s="2"/>
      <c r="ABR248" s="2"/>
      <c r="ABS248" s="2"/>
      <c r="ABT248" s="2"/>
      <c r="ABU248" s="2"/>
      <c r="ABV248" s="2"/>
      <c r="ABW248" s="2"/>
      <c r="ABX248" s="2"/>
      <c r="ABY248" s="2"/>
      <c r="ABZ248" s="2"/>
      <c r="ACA248" s="2"/>
      <c r="ACB248" s="2"/>
      <c r="ACC248" s="2"/>
      <c r="ACD248" s="2"/>
      <c r="ACE248" s="2"/>
      <c r="ACF248" s="2"/>
      <c r="ACG248" s="2"/>
      <c r="ACH248" s="2"/>
      <c r="ACI248" s="2"/>
      <c r="ACJ248" s="2"/>
      <c r="ACK248" s="2"/>
      <c r="ACL248" s="2"/>
      <c r="ACM248" s="2"/>
      <c r="ACN248" s="2"/>
      <c r="ACO248" s="2"/>
      <c r="ACP248" s="2"/>
      <c r="ACQ248" s="2"/>
      <c r="ACR248" s="2"/>
      <c r="ACS248" s="2"/>
      <c r="ACT248" s="2"/>
      <c r="ACU248" s="2"/>
      <c r="ACV248" s="2"/>
      <c r="ACW248" s="2"/>
      <c r="ACX248" s="2"/>
      <c r="ACY248" s="2"/>
      <c r="ACZ248" s="2"/>
      <c r="ADA248" s="2"/>
      <c r="ADB248" s="2"/>
      <c r="ADC248" s="2"/>
      <c r="ADD248" s="2"/>
      <c r="ADE248" s="2"/>
      <c r="ADF248" s="2"/>
      <c r="ADG248" s="2"/>
      <c r="ADH248" s="2"/>
      <c r="ADI248" s="2"/>
      <c r="ADJ248" s="2"/>
      <c r="ADK248" s="2"/>
      <c r="ADL248" s="2"/>
      <c r="ADM248" s="2"/>
      <c r="ADN248" s="2"/>
      <c r="ADO248" s="2"/>
      <c r="ADP248" s="2"/>
      <c r="ADQ248" s="2"/>
      <c r="ADR248" s="2"/>
      <c r="ADS248" s="2"/>
      <c r="ADT248" s="2"/>
      <c r="ADU248" s="2"/>
      <c r="ADV248" s="2"/>
      <c r="ADW248" s="2"/>
      <c r="ADX248" s="2"/>
      <c r="ADY248" s="2"/>
      <c r="ADZ248" s="2"/>
      <c r="AEA248" s="2"/>
      <c r="AEB248" s="2"/>
      <c r="AEC248" s="2"/>
      <c r="AED248" s="2"/>
      <c r="AEE248" s="2"/>
      <c r="AEF248" s="2"/>
      <c r="AEG248" s="2"/>
      <c r="AEH248" s="2"/>
      <c r="AEI248" s="2"/>
      <c r="AEJ248" s="2"/>
      <c r="AEK248" s="2"/>
      <c r="AEL248" s="2"/>
      <c r="AEM248" s="2"/>
      <c r="AEN248" s="2"/>
      <c r="AEO248" s="2"/>
      <c r="AEP248" s="2"/>
      <c r="AEQ248" s="2"/>
      <c r="AER248" s="2"/>
      <c r="AES248" s="2"/>
      <c r="AET248" s="2"/>
      <c r="AEU248" s="2"/>
      <c r="AEV248" s="2"/>
      <c r="AEW248" s="2"/>
      <c r="AEX248" s="2"/>
      <c r="AEY248" s="2"/>
      <c r="AEZ248" s="2"/>
      <c r="AFA248" s="2"/>
      <c r="AFB248" s="2"/>
      <c r="AFC248" s="2"/>
      <c r="AFD248" s="2"/>
      <c r="AFE248" s="2"/>
      <c r="AFF248" s="2"/>
      <c r="AFG248" s="2"/>
      <c r="AFH248" s="2"/>
      <c r="AFI248" s="2"/>
      <c r="AFJ248" s="2"/>
      <c r="AFK248" s="2"/>
      <c r="AFL248" s="2"/>
      <c r="AFM248" s="2"/>
      <c r="AFN248" s="2"/>
      <c r="AFO248" s="2"/>
      <c r="AFP248" s="2"/>
      <c r="AFQ248" s="2"/>
      <c r="AFR248" s="2"/>
      <c r="AFS248" s="2"/>
      <c r="AFT248" s="2"/>
      <c r="AFU248" s="2"/>
      <c r="AFV248" s="2"/>
      <c r="AFW248" s="2"/>
      <c r="AFX248" s="2"/>
      <c r="AFY248" s="2"/>
      <c r="AFZ248" s="2"/>
      <c r="AGA248" s="2"/>
      <c r="AGB248" s="2"/>
      <c r="AGC248" s="2"/>
      <c r="AGD248" s="2"/>
      <c r="AGE248" s="2"/>
      <c r="AGF248" s="2"/>
      <c r="AGG248" s="2"/>
      <c r="AGH248" s="2"/>
      <c r="AGI248" s="2"/>
      <c r="AGJ248" s="2"/>
      <c r="AGK248" s="2"/>
      <c r="AGL248" s="2"/>
      <c r="AGM248" s="2"/>
      <c r="AGN248" s="2"/>
      <c r="AGO248" s="2"/>
      <c r="AGP248" s="2"/>
      <c r="AGQ248" s="2"/>
      <c r="AGR248" s="2"/>
      <c r="AGS248" s="2"/>
      <c r="AGT248" s="2"/>
      <c r="AGU248" s="2"/>
      <c r="AGV248" s="2"/>
      <c r="AGW248" s="2"/>
      <c r="AGX248" s="2"/>
      <c r="AGY248" s="2"/>
      <c r="AGZ248" s="2"/>
      <c r="AHA248" s="2"/>
      <c r="AHB248" s="2"/>
      <c r="AHC248" s="2"/>
      <c r="AHD248" s="2"/>
      <c r="AHE248" s="2"/>
      <c r="AHF248" s="2"/>
      <c r="AHG248" s="2"/>
      <c r="AHH248" s="2"/>
      <c r="AHI248" s="2"/>
      <c r="AHJ248" s="2"/>
      <c r="AHK248" s="2"/>
      <c r="AHL248" s="2"/>
      <c r="AHM248" s="2"/>
      <c r="AHN248" s="2"/>
      <c r="AHO248" s="2"/>
      <c r="AHP248" s="2"/>
      <c r="AHQ248" s="2"/>
      <c r="AHR248" s="2"/>
      <c r="AHS248" s="2"/>
      <c r="AHT248" s="2"/>
      <c r="AHU248" s="2"/>
      <c r="AHV248" s="2"/>
      <c r="AHW248" s="2"/>
      <c r="AHX248" s="2"/>
      <c r="AHY248" s="2"/>
      <c r="AHZ248" s="2"/>
      <c r="AIA248" s="2"/>
      <c r="AIB248" s="2"/>
      <c r="AIC248" s="2"/>
      <c r="AID248" s="2"/>
      <c r="AIE248" s="2"/>
      <c r="AIF248" s="2"/>
      <c r="AIG248" s="2"/>
      <c r="AIH248" s="2"/>
      <c r="AII248" s="2"/>
      <c r="AIJ248" s="2"/>
      <c r="AIK248" s="2"/>
      <c r="AIL248" s="2"/>
      <c r="AIM248" s="2"/>
      <c r="AIN248" s="2"/>
      <c r="AIO248" s="2"/>
      <c r="AIP248" s="2"/>
      <c r="AIQ248" s="2"/>
      <c r="AIR248" s="2"/>
      <c r="AIS248" s="2"/>
      <c r="AIT248" s="2"/>
      <c r="AIU248" s="2"/>
      <c r="AIV248" s="2"/>
      <c r="AIW248" s="2"/>
      <c r="AIX248" s="2"/>
      <c r="AIY248" s="2"/>
      <c r="AIZ248" s="2"/>
      <c r="AJA248" s="2"/>
      <c r="AJB248" s="2"/>
      <c r="AJC248" s="2"/>
      <c r="AJD248" s="2"/>
      <c r="AJE248" s="2"/>
      <c r="AJF248" s="2"/>
      <c r="AJG248" s="2"/>
      <c r="AJH248" s="2"/>
      <c r="AJI248" s="2"/>
      <c r="AJJ248" s="2"/>
      <c r="AJK248" s="2"/>
      <c r="AJL248" s="2"/>
      <c r="AJM248" s="2"/>
      <c r="AJN248" s="2"/>
      <c r="AJO248" s="2"/>
      <c r="AJP248" s="2"/>
      <c r="AJQ248" s="2"/>
      <c r="AJR248" s="2"/>
      <c r="AJS248" s="2"/>
      <c r="AJT248" s="2"/>
      <c r="AJU248" s="2"/>
      <c r="AJV248" s="2"/>
      <c r="AJW248" s="2"/>
      <c r="AJX248" s="2"/>
      <c r="AJY248" s="2"/>
      <c r="AJZ248" s="2"/>
      <c r="AKA248" s="2"/>
      <c r="AKB248" s="2"/>
      <c r="AKC248" s="2"/>
      <c r="AKD248" s="2"/>
      <c r="AKE248" s="2"/>
      <c r="AKF248" s="2"/>
      <c r="AKG248" s="2"/>
      <c r="AKH248" s="2"/>
      <c r="AKI248" s="2"/>
      <c r="AKJ248" s="2"/>
      <c r="AKK248" s="2"/>
      <c r="AKL248" s="2"/>
      <c r="AKM248" s="2"/>
      <c r="AKN248" s="2"/>
      <c r="AKO248" s="2"/>
      <c r="AKP248" s="2"/>
      <c r="AKQ248" s="2"/>
      <c r="AKR248" s="2"/>
      <c r="AKS248" s="2"/>
      <c r="AKT248" s="2"/>
      <c r="AKU248" s="2"/>
      <c r="AKV248" s="2"/>
      <c r="AKW248" s="2"/>
      <c r="AKX248" s="2"/>
      <c r="AKY248" s="2"/>
      <c r="AKZ248" s="2"/>
      <c r="ALA248" s="2"/>
      <c r="ALB248" s="2"/>
      <c r="ALC248" s="2"/>
      <c r="ALD248" s="2"/>
      <c r="ALE248" s="2"/>
      <c r="ALF248" s="2"/>
      <c r="ALG248" s="2"/>
      <c r="ALH248" s="2"/>
      <c r="ALI248" s="2"/>
      <c r="ALJ248" s="2"/>
      <c r="ALK248" s="2"/>
      <c r="ALL248" s="2"/>
      <c r="ALM248" s="2"/>
      <c r="ALN248" s="2"/>
      <c r="ALO248" s="2"/>
      <c r="ALP248" s="2"/>
      <c r="ALQ248" s="2"/>
      <c r="ALR248" s="2"/>
      <c r="ALS248" s="2"/>
      <c r="ALT248" s="2"/>
      <c r="ALU248" s="2"/>
      <c r="ALV248" s="2"/>
      <c r="ALW248" s="2"/>
      <c r="ALX248" s="2"/>
      <c r="ALY248" s="2"/>
      <c r="ALZ248" s="2"/>
      <c r="AMA248" s="2"/>
      <c r="AMB248" s="2"/>
      <c r="AMC248" s="2"/>
      <c r="AMD248" s="2"/>
      <c r="AME248" s="2"/>
      <c r="AMF248" s="2"/>
      <c r="AMG248" s="2"/>
      <c r="AMH248" s="2"/>
      <c r="AMI248" s="2"/>
      <c r="AMJ248" s="2"/>
    </row>
    <row r="249" s="5" customFormat="true" ht="15" hidden="false" customHeight="false" outlineLevel="0" collapsed="false">
      <c r="A249" s="2"/>
      <c r="B249" s="2"/>
      <c r="C249" s="2"/>
      <c r="D249" s="2"/>
      <c r="E249" s="2"/>
      <c r="F249" s="2"/>
      <c r="G249" s="25"/>
      <c r="H249" s="50" t="s">
        <v>738</v>
      </c>
      <c r="I249" s="25"/>
      <c r="J249" s="25"/>
      <c r="K249" s="25"/>
      <c r="L249" s="25"/>
      <c r="M249" s="25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  <c r="MH249" s="2"/>
      <c r="MI249" s="2"/>
      <c r="MJ249" s="2"/>
      <c r="MK249" s="2"/>
      <c r="ML249" s="2"/>
      <c r="MM249" s="2"/>
      <c r="MN249" s="2"/>
      <c r="MO249" s="2"/>
      <c r="MP249" s="2"/>
      <c r="MQ249" s="2"/>
      <c r="MR249" s="2"/>
      <c r="MS249" s="2"/>
      <c r="MT249" s="2"/>
      <c r="MU249" s="2"/>
      <c r="MV249" s="2"/>
      <c r="MW249" s="2"/>
      <c r="MX249" s="2"/>
      <c r="MY249" s="2"/>
      <c r="MZ249" s="2"/>
      <c r="NA249" s="2"/>
      <c r="NB249" s="2"/>
      <c r="NC249" s="2"/>
      <c r="ND249" s="2"/>
      <c r="NE249" s="2"/>
      <c r="NF249" s="2"/>
      <c r="NG249" s="2"/>
      <c r="NH249" s="2"/>
      <c r="NI249" s="2"/>
      <c r="NJ249" s="2"/>
      <c r="NK249" s="2"/>
      <c r="NL249" s="2"/>
      <c r="NM249" s="2"/>
      <c r="NN249" s="2"/>
      <c r="NO249" s="2"/>
      <c r="NP249" s="2"/>
      <c r="NQ249" s="2"/>
      <c r="NR249" s="2"/>
      <c r="NS249" s="2"/>
      <c r="NT249" s="2"/>
      <c r="NU249" s="2"/>
      <c r="NV249" s="2"/>
      <c r="NW249" s="2"/>
      <c r="NX249" s="2"/>
      <c r="NY249" s="2"/>
      <c r="NZ249" s="2"/>
      <c r="OA249" s="2"/>
      <c r="OB249" s="2"/>
      <c r="OC249" s="2"/>
      <c r="OD249" s="2"/>
      <c r="OE249" s="2"/>
      <c r="OF249" s="2"/>
      <c r="OG249" s="2"/>
      <c r="OH249" s="2"/>
      <c r="OI249" s="2"/>
      <c r="OJ249" s="2"/>
      <c r="OK249" s="2"/>
      <c r="OL249" s="2"/>
      <c r="OM249" s="2"/>
      <c r="ON249" s="2"/>
      <c r="OO249" s="2"/>
      <c r="OP249" s="2"/>
      <c r="OQ249" s="2"/>
      <c r="OR249" s="2"/>
      <c r="OS249" s="2"/>
      <c r="OT249" s="2"/>
      <c r="OU249" s="2"/>
      <c r="OV249" s="2"/>
      <c r="OW249" s="2"/>
      <c r="OX249" s="2"/>
      <c r="OY249" s="2"/>
      <c r="OZ249" s="2"/>
      <c r="PA249" s="2"/>
      <c r="PB249" s="2"/>
      <c r="PC249" s="2"/>
      <c r="PD249" s="2"/>
      <c r="PE249" s="2"/>
      <c r="PF249" s="2"/>
      <c r="PG249" s="2"/>
      <c r="PH249" s="2"/>
      <c r="PI249" s="2"/>
      <c r="PJ249" s="2"/>
      <c r="PK249" s="2"/>
      <c r="PL249" s="2"/>
      <c r="PM249" s="2"/>
      <c r="PN249" s="2"/>
      <c r="PO249" s="2"/>
      <c r="PP249" s="2"/>
      <c r="PQ249" s="2"/>
      <c r="PR249" s="2"/>
      <c r="PS249" s="2"/>
      <c r="PT249" s="2"/>
      <c r="PU249" s="2"/>
      <c r="PV249" s="2"/>
      <c r="PW249" s="2"/>
      <c r="PX249" s="2"/>
      <c r="PY249" s="2"/>
      <c r="PZ249" s="2"/>
      <c r="QA249" s="2"/>
      <c r="QB249" s="2"/>
      <c r="QC249" s="2"/>
      <c r="QD249" s="2"/>
      <c r="QE249" s="2"/>
      <c r="QF249" s="2"/>
      <c r="QG249" s="2"/>
      <c r="QH249" s="2"/>
      <c r="QI249" s="2"/>
      <c r="QJ249" s="2"/>
      <c r="QK249" s="2"/>
      <c r="QL249" s="2"/>
      <c r="QM249" s="2"/>
      <c r="QN249" s="2"/>
      <c r="QO249" s="2"/>
      <c r="QP249" s="2"/>
      <c r="QQ249" s="2"/>
      <c r="QR249" s="2"/>
      <c r="QS249" s="2"/>
      <c r="QT249" s="2"/>
      <c r="QU249" s="2"/>
      <c r="QV249" s="2"/>
      <c r="QW249" s="2"/>
      <c r="QX249" s="2"/>
      <c r="QY249" s="2"/>
      <c r="QZ249" s="2"/>
      <c r="RA249" s="2"/>
      <c r="RB249" s="2"/>
      <c r="RC249" s="2"/>
      <c r="RD249" s="2"/>
      <c r="RE249" s="2"/>
      <c r="RF249" s="2"/>
      <c r="RG249" s="2"/>
      <c r="RH249" s="2"/>
      <c r="RI249" s="2"/>
      <c r="RJ249" s="2"/>
      <c r="RK249" s="2"/>
      <c r="RL249" s="2"/>
      <c r="RM249" s="2"/>
      <c r="RN249" s="2"/>
      <c r="RO249" s="2"/>
      <c r="RP249" s="2"/>
      <c r="RQ249" s="2"/>
      <c r="RR249" s="2"/>
      <c r="RS249" s="2"/>
      <c r="RT249" s="2"/>
      <c r="RU249" s="2"/>
      <c r="RV249" s="2"/>
      <c r="RW249" s="2"/>
      <c r="RX249" s="2"/>
      <c r="RY249" s="2"/>
      <c r="RZ249" s="2"/>
      <c r="SA249" s="2"/>
      <c r="SB249" s="2"/>
      <c r="SC249" s="2"/>
      <c r="SD249" s="2"/>
      <c r="SE249" s="2"/>
      <c r="SF249" s="2"/>
      <c r="SG249" s="2"/>
      <c r="SH249" s="2"/>
      <c r="SI249" s="2"/>
      <c r="SJ249" s="2"/>
      <c r="SK249" s="2"/>
      <c r="SL249" s="2"/>
      <c r="SM249" s="2"/>
      <c r="SN249" s="2"/>
      <c r="SO249" s="2"/>
      <c r="SP249" s="2"/>
      <c r="SQ249" s="2"/>
      <c r="SR249" s="2"/>
      <c r="SS249" s="2"/>
      <c r="ST249" s="2"/>
      <c r="SU249" s="2"/>
      <c r="SV249" s="2"/>
      <c r="SW249" s="2"/>
      <c r="SX249" s="2"/>
      <c r="SY249" s="2"/>
      <c r="SZ249" s="2"/>
      <c r="TA249" s="2"/>
      <c r="TB249" s="2"/>
      <c r="TC249" s="2"/>
      <c r="TD249" s="2"/>
      <c r="TE249" s="2"/>
      <c r="TF249" s="2"/>
      <c r="TG249" s="2"/>
      <c r="TH249" s="2"/>
      <c r="TI249" s="2"/>
      <c r="TJ249" s="2"/>
      <c r="TK249" s="2"/>
      <c r="TL249" s="2"/>
      <c r="TM249" s="2"/>
      <c r="TN249" s="2"/>
      <c r="TO249" s="2"/>
      <c r="TP249" s="2"/>
      <c r="TQ249" s="2"/>
      <c r="TR249" s="2"/>
      <c r="TS249" s="2"/>
      <c r="TT249" s="2"/>
      <c r="TU249" s="2"/>
      <c r="TV249" s="2"/>
      <c r="TW249" s="2"/>
      <c r="TX249" s="2"/>
      <c r="TY249" s="2"/>
      <c r="TZ249" s="2"/>
      <c r="UA249" s="2"/>
      <c r="UB249" s="2"/>
      <c r="UC249" s="2"/>
      <c r="UD249" s="2"/>
      <c r="UE249" s="2"/>
      <c r="UF249" s="2"/>
      <c r="UG249" s="2"/>
      <c r="UH249" s="2"/>
      <c r="UI249" s="2"/>
      <c r="UJ249" s="2"/>
      <c r="UK249" s="2"/>
      <c r="UL249" s="2"/>
      <c r="UM249" s="2"/>
      <c r="UN249" s="2"/>
      <c r="UO249" s="2"/>
      <c r="UP249" s="2"/>
      <c r="UQ249" s="2"/>
      <c r="UR249" s="2"/>
      <c r="US249" s="2"/>
      <c r="UT249" s="2"/>
      <c r="UU249" s="2"/>
      <c r="UV249" s="2"/>
      <c r="UW249" s="2"/>
      <c r="UX249" s="2"/>
      <c r="UY249" s="2"/>
      <c r="UZ249" s="2"/>
      <c r="VA249" s="2"/>
      <c r="VB249" s="2"/>
      <c r="VC249" s="2"/>
      <c r="VD249" s="2"/>
      <c r="VE249" s="2"/>
      <c r="VF249" s="2"/>
      <c r="VG249" s="2"/>
      <c r="VH249" s="2"/>
      <c r="VI249" s="2"/>
      <c r="VJ249" s="2"/>
      <c r="VK249" s="2"/>
      <c r="VL249" s="2"/>
      <c r="VM249" s="2"/>
      <c r="VN249" s="2"/>
      <c r="VO249" s="2"/>
      <c r="VP249" s="2"/>
      <c r="VQ249" s="2"/>
      <c r="VR249" s="2"/>
      <c r="VS249" s="2"/>
      <c r="VT249" s="2"/>
      <c r="VU249" s="2"/>
      <c r="VV249" s="2"/>
      <c r="VW249" s="2"/>
      <c r="VX249" s="2"/>
      <c r="VY249" s="2"/>
      <c r="VZ249" s="2"/>
      <c r="WA249" s="2"/>
      <c r="WB249" s="2"/>
      <c r="WC249" s="2"/>
      <c r="WD249" s="2"/>
      <c r="WE249" s="2"/>
      <c r="WF249" s="2"/>
      <c r="WG249" s="2"/>
      <c r="WH249" s="2"/>
      <c r="WI249" s="2"/>
      <c r="WJ249" s="2"/>
      <c r="WK249" s="2"/>
      <c r="WL249" s="2"/>
      <c r="WM249" s="2"/>
      <c r="WN249" s="2"/>
      <c r="WO249" s="2"/>
      <c r="WP249" s="2"/>
      <c r="WQ249" s="2"/>
      <c r="WR249" s="2"/>
      <c r="WS249" s="2"/>
      <c r="WT249" s="2"/>
      <c r="WU249" s="2"/>
      <c r="WV249" s="2"/>
      <c r="WW249" s="2"/>
      <c r="WX249" s="2"/>
      <c r="WY249" s="2"/>
      <c r="WZ249" s="2"/>
      <c r="XA249" s="2"/>
      <c r="XB249" s="2"/>
      <c r="XC249" s="2"/>
      <c r="XD249" s="2"/>
      <c r="XE249" s="2"/>
      <c r="XF249" s="2"/>
      <c r="XG249" s="2"/>
      <c r="XH249" s="2"/>
      <c r="XI249" s="2"/>
      <c r="XJ249" s="2"/>
      <c r="XK249" s="2"/>
      <c r="XL249" s="2"/>
      <c r="XM249" s="2"/>
      <c r="XN249" s="2"/>
      <c r="XO249" s="2"/>
      <c r="XP249" s="2"/>
      <c r="XQ249" s="2"/>
      <c r="XR249" s="2"/>
      <c r="XS249" s="2"/>
      <c r="XT249" s="2"/>
      <c r="XU249" s="2"/>
      <c r="XV249" s="2"/>
      <c r="XW249" s="2"/>
      <c r="XX249" s="2"/>
      <c r="XY249" s="2"/>
      <c r="XZ249" s="2"/>
      <c r="YA249" s="2"/>
      <c r="YB249" s="2"/>
      <c r="YC249" s="2"/>
      <c r="YD249" s="2"/>
      <c r="YE249" s="2"/>
      <c r="YF249" s="2"/>
      <c r="YG249" s="2"/>
      <c r="YH249" s="2"/>
      <c r="YI249" s="2"/>
      <c r="YJ249" s="2"/>
      <c r="YK249" s="2"/>
      <c r="YL249" s="2"/>
      <c r="YM249" s="2"/>
      <c r="YN249" s="2"/>
      <c r="YO249" s="2"/>
      <c r="YP249" s="2"/>
      <c r="YQ249" s="2"/>
      <c r="YR249" s="2"/>
      <c r="YS249" s="2"/>
      <c r="YT249" s="2"/>
      <c r="YU249" s="2"/>
      <c r="YV249" s="2"/>
      <c r="YW249" s="2"/>
      <c r="YX249" s="2"/>
      <c r="YY249" s="2"/>
      <c r="YZ249" s="2"/>
      <c r="ZA249" s="2"/>
      <c r="ZB249" s="2"/>
      <c r="ZC249" s="2"/>
      <c r="ZD249" s="2"/>
      <c r="ZE249" s="2"/>
      <c r="ZF249" s="2"/>
      <c r="ZG249" s="2"/>
      <c r="ZH249" s="2"/>
      <c r="ZI249" s="2"/>
      <c r="ZJ249" s="2"/>
      <c r="ZK249" s="2"/>
      <c r="ZL249" s="2"/>
      <c r="ZM249" s="2"/>
      <c r="ZN249" s="2"/>
      <c r="ZO249" s="2"/>
      <c r="ZP249" s="2"/>
      <c r="ZQ249" s="2"/>
      <c r="ZR249" s="2"/>
      <c r="ZS249" s="2"/>
      <c r="ZT249" s="2"/>
      <c r="ZU249" s="2"/>
      <c r="ZV249" s="2"/>
      <c r="ZW249" s="2"/>
      <c r="ZX249" s="2"/>
      <c r="ZY249" s="2"/>
      <c r="ZZ249" s="2"/>
      <c r="AAA249" s="2"/>
      <c r="AAB249" s="2"/>
      <c r="AAC249" s="2"/>
      <c r="AAD249" s="2"/>
      <c r="AAE249" s="2"/>
      <c r="AAF249" s="2"/>
      <c r="AAG249" s="2"/>
      <c r="AAH249" s="2"/>
      <c r="AAI249" s="2"/>
      <c r="AAJ249" s="2"/>
      <c r="AAK249" s="2"/>
      <c r="AAL249" s="2"/>
      <c r="AAM249" s="2"/>
      <c r="AAN249" s="2"/>
      <c r="AAO249" s="2"/>
      <c r="AAP249" s="2"/>
      <c r="AAQ249" s="2"/>
      <c r="AAR249" s="2"/>
      <c r="AAS249" s="2"/>
      <c r="AAT249" s="2"/>
      <c r="AAU249" s="2"/>
      <c r="AAV249" s="2"/>
      <c r="AAW249" s="2"/>
      <c r="AAX249" s="2"/>
      <c r="AAY249" s="2"/>
      <c r="AAZ249" s="2"/>
      <c r="ABA249" s="2"/>
      <c r="ABB249" s="2"/>
      <c r="ABC249" s="2"/>
      <c r="ABD249" s="2"/>
      <c r="ABE249" s="2"/>
      <c r="ABF249" s="2"/>
      <c r="ABG249" s="2"/>
      <c r="ABH249" s="2"/>
      <c r="ABI249" s="2"/>
      <c r="ABJ249" s="2"/>
      <c r="ABK249" s="2"/>
      <c r="ABL249" s="2"/>
      <c r="ABM249" s="2"/>
      <c r="ABN249" s="2"/>
      <c r="ABO249" s="2"/>
      <c r="ABP249" s="2"/>
      <c r="ABQ249" s="2"/>
      <c r="ABR249" s="2"/>
      <c r="ABS249" s="2"/>
      <c r="ABT249" s="2"/>
      <c r="ABU249" s="2"/>
      <c r="ABV249" s="2"/>
      <c r="ABW249" s="2"/>
      <c r="ABX249" s="2"/>
      <c r="ABY249" s="2"/>
      <c r="ABZ249" s="2"/>
      <c r="ACA249" s="2"/>
      <c r="ACB249" s="2"/>
      <c r="ACC249" s="2"/>
      <c r="ACD249" s="2"/>
      <c r="ACE249" s="2"/>
      <c r="ACF249" s="2"/>
      <c r="ACG249" s="2"/>
      <c r="ACH249" s="2"/>
      <c r="ACI249" s="2"/>
      <c r="ACJ249" s="2"/>
      <c r="ACK249" s="2"/>
      <c r="ACL249" s="2"/>
      <c r="ACM249" s="2"/>
      <c r="ACN249" s="2"/>
      <c r="ACO249" s="2"/>
      <c r="ACP249" s="2"/>
      <c r="ACQ249" s="2"/>
      <c r="ACR249" s="2"/>
      <c r="ACS249" s="2"/>
      <c r="ACT249" s="2"/>
      <c r="ACU249" s="2"/>
      <c r="ACV249" s="2"/>
      <c r="ACW249" s="2"/>
      <c r="ACX249" s="2"/>
      <c r="ACY249" s="2"/>
      <c r="ACZ249" s="2"/>
      <c r="ADA249" s="2"/>
      <c r="ADB249" s="2"/>
      <c r="ADC249" s="2"/>
      <c r="ADD249" s="2"/>
      <c r="ADE249" s="2"/>
      <c r="ADF249" s="2"/>
      <c r="ADG249" s="2"/>
      <c r="ADH249" s="2"/>
      <c r="ADI249" s="2"/>
      <c r="ADJ249" s="2"/>
      <c r="ADK249" s="2"/>
      <c r="ADL249" s="2"/>
      <c r="ADM249" s="2"/>
      <c r="ADN249" s="2"/>
      <c r="ADO249" s="2"/>
      <c r="ADP249" s="2"/>
      <c r="ADQ249" s="2"/>
      <c r="ADR249" s="2"/>
      <c r="ADS249" s="2"/>
      <c r="ADT249" s="2"/>
      <c r="ADU249" s="2"/>
      <c r="ADV249" s="2"/>
      <c r="ADW249" s="2"/>
      <c r="ADX249" s="2"/>
      <c r="ADY249" s="2"/>
      <c r="ADZ249" s="2"/>
      <c r="AEA249" s="2"/>
      <c r="AEB249" s="2"/>
      <c r="AEC249" s="2"/>
      <c r="AED249" s="2"/>
      <c r="AEE249" s="2"/>
      <c r="AEF249" s="2"/>
      <c r="AEG249" s="2"/>
      <c r="AEH249" s="2"/>
      <c r="AEI249" s="2"/>
      <c r="AEJ249" s="2"/>
      <c r="AEK249" s="2"/>
      <c r="AEL249" s="2"/>
      <c r="AEM249" s="2"/>
      <c r="AEN249" s="2"/>
      <c r="AEO249" s="2"/>
      <c r="AEP249" s="2"/>
      <c r="AEQ249" s="2"/>
      <c r="AER249" s="2"/>
      <c r="AES249" s="2"/>
      <c r="AET249" s="2"/>
      <c r="AEU249" s="2"/>
      <c r="AEV249" s="2"/>
      <c r="AEW249" s="2"/>
      <c r="AEX249" s="2"/>
      <c r="AEY249" s="2"/>
      <c r="AEZ249" s="2"/>
      <c r="AFA249" s="2"/>
      <c r="AFB249" s="2"/>
      <c r="AFC249" s="2"/>
      <c r="AFD249" s="2"/>
      <c r="AFE249" s="2"/>
      <c r="AFF249" s="2"/>
      <c r="AFG249" s="2"/>
      <c r="AFH249" s="2"/>
      <c r="AFI249" s="2"/>
      <c r="AFJ249" s="2"/>
      <c r="AFK249" s="2"/>
      <c r="AFL249" s="2"/>
      <c r="AFM249" s="2"/>
      <c r="AFN249" s="2"/>
      <c r="AFO249" s="2"/>
      <c r="AFP249" s="2"/>
      <c r="AFQ249" s="2"/>
      <c r="AFR249" s="2"/>
      <c r="AFS249" s="2"/>
      <c r="AFT249" s="2"/>
      <c r="AFU249" s="2"/>
      <c r="AFV249" s="2"/>
      <c r="AFW249" s="2"/>
      <c r="AFX249" s="2"/>
      <c r="AFY249" s="2"/>
      <c r="AFZ249" s="2"/>
      <c r="AGA249" s="2"/>
      <c r="AGB249" s="2"/>
      <c r="AGC249" s="2"/>
      <c r="AGD249" s="2"/>
      <c r="AGE249" s="2"/>
      <c r="AGF249" s="2"/>
      <c r="AGG249" s="2"/>
      <c r="AGH249" s="2"/>
      <c r="AGI249" s="2"/>
      <c r="AGJ249" s="2"/>
      <c r="AGK249" s="2"/>
      <c r="AGL249" s="2"/>
      <c r="AGM249" s="2"/>
      <c r="AGN249" s="2"/>
      <c r="AGO249" s="2"/>
      <c r="AGP249" s="2"/>
      <c r="AGQ249" s="2"/>
      <c r="AGR249" s="2"/>
      <c r="AGS249" s="2"/>
      <c r="AGT249" s="2"/>
      <c r="AGU249" s="2"/>
      <c r="AGV249" s="2"/>
      <c r="AGW249" s="2"/>
      <c r="AGX249" s="2"/>
      <c r="AGY249" s="2"/>
      <c r="AGZ249" s="2"/>
      <c r="AHA249" s="2"/>
      <c r="AHB249" s="2"/>
      <c r="AHC249" s="2"/>
      <c r="AHD249" s="2"/>
      <c r="AHE249" s="2"/>
      <c r="AHF249" s="2"/>
      <c r="AHG249" s="2"/>
      <c r="AHH249" s="2"/>
      <c r="AHI249" s="2"/>
      <c r="AHJ249" s="2"/>
      <c r="AHK249" s="2"/>
      <c r="AHL249" s="2"/>
      <c r="AHM249" s="2"/>
      <c r="AHN249" s="2"/>
      <c r="AHO249" s="2"/>
      <c r="AHP249" s="2"/>
      <c r="AHQ249" s="2"/>
      <c r="AHR249" s="2"/>
      <c r="AHS249" s="2"/>
      <c r="AHT249" s="2"/>
      <c r="AHU249" s="2"/>
      <c r="AHV249" s="2"/>
      <c r="AHW249" s="2"/>
      <c r="AHX249" s="2"/>
      <c r="AHY249" s="2"/>
      <c r="AHZ249" s="2"/>
      <c r="AIA249" s="2"/>
      <c r="AIB249" s="2"/>
      <c r="AIC249" s="2"/>
      <c r="AID249" s="2"/>
      <c r="AIE249" s="2"/>
      <c r="AIF249" s="2"/>
      <c r="AIG249" s="2"/>
      <c r="AIH249" s="2"/>
      <c r="AII249" s="2"/>
      <c r="AIJ249" s="2"/>
      <c r="AIK249" s="2"/>
      <c r="AIL249" s="2"/>
      <c r="AIM249" s="2"/>
      <c r="AIN249" s="2"/>
      <c r="AIO249" s="2"/>
      <c r="AIP249" s="2"/>
      <c r="AIQ249" s="2"/>
      <c r="AIR249" s="2"/>
      <c r="AIS249" s="2"/>
      <c r="AIT249" s="2"/>
      <c r="AIU249" s="2"/>
      <c r="AIV249" s="2"/>
      <c r="AIW249" s="2"/>
      <c r="AIX249" s="2"/>
      <c r="AIY249" s="2"/>
      <c r="AIZ249" s="2"/>
      <c r="AJA249" s="2"/>
      <c r="AJB249" s="2"/>
      <c r="AJC249" s="2"/>
      <c r="AJD249" s="2"/>
      <c r="AJE249" s="2"/>
      <c r="AJF249" s="2"/>
      <c r="AJG249" s="2"/>
      <c r="AJH249" s="2"/>
      <c r="AJI249" s="2"/>
      <c r="AJJ249" s="2"/>
      <c r="AJK249" s="2"/>
      <c r="AJL249" s="2"/>
      <c r="AJM249" s="2"/>
      <c r="AJN249" s="2"/>
      <c r="AJO249" s="2"/>
      <c r="AJP249" s="2"/>
      <c r="AJQ249" s="2"/>
      <c r="AJR249" s="2"/>
      <c r="AJS249" s="2"/>
      <c r="AJT249" s="2"/>
      <c r="AJU249" s="2"/>
      <c r="AJV249" s="2"/>
      <c r="AJW249" s="2"/>
      <c r="AJX249" s="2"/>
      <c r="AJY249" s="2"/>
      <c r="AJZ249" s="2"/>
      <c r="AKA249" s="2"/>
      <c r="AKB249" s="2"/>
      <c r="AKC249" s="2"/>
      <c r="AKD249" s="2"/>
      <c r="AKE249" s="2"/>
      <c r="AKF249" s="2"/>
      <c r="AKG249" s="2"/>
      <c r="AKH249" s="2"/>
      <c r="AKI249" s="2"/>
      <c r="AKJ249" s="2"/>
      <c r="AKK249" s="2"/>
      <c r="AKL249" s="2"/>
      <c r="AKM249" s="2"/>
      <c r="AKN249" s="2"/>
      <c r="AKO249" s="2"/>
      <c r="AKP249" s="2"/>
      <c r="AKQ249" s="2"/>
      <c r="AKR249" s="2"/>
      <c r="AKS249" s="2"/>
      <c r="AKT249" s="2"/>
      <c r="AKU249" s="2"/>
      <c r="AKV249" s="2"/>
      <c r="AKW249" s="2"/>
      <c r="AKX249" s="2"/>
      <c r="AKY249" s="2"/>
      <c r="AKZ249" s="2"/>
      <c r="ALA249" s="2"/>
      <c r="ALB249" s="2"/>
      <c r="ALC249" s="2"/>
      <c r="ALD249" s="2"/>
      <c r="ALE249" s="2"/>
      <c r="ALF249" s="2"/>
      <c r="ALG249" s="2"/>
      <c r="ALH249" s="2"/>
      <c r="ALI249" s="2"/>
      <c r="ALJ249" s="2"/>
      <c r="ALK249" s="2"/>
      <c r="ALL249" s="2"/>
      <c r="ALM249" s="2"/>
      <c r="ALN249" s="2"/>
      <c r="ALO249" s="2"/>
      <c r="ALP249" s="2"/>
      <c r="ALQ249" s="2"/>
      <c r="ALR249" s="2"/>
      <c r="ALS249" s="2"/>
      <c r="ALT249" s="2"/>
      <c r="ALU249" s="2"/>
      <c r="ALV249" s="2"/>
      <c r="ALW249" s="2"/>
      <c r="ALX249" s="2"/>
      <c r="ALY249" s="2"/>
      <c r="ALZ249" s="2"/>
      <c r="AMA249" s="2"/>
      <c r="AMB249" s="2"/>
      <c r="AMC249" s="2"/>
      <c r="AMD249" s="2"/>
      <c r="AME249" s="2"/>
      <c r="AMF249" s="2"/>
      <c r="AMG249" s="2"/>
      <c r="AMH249" s="2"/>
      <c r="AMI249" s="2"/>
      <c r="AMJ249" s="2"/>
    </row>
    <row r="250" s="5" customFormat="true" ht="15" hidden="false" customHeight="false" outlineLevel="0" collapsed="false">
      <c r="A250" s="2"/>
      <c r="B250" s="2"/>
      <c r="C250" s="2"/>
      <c r="D250" s="2"/>
      <c r="E250" s="2"/>
      <c r="F250" s="2"/>
      <c r="G250" s="25"/>
      <c r="H250" s="50" t="s">
        <v>739</v>
      </c>
      <c r="I250" s="25"/>
      <c r="J250" s="25"/>
      <c r="K250" s="25"/>
      <c r="L250" s="25"/>
      <c r="M250" s="25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2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  <c r="MH250" s="2"/>
      <c r="MI250" s="2"/>
      <c r="MJ250" s="2"/>
      <c r="MK250" s="2"/>
      <c r="ML250" s="2"/>
      <c r="MM250" s="2"/>
      <c r="MN250" s="2"/>
      <c r="MO250" s="2"/>
      <c r="MP250" s="2"/>
      <c r="MQ250" s="2"/>
      <c r="MR250" s="2"/>
      <c r="MS250" s="2"/>
      <c r="MT250" s="2"/>
      <c r="MU250" s="2"/>
      <c r="MV250" s="2"/>
      <c r="MW250" s="2"/>
      <c r="MX250" s="2"/>
      <c r="MY250" s="2"/>
      <c r="MZ250" s="2"/>
      <c r="NA250" s="2"/>
      <c r="NB250" s="2"/>
      <c r="NC250" s="2"/>
      <c r="ND250" s="2"/>
      <c r="NE250" s="2"/>
      <c r="NF250" s="2"/>
      <c r="NG250" s="2"/>
      <c r="NH250" s="2"/>
      <c r="NI250" s="2"/>
      <c r="NJ250" s="2"/>
      <c r="NK250" s="2"/>
      <c r="NL250" s="2"/>
      <c r="NM250" s="2"/>
      <c r="NN250" s="2"/>
      <c r="NO250" s="2"/>
      <c r="NP250" s="2"/>
      <c r="NQ250" s="2"/>
      <c r="NR250" s="2"/>
      <c r="NS250" s="2"/>
      <c r="NT250" s="2"/>
      <c r="NU250" s="2"/>
      <c r="NV250" s="2"/>
      <c r="NW250" s="2"/>
      <c r="NX250" s="2"/>
      <c r="NY250" s="2"/>
      <c r="NZ250" s="2"/>
      <c r="OA250" s="2"/>
      <c r="OB250" s="2"/>
      <c r="OC250" s="2"/>
      <c r="OD250" s="2"/>
      <c r="OE250" s="2"/>
      <c r="OF250" s="2"/>
      <c r="OG250" s="2"/>
      <c r="OH250" s="2"/>
      <c r="OI250" s="2"/>
      <c r="OJ250" s="2"/>
      <c r="OK250" s="2"/>
      <c r="OL250" s="2"/>
      <c r="OM250" s="2"/>
      <c r="ON250" s="2"/>
      <c r="OO250" s="2"/>
      <c r="OP250" s="2"/>
      <c r="OQ250" s="2"/>
      <c r="OR250" s="2"/>
      <c r="OS250" s="2"/>
      <c r="OT250" s="2"/>
      <c r="OU250" s="2"/>
      <c r="OV250" s="2"/>
      <c r="OW250" s="2"/>
      <c r="OX250" s="2"/>
      <c r="OY250" s="2"/>
      <c r="OZ250" s="2"/>
      <c r="PA250" s="2"/>
      <c r="PB250" s="2"/>
      <c r="PC250" s="2"/>
      <c r="PD250" s="2"/>
      <c r="PE250" s="2"/>
      <c r="PF250" s="2"/>
      <c r="PG250" s="2"/>
      <c r="PH250" s="2"/>
      <c r="PI250" s="2"/>
      <c r="PJ250" s="2"/>
      <c r="PK250" s="2"/>
      <c r="PL250" s="2"/>
      <c r="PM250" s="2"/>
      <c r="PN250" s="2"/>
      <c r="PO250" s="2"/>
      <c r="PP250" s="2"/>
      <c r="PQ250" s="2"/>
      <c r="PR250" s="2"/>
      <c r="PS250" s="2"/>
      <c r="PT250" s="2"/>
      <c r="PU250" s="2"/>
      <c r="PV250" s="2"/>
      <c r="PW250" s="2"/>
      <c r="PX250" s="2"/>
      <c r="PY250" s="2"/>
      <c r="PZ250" s="2"/>
      <c r="QA250" s="2"/>
      <c r="QB250" s="2"/>
      <c r="QC250" s="2"/>
      <c r="QD250" s="2"/>
      <c r="QE250" s="2"/>
      <c r="QF250" s="2"/>
      <c r="QG250" s="2"/>
      <c r="QH250" s="2"/>
      <c r="QI250" s="2"/>
      <c r="QJ250" s="2"/>
      <c r="QK250" s="2"/>
      <c r="QL250" s="2"/>
      <c r="QM250" s="2"/>
      <c r="QN250" s="2"/>
      <c r="QO250" s="2"/>
      <c r="QP250" s="2"/>
      <c r="QQ250" s="2"/>
      <c r="QR250" s="2"/>
      <c r="QS250" s="2"/>
      <c r="QT250" s="2"/>
      <c r="QU250" s="2"/>
      <c r="QV250" s="2"/>
      <c r="QW250" s="2"/>
      <c r="QX250" s="2"/>
      <c r="QY250" s="2"/>
      <c r="QZ250" s="2"/>
      <c r="RA250" s="2"/>
      <c r="RB250" s="2"/>
      <c r="RC250" s="2"/>
      <c r="RD250" s="2"/>
      <c r="RE250" s="2"/>
      <c r="RF250" s="2"/>
      <c r="RG250" s="2"/>
      <c r="RH250" s="2"/>
      <c r="RI250" s="2"/>
      <c r="RJ250" s="2"/>
      <c r="RK250" s="2"/>
      <c r="RL250" s="2"/>
      <c r="RM250" s="2"/>
      <c r="RN250" s="2"/>
      <c r="RO250" s="2"/>
      <c r="RP250" s="2"/>
      <c r="RQ250" s="2"/>
      <c r="RR250" s="2"/>
      <c r="RS250" s="2"/>
      <c r="RT250" s="2"/>
      <c r="RU250" s="2"/>
      <c r="RV250" s="2"/>
      <c r="RW250" s="2"/>
      <c r="RX250" s="2"/>
      <c r="RY250" s="2"/>
      <c r="RZ250" s="2"/>
      <c r="SA250" s="2"/>
      <c r="SB250" s="2"/>
      <c r="SC250" s="2"/>
      <c r="SD250" s="2"/>
      <c r="SE250" s="2"/>
      <c r="SF250" s="2"/>
      <c r="SG250" s="2"/>
      <c r="SH250" s="2"/>
      <c r="SI250" s="2"/>
      <c r="SJ250" s="2"/>
      <c r="SK250" s="2"/>
      <c r="SL250" s="2"/>
      <c r="SM250" s="2"/>
      <c r="SN250" s="2"/>
      <c r="SO250" s="2"/>
      <c r="SP250" s="2"/>
      <c r="SQ250" s="2"/>
      <c r="SR250" s="2"/>
      <c r="SS250" s="2"/>
      <c r="ST250" s="2"/>
      <c r="SU250" s="2"/>
      <c r="SV250" s="2"/>
      <c r="SW250" s="2"/>
      <c r="SX250" s="2"/>
      <c r="SY250" s="2"/>
      <c r="SZ250" s="2"/>
      <c r="TA250" s="2"/>
      <c r="TB250" s="2"/>
      <c r="TC250" s="2"/>
      <c r="TD250" s="2"/>
      <c r="TE250" s="2"/>
      <c r="TF250" s="2"/>
      <c r="TG250" s="2"/>
      <c r="TH250" s="2"/>
      <c r="TI250" s="2"/>
      <c r="TJ250" s="2"/>
      <c r="TK250" s="2"/>
      <c r="TL250" s="2"/>
      <c r="TM250" s="2"/>
      <c r="TN250" s="2"/>
      <c r="TO250" s="2"/>
      <c r="TP250" s="2"/>
      <c r="TQ250" s="2"/>
      <c r="TR250" s="2"/>
      <c r="TS250" s="2"/>
      <c r="TT250" s="2"/>
      <c r="TU250" s="2"/>
      <c r="TV250" s="2"/>
      <c r="TW250" s="2"/>
      <c r="TX250" s="2"/>
      <c r="TY250" s="2"/>
      <c r="TZ250" s="2"/>
      <c r="UA250" s="2"/>
      <c r="UB250" s="2"/>
      <c r="UC250" s="2"/>
      <c r="UD250" s="2"/>
      <c r="UE250" s="2"/>
      <c r="UF250" s="2"/>
      <c r="UG250" s="2"/>
      <c r="UH250" s="2"/>
      <c r="UI250" s="2"/>
      <c r="UJ250" s="2"/>
      <c r="UK250" s="2"/>
      <c r="UL250" s="2"/>
      <c r="UM250" s="2"/>
      <c r="UN250" s="2"/>
      <c r="UO250" s="2"/>
      <c r="UP250" s="2"/>
      <c r="UQ250" s="2"/>
      <c r="UR250" s="2"/>
      <c r="US250" s="2"/>
      <c r="UT250" s="2"/>
      <c r="UU250" s="2"/>
      <c r="UV250" s="2"/>
      <c r="UW250" s="2"/>
      <c r="UX250" s="2"/>
      <c r="UY250" s="2"/>
      <c r="UZ250" s="2"/>
      <c r="VA250" s="2"/>
      <c r="VB250" s="2"/>
      <c r="VC250" s="2"/>
      <c r="VD250" s="2"/>
      <c r="VE250" s="2"/>
      <c r="VF250" s="2"/>
      <c r="VG250" s="2"/>
      <c r="VH250" s="2"/>
      <c r="VI250" s="2"/>
      <c r="VJ250" s="2"/>
      <c r="VK250" s="2"/>
      <c r="VL250" s="2"/>
      <c r="VM250" s="2"/>
      <c r="VN250" s="2"/>
      <c r="VO250" s="2"/>
      <c r="VP250" s="2"/>
      <c r="VQ250" s="2"/>
      <c r="VR250" s="2"/>
      <c r="VS250" s="2"/>
      <c r="VT250" s="2"/>
      <c r="VU250" s="2"/>
      <c r="VV250" s="2"/>
      <c r="VW250" s="2"/>
      <c r="VX250" s="2"/>
      <c r="VY250" s="2"/>
      <c r="VZ250" s="2"/>
      <c r="WA250" s="2"/>
      <c r="WB250" s="2"/>
      <c r="WC250" s="2"/>
      <c r="WD250" s="2"/>
      <c r="WE250" s="2"/>
      <c r="WF250" s="2"/>
      <c r="WG250" s="2"/>
      <c r="WH250" s="2"/>
      <c r="WI250" s="2"/>
      <c r="WJ250" s="2"/>
      <c r="WK250" s="2"/>
      <c r="WL250" s="2"/>
      <c r="WM250" s="2"/>
      <c r="WN250" s="2"/>
      <c r="WO250" s="2"/>
      <c r="WP250" s="2"/>
      <c r="WQ250" s="2"/>
      <c r="WR250" s="2"/>
      <c r="WS250" s="2"/>
      <c r="WT250" s="2"/>
      <c r="WU250" s="2"/>
      <c r="WV250" s="2"/>
      <c r="WW250" s="2"/>
      <c r="WX250" s="2"/>
      <c r="WY250" s="2"/>
      <c r="WZ250" s="2"/>
      <c r="XA250" s="2"/>
      <c r="XB250" s="2"/>
      <c r="XC250" s="2"/>
      <c r="XD250" s="2"/>
      <c r="XE250" s="2"/>
      <c r="XF250" s="2"/>
      <c r="XG250" s="2"/>
      <c r="XH250" s="2"/>
      <c r="XI250" s="2"/>
      <c r="XJ250" s="2"/>
      <c r="XK250" s="2"/>
      <c r="XL250" s="2"/>
      <c r="XM250" s="2"/>
      <c r="XN250" s="2"/>
      <c r="XO250" s="2"/>
      <c r="XP250" s="2"/>
      <c r="XQ250" s="2"/>
      <c r="XR250" s="2"/>
      <c r="XS250" s="2"/>
      <c r="XT250" s="2"/>
      <c r="XU250" s="2"/>
      <c r="XV250" s="2"/>
      <c r="XW250" s="2"/>
      <c r="XX250" s="2"/>
      <c r="XY250" s="2"/>
      <c r="XZ250" s="2"/>
      <c r="YA250" s="2"/>
      <c r="YB250" s="2"/>
      <c r="YC250" s="2"/>
      <c r="YD250" s="2"/>
      <c r="YE250" s="2"/>
      <c r="YF250" s="2"/>
      <c r="YG250" s="2"/>
      <c r="YH250" s="2"/>
      <c r="YI250" s="2"/>
      <c r="YJ250" s="2"/>
      <c r="YK250" s="2"/>
      <c r="YL250" s="2"/>
      <c r="YM250" s="2"/>
      <c r="YN250" s="2"/>
      <c r="YO250" s="2"/>
      <c r="YP250" s="2"/>
      <c r="YQ250" s="2"/>
      <c r="YR250" s="2"/>
      <c r="YS250" s="2"/>
      <c r="YT250" s="2"/>
      <c r="YU250" s="2"/>
      <c r="YV250" s="2"/>
      <c r="YW250" s="2"/>
      <c r="YX250" s="2"/>
      <c r="YY250" s="2"/>
      <c r="YZ250" s="2"/>
      <c r="ZA250" s="2"/>
      <c r="ZB250" s="2"/>
      <c r="ZC250" s="2"/>
      <c r="ZD250" s="2"/>
      <c r="ZE250" s="2"/>
      <c r="ZF250" s="2"/>
      <c r="ZG250" s="2"/>
      <c r="ZH250" s="2"/>
      <c r="ZI250" s="2"/>
      <c r="ZJ250" s="2"/>
      <c r="ZK250" s="2"/>
      <c r="ZL250" s="2"/>
      <c r="ZM250" s="2"/>
      <c r="ZN250" s="2"/>
      <c r="ZO250" s="2"/>
      <c r="ZP250" s="2"/>
      <c r="ZQ250" s="2"/>
      <c r="ZR250" s="2"/>
      <c r="ZS250" s="2"/>
      <c r="ZT250" s="2"/>
      <c r="ZU250" s="2"/>
      <c r="ZV250" s="2"/>
      <c r="ZW250" s="2"/>
      <c r="ZX250" s="2"/>
      <c r="ZY250" s="2"/>
      <c r="ZZ250" s="2"/>
      <c r="AAA250" s="2"/>
      <c r="AAB250" s="2"/>
      <c r="AAC250" s="2"/>
      <c r="AAD250" s="2"/>
      <c r="AAE250" s="2"/>
      <c r="AAF250" s="2"/>
      <c r="AAG250" s="2"/>
      <c r="AAH250" s="2"/>
      <c r="AAI250" s="2"/>
      <c r="AAJ250" s="2"/>
      <c r="AAK250" s="2"/>
      <c r="AAL250" s="2"/>
      <c r="AAM250" s="2"/>
      <c r="AAN250" s="2"/>
      <c r="AAO250" s="2"/>
      <c r="AAP250" s="2"/>
      <c r="AAQ250" s="2"/>
      <c r="AAR250" s="2"/>
      <c r="AAS250" s="2"/>
      <c r="AAT250" s="2"/>
      <c r="AAU250" s="2"/>
      <c r="AAV250" s="2"/>
      <c r="AAW250" s="2"/>
      <c r="AAX250" s="2"/>
      <c r="AAY250" s="2"/>
      <c r="AAZ250" s="2"/>
      <c r="ABA250" s="2"/>
      <c r="ABB250" s="2"/>
      <c r="ABC250" s="2"/>
      <c r="ABD250" s="2"/>
      <c r="ABE250" s="2"/>
      <c r="ABF250" s="2"/>
      <c r="ABG250" s="2"/>
      <c r="ABH250" s="2"/>
      <c r="ABI250" s="2"/>
      <c r="ABJ250" s="2"/>
      <c r="ABK250" s="2"/>
      <c r="ABL250" s="2"/>
      <c r="ABM250" s="2"/>
      <c r="ABN250" s="2"/>
      <c r="ABO250" s="2"/>
      <c r="ABP250" s="2"/>
      <c r="ABQ250" s="2"/>
      <c r="ABR250" s="2"/>
      <c r="ABS250" s="2"/>
      <c r="ABT250" s="2"/>
      <c r="ABU250" s="2"/>
      <c r="ABV250" s="2"/>
      <c r="ABW250" s="2"/>
      <c r="ABX250" s="2"/>
      <c r="ABY250" s="2"/>
      <c r="ABZ250" s="2"/>
      <c r="ACA250" s="2"/>
      <c r="ACB250" s="2"/>
      <c r="ACC250" s="2"/>
      <c r="ACD250" s="2"/>
      <c r="ACE250" s="2"/>
      <c r="ACF250" s="2"/>
      <c r="ACG250" s="2"/>
      <c r="ACH250" s="2"/>
      <c r="ACI250" s="2"/>
      <c r="ACJ250" s="2"/>
      <c r="ACK250" s="2"/>
      <c r="ACL250" s="2"/>
      <c r="ACM250" s="2"/>
      <c r="ACN250" s="2"/>
      <c r="ACO250" s="2"/>
      <c r="ACP250" s="2"/>
      <c r="ACQ250" s="2"/>
      <c r="ACR250" s="2"/>
      <c r="ACS250" s="2"/>
      <c r="ACT250" s="2"/>
      <c r="ACU250" s="2"/>
      <c r="ACV250" s="2"/>
      <c r="ACW250" s="2"/>
      <c r="ACX250" s="2"/>
      <c r="ACY250" s="2"/>
      <c r="ACZ250" s="2"/>
      <c r="ADA250" s="2"/>
      <c r="ADB250" s="2"/>
      <c r="ADC250" s="2"/>
      <c r="ADD250" s="2"/>
      <c r="ADE250" s="2"/>
      <c r="ADF250" s="2"/>
      <c r="ADG250" s="2"/>
      <c r="ADH250" s="2"/>
      <c r="ADI250" s="2"/>
      <c r="ADJ250" s="2"/>
      <c r="ADK250" s="2"/>
      <c r="ADL250" s="2"/>
      <c r="ADM250" s="2"/>
      <c r="ADN250" s="2"/>
      <c r="ADO250" s="2"/>
      <c r="ADP250" s="2"/>
      <c r="ADQ250" s="2"/>
      <c r="ADR250" s="2"/>
      <c r="ADS250" s="2"/>
      <c r="ADT250" s="2"/>
      <c r="ADU250" s="2"/>
      <c r="ADV250" s="2"/>
      <c r="ADW250" s="2"/>
      <c r="ADX250" s="2"/>
      <c r="ADY250" s="2"/>
      <c r="ADZ250" s="2"/>
      <c r="AEA250" s="2"/>
      <c r="AEB250" s="2"/>
      <c r="AEC250" s="2"/>
      <c r="AED250" s="2"/>
      <c r="AEE250" s="2"/>
      <c r="AEF250" s="2"/>
      <c r="AEG250" s="2"/>
      <c r="AEH250" s="2"/>
      <c r="AEI250" s="2"/>
      <c r="AEJ250" s="2"/>
      <c r="AEK250" s="2"/>
      <c r="AEL250" s="2"/>
      <c r="AEM250" s="2"/>
      <c r="AEN250" s="2"/>
      <c r="AEO250" s="2"/>
      <c r="AEP250" s="2"/>
      <c r="AEQ250" s="2"/>
      <c r="AER250" s="2"/>
      <c r="AES250" s="2"/>
      <c r="AET250" s="2"/>
      <c r="AEU250" s="2"/>
      <c r="AEV250" s="2"/>
      <c r="AEW250" s="2"/>
      <c r="AEX250" s="2"/>
      <c r="AEY250" s="2"/>
      <c r="AEZ250" s="2"/>
      <c r="AFA250" s="2"/>
      <c r="AFB250" s="2"/>
      <c r="AFC250" s="2"/>
      <c r="AFD250" s="2"/>
      <c r="AFE250" s="2"/>
      <c r="AFF250" s="2"/>
      <c r="AFG250" s="2"/>
      <c r="AFH250" s="2"/>
      <c r="AFI250" s="2"/>
      <c r="AFJ250" s="2"/>
      <c r="AFK250" s="2"/>
      <c r="AFL250" s="2"/>
      <c r="AFM250" s="2"/>
      <c r="AFN250" s="2"/>
      <c r="AFO250" s="2"/>
      <c r="AFP250" s="2"/>
      <c r="AFQ250" s="2"/>
      <c r="AFR250" s="2"/>
      <c r="AFS250" s="2"/>
      <c r="AFT250" s="2"/>
      <c r="AFU250" s="2"/>
      <c r="AFV250" s="2"/>
      <c r="AFW250" s="2"/>
      <c r="AFX250" s="2"/>
      <c r="AFY250" s="2"/>
      <c r="AFZ250" s="2"/>
      <c r="AGA250" s="2"/>
      <c r="AGB250" s="2"/>
      <c r="AGC250" s="2"/>
      <c r="AGD250" s="2"/>
      <c r="AGE250" s="2"/>
      <c r="AGF250" s="2"/>
      <c r="AGG250" s="2"/>
      <c r="AGH250" s="2"/>
      <c r="AGI250" s="2"/>
      <c r="AGJ250" s="2"/>
      <c r="AGK250" s="2"/>
      <c r="AGL250" s="2"/>
      <c r="AGM250" s="2"/>
      <c r="AGN250" s="2"/>
      <c r="AGO250" s="2"/>
      <c r="AGP250" s="2"/>
      <c r="AGQ250" s="2"/>
      <c r="AGR250" s="2"/>
      <c r="AGS250" s="2"/>
      <c r="AGT250" s="2"/>
      <c r="AGU250" s="2"/>
      <c r="AGV250" s="2"/>
      <c r="AGW250" s="2"/>
      <c r="AGX250" s="2"/>
      <c r="AGY250" s="2"/>
      <c r="AGZ250" s="2"/>
      <c r="AHA250" s="2"/>
      <c r="AHB250" s="2"/>
      <c r="AHC250" s="2"/>
      <c r="AHD250" s="2"/>
      <c r="AHE250" s="2"/>
      <c r="AHF250" s="2"/>
      <c r="AHG250" s="2"/>
      <c r="AHH250" s="2"/>
      <c r="AHI250" s="2"/>
      <c r="AHJ250" s="2"/>
      <c r="AHK250" s="2"/>
      <c r="AHL250" s="2"/>
      <c r="AHM250" s="2"/>
      <c r="AHN250" s="2"/>
      <c r="AHO250" s="2"/>
      <c r="AHP250" s="2"/>
      <c r="AHQ250" s="2"/>
      <c r="AHR250" s="2"/>
      <c r="AHS250" s="2"/>
      <c r="AHT250" s="2"/>
      <c r="AHU250" s="2"/>
      <c r="AHV250" s="2"/>
      <c r="AHW250" s="2"/>
      <c r="AHX250" s="2"/>
      <c r="AHY250" s="2"/>
      <c r="AHZ250" s="2"/>
      <c r="AIA250" s="2"/>
      <c r="AIB250" s="2"/>
      <c r="AIC250" s="2"/>
      <c r="AID250" s="2"/>
      <c r="AIE250" s="2"/>
      <c r="AIF250" s="2"/>
      <c r="AIG250" s="2"/>
      <c r="AIH250" s="2"/>
      <c r="AII250" s="2"/>
      <c r="AIJ250" s="2"/>
      <c r="AIK250" s="2"/>
      <c r="AIL250" s="2"/>
      <c r="AIM250" s="2"/>
      <c r="AIN250" s="2"/>
      <c r="AIO250" s="2"/>
      <c r="AIP250" s="2"/>
      <c r="AIQ250" s="2"/>
      <c r="AIR250" s="2"/>
      <c r="AIS250" s="2"/>
      <c r="AIT250" s="2"/>
      <c r="AIU250" s="2"/>
      <c r="AIV250" s="2"/>
      <c r="AIW250" s="2"/>
      <c r="AIX250" s="2"/>
      <c r="AIY250" s="2"/>
      <c r="AIZ250" s="2"/>
      <c r="AJA250" s="2"/>
      <c r="AJB250" s="2"/>
      <c r="AJC250" s="2"/>
      <c r="AJD250" s="2"/>
      <c r="AJE250" s="2"/>
      <c r="AJF250" s="2"/>
      <c r="AJG250" s="2"/>
      <c r="AJH250" s="2"/>
      <c r="AJI250" s="2"/>
      <c r="AJJ250" s="2"/>
      <c r="AJK250" s="2"/>
      <c r="AJL250" s="2"/>
      <c r="AJM250" s="2"/>
      <c r="AJN250" s="2"/>
      <c r="AJO250" s="2"/>
      <c r="AJP250" s="2"/>
      <c r="AJQ250" s="2"/>
      <c r="AJR250" s="2"/>
      <c r="AJS250" s="2"/>
      <c r="AJT250" s="2"/>
      <c r="AJU250" s="2"/>
      <c r="AJV250" s="2"/>
      <c r="AJW250" s="2"/>
      <c r="AJX250" s="2"/>
      <c r="AJY250" s="2"/>
      <c r="AJZ250" s="2"/>
      <c r="AKA250" s="2"/>
      <c r="AKB250" s="2"/>
      <c r="AKC250" s="2"/>
      <c r="AKD250" s="2"/>
      <c r="AKE250" s="2"/>
      <c r="AKF250" s="2"/>
      <c r="AKG250" s="2"/>
      <c r="AKH250" s="2"/>
      <c r="AKI250" s="2"/>
      <c r="AKJ250" s="2"/>
      <c r="AKK250" s="2"/>
      <c r="AKL250" s="2"/>
      <c r="AKM250" s="2"/>
      <c r="AKN250" s="2"/>
      <c r="AKO250" s="2"/>
      <c r="AKP250" s="2"/>
      <c r="AKQ250" s="2"/>
      <c r="AKR250" s="2"/>
      <c r="AKS250" s="2"/>
      <c r="AKT250" s="2"/>
      <c r="AKU250" s="2"/>
      <c r="AKV250" s="2"/>
      <c r="AKW250" s="2"/>
      <c r="AKX250" s="2"/>
      <c r="AKY250" s="2"/>
      <c r="AKZ250" s="2"/>
      <c r="ALA250" s="2"/>
      <c r="ALB250" s="2"/>
      <c r="ALC250" s="2"/>
      <c r="ALD250" s="2"/>
      <c r="ALE250" s="2"/>
      <c r="ALF250" s="2"/>
      <c r="ALG250" s="2"/>
      <c r="ALH250" s="2"/>
      <c r="ALI250" s="2"/>
      <c r="ALJ250" s="2"/>
      <c r="ALK250" s="2"/>
      <c r="ALL250" s="2"/>
      <c r="ALM250" s="2"/>
      <c r="ALN250" s="2"/>
      <c r="ALO250" s="2"/>
      <c r="ALP250" s="2"/>
      <c r="ALQ250" s="2"/>
      <c r="ALR250" s="2"/>
      <c r="ALS250" s="2"/>
      <c r="ALT250" s="2"/>
      <c r="ALU250" s="2"/>
      <c r="ALV250" s="2"/>
      <c r="ALW250" s="2"/>
      <c r="ALX250" s="2"/>
      <c r="ALY250" s="2"/>
      <c r="ALZ250" s="2"/>
      <c r="AMA250" s="2"/>
      <c r="AMB250" s="2"/>
      <c r="AMC250" s="2"/>
      <c r="AMD250" s="2"/>
      <c r="AME250" s="2"/>
      <c r="AMF250" s="2"/>
      <c r="AMG250" s="2"/>
      <c r="AMH250" s="2"/>
      <c r="AMI250" s="2"/>
      <c r="AMJ250" s="2"/>
    </row>
    <row r="251" s="5" customFormat="true" ht="15" hidden="false" customHeight="false" outlineLevel="0" collapsed="false">
      <c r="A251" s="2"/>
      <c r="B251" s="2"/>
      <c r="C251" s="2"/>
      <c r="D251" s="2"/>
      <c r="E251" s="2" t="n">
        <v>344</v>
      </c>
      <c r="F251" s="2"/>
      <c r="G251" s="25"/>
      <c r="H251" s="50" t="s">
        <v>740</v>
      </c>
      <c r="I251" s="25"/>
      <c r="J251" s="25"/>
      <c r="K251" s="25"/>
      <c r="L251" s="25"/>
      <c r="M251" s="25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2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  <c r="MH251" s="2"/>
      <c r="MI251" s="2"/>
      <c r="MJ251" s="2"/>
      <c r="MK251" s="2"/>
      <c r="ML251" s="2"/>
      <c r="MM251" s="2"/>
      <c r="MN251" s="2"/>
      <c r="MO251" s="2"/>
      <c r="MP251" s="2"/>
      <c r="MQ251" s="2"/>
      <c r="MR251" s="2"/>
      <c r="MS251" s="2"/>
      <c r="MT251" s="2"/>
      <c r="MU251" s="2"/>
      <c r="MV251" s="2"/>
      <c r="MW251" s="2"/>
      <c r="MX251" s="2"/>
      <c r="MY251" s="2"/>
      <c r="MZ251" s="2"/>
      <c r="NA251" s="2"/>
      <c r="NB251" s="2"/>
      <c r="NC251" s="2"/>
      <c r="ND251" s="2"/>
      <c r="NE251" s="2"/>
      <c r="NF251" s="2"/>
      <c r="NG251" s="2"/>
      <c r="NH251" s="2"/>
      <c r="NI251" s="2"/>
      <c r="NJ251" s="2"/>
      <c r="NK251" s="2"/>
      <c r="NL251" s="2"/>
      <c r="NM251" s="2"/>
      <c r="NN251" s="2"/>
      <c r="NO251" s="2"/>
      <c r="NP251" s="2"/>
      <c r="NQ251" s="2"/>
      <c r="NR251" s="2"/>
      <c r="NS251" s="2"/>
      <c r="NT251" s="2"/>
      <c r="NU251" s="2"/>
      <c r="NV251" s="2"/>
      <c r="NW251" s="2"/>
      <c r="NX251" s="2"/>
      <c r="NY251" s="2"/>
      <c r="NZ251" s="2"/>
      <c r="OA251" s="2"/>
      <c r="OB251" s="2"/>
      <c r="OC251" s="2"/>
      <c r="OD251" s="2"/>
      <c r="OE251" s="2"/>
      <c r="OF251" s="2"/>
      <c r="OG251" s="2"/>
      <c r="OH251" s="2"/>
      <c r="OI251" s="2"/>
      <c r="OJ251" s="2"/>
      <c r="OK251" s="2"/>
      <c r="OL251" s="2"/>
      <c r="OM251" s="2"/>
      <c r="ON251" s="2"/>
      <c r="OO251" s="2"/>
      <c r="OP251" s="2"/>
      <c r="OQ251" s="2"/>
      <c r="OR251" s="2"/>
      <c r="OS251" s="2"/>
      <c r="OT251" s="2"/>
      <c r="OU251" s="2"/>
      <c r="OV251" s="2"/>
      <c r="OW251" s="2"/>
      <c r="OX251" s="2"/>
      <c r="OY251" s="2"/>
      <c r="OZ251" s="2"/>
      <c r="PA251" s="2"/>
      <c r="PB251" s="2"/>
      <c r="PC251" s="2"/>
      <c r="PD251" s="2"/>
      <c r="PE251" s="2"/>
      <c r="PF251" s="2"/>
      <c r="PG251" s="2"/>
      <c r="PH251" s="2"/>
      <c r="PI251" s="2"/>
      <c r="PJ251" s="2"/>
      <c r="PK251" s="2"/>
      <c r="PL251" s="2"/>
      <c r="PM251" s="2"/>
      <c r="PN251" s="2"/>
      <c r="PO251" s="2"/>
      <c r="PP251" s="2"/>
      <c r="PQ251" s="2"/>
      <c r="PR251" s="2"/>
      <c r="PS251" s="2"/>
      <c r="PT251" s="2"/>
      <c r="PU251" s="2"/>
      <c r="PV251" s="2"/>
      <c r="PW251" s="2"/>
      <c r="PX251" s="2"/>
      <c r="PY251" s="2"/>
      <c r="PZ251" s="2"/>
      <c r="QA251" s="2"/>
      <c r="QB251" s="2"/>
      <c r="QC251" s="2"/>
      <c r="QD251" s="2"/>
      <c r="QE251" s="2"/>
      <c r="QF251" s="2"/>
      <c r="QG251" s="2"/>
      <c r="QH251" s="2"/>
      <c r="QI251" s="2"/>
      <c r="QJ251" s="2"/>
      <c r="QK251" s="2"/>
      <c r="QL251" s="2"/>
      <c r="QM251" s="2"/>
      <c r="QN251" s="2"/>
      <c r="QO251" s="2"/>
      <c r="QP251" s="2"/>
      <c r="QQ251" s="2"/>
      <c r="QR251" s="2"/>
      <c r="QS251" s="2"/>
      <c r="QT251" s="2"/>
      <c r="QU251" s="2"/>
      <c r="QV251" s="2"/>
      <c r="QW251" s="2"/>
      <c r="QX251" s="2"/>
      <c r="QY251" s="2"/>
      <c r="QZ251" s="2"/>
      <c r="RA251" s="2"/>
      <c r="RB251" s="2"/>
      <c r="RC251" s="2"/>
      <c r="RD251" s="2"/>
      <c r="RE251" s="2"/>
      <c r="RF251" s="2"/>
      <c r="RG251" s="2"/>
      <c r="RH251" s="2"/>
      <c r="RI251" s="2"/>
      <c r="RJ251" s="2"/>
      <c r="RK251" s="2"/>
      <c r="RL251" s="2"/>
      <c r="RM251" s="2"/>
      <c r="RN251" s="2"/>
      <c r="RO251" s="2"/>
      <c r="RP251" s="2"/>
      <c r="RQ251" s="2"/>
      <c r="RR251" s="2"/>
      <c r="RS251" s="2"/>
      <c r="RT251" s="2"/>
      <c r="RU251" s="2"/>
      <c r="RV251" s="2"/>
      <c r="RW251" s="2"/>
      <c r="RX251" s="2"/>
      <c r="RY251" s="2"/>
      <c r="RZ251" s="2"/>
      <c r="SA251" s="2"/>
      <c r="SB251" s="2"/>
      <c r="SC251" s="2"/>
      <c r="SD251" s="2"/>
      <c r="SE251" s="2"/>
      <c r="SF251" s="2"/>
      <c r="SG251" s="2"/>
      <c r="SH251" s="2"/>
      <c r="SI251" s="2"/>
      <c r="SJ251" s="2"/>
      <c r="SK251" s="2"/>
      <c r="SL251" s="2"/>
      <c r="SM251" s="2"/>
      <c r="SN251" s="2"/>
      <c r="SO251" s="2"/>
      <c r="SP251" s="2"/>
      <c r="SQ251" s="2"/>
      <c r="SR251" s="2"/>
      <c r="SS251" s="2"/>
      <c r="ST251" s="2"/>
      <c r="SU251" s="2"/>
      <c r="SV251" s="2"/>
      <c r="SW251" s="2"/>
      <c r="SX251" s="2"/>
      <c r="SY251" s="2"/>
      <c r="SZ251" s="2"/>
      <c r="TA251" s="2"/>
      <c r="TB251" s="2"/>
      <c r="TC251" s="2"/>
      <c r="TD251" s="2"/>
      <c r="TE251" s="2"/>
      <c r="TF251" s="2"/>
      <c r="TG251" s="2"/>
      <c r="TH251" s="2"/>
      <c r="TI251" s="2"/>
      <c r="TJ251" s="2"/>
      <c r="TK251" s="2"/>
      <c r="TL251" s="2"/>
      <c r="TM251" s="2"/>
      <c r="TN251" s="2"/>
      <c r="TO251" s="2"/>
      <c r="TP251" s="2"/>
      <c r="TQ251" s="2"/>
      <c r="TR251" s="2"/>
      <c r="TS251" s="2"/>
      <c r="TT251" s="2"/>
      <c r="TU251" s="2"/>
      <c r="TV251" s="2"/>
      <c r="TW251" s="2"/>
      <c r="TX251" s="2"/>
      <c r="TY251" s="2"/>
      <c r="TZ251" s="2"/>
      <c r="UA251" s="2"/>
      <c r="UB251" s="2"/>
      <c r="UC251" s="2"/>
      <c r="UD251" s="2"/>
      <c r="UE251" s="2"/>
      <c r="UF251" s="2"/>
      <c r="UG251" s="2"/>
      <c r="UH251" s="2"/>
      <c r="UI251" s="2"/>
      <c r="UJ251" s="2"/>
      <c r="UK251" s="2"/>
      <c r="UL251" s="2"/>
      <c r="UM251" s="2"/>
      <c r="UN251" s="2"/>
      <c r="UO251" s="2"/>
      <c r="UP251" s="2"/>
      <c r="UQ251" s="2"/>
      <c r="UR251" s="2"/>
      <c r="US251" s="2"/>
      <c r="UT251" s="2"/>
      <c r="UU251" s="2"/>
      <c r="UV251" s="2"/>
      <c r="UW251" s="2"/>
      <c r="UX251" s="2"/>
      <c r="UY251" s="2"/>
      <c r="UZ251" s="2"/>
      <c r="VA251" s="2"/>
      <c r="VB251" s="2"/>
      <c r="VC251" s="2"/>
      <c r="VD251" s="2"/>
      <c r="VE251" s="2"/>
      <c r="VF251" s="2"/>
      <c r="VG251" s="2"/>
      <c r="VH251" s="2"/>
      <c r="VI251" s="2"/>
      <c r="VJ251" s="2"/>
      <c r="VK251" s="2"/>
      <c r="VL251" s="2"/>
      <c r="VM251" s="2"/>
      <c r="VN251" s="2"/>
      <c r="VO251" s="2"/>
      <c r="VP251" s="2"/>
      <c r="VQ251" s="2"/>
      <c r="VR251" s="2"/>
      <c r="VS251" s="2"/>
      <c r="VT251" s="2"/>
      <c r="VU251" s="2"/>
      <c r="VV251" s="2"/>
      <c r="VW251" s="2"/>
      <c r="VX251" s="2"/>
      <c r="VY251" s="2"/>
      <c r="VZ251" s="2"/>
      <c r="WA251" s="2"/>
      <c r="WB251" s="2"/>
      <c r="WC251" s="2"/>
      <c r="WD251" s="2"/>
      <c r="WE251" s="2"/>
      <c r="WF251" s="2"/>
      <c r="WG251" s="2"/>
      <c r="WH251" s="2"/>
      <c r="WI251" s="2"/>
      <c r="WJ251" s="2"/>
      <c r="WK251" s="2"/>
      <c r="WL251" s="2"/>
      <c r="WM251" s="2"/>
      <c r="WN251" s="2"/>
      <c r="WO251" s="2"/>
      <c r="WP251" s="2"/>
      <c r="WQ251" s="2"/>
      <c r="WR251" s="2"/>
      <c r="WS251" s="2"/>
      <c r="WT251" s="2"/>
      <c r="WU251" s="2"/>
      <c r="WV251" s="2"/>
      <c r="WW251" s="2"/>
      <c r="WX251" s="2"/>
      <c r="WY251" s="2"/>
      <c r="WZ251" s="2"/>
      <c r="XA251" s="2"/>
      <c r="XB251" s="2"/>
      <c r="XC251" s="2"/>
      <c r="XD251" s="2"/>
      <c r="XE251" s="2"/>
      <c r="XF251" s="2"/>
      <c r="XG251" s="2"/>
      <c r="XH251" s="2"/>
      <c r="XI251" s="2"/>
      <c r="XJ251" s="2"/>
      <c r="XK251" s="2"/>
      <c r="XL251" s="2"/>
      <c r="XM251" s="2"/>
      <c r="XN251" s="2"/>
      <c r="XO251" s="2"/>
      <c r="XP251" s="2"/>
      <c r="XQ251" s="2"/>
      <c r="XR251" s="2"/>
      <c r="XS251" s="2"/>
      <c r="XT251" s="2"/>
      <c r="XU251" s="2"/>
      <c r="XV251" s="2"/>
      <c r="XW251" s="2"/>
      <c r="XX251" s="2"/>
      <c r="XY251" s="2"/>
      <c r="XZ251" s="2"/>
      <c r="YA251" s="2"/>
      <c r="YB251" s="2"/>
      <c r="YC251" s="2"/>
      <c r="YD251" s="2"/>
      <c r="YE251" s="2"/>
      <c r="YF251" s="2"/>
      <c r="YG251" s="2"/>
      <c r="YH251" s="2"/>
      <c r="YI251" s="2"/>
      <c r="YJ251" s="2"/>
      <c r="YK251" s="2"/>
      <c r="YL251" s="2"/>
      <c r="YM251" s="2"/>
      <c r="YN251" s="2"/>
      <c r="YO251" s="2"/>
      <c r="YP251" s="2"/>
      <c r="YQ251" s="2"/>
      <c r="YR251" s="2"/>
      <c r="YS251" s="2"/>
      <c r="YT251" s="2"/>
      <c r="YU251" s="2"/>
      <c r="YV251" s="2"/>
      <c r="YW251" s="2"/>
      <c r="YX251" s="2"/>
      <c r="YY251" s="2"/>
      <c r="YZ251" s="2"/>
      <c r="ZA251" s="2"/>
      <c r="ZB251" s="2"/>
      <c r="ZC251" s="2"/>
      <c r="ZD251" s="2"/>
      <c r="ZE251" s="2"/>
      <c r="ZF251" s="2"/>
      <c r="ZG251" s="2"/>
      <c r="ZH251" s="2"/>
      <c r="ZI251" s="2"/>
      <c r="ZJ251" s="2"/>
      <c r="ZK251" s="2"/>
      <c r="ZL251" s="2"/>
      <c r="ZM251" s="2"/>
      <c r="ZN251" s="2"/>
      <c r="ZO251" s="2"/>
      <c r="ZP251" s="2"/>
      <c r="ZQ251" s="2"/>
      <c r="ZR251" s="2"/>
      <c r="ZS251" s="2"/>
      <c r="ZT251" s="2"/>
      <c r="ZU251" s="2"/>
      <c r="ZV251" s="2"/>
      <c r="ZW251" s="2"/>
      <c r="ZX251" s="2"/>
      <c r="ZY251" s="2"/>
      <c r="ZZ251" s="2"/>
      <c r="AAA251" s="2"/>
      <c r="AAB251" s="2"/>
      <c r="AAC251" s="2"/>
      <c r="AAD251" s="2"/>
      <c r="AAE251" s="2"/>
      <c r="AAF251" s="2"/>
      <c r="AAG251" s="2"/>
      <c r="AAH251" s="2"/>
      <c r="AAI251" s="2"/>
      <c r="AAJ251" s="2"/>
      <c r="AAK251" s="2"/>
      <c r="AAL251" s="2"/>
      <c r="AAM251" s="2"/>
      <c r="AAN251" s="2"/>
      <c r="AAO251" s="2"/>
      <c r="AAP251" s="2"/>
      <c r="AAQ251" s="2"/>
      <c r="AAR251" s="2"/>
      <c r="AAS251" s="2"/>
      <c r="AAT251" s="2"/>
      <c r="AAU251" s="2"/>
      <c r="AAV251" s="2"/>
      <c r="AAW251" s="2"/>
      <c r="AAX251" s="2"/>
      <c r="AAY251" s="2"/>
      <c r="AAZ251" s="2"/>
      <c r="ABA251" s="2"/>
      <c r="ABB251" s="2"/>
      <c r="ABC251" s="2"/>
      <c r="ABD251" s="2"/>
      <c r="ABE251" s="2"/>
      <c r="ABF251" s="2"/>
      <c r="ABG251" s="2"/>
      <c r="ABH251" s="2"/>
      <c r="ABI251" s="2"/>
      <c r="ABJ251" s="2"/>
      <c r="ABK251" s="2"/>
      <c r="ABL251" s="2"/>
      <c r="ABM251" s="2"/>
      <c r="ABN251" s="2"/>
      <c r="ABO251" s="2"/>
      <c r="ABP251" s="2"/>
      <c r="ABQ251" s="2"/>
      <c r="ABR251" s="2"/>
      <c r="ABS251" s="2"/>
      <c r="ABT251" s="2"/>
      <c r="ABU251" s="2"/>
      <c r="ABV251" s="2"/>
      <c r="ABW251" s="2"/>
      <c r="ABX251" s="2"/>
      <c r="ABY251" s="2"/>
      <c r="ABZ251" s="2"/>
      <c r="ACA251" s="2"/>
      <c r="ACB251" s="2"/>
      <c r="ACC251" s="2"/>
      <c r="ACD251" s="2"/>
      <c r="ACE251" s="2"/>
      <c r="ACF251" s="2"/>
      <c r="ACG251" s="2"/>
      <c r="ACH251" s="2"/>
      <c r="ACI251" s="2"/>
      <c r="ACJ251" s="2"/>
      <c r="ACK251" s="2"/>
      <c r="ACL251" s="2"/>
      <c r="ACM251" s="2"/>
      <c r="ACN251" s="2"/>
      <c r="ACO251" s="2"/>
      <c r="ACP251" s="2"/>
      <c r="ACQ251" s="2"/>
      <c r="ACR251" s="2"/>
      <c r="ACS251" s="2"/>
      <c r="ACT251" s="2"/>
      <c r="ACU251" s="2"/>
      <c r="ACV251" s="2"/>
      <c r="ACW251" s="2"/>
      <c r="ACX251" s="2"/>
      <c r="ACY251" s="2"/>
      <c r="ACZ251" s="2"/>
      <c r="ADA251" s="2"/>
      <c r="ADB251" s="2"/>
      <c r="ADC251" s="2"/>
      <c r="ADD251" s="2"/>
      <c r="ADE251" s="2"/>
      <c r="ADF251" s="2"/>
      <c r="ADG251" s="2"/>
      <c r="ADH251" s="2"/>
      <c r="ADI251" s="2"/>
      <c r="ADJ251" s="2"/>
      <c r="ADK251" s="2"/>
      <c r="ADL251" s="2"/>
      <c r="ADM251" s="2"/>
      <c r="ADN251" s="2"/>
      <c r="ADO251" s="2"/>
      <c r="ADP251" s="2"/>
      <c r="ADQ251" s="2"/>
      <c r="ADR251" s="2"/>
      <c r="ADS251" s="2"/>
      <c r="ADT251" s="2"/>
      <c r="ADU251" s="2"/>
      <c r="ADV251" s="2"/>
      <c r="ADW251" s="2"/>
      <c r="ADX251" s="2"/>
      <c r="ADY251" s="2"/>
      <c r="ADZ251" s="2"/>
      <c r="AEA251" s="2"/>
      <c r="AEB251" s="2"/>
      <c r="AEC251" s="2"/>
      <c r="AED251" s="2"/>
      <c r="AEE251" s="2"/>
      <c r="AEF251" s="2"/>
      <c r="AEG251" s="2"/>
      <c r="AEH251" s="2"/>
      <c r="AEI251" s="2"/>
      <c r="AEJ251" s="2"/>
      <c r="AEK251" s="2"/>
      <c r="AEL251" s="2"/>
      <c r="AEM251" s="2"/>
      <c r="AEN251" s="2"/>
      <c r="AEO251" s="2"/>
      <c r="AEP251" s="2"/>
      <c r="AEQ251" s="2"/>
      <c r="AER251" s="2"/>
      <c r="AES251" s="2"/>
      <c r="AET251" s="2"/>
      <c r="AEU251" s="2"/>
      <c r="AEV251" s="2"/>
      <c r="AEW251" s="2"/>
      <c r="AEX251" s="2"/>
      <c r="AEY251" s="2"/>
      <c r="AEZ251" s="2"/>
      <c r="AFA251" s="2"/>
      <c r="AFB251" s="2"/>
      <c r="AFC251" s="2"/>
      <c r="AFD251" s="2"/>
      <c r="AFE251" s="2"/>
      <c r="AFF251" s="2"/>
      <c r="AFG251" s="2"/>
      <c r="AFH251" s="2"/>
      <c r="AFI251" s="2"/>
      <c r="AFJ251" s="2"/>
      <c r="AFK251" s="2"/>
      <c r="AFL251" s="2"/>
      <c r="AFM251" s="2"/>
      <c r="AFN251" s="2"/>
      <c r="AFO251" s="2"/>
      <c r="AFP251" s="2"/>
      <c r="AFQ251" s="2"/>
      <c r="AFR251" s="2"/>
      <c r="AFS251" s="2"/>
      <c r="AFT251" s="2"/>
      <c r="AFU251" s="2"/>
      <c r="AFV251" s="2"/>
      <c r="AFW251" s="2"/>
      <c r="AFX251" s="2"/>
      <c r="AFY251" s="2"/>
      <c r="AFZ251" s="2"/>
      <c r="AGA251" s="2"/>
      <c r="AGB251" s="2"/>
      <c r="AGC251" s="2"/>
      <c r="AGD251" s="2"/>
      <c r="AGE251" s="2"/>
      <c r="AGF251" s="2"/>
      <c r="AGG251" s="2"/>
      <c r="AGH251" s="2"/>
      <c r="AGI251" s="2"/>
      <c r="AGJ251" s="2"/>
      <c r="AGK251" s="2"/>
      <c r="AGL251" s="2"/>
      <c r="AGM251" s="2"/>
      <c r="AGN251" s="2"/>
      <c r="AGO251" s="2"/>
      <c r="AGP251" s="2"/>
      <c r="AGQ251" s="2"/>
      <c r="AGR251" s="2"/>
      <c r="AGS251" s="2"/>
      <c r="AGT251" s="2"/>
      <c r="AGU251" s="2"/>
      <c r="AGV251" s="2"/>
      <c r="AGW251" s="2"/>
      <c r="AGX251" s="2"/>
      <c r="AGY251" s="2"/>
      <c r="AGZ251" s="2"/>
      <c r="AHA251" s="2"/>
      <c r="AHB251" s="2"/>
      <c r="AHC251" s="2"/>
      <c r="AHD251" s="2"/>
      <c r="AHE251" s="2"/>
      <c r="AHF251" s="2"/>
      <c r="AHG251" s="2"/>
      <c r="AHH251" s="2"/>
      <c r="AHI251" s="2"/>
      <c r="AHJ251" s="2"/>
      <c r="AHK251" s="2"/>
      <c r="AHL251" s="2"/>
      <c r="AHM251" s="2"/>
      <c r="AHN251" s="2"/>
      <c r="AHO251" s="2"/>
      <c r="AHP251" s="2"/>
      <c r="AHQ251" s="2"/>
      <c r="AHR251" s="2"/>
      <c r="AHS251" s="2"/>
      <c r="AHT251" s="2"/>
      <c r="AHU251" s="2"/>
      <c r="AHV251" s="2"/>
      <c r="AHW251" s="2"/>
      <c r="AHX251" s="2"/>
      <c r="AHY251" s="2"/>
      <c r="AHZ251" s="2"/>
      <c r="AIA251" s="2"/>
      <c r="AIB251" s="2"/>
      <c r="AIC251" s="2"/>
      <c r="AID251" s="2"/>
      <c r="AIE251" s="2"/>
      <c r="AIF251" s="2"/>
      <c r="AIG251" s="2"/>
      <c r="AIH251" s="2"/>
      <c r="AII251" s="2"/>
      <c r="AIJ251" s="2"/>
      <c r="AIK251" s="2"/>
      <c r="AIL251" s="2"/>
      <c r="AIM251" s="2"/>
      <c r="AIN251" s="2"/>
      <c r="AIO251" s="2"/>
      <c r="AIP251" s="2"/>
      <c r="AIQ251" s="2"/>
      <c r="AIR251" s="2"/>
      <c r="AIS251" s="2"/>
      <c r="AIT251" s="2"/>
      <c r="AIU251" s="2"/>
      <c r="AIV251" s="2"/>
      <c r="AIW251" s="2"/>
      <c r="AIX251" s="2"/>
      <c r="AIY251" s="2"/>
      <c r="AIZ251" s="2"/>
      <c r="AJA251" s="2"/>
      <c r="AJB251" s="2"/>
      <c r="AJC251" s="2"/>
      <c r="AJD251" s="2"/>
      <c r="AJE251" s="2"/>
      <c r="AJF251" s="2"/>
      <c r="AJG251" s="2"/>
      <c r="AJH251" s="2"/>
      <c r="AJI251" s="2"/>
      <c r="AJJ251" s="2"/>
      <c r="AJK251" s="2"/>
      <c r="AJL251" s="2"/>
      <c r="AJM251" s="2"/>
      <c r="AJN251" s="2"/>
      <c r="AJO251" s="2"/>
      <c r="AJP251" s="2"/>
      <c r="AJQ251" s="2"/>
      <c r="AJR251" s="2"/>
      <c r="AJS251" s="2"/>
      <c r="AJT251" s="2"/>
      <c r="AJU251" s="2"/>
      <c r="AJV251" s="2"/>
      <c r="AJW251" s="2"/>
      <c r="AJX251" s="2"/>
      <c r="AJY251" s="2"/>
      <c r="AJZ251" s="2"/>
      <c r="AKA251" s="2"/>
      <c r="AKB251" s="2"/>
      <c r="AKC251" s="2"/>
      <c r="AKD251" s="2"/>
      <c r="AKE251" s="2"/>
      <c r="AKF251" s="2"/>
      <c r="AKG251" s="2"/>
      <c r="AKH251" s="2"/>
      <c r="AKI251" s="2"/>
      <c r="AKJ251" s="2"/>
      <c r="AKK251" s="2"/>
      <c r="AKL251" s="2"/>
      <c r="AKM251" s="2"/>
      <c r="AKN251" s="2"/>
      <c r="AKO251" s="2"/>
      <c r="AKP251" s="2"/>
      <c r="AKQ251" s="2"/>
      <c r="AKR251" s="2"/>
      <c r="AKS251" s="2"/>
      <c r="AKT251" s="2"/>
      <c r="AKU251" s="2"/>
      <c r="AKV251" s="2"/>
      <c r="AKW251" s="2"/>
      <c r="AKX251" s="2"/>
      <c r="AKY251" s="2"/>
      <c r="AKZ251" s="2"/>
      <c r="ALA251" s="2"/>
      <c r="ALB251" s="2"/>
      <c r="ALC251" s="2"/>
      <c r="ALD251" s="2"/>
      <c r="ALE251" s="2"/>
      <c r="ALF251" s="2"/>
      <c r="ALG251" s="2"/>
      <c r="ALH251" s="2"/>
      <c r="ALI251" s="2"/>
      <c r="ALJ251" s="2"/>
      <c r="ALK251" s="2"/>
      <c r="ALL251" s="2"/>
      <c r="ALM251" s="2"/>
      <c r="ALN251" s="2"/>
      <c r="ALO251" s="2"/>
      <c r="ALP251" s="2"/>
      <c r="ALQ251" s="2"/>
      <c r="ALR251" s="2"/>
      <c r="ALS251" s="2"/>
      <c r="ALT251" s="2"/>
      <c r="ALU251" s="2"/>
      <c r="ALV251" s="2"/>
      <c r="ALW251" s="2"/>
      <c r="ALX251" s="2"/>
      <c r="ALY251" s="2"/>
      <c r="ALZ251" s="2"/>
      <c r="AMA251" s="2"/>
      <c r="AMB251" s="2"/>
      <c r="AMC251" s="2"/>
      <c r="AMD251" s="2"/>
      <c r="AME251" s="2"/>
      <c r="AMF251" s="2"/>
      <c r="AMG251" s="2"/>
      <c r="AMH251" s="2"/>
      <c r="AMI251" s="2"/>
      <c r="AMJ251" s="2"/>
    </row>
    <row r="252" s="5" customFormat="true" ht="15" hidden="false" customHeight="false" outlineLevel="0" collapsed="false">
      <c r="A252" s="2"/>
      <c r="B252" s="2"/>
      <c r="C252" s="2"/>
      <c r="D252" s="2"/>
      <c r="E252" s="2"/>
      <c r="F252" s="2"/>
      <c r="G252" s="25"/>
      <c r="H252" s="51" t="n">
        <v>44713</v>
      </c>
      <c r="I252" s="25"/>
      <c r="J252" s="25"/>
      <c r="K252" s="25"/>
      <c r="L252" s="25"/>
      <c r="M252" s="25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2"/>
      <c r="LX252" s="2"/>
      <c r="LY252" s="2"/>
      <c r="LZ252" s="2"/>
      <c r="MA252" s="2"/>
      <c r="MB252" s="2"/>
      <c r="MC252" s="2"/>
      <c r="MD252" s="2"/>
      <c r="ME252" s="2"/>
      <c r="MF252" s="2"/>
      <c r="MG252" s="2"/>
      <c r="MH252" s="2"/>
      <c r="MI252" s="2"/>
      <c r="MJ252" s="2"/>
      <c r="MK252" s="2"/>
      <c r="ML252" s="2"/>
      <c r="MM252" s="2"/>
      <c r="MN252" s="2"/>
      <c r="MO252" s="2"/>
      <c r="MP252" s="2"/>
      <c r="MQ252" s="2"/>
      <c r="MR252" s="2"/>
      <c r="MS252" s="2"/>
      <c r="MT252" s="2"/>
      <c r="MU252" s="2"/>
      <c r="MV252" s="2"/>
      <c r="MW252" s="2"/>
      <c r="MX252" s="2"/>
      <c r="MY252" s="2"/>
      <c r="MZ252" s="2"/>
      <c r="NA252" s="2"/>
      <c r="NB252" s="2"/>
      <c r="NC252" s="2"/>
      <c r="ND252" s="2"/>
      <c r="NE252" s="2"/>
      <c r="NF252" s="2"/>
      <c r="NG252" s="2"/>
      <c r="NH252" s="2"/>
      <c r="NI252" s="2"/>
      <c r="NJ252" s="2"/>
      <c r="NK252" s="2"/>
      <c r="NL252" s="2"/>
      <c r="NM252" s="2"/>
      <c r="NN252" s="2"/>
      <c r="NO252" s="2"/>
      <c r="NP252" s="2"/>
      <c r="NQ252" s="2"/>
      <c r="NR252" s="2"/>
      <c r="NS252" s="2"/>
      <c r="NT252" s="2"/>
      <c r="NU252" s="2"/>
      <c r="NV252" s="2"/>
      <c r="NW252" s="2"/>
      <c r="NX252" s="2"/>
      <c r="NY252" s="2"/>
      <c r="NZ252" s="2"/>
      <c r="OA252" s="2"/>
      <c r="OB252" s="2"/>
      <c r="OC252" s="2"/>
      <c r="OD252" s="2"/>
      <c r="OE252" s="2"/>
      <c r="OF252" s="2"/>
      <c r="OG252" s="2"/>
      <c r="OH252" s="2"/>
      <c r="OI252" s="2"/>
      <c r="OJ252" s="2"/>
      <c r="OK252" s="2"/>
      <c r="OL252" s="2"/>
      <c r="OM252" s="2"/>
      <c r="ON252" s="2"/>
      <c r="OO252" s="2"/>
      <c r="OP252" s="2"/>
      <c r="OQ252" s="2"/>
      <c r="OR252" s="2"/>
      <c r="OS252" s="2"/>
      <c r="OT252" s="2"/>
      <c r="OU252" s="2"/>
      <c r="OV252" s="2"/>
      <c r="OW252" s="2"/>
      <c r="OX252" s="2"/>
      <c r="OY252" s="2"/>
      <c r="OZ252" s="2"/>
      <c r="PA252" s="2"/>
      <c r="PB252" s="2"/>
      <c r="PC252" s="2"/>
      <c r="PD252" s="2"/>
      <c r="PE252" s="2"/>
      <c r="PF252" s="2"/>
      <c r="PG252" s="2"/>
      <c r="PH252" s="2"/>
      <c r="PI252" s="2"/>
      <c r="PJ252" s="2"/>
      <c r="PK252" s="2"/>
      <c r="PL252" s="2"/>
      <c r="PM252" s="2"/>
      <c r="PN252" s="2"/>
      <c r="PO252" s="2"/>
      <c r="PP252" s="2"/>
      <c r="PQ252" s="2"/>
      <c r="PR252" s="2"/>
      <c r="PS252" s="2"/>
      <c r="PT252" s="2"/>
      <c r="PU252" s="2"/>
      <c r="PV252" s="2"/>
      <c r="PW252" s="2"/>
      <c r="PX252" s="2"/>
      <c r="PY252" s="2"/>
      <c r="PZ252" s="2"/>
      <c r="QA252" s="2"/>
      <c r="QB252" s="2"/>
      <c r="QC252" s="2"/>
      <c r="QD252" s="2"/>
      <c r="QE252" s="2"/>
      <c r="QF252" s="2"/>
      <c r="QG252" s="2"/>
      <c r="QH252" s="2"/>
      <c r="QI252" s="2"/>
      <c r="QJ252" s="2"/>
      <c r="QK252" s="2"/>
      <c r="QL252" s="2"/>
      <c r="QM252" s="2"/>
      <c r="QN252" s="2"/>
      <c r="QO252" s="2"/>
      <c r="QP252" s="2"/>
      <c r="QQ252" s="2"/>
      <c r="QR252" s="2"/>
      <c r="QS252" s="2"/>
      <c r="QT252" s="2"/>
      <c r="QU252" s="2"/>
      <c r="QV252" s="2"/>
      <c r="QW252" s="2"/>
      <c r="QX252" s="2"/>
      <c r="QY252" s="2"/>
      <c r="QZ252" s="2"/>
      <c r="RA252" s="2"/>
      <c r="RB252" s="2"/>
      <c r="RC252" s="2"/>
      <c r="RD252" s="2"/>
      <c r="RE252" s="2"/>
      <c r="RF252" s="2"/>
      <c r="RG252" s="2"/>
      <c r="RH252" s="2"/>
      <c r="RI252" s="2"/>
      <c r="RJ252" s="2"/>
      <c r="RK252" s="2"/>
      <c r="RL252" s="2"/>
      <c r="RM252" s="2"/>
      <c r="RN252" s="2"/>
      <c r="RO252" s="2"/>
      <c r="RP252" s="2"/>
      <c r="RQ252" s="2"/>
      <c r="RR252" s="2"/>
      <c r="RS252" s="2"/>
      <c r="RT252" s="2"/>
      <c r="RU252" s="2"/>
      <c r="RV252" s="2"/>
      <c r="RW252" s="2"/>
      <c r="RX252" s="2"/>
      <c r="RY252" s="2"/>
      <c r="RZ252" s="2"/>
      <c r="SA252" s="2"/>
      <c r="SB252" s="2"/>
      <c r="SC252" s="2"/>
      <c r="SD252" s="2"/>
      <c r="SE252" s="2"/>
      <c r="SF252" s="2"/>
      <c r="SG252" s="2"/>
      <c r="SH252" s="2"/>
      <c r="SI252" s="2"/>
      <c r="SJ252" s="2"/>
      <c r="SK252" s="2"/>
      <c r="SL252" s="2"/>
      <c r="SM252" s="2"/>
      <c r="SN252" s="2"/>
      <c r="SO252" s="2"/>
      <c r="SP252" s="2"/>
      <c r="SQ252" s="2"/>
      <c r="SR252" s="2"/>
      <c r="SS252" s="2"/>
      <c r="ST252" s="2"/>
      <c r="SU252" s="2"/>
      <c r="SV252" s="2"/>
      <c r="SW252" s="2"/>
      <c r="SX252" s="2"/>
      <c r="SY252" s="2"/>
      <c r="SZ252" s="2"/>
      <c r="TA252" s="2"/>
      <c r="TB252" s="2"/>
      <c r="TC252" s="2"/>
      <c r="TD252" s="2"/>
      <c r="TE252" s="2"/>
      <c r="TF252" s="2"/>
      <c r="TG252" s="2"/>
      <c r="TH252" s="2"/>
      <c r="TI252" s="2"/>
      <c r="TJ252" s="2"/>
      <c r="TK252" s="2"/>
      <c r="TL252" s="2"/>
      <c r="TM252" s="2"/>
      <c r="TN252" s="2"/>
      <c r="TO252" s="2"/>
      <c r="TP252" s="2"/>
      <c r="TQ252" s="2"/>
      <c r="TR252" s="2"/>
      <c r="TS252" s="2"/>
      <c r="TT252" s="2"/>
      <c r="TU252" s="2"/>
      <c r="TV252" s="2"/>
      <c r="TW252" s="2"/>
      <c r="TX252" s="2"/>
      <c r="TY252" s="2"/>
      <c r="TZ252" s="2"/>
      <c r="UA252" s="2"/>
      <c r="UB252" s="2"/>
      <c r="UC252" s="2"/>
      <c r="UD252" s="2"/>
      <c r="UE252" s="2"/>
      <c r="UF252" s="2"/>
      <c r="UG252" s="2"/>
      <c r="UH252" s="2"/>
      <c r="UI252" s="2"/>
      <c r="UJ252" s="2"/>
      <c r="UK252" s="2"/>
      <c r="UL252" s="2"/>
      <c r="UM252" s="2"/>
      <c r="UN252" s="2"/>
      <c r="UO252" s="2"/>
      <c r="UP252" s="2"/>
      <c r="UQ252" s="2"/>
      <c r="UR252" s="2"/>
      <c r="US252" s="2"/>
      <c r="UT252" s="2"/>
      <c r="UU252" s="2"/>
      <c r="UV252" s="2"/>
      <c r="UW252" s="2"/>
      <c r="UX252" s="2"/>
      <c r="UY252" s="2"/>
      <c r="UZ252" s="2"/>
      <c r="VA252" s="2"/>
      <c r="VB252" s="2"/>
      <c r="VC252" s="2"/>
      <c r="VD252" s="2"/>
      <c r="VE252" s="2"/>
      <c r="VF252" s="2"/>
      <c r="VG252" s="2"/>
      <c r="VH252" s="2"/>
      <c r="VI252" s="2"/>
      <c r="VJ252" s="2"/>
      <c r="VK252" s="2"/>
      <c r="VL252" s="2"/>
      <c r="VM252" s="2"/>
      <c r="VN252" s="2"/>
      <c r="VO252" s="2"/>
      <c r="VP252" s="2"/>
      <c r="VQ252" s="2"/>
      <c r="VR252" s="2"/>
      <c r="VS252" s="2"/>
      <c r="VT252" s="2"/>
      <c r="VU252" s="2"/>
      <c r="VV252" s="2"/>
      <c r="VW252" s="2"/>
      <c r="VX252" s="2"/>
      <c r="VY252" s="2"/>
      <c r="VZ252" s="2"/>
      <c r="WA252" s="2"/>
      <c r="WB252" s="2"/>
      <c r="WC252" s="2"/>
      <c r="WD252" s="2"/>
      <c r="WE252" s="2"/>
      <c r="WF252" s="2"/>
      <c r="WG252" s="2"/>
      <c r="WH252" s="2"/>
      <c r="WI252" s="2"/>
      <c r="WJ252" s="2"/>
      <c r="WK252" s="2"/>
      <c r="WL252" s="2"/>
      <c r="WM252" s="2"/>
      <c r="WN252" s="2"/>
      <c r="WO252" s="2"/>
      <c r="WP252" s="2"/>
      <c r="WQ252" s="2"/>
      <c r="WR252" s="2"/>
      <c r="WS252" s="2"/>
      <c r="WT252" s="2"/>
      <c r="WU252" s="2"/>
      <c r="WV252" s="2"/>
      <c r="WW252" s="2"/>
      <c r="WX252" s="2"/>
      <c r="WY252" s="2"/>
      <c r="WZ252" s="2"/>
      <c r="XA252" s="2"/>
      <c r="XB252" s="2"/>
      <c r="XC252" s="2"/>
      <c r="XD252" s="2"/>
      <c r="XE252" s="2"/>
      <c r="XF252" s="2"/>
      <c r="XG252" s="2"/>
      <c r="XH252" s="2"/>
      <c r="XI252" s="2"/>
      <c r="XJ252" s="2"/>
      <c r="XK252" s="2"/>
      <c r="XL252" s="2"/>
      <c r="XM252" s="2"/>
      <c r="XN252" s="2"/>
      <c r="XO252" s="2"/>
      <c r="XP252" s="2"/>
      <c r="XQ252" s="2"/>
      <c r="XR252" s="2"/>
      <c r="XS252" s="2"/>
      <c r="XT252" s="2"/>
      <c r="XU252" s="2"/>
      <c r="XV252" s="2"/>
      <c r="XW252" s="2"/>
      <c r="XX252" s="2"/>
      <c r="XY252" s="2"/>
      <c r="XZ252" s="2"/>
      <c r="YA252" s="2"/>
      <c r="YB252" s="2"/>
      <c r="YC252" s="2"/>
      <c r="YD252" s="2"/>
      <c r="YE252" s="2"/>
      <c r="YF252" s="2"/>
      <c r="YG252" s="2"/>
      <c r="YH252" s="2"/>
      <c r="YI252" s="2"/>
      <c r="YJ252" s="2"/>
      <c r="YK252" s="2"/>
      <c r="YL252" s="2"/>
      <c r="YM252" s="2"/>
      <c r="YN252" s="2"/>
      <c r="YO252" s="2"/>
      <c r="YP252" s="2"/>
      <c r="YQ252" s="2"/>
      <c r="YR252" s="2"/>
      <c r="YS252" s="2"/>
      <c r="YT252" s="2"/>
      <c r="YU252" s="2"/>
      <c r="YV252" s="2"/>
      <c r="YW252" s="2"/>
      <c r="YX252" s="2"/>
      <c r="YY252" s="2"/>
      <c r="YZ252" s="2"/>
      <c r="ZA252" s="2"/>
      <c r="ZB252" s="2"/>
      <c r="ZC252" s="2"/>
      <c r="ZD252" s="2"/>
      <c r="ZE252" s="2"/>
      <c r="ZF252" s="2"/>
      <c r="ZG252" s="2"/>
      <c r="ZH252" s="2"/>
      <c r="ZI252" s="2"/>
      <c r="ZJ252" s="2"/>
      <c r="ZK252" s="2"/>
      <c r="ZL252" s="2"/>
      <c r="ZM252" s="2"/>
      <c r="ZN252" s="2"/>
      <c r="ZO252" s="2"/>
      <c r="ZP252" s="2"/>
      <c r="ZQ252" s="2"/>
      <c r="ZR252" s="2"/>
      <c r="ZS252" s="2"/>
      <c r="ZT252" s="2"/>
      <c r="ZU252" s="2"/>
      <c r="ZV252" s="2"/>
      <c r="ZW252" s="2"/>
      <c r="ZX252" s="2"/>
      <c r="ZY252" s="2"/>
      <c r="ZZ252" s="2"/>
      <c r="AAA252" s="2"/>
      <c r="AAB252" s="2"/>
      <c r="AAC252" s="2"/>
      <c r="AAD252" s="2"/>
      <c r="AAE252" s="2"/>
      <c r="AAF252" s="2"/>
      <c r="AAG252" s="2"/>
      <c r="AAH252" s="2"/>
      <c r="AAI252" s="2"/>
      <c r="AAJ252" s="2"/>
      <c r="AAK252" s="2"/>
      <c r="AAL252" s="2"/>
      <c r="AAM252" s="2"/>
      <c r="AAN252" s="2"/>
      <c r="AAO252" s="2"/>
      <c r="AAP252" s="2"/>
      <c r="AAQ252" s="2"/>
      <c r="AAR252" s="2"/>
      <c r="AAS252" s="2"/>
      <c r="AAT252" s="2"/>
      <c r="AAU252" s="2"/>
      <c r="AAV252" s="2"/>
      <c r="AAW252" s="2"/>
      <c r="AAX252" s="2"/>
      <c r="AAY252" s="2"/>
      <c r="AAZ252" s="2"/>
      <c r="ABA252" s="2"/>
      <c r="ABB252" s="2"/>
      <c r="ABC252" s="2"/>
      <c r="ABD252" s="2"/>
      <c r="ABE252" s="2"/>
      <c r="ABF252" s="2"/>
      <c r="ABG252" s="2"/>
      <c r="ABH252" s="2"/>
      <c r="ABI252" s="2"/>
      <c r="ABJ252" s="2"/>
      <c r="ABK252" s="2"/>
      <c r="ABL252" s="2"/>
      <c r="ABM252" s="2"/>
      <c r="ABN252" s="2"/>
      <c r="ABO252" s="2"/>
      <c r="ABP252" s="2"/>
      <c r="ABQ252" s="2"/>
      <c r="ABR252" s="2"/>
      <c r="ABS252" s="2"/>
      <c r="ABT252" s="2"/>
      <c r="ABU252" s="2"/>
      <c r="ABV252" s="2"/>
      <c r="ABW252" s="2"/>
      <c r="ABX252" s="2"/>
      <c r="ABY252" s="2"/>
      <c r="ABZ252" s="2"/>
      <c r="ACA252" s="2"/>
      <c r="ACB252" s="2"/>
      <c r="ACC252" s="2"/>
      <c r="ACD252" s="2"/>
      <c r="ACE252" s="2"/>
      <c r="ACF252" s="2"/>
      <c r="ACG252" s="2"/>
      <c r="ACH252" s="2"/>
      <c r="ACI252" s="2"/>
      <c r="ACJ252" s="2"/>
      <c r="ACK252" s="2"/>
      <c r="ACL252" s="2"/>
      <c r="ACM252" s="2"/>
      <c r="ACN252" s="2"/>
      <c r="ACO252" s="2"/>
      <c r="ACP252" s="2"/>
      <c r="ACQ252" s="2"/>
      <c r="ACR252" s="2"/>
      <c r="ACS252" s="2"/>
      <c r="ACT252" s="2"/>
      <c r="ACU252" s="2"/>
      <c r="ACV252" s="2"/>
      <c r="ACW252" s="2"/>
      <c r="ACX252" s="2"/>
      <c r="ACY252" s="2"/>
      <c r="ACZ252" s="2"/>
      <c r="ADA252" s="2"/>
      <c r="ADB252" s="2"/>
      <c r="ADC252" s="2"/>
      <c r="ADD252" s="2"/>
      <c r="ADE252" s="2"/>
      <c r="ADF252" s="2"/>
      <c r="ADG252" s="2"/>
      <c r="ADH252" s="2"/>
      <c r="ADI252" s="2"/>
      <c r="ADJ252" s="2"/>
      <c r="ADK252" s="2"/>
      <c r="ADL252" s="2"/>
      <c r="ADM252" s="2"/>
      <c r="ADN252" s="2"/>
      <c r="ADO252" s="2"/>
      <c r="ADP252" s="2"/>
      <c r="ADQ252" s="2"/>
      <c r="ADR252" s="2"/>
      <c r="ADS252" s="2"/>
      <c r="ADT252" s="2"/>
      <c r="ADU252" s="2"/>
      <c r="ADV252" s="2"/>
      <c r="ADW252" s="2"/>
      <c r="ADX252" s="2"/>
      <c r="ADY252" s="2"/>
      <c r="ADZ252" s="2"/>
      <c r="AEA252" s="2"/>
      <c r="AEB252" s="2"/>
      <c r="AEC252" s="2"/>
      <c r="AED252" s="2"/>
      <c r="AEE252" s="2"/>
      <c r="AEF252" s="2"/>
      <c r="AEG252" s="2"/>
      <c r="AEH252" s="2"/>
      <c r="AEI252" s="2"/>
      <c r="AEJ252" s="2"/>
      <c r="AEK252" s="2"/>
      <c r="AEL252" s="2"/>
      <c r="AEM252" s="2"/>
      <c r="AEN252" s="2"/>
      <c r="AEO252" s="2"/>
      <c r="AEP252" s="2"/>
      <c r="AEQ252" s="2"/>
      <c r="AER252" s="2"/>
      <c r="AES252" s="2"/>
      <c r="AET252" s="2"/>
      <c r="AEU252" s="2"/>
      <c r="AEV252" s="2"/>
      <c r="AEW252" s="2"/>
      <c r="AEX252" s="2"/>
      <c r="AEY252" s="2"/>
      <c r="AEZ252" s="2"/>
      <c r="AFA252" s="2"/>
      <c r="AFB252" s="2"/>
      <c r="AFC252" s="2"/>
      <c r="AFD252" s="2"/>
      <c r="AFE252" s="2"/>
      <c r="AFF252" s="2"/>
      <c r="AFG252" s="2"/>
      <c r="AFH252" s="2"/>
      <c r="AFI252" s="2"/>
      <c r="AFJ252" s="2"/>
      <c r="AFK252" s="2"/>
      <c r="AFL252" s="2"/>
      <c r="AFM252" s="2"/>
      <c r="AFN252" s="2"/>
      <c r="AFO252" s="2"/>
      <c r="AFP252" s="2"/>
      <c r="AFQ252" s="2"/>
      <c r="AFR252" s="2"/>
      <c r="AFS252" s="2"/>
      <c r="AFT252" s="2"/>
      <c r="AFU252" s="2"/>
      <c r="AFV252" s="2"/>
      <c r="AFW252" s="2"/>
      <c r="AFX252" s="2"/>
      <c r="AFY252" s="2"/>
      <c r="AFZ252" s="2"/>
      <c r="AGA252" s="2"/>
      <c r="AGB252" s="2"/>
      <c r="AGC252" s="2"/>
      <c r="AGD252" s="2"/>
      <c r="AGE252" s="2"/>
      <c r="AGF252" s="2"/>
      <c r="AGG252" s="2"/>
      <c r="AGH252" s="2"/>
      <c r="AGI252" s="2"/>
      <c r="AGJ252" s="2"/>
      <c r="AGK252" s="2"/>
      <c r="AGL252" s="2"/>
      <c r="AGM252" s="2"/>
      <c r="AGN252" s="2"/>
      <c r="AGO252" s="2"/>
      <c r="AGP252" s="2"/>
      <c r="AGQ252" s="2"/>
      <c r="AGR252" s="2"/>
      <c r="AGS252" s="2"/>
      <c r="AGT252" s="2"/>
      <c r="AGU252" s="2"/>
      <c r="AGV252" s="2"/>
      <c r="AGW252" s="2"/>
      <c r="AGX252" s="2"/>
      <c r="AGY252" s="2"/>
      <c r="AGZ252" s="2"/>
      <c r="AHA252" s="2"/>
      <c r="AHB252" s="2"/>
      <c r="AHC252" s="2"/>
      <c r="AHD252" s="2"/>
      <c r="AHE252" s="2"/>
      <c r="AHF252" s="2"/>
      <c r="AHG252" s="2"/>
      <c r="AHH252" s="2"/>
      <c r="AHI252" s="2"/>
      <c r="AHJ252" s="2"/>
      <c r="AHK252" s="2"/>
      <c r="AHL252" s="2"/>
      <c r="AHM252" s="2"/>
      <c r="AHN252" s="2"/>
      <c r="AHO252" s="2"/>
      <c r="AHP252" s="2"/>
      <c r="AHQ252" s="2"/>
      <c r="AHR252" s="2"/>
      <c r="AHS252" s="2"/>
      <c r="AHT252" s="2"/>
      <c r="AHU252" s="2"/>
      <c r="AHV252" s="2"/>
      <c r="AHW252" s="2"/>
      <c r="AHX252" s="2"/>
      <c r="AHY252" s="2"/>
      <c r="AHZ252" s="2"/>
      <c r="AIA252" s="2"/>
      <c r="AIB252" s="2"/>
      <c r="AIC252" s="2"/>
      <c r="AID252" s="2"/>
      <c r="AIE252" s="2"/>
      <c r="AIF252" s="2"/>
      <c r="AIG252" s="2"/>
      <c r="AIH252" s="2"/>
      <c r="AII252" s="2"/>
      <c r="AIJ252" s="2"/>
      <c r="AIK252" s="2"/>
      <c r="AIL252" s="2"/>
      <c r="AIM252" s="2"/>
      <c r="AIN252" s="2"/>
      <c r="AIO252" s="2"/>
      <c r="AIP252" s="2"/>
      <c r="AIQ252" s="2"/>
      <c r="AIR252" s="2"/>
      <c r="AIS252" s="2"/>
      <c r="AIT252" s="2"/>
      <c r="AIU252" s="2"/>
      <c r="AIV252" s="2"/>
      <c r="AIW252" s="2"/>
      <c r="AIX252" s="2"/>
      <c r="AIY252" s="2"/>
      <c r="AIZ252" s="2"/>
      <c r="AJA252" s="2"/>
      <c r="AJB252" s="2"/>
      <c r="AJC252" s="2"/>
      <c r="AJD252" s="2"/>
      <c r="AJE252" s="2"/>
      <c r="AJF252" s="2"/>
      <c r="AJG252" s="2"/>
      <c r="AJH252" s="2"/>
      <c r="AJI252" s="2"/>
      <c r="AJJ252" s="2"/>
      <c r="AJK252" s="2"/>
      <c r="AJL252" s="2"/>
      <c r="AJM252" s="2"/>
      <c r="AJN252" s="2"/>
      <c r="AJO252" s="2"/>
      <c r="AJP252" s="2"/>
      <c r="AJQ252" s="2"/>
      <c r="AJR252" s="2"/>
      <c r="AJS252" s="2"/>
      <c r="AJT252" s="2"/>
      <c r="AJU252" s="2"/>
      <c r="AJV252" s="2"/>
      <c r="AJW252" s="2"/>
      <c r="AJX252" s="2"/>
      <c r="AJY252" s="2"/>
      <c r="AJZ252" s="2"/>
      <c r="AKA252" s="2"/>
      <c r="AKB252" s="2"/>
      <c r="AKC252" s="2"/>
      <c r="AKD252" s="2"/>
      <c r="AKE252" s="2"/>
      <c r="AKF252" s="2"/>
      <c r="AKG252" s="2"/>
      <c r="AKH252" s="2"/>
      <c r="AKI252" s="2"/>
      <c r="AKJ252" s="2"/>
      <c r="AKK252" s="2"/>
      <c r="AKL252" s="2"/>
      <c r="AKM252" s="2"/>
      <c r="AKN252" s="2"/>
      <c r="AKO252" s="2"/>
      <c r="AKP252" s="2"/>
      <c r="AKQ252" s="2"/>
      <c r="AKR252" s="2"/>
      <c r="AKS252" s="2"/>
      <c r="AKT252" s="2"/>
      <c r="AKU252" s="2"/>
      <c r="AKV252" s="2"/>
      <c r="AKW252" s="2"/>
      <c r="AKX252" s="2"/>
      <c r="AKY252" s="2"/>
      <c r="AKZ252" s="2"/>
      <c r="ALA252" s="2"/>
      <c r="ALB252" s="2"/>
      <c r="ALC252" s="2"/>
      <c r="ALD252" s="2"/>
      <c r="ALE252" s="2"/>
      <c r="ALF252" s="2"/>
      <c r="ALG252" s="2"/>
      <c r="ALH252" s="2"/>
      <c r="ALI252" s="2"/>
      <c r="ALJ252" s="2"/>
      <c r="ALK252" s="2"/>
      <c r="ALL252" s="2"/>
      <c r="ALM252" s="2"/>
      <c r="ALN252" s="2"/>
      <c r="ALO252" s="2"/>
      <c r="ALP252" s="2"/>
      <c r="ALQ252" s="2"/>
      <c r="ALR252" s="2"/>
      <c r="ALS252" s="2"/>
      <c r="ALT252" s="2"/>
      <c r="ALU252" s="2"/>
      <c r="ALV252" s="2"/>
      <c r="ALW252" s="2"/>
      <c r="ALX252" s="2"/>
      <c r="ALY252" s="2"/>
      <c r="ALZ252" s="2"/>
      <c r="AMA252" s="2"/>
      <c r="AMB252" s="2"/>
      <c r="AMC252" s="2"/>
      <c r="AMD252" s="2"/>
      <c r="AME252" s="2"/>
      <c r="AMF252" s="2"/>
      <c r="AMG252" s="2"/>
      <c r="AMH252" s="2"/>
      <c r="AMI252" s="2"/>
      <c r="AMJ252" s="2"/>
    </row>
    <row r="253" s="5" customFormat="true" ht="15" hidden="false" customHeight="false" outlineLevel="0" collapsed="false">
      <c r="A253" s="2"/>
      <c r="B253" s="2"/>
      <c r="C253" s="2"/>
      <c r="D253" s="2"/>
      <c r="E253" s="2"/>
      <c r="F253" s="2"/>
      <c r="G253" s="25"/>
      <c r="H253" s="50"/>
      <c r="I253" s="25"/>
      <c r="J253" s="25"/>
      <c r="K253" s="25"/>
      <c r="L253" s="25"/>
      <c r="M253" s="25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2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2"/>
      <c r="LX253" s="2"/>
      <c r="LY253" s="2"/>
      <c r="LZ253" s="2"/>
      <c r="MA253" s="2"/>
      <c r="MB253" s="2"/>
      <c r="MC253" s="2"/>
      <c r="MD253" s="2"/>
      <c r="ME253" s="2"/>
      <c r="MF253" s="2"/>
      <c r="MG253" s="2"/>
      <c r="MH253" s="2"/>
      <c r="MI253" s="2"/>
      <c r="MJ253" s="2"/>
      <c r="MK253" s="2"/>
      <c r="ML253" s="2"/>
      <c r="MM253" s="2"/>
      <c r="MN253" s="2"/>
      <c r="MO253" s="2"/>
      <c r="MP253" s="2"/>
      <c r="MQ253" s="2"/>
      <c r="MR253" s="2"/>
      <c r="MS253" s="2"/>
      <c r="MT253" s="2"/>
      <c r="MU253" s="2"/>
      <c r="MV253" s="2"/>
      <c r="MW253" s="2"/>
      <c r="MX253" s="2"/>
      <c r="MY253" s="2"/>
      <c r="MZ253" s="2"/>
      <c r="NA253" s="2"/>
      <c r="NB253" s="2"/>
      <c r="NC253" s="2"/>
      <c r="ND253" s="2"/>
      <c r="NE253" s="2"/>
      <c r="NF253" s="2"/>
      <c r="NG253" s="2"/>
      <c r="NH253" s="2"/>
      <c r="NI253" s="2"/>
      <c r="NJ253" s="2"/>
      <c r="NK253" s="2"/>
      <c r="NL253" s="2"/>
      <c r="NM253" s="2"/>
      <c r="NN253" s="2"/>
      <c r="NO253" s="2"/>
      <c r="NP253" s="2"/>
      <c r="NQ253" s="2"/>
      <c r="NR253" s="2"/>
      <c r="NS253" s="2"/>
      <c r="NT253" s="2"/>
      <c r="NU253" s="2"/>
      <c r="NV253" s="2"/>
      <c r="NW253" s="2"/>
      <c r="NX253" s="2"/>
      <c r="NY253" s="2"/>
      <c r="NZ253" s="2"/>
      <c r="OA253" s="2"/>
      <c r="OB253" s="2"/>
      <c r="OC253" s="2"/>
      <c r="OD253" s="2"/>
      <c r="OE253" s="2"/>
      <c r="OF253" s="2"/>
      <c r="OG253" s="2"/>
      <c r="OH253" s="2"/>
      <c r="OI253" s="2"/>
      <c r="OJ253" s="2"/>
      <c r="OK253" s="2"/>
      <c r="OL253" s="2"/>
      <c r="OM253" s="2"/>
      <c r="ON253" s="2"/>
      <c r="OO253" s="2"/>
      <c r="OP253" s="2"/>
      <c r="OQ253" s="2"/>
      <c r="OR253" s="2"/>
      <c r="OS253" s="2"/>
      <c r="OT253" s="2"/>
      <c r="OU253" s="2"/>
      <c r="OV253" s="2"/>
      <c r="OW253" s="2"/>
      <c r="OX253" s="2"/>
      <c r="OY253" s="2"/>
      <c r="OZ253" s="2"/>
      <c r="PA253" s="2"/>
      <c r="PB253" s="2"/>
      <c r="PC253" s="2"/>
      <c r="PD253" s="2"/>
      <c r="PE253" s="2"/>
      <c r="PF253" s="2"/>
      <c r="PG253" s="2"/>
      <c r="PH253" s="2"/>
      <c r="PI253" s="2"/>
      <c r="PJ253" s="2"/>
      <c r="PK253" s="2"/>
      <c r="PL253" s="2"/>
      <c r="PM253" s="2"/>
      <c r="PN253" s="2"/>
      <c r="PO253" s="2"/>
      <c r="PP253" s="2"/>
      <c r="PQ253" s="2"/>
      <c r="PR253" s="2"/>
      <c r="PS253" s="2"/>
      <c r="PT253" s="2"/>
      <c r="PU253" s="2"/>
      <c r="PV253" s="2"/>
      <c r="PW253" s="2"/>
      <c r="PX253" s="2"/>
      <c r="PY253" s="2"/>
      <c r="PZ253" s="2"/>
      <c r="QA253" s="2"/>
      <c r="QB253" s="2"/>
      <c r="QC253" s="2"/>
      <c r="QD253" s="2"/>
      <c r="QE253" s="2"/>
      <c r="QF253" s="2"/>
      <c r="QG253" s="2"/>
      <c r="QH253" s="2"/>
      <c r="QI253" s="2"/>
      <c r="QJ253" s="2"/>
      <c r="QK253" s="2"/>
      <c r="QL253" s="2"/>
      <c r="QM253" s="2"/>
      <c r="QN253" s="2"/>
      <c r="QO253" s="2"/>
      <c r="QP253" s="2"/>
      <c r="QQ253" s="2"/>
      <c r="QR253" s="2"/>
      <c r="QS253" s="2"/>
      <c r="QT253" s="2"/>
      <c r="QU253" s="2"/>
      <c r="QV253" s="2"/>
      <c r="QW253" s="2"/>
      <c r="QX253" s="2"/>
      <c r="QY253" s="2"/>
      <c r="QZ253" s="2"/>
      <c r="RA253" s="2"/>
      <c r="RB253" s="2"/>
      <c r="RC253" s="2"/>
      <c r="RD253" s="2"/>
      <c r="RE253" s="2"/>
      <c r="RF253" s="2"/>
      <c r="RG253" s="2"/>
      <c r="RH253" s="2"/>
      <c r="RI253" s="2"/>
      <c r="RJ253" s="2"/>
      <c r="RK253" s="2"/>
      <c r="RL253" s="2"/>
      <c r="RM253" s="2"/>
      <c r="RN253" s="2"/>
      <c r="RO253" s="2"/>
      <c r="RP253" s="2"/>
      <c r="RQ253" s="2"/>
      <c r="RR253" s="2"/>
      <c r="RS253" s="2"/>
      <c r="RT253" s="2"/>
      <c r="RU253" s="2"/>
      <c r="RV253" s="2"/>
      <c r="RW253" s="2"/>
      <c r="RX253" s="2"/>
      <c r="RY253" s="2"/>
      <c r="RZ253" s="2"/>
      <c r="SA253" s="2"/>
      <c r="SB253" s="2"/>
      <c r="SC253" s="2"/>
      <c r="SD253" s="2"/>
      <c r="SE253" s="2"/>
      <c r="SF253" s="2"/>
      <c r="SG253" s="2"/>
      <c r="SH253" s="2"/>
      <c r="SI253" s="2"/>
      <c r="SJ253" s="2"/>
      <c r="SK253" s="2"/>
      <c r="SL253" s="2"/>
      <c r="SM253" s="2"/>
      <c r="SN253" s="2"/>
      <c r="SO253" s="2"/>
      <c r="SP253" s="2"/>
      <c r="SQ253" s="2"/>
      <c r="SR253" s="2"/>
      <c r="SS253" s="2"/>
      <c r="ST253" s="2"/>
      <c r="SU253" s="2"/>
      <c r="SV253" s="2"/>
      <c r="SW253" s="2"/>
      <c r="SX253" s="2"/>
      <c r="SY253" s="2"/>
      <c r="SZ253" s="2"/>
      <c r="TA253" s="2"/>
      <c r="TB253" s="2"/>
      <c r="TC253" s="2"/>
      <c r="TD253" s="2"/>
      <c r="TE253" s="2"/>
      <c r="TF253" s="2"/>
      <c r="TG253" s="2"/>
      <c r="TH253" s="2"/>
      <c r="TI253" s="2"/>
      <c r="TJ253" s="2"/>
      <c r="TK253" s="2"/>
      <c r="TL253" s="2"/>
      <c r="TM253" s="2"/>
      <c r="TN253" s="2"/>
      <c r="TO253" s="2"/>
      <c r="TP253" s="2"/>
      <c r="TQ253" s="2"/>
      <c r="TR253" s="2"/>
      <c r="TS253" s="2"/>
      <c r="TT253" s="2"/>
      <c r="TU253" s="2"/>
      <c r="TV253" s="2"/>
      <c r="TW253" s="2"/>
      <c r="TX253" s="2"/>
      <c r="TY253" s="2"/>
      <c r="TZ253" s="2"/>
      <c r="UA253" s="2"/>
      <c r="UB253" s="2"/>
      <c r="UC253" s="2"/>
      <c r="UD253" s="2"/>
      <c r="UE253" s="2"/>
      <c r="UF253" s="2"/>
      <c r="UG253" s="2"/>
      <c r="UH253" s="2"/>
      <c r="UI253" s="2"/>
      <c r="UJ253" s="2"/>
      <c r="UK253" s="2"/>
      <c r="UL253" s="2"/>
      <c r="UM253" s="2"/>
      <c r="UN253" s="2"/>
      <c r="UO253" s="2"/>
      <c r="UP253" s="2"/>
      <c r="UQ253" s="2"/>
      <c r="UR253" s="2"/>
      <c r="US253" s="2"/>
      <c r="UT253" s="2"/>
      <c r="UU253" s="2"/>
      <c r="UV253" s="2"/>
      <c r="UW253" s="2"/>
      <c r="UX253" s="2"/>
      <c r="UY253" s="2"/>
      <c r="UZ253" s="2"/>
      <c r="VA253" s="2"/>
      <c r="VB253" s="2"/>
      <c r="VC253" s="2"/>
      <c r="VD253" s="2"/>
      <c r="VE253" s="2"/>
      <c r="VF253" s="2"/>
      <c r="VG253" s="2"/>
      <c r="VH253" s="2"/>
      <c r="VI253" s="2"/>
      <c r="VJ253" s="2"/>
      <c r="VK253" s="2"/>
      <c r="VL253" s="2"/>
      <c r="VM253" s="2"/>
      <c r="VN253" s="2"/>
      <c r="VO253" s="2"/>
      <c r="VP253" s="2"/>
      <c r="VQ253" s="2"/>
      <c r="VR253" s="2"/>
      <c r="VS253" s="2"/>
      <c r="VT253" s="2"/>
      <c r="VU253" s="2"/>
      <c r="VV253" s="2"/>
      <c r="VW253" s="2"/>
      <c r="VX253" s="2"/>
      <c r="VY253" s="2"/>
      <c r="VZ253" s="2"/>
      <c r="WA253" s="2"/>
      <c r="WB253" s="2"/>
      <c r="WC253" s="2"/>
      <c r="WD253" s="2"/>
      <c r="WE253" s="2"/>
      <c r="WF253" s="2"/>
      <c r="WG253" s="2"/>
      <c r="WH253" s="2"/>
      <c r="WI253" s="2"/>
      <c r="WJ253" s="2"/>
      <c r="WK253" s="2"/>
      <c r="WL253" s="2"/>
      <c r="WM253" s="2"/>
      <c r="WN253" s="2"/>
      <c r="WO253" s="2"/>
      <c r="WP253" s="2"/>
      <c r="WQ253" s="2"/>
      <c r="WR253" s="2"/>
      <c r="WS253" s="2"/>
      <c r="WT253" s="2"/>
      <c r="WU253" s="2"/>
      <c r="WV253" s="2"/>
      <c r="WW253" s="2"/>
      <c r="WX253" s="2"/>
      <c r="WY253" s="2"/>
      <c r="WZ253" s="2"/>
      <c r="XA253" s="2"/>
      <c r="XB253" s="2"/>
      <c r="XC253" s="2"/>
      <c r="XD253" s="2"/>
      <c r="XE253" s="2"/>
      <c r="XF253" s="2"/>
      <c r="XG253" s="2"/>
      <c r="XH253" s="2"/>
      <c r="XI253" s="2"/>
      <c r="XJ253" s="2"/>
      <c r="XK253" s="2"/>
      <c r="XL253" s="2"/>
      <c r="XM253" s="2"/>
      <c r="XN253" s="2"/>
      <c r="XO253" s="2"/>
      <c r="XP253" s="2"/>
      <c r="XQ253" s="2"/>
      <c r="XR253" s="2"/>
      <c r="XS253" s="2"/>
      <c r="XT253" s="2"/>
      <c r="XU253" s="2"/>
      <c r="XV253" s="2"/>
      <c r="XW253" s="2"/>
      <c r="XX253" s="2"/>
      <c r="XY253" s="2"/>
      <c r="XZ253" s="2"/>
      <c r="YA253" s="2"/>
      <c r="YB253" s="2"/>
      <c r="YC253" s="2"/>
      <c r="YD253" s="2"/>
      <c r="YE253" s="2"/>
      <c r="YF253" s="2"/>
      <c r="YG253" s="2"/>
      <c r="YH253" s="2"/>
      <c r="YI253" s="2"/>
      <c r="YJ253" s="2"/>
      <c r="YK253" s="2"/>
      <c r="YL253" s="2"/>
      <c r="YM253" s="2"/>
      <c r="YN253" s="2"/>
      <c r="YO253" s="2"/>
      <c r="YP253" s="2"/>
      <c r="YQ253" s="2"/>
      <c r="YR253" s="2"/>
      <c r="YS253" s="2"/>
      <c r="YT253" s="2"/>
      <c r="YU253" s="2"/>
      <c r="YV253" s="2"/>
      <c r="YW253" s="2"/>
      <c r="YX253" s="2"/>
      <c r="YY253" s="2"/>
      <c r="YZ253" s="2"/>
      <c r="ZA253" s="2"/>
      <c r="ZB253" s="2"/>
      <c r="ZC253" s="2"/>
      <c r="ZD253" s="2"/>
      <c r="ZE253" s="2"/>
      <c r="ZF253" s="2"/>
      <c r="ZG253" s="2"/>
      <c r="ZH253" s="2"/>
      <c r="ZI253" s="2"/>
      <c r="ZJ253" s="2"/>
      <c r="ZK253" s="2"/>
      <c r="ZL253" s="2"/>
      <c r="ZM253" s="2"/>
      <c r="ZN253" s="2"/>
      <c r="ZO253" s="2"/>
      <c r="ZP253" s="2"/>
      <c r="ZQ253" s="2"/>
      <c r="ZR253" s="2"/>
      <c r="ZS253" s="2"/>
      <c r="ZT253" s="2"/>
      <c r="ZU253" s="2"/>
      <c r="ZV253" s="2"/>
      <c r="ZW253" s="2"/>
      <c r="ZX253" s="2"/>
      <c r="ZY253" s="2"/>
      <c r="ZZ253" s="2"/>
      <c r="AAA253" s="2"/>
      <c r="AAB253" s="2"/>
      <c r="AAC253" s="2"/>
      <c r="AAD253" s="2"/>
      <c r="AAE253" s="2"/>
      <c r="AAF253" s="2"/>
      <c r="AAG253" s="2"/>
      <c r="AAH253" s="2"/>
      <c r="AAI253" s="2"/>
      <c r="AAJ253" s="2"/>
      <c r="AAK253" s="2"/>
      <c r="AAL253" s="2"/>
      <c r="AAM253" s="2"/>
      <c r="AAN253" s="2"/>
      <c r="AAO253" s="2"/>
      <c r="AAP253" s="2"/>
      <c r="AAQ253" s="2"/>
      <c r="AAR253" s="2"/>
      <c r="AAS253" s="2"/>
      <c r="AAT253" s="2"/>
      <c r="AAU253" s="2"/>
      <c r="AAV253" s="2"/>
      <c r="AAW253" s="2"/>
      <c r="AAX253" s="2"/>
      <c r="AAY253" s="2"/>
      <c r="AAZ253" s="2"/>
      <c r="ABA253" s="2"/>
      <c r="ABB253" s="2"/>
      <c r="ABC253" s="2"/>
      <c r="ABD253" s="2"/>
      <c r="ABE253" s="2"/>
      <c r="ABF253" s="2"/>
      <c r="ABG253" s="2"/>
      <c r="ABH253" s="2"/>
      <c r="ABI253" s="2"/>
      <c r="ABJ253" s="2"/>
      <c r="ABK253" s="2"/>
      <c r="ABL253" s="2"/>
      <c r="ABM253" s="2"/>
      <c r="ABN253" s="2"/>
      <c r="ABO253" s="2"/>
      <c r="ABP253" s="2"/>
      <c r="ABQ253" s="2"/>
      <c r="ABR253" s="2"/>
      <c r="ABS253" s="2"/>
      <c r="ABT253" s="2"/>
      <c r="ABU253" s="2"/>
      <c r="ABV253" s="2"/>
      <c r="ABW253" s="2"/>
      <c r="ABX253" s="2"/>
      <c r="ABY253" s="2"/>
      <c r="ABZ253" s="2"/>
      <c r="ACA253" s="2"/>
      <c r="ACB253" s="2"/>
      <c r="ACC253" s="2"/>
      <c r="ACD253" s="2"/>
      <c r="ACE253" s="2"/>
      <c r="ACF253" s="2"/>
      <c r="ACG253" s="2"/>
      <c r="ACH253" s="2"/>
      <c r="ACI253" s="2"/>
      <c r="ACJ253" s="2"/>
      <c r="ACK253" s="2"/>
      <c r="ACL253" s="2"/>
      <c r="ACM253" s="2"/>
      <c r="ACN253" s="2"/>
      <c r="ACO253" s="2"/>
      <c r="ACP253" s="2"/>
      <c r="ACQ253" s="2"/>
      <c r="ACR253" s="2"/>
      <c r="ACS253" s="2"/>
      <c r="ACT253" s="2"/>
      <c r="ACU253" s="2"/>
      <c r="ACV253" s="2"/>
      <c r="ACW253" s="2"/>
      <c r="ACX253" s="2"/>
      <c r="ACY253" s="2"/>
      <c r="ACZ253" s="2"/>
      <c r="ADA253" s="2"/>
      <c r="ADB253" s="2"/>
      <c r="ADC253" s="2"/>
      <c r="ADD253" s="2"/>
      <c r="ADE253" s="2"/>
      <c r="ADF253" s="2"/>
      <c r="ADG253" s="2"/>
      <c r="ADH253" s="2"/>
      <c r="ADI253" s="2"/>
      <c r="ADJ253" s="2"/>
      <c r="ADK253" s="2"/>
      <c r="ADL253" s="2"/>
      <c r="ADM253" s="2"/>
      <c r="ADN253" s="2"/>
      <c r="ADO253" s="2"/>
      <c r="ADP253" s="2"/>
      <c r="ADQ253" s="2"/>
      <c r="ADR253" s="2"/>
      <c r="ADS253" s="2"/>
      <c r="ADT253" s="2"/>
      <c r="ADU253" s="2"/>
      <c r="ADV253" s="2"/>
      <c r="ADW253" s="2"/>
      <c r="ADX253" s="2"/>
      <c r="ADY253" s="2"/>
      <c r="ADZ253" s="2"/>
      <c r="AEA253" s="2"/>
      <c r="AEB253" s="2"/>
      <c r="AEC253" s="2"/>
      <c r="AED253" s="2"/>
      <c r="AEE253" s="2"/>
      <c r="AEF253" s="2"/>
      <c r="AEG253" s="2"/>
      <c r="AEH253" s="2"/>
      <c r="AEI253" s="2"/>
      <c r="AEJ253" s="2"/>
      <c r="AEK253" s="2"/>
      <c r="AEL253" s="2"/>
      <c r="AEM253" s="2"/>
      <c r="AEN253" s="2"/>
      <c r="AEO253" s="2"/>
      <c r="AEP253" s="2"/>
      <c r="AEQ253" s="2"/>
      <c r="AER253" s="2"/>
      <c r="AES253" s="2"/>
      <c r="AET253" s="2"/>
      <c r="AEU253" s="2"/>
      <c r="AEV253" s="2"/>
      <c r="AEW253" s="2"/>
      <c r="AEX253" s="2"/>
      <c r="AEY253" s="2"/>
      <c r="AEZ253" s="2"/>
      <c r="AFA253" s="2"/>
      <c r="AFB253" s="2"/>
      <c r="AFC253" s="2"/>
      <c r="AFD253" s="2"/>
      <c r="AFE253" s="2"/>
      <c r="AFF253" s="2"/>
      <c r="AFG253" s="2"/>
      <c r="AFH253" s="2"/>
      <c r="AFI253" s="2"/>
      <c r="AFJ253" s="2"/>
      <c r="AFK253" s="2"/>
      <c r="AFL253" s="2"/>
      <c r="AFM253" s="2"/>
      <c r="AFN253" s="2"/>
      <c r="AFO253" s="2"/>
      <c r="AFP253" s="2"/>
      <c r="AFQ253" s="2"/>
      <c r="AFR253" s="2"/>
      <c r="AFS253" s="2"/>
      <c r="AFT253" s="2"/>
      <c r="AFU253" s="2"/>
      <c r="AFV253" s="2"/>
      <c r="AFW253" s="2"/>
      <c r="AFX253" s="2"/>
      <c r="AFY253" s="2"/>
      <c r="AFZ253" s="2"/>
      <c r="AGA253" s="2"/>
      <c r="AGB253" s="2"/>
      <c r="AGC253" s="2"/>
      <c r="AGD253" s="2"/>
      <c r="AGE253" s="2"/>
      <c r="AGF253" s="2"/>
      <c r="AGG253" s="2"/>
      <c r="AGH253" s="2"/>
      <c r="AGI253" s="2"/>
      <c r="AGJ253" s="2"/>
      <c r="AGK253" s="2"/>
      <c r="AGL253" s="2"/>
      <c r="AGM253" s="2"/>
      <c r="AGN253" s="2"/>
      <c r="AGO253" s="2"/>
      <c r="AGP253" s="2"/>
      <c r="AGQ253" s="2"/>
      <c r="AGR253" s="2"/>
      <c r="AGS253" s="2"/>
      <c r="AGT253" s="2"/>
      <c r="AGU253" s="2"/>
      <c r="AGV253" s="2"/>
      <c r="AGW253" s="2"/>
      <c r="AGX253" s="2"/>
      <c r="AGY253" s="2"/>
      <c r="AGZ253" s="2"/>
      <c r="AHA253" s="2"/>
      <c r="AHB253" s="2"/>
      <c r="AHC253" s="2"/>
      <c r="AHD253" s="2"/>
      <c r="AHE253" s="2"/>
      <c r="AHF253" s="2"/>
      <c r="AHG253" s="2"/>
      <c r="AHH253" s="2"/>
      <c r="AHI253" s="2"/>
      <c r="AHJ253" s="2"/>
      <c r="AHK253" s="2"/>
      <c r="AHL253" s="2"/>
      <c r="AHM253" s="2"/>
      <c r="AHN253" s="2"/>
      <c r="AHO253" s="2"/>
      <c r="AHP253" s="2"/>
      <c r="AHQ253" s="2"/>
      <c r="AHR253" s="2"/>
      <c r="AHS253" s="2"/>
      <c r="AHT253" s="2"/>
      <c r="AHU253" s="2"/>
      <c r="AHV253" s="2"/>
      <c r="AHW253" s="2"/>
      <c r="AHX253" s="2"/>
      <c r="AHY253" s="2"/>
      <c r="AHZ253" s="2"/>
      <c r="AIA253" s="2"/>
      <c r="AIB253" s="2"/>
      <c r="AIC253" s="2"/>
      <c r="AID253" s="2"/>
      <c r="AIE253" s="2"/>
      <c r="AIF253" s="2"/>
      <c r="AIG253" s="2"/>
      <c r="AIH253" s="2"/>
      <c r="AII253" s="2"/>
      <c r="AIJ253" s="2"/>
      <c r="AIK253" s="2"/>
      <c r="AIL253" s="2"/>
      <c r="AIM253" s="2"/>
      <c r="AIN253" s="2"/>
      <c r="AIO253" s="2"/>
      <c r="AIP253" s="2"/>
      <c r="AIQ253" s="2"/>
      <c r="AIR253" s="2"/>
      <c r="AIS253" s="2"/>
      <c r="AIT253" s="2"/>
      <c r="AIU253" s="2"/>
      <c r="AIV253" s="2"/>
      <c r="AIW253" s="2"/>
      <c r="AIX253" s="2"/>
      <c r="AIY253" s="2"/>
      <c r="AIZ253" s="2"/>
      <c r="AJA253" s="2"/>
      <c r="AJB253" s="2"/>
      <c r="AJC253" s="2"/>
      <c r="AJD253" s="2"/>
      <c r="AJE253" s="2"/>
      <c r="AJF253" s="2"/>
      <c r="AJG253" s="2"/>
      <c r="AJH253" s="2"/>
      <c r="AJI253" s="2"/>
      <c r="AJJ253" s="2"/>
      <c r="AJK253" s="2"/>
      <c r="AJL253" s="2"/>
      <c r="AJM253" s="2"/>
      <c r="AJN253" s="2"/>
      <c r="AJO253" s="2"/>
      <c r="AJP253" s="2"/>
      <c r="AJQ253" s="2"/>
      <c r="AJR253" s="2"/>
      <c r="AJS253" s="2"/>
      <c r="AJT253" s="2"/>
      <c r="AJU253" s="2"/>
      <c r="AJV253" s="2"/>
      <c r="AJW253" s="2"/>
      <c r="AJX253" s="2"/>
      <c r="AJY253" s="2"/>
      <c r="AJZ253" s="2"/>
      <c r="AKA253" s="2"/>
      <c r="AKB253" s="2"/>
      <c r="AKC253" s="2"/>
      <c r="AKD253" s="2"/>
      <c r="AKE253" s="2"/>
      <c r="AKF253" s="2"/>
      <c r="AKG253" s="2"/>
      <c r="AKH253" s="2"/>
      <c r="AKI253" s="2"/>
      <c r="AKJ253" s="2"/>
      <c r="AKK253" s="2"/>
      <c r="AKL253" s="2"/>
      <c r="AKM253" s="2"/>
      <c r="AKN253" s="2"/>
      <c r="AKO253" s="2"/>
      <c r="AKP253" s="2"/>
      <c r="AKQ253" s="2"/>
      <c r="AKR253" s="2"/>
      <c r="AKS253" s="2"/>
      <c r="AKT253" s="2"/>
      <c r="AKU253" s="2"/>
      <c r="AKV253" s="2"/>
      <c r="AKW253" s="2"/>
      <c r="AKX253" s="2"/>
      <c r="AKY253" s="2"/>
      <c r="AKZ253" s="2"/>
      <c r="ALA253" s="2"/>
      <c r="ALB253" s="2"/>
      <c r="ALC253" s="2"/>
      <c r="ALD253" s="2"/>
      <c r="ALE253" s="2"/>
      <c r="ALF253" s="2"/>
      <c r="ALG253" s="2"/>
      <c r="ALH253" s="2"/>
      <c r="ALI253" s="2"/>
      <c r="ALJ253" s="2"/>
      <c r="ALK253" s="2"/>
      <c r="ALL253" s="2"/>
      <c r="ALM253" s="2"/>
      <c r="ALN253" s="2"/>
      <c r="ALO253" s="2"/>
      <c r="ALP253" s="2"/>
      <c r="ALQ253" s="2"/>
      <c r="ALR253" s="2"/>
      <c r="ALS253" s="2"/>
      <c r="ALT253" s="2"/>
      <c r="ALU253" s="2"/>
      <c r="ALV253" s="2"/>
      <c r="ALW253" s="2"/>
      <c r="ALX253" s="2"/>
      <c r="ALY253" s="2"/>
      <c r="ALZ253" s="2"/>
      <c r="AMA253" s="2"/>
      <c r="AMB253" s="2"/>
      <c r="AMC253" s="2"/>
      <c r="AMD253" s="2"/>
      <c r="AME253" s="2"/>
      <c r="AMF253" s="2"/>
      <c r="AMG253" s="2"/>
      <c r="AMH253" s="2"/>
      <c r="AMI253" s="2"/>
      <c r="AMJ253" s="2"/>
    </row>
    <row r="254" s="5" customFormat="true" ht="15" hidden="false" customHeight="false" outlineLevel="0" collapsed="false">
      <c r="A254" s="2"/>
      <c r="B254" s="2"/>
      <c r="C254" s="2"/>
      <c r="D254" s="2"/>
      <c r="E254" s="2"/>
      <c r="F254" s="2"/>
      <c r="G254" s="25"/>
      <c r="H254" s="50" t="s">
        <v>741</v>
      </c>
      <c r="I254" s="25"/>
      <c r="J254" s="25"/>
      <c r="K254" s="25"/>
      <c r="L254" s="25"/>
      <c r="M254" s="25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2"/>
      <c r="LX254" s="2"/>
      <c r="LY254" s="2"/>
      <c r="LZ254" s="2"/>
      <c r="MA254" s="2"/>
      <c r="MB254" s="2"/>
      <c r="MC254" s="2"/>
      <c r="MD254" s="2"/>
      <c r="ME254" s="2"/>
      <c r="MF254" s="2"/>
      <c r="MG254" s="2"/>
      <c r="MH254" s="2"/>
      <c r="MI254" s="2"/>
      <c r="MJ254" s="2"/>
      <c r="MK254" s="2"/>
      <c r="ML254" s="2"/>
      <c r="MM254" s="2"/>
      <c r="MN254" s="2"/>
      <c r="MO254" s="2"/>
      <c r="MP254" s="2"/>
      <c r="MQ254" s="2"/>
      <c r="MR254" s="2"/>
      <c r="MS254" s="2"/>
      <c r="MT254" s="2"/>
      <c r="MU254" s="2"/>
      <c r="MV254" s="2"/>
      <c r="MW254" s="2"/>
      <c r="MX254" s="2"/>
      <c r="MY254" s="2"/>
      <c r="MZ254" s="2"/>
      <c r="NA254" s="2"/>
      <c r="NB254" s="2"/>
      <c r="NC254" s="2"/>
      <c r="ND254" s="2"/>
      <c r="NE254" s="2"/>
      <c r="NF254" s="2"/>
      <c r="NG254" s="2"/>
      <c r="NH254" s="2"/>
      <c r="NI254" s="2"/>
      <c r="NJ254" s="2"/>
      <c r="NK254" s="2"/>
      <c r="NL254" s="2"/>
      <c r="NM254" s="2"/>
      <c r="NN254" s="2"/>
      <c r="NO254" s="2"/>
      <c r="NP254" s="2"/>
      <c r="NQ254" s="2"/>
      <c r="NR254" s="2"/>
      <c r="NS254" s="2"/>
      <c r="NT254" s="2"/>
      <c r="NU254" s="2"/>
      <c r="NV254" s="2"/>
      <c r="NW254" s="2"/>
      <c r="NX254" s="2"/>
      <c r="NY254" s="2"/>
      <c r="NZ254" s="2"/>
      <c r="OA254" s="2"/>
      <c r="OB254" s="2"/>
      <c r="OC254" s="2"/>
      <c r="OD254" s="2"/>
      <c r="OE254" s="2"/>
      <c r="OF254" s="2"/>
      <c r="OG254" s="2"/>
      <c r="OH254" s="2"/>
      <c r="OI254" s="2"/>
      <c r="OJ254" s="2"/>
      <c r="OK254" s="2"/>
      <c r="OL254" s="2"/>
      <c r="OM254" s="2"/>
      <c r="ON254" s="2"/>
      <c r="OO254" s="2"/>
      <c r="OP254" s="2"/>
      <c r="OQ254" s="2"/>
      <c r="OR254" s="2"/>
      <c r="OS254" s="2"/>
      <c r="OT254" s="2"/>
      <c r="OU254" s="2"/>
      <c r="OV254" s="2"/>
      <c r="OW254" s="2"/>
      <c r="OX254" s="2"/>
      <c r="OY254" s="2"/>
      <c r="OZ254" s="2"/>
      <c r="PA254" s="2"/>
      <c r="PB254" s="2"/>
      <c r="PC254" s="2"/>
      <c r="PD254" s="2"/>
      <c r="PE254" s="2"/>
      <c r="PF254" s="2"/>
      <c r="PG254" s="2"/>
      <c r="PH254" s="2"/>
      <c r="PI254" s="2"/>
      <c r="PJ254" s="2"/>
      <c r="PK254" s="2"/>
      <c r="PL254" s="2"/>
      <c r="PM254" s="2"/>
      <c r="PN254" s="2"/>
      <c r="PO254" s="2"/>
      <c r="PP254" s="2"/>
      <c r="PQ254" s="2"/>
      <c r="PR254" s="2"/>
      <c r="PS254" s="2"/>
      <c r="PT254" s="2"/>
      <c r="PU254" s="2"/>
      <c r="PV254" s="2"/>
      <c r="PW254" s="2"/>
      <c r="PX254" s="2"/>
      <c r="PY254" s="2"/>
      <c r="PZ254" s="2"/>
      <c r="QA254" s="2"/>
      <c r="QB254" s="2"/>
      <c r="QC254" s="2"/>
      <c r="QD254" s="2"/>
      <c r="QE254" s="2"/>
      <c r="QF254" s="2"/>
      <c r="QG254" s="2"/>
      <c r="QH254" s="2"/>
      <c r="QI254" s="2"/>
      <c r="QJ254" s="2"/>
      <c r="QK254" s="2"/>
      <c r="QL254" s="2"/>
      <c r="QM254" s="2"/>
      <c r="QN254" s="2"/>
      <c r="QO254" s="2"/>
      <c r="QP254" s="2"/>
      <c r="QQ254" s="2"/>
      <c r="QR254" s="2"/>
      <c r="QS254" s="2"/>
      <c r="QT254" s="2"/>
      <c r="QU254" s="2"/>
      <c r="QV254" s="2"/>
      <c r="QW254" s="2"/>
      <c r="QX254" s="2"/>
      <c r="QY254" s="2"/>
      <c r="QZ254" s="2"/>
      <c r="RA254" s="2"/>
      <c r="RB254" s="2"/>
      <c r="RC254" s="2"/>
      <c r="RD254" s="2"/>
      <c r="RE254" s="2"/>
      <c r="RF254" s="2"/>
      <c r="RG254" s="2"/>
      <c r="RH254" s="2"/>
      <c r="RI254" s="2"/>
      <c r="RJ254" s="2"/>
      <c r="RK254" s="2"/>
      <c r="RL254" s="2"/>
      <c r="RM254" s="2"/>
      <c r="RN254" s="2"/>
      <c r="RO254" s="2"/>
      <c r="RP254" s="2"/>
      <c r="RQ254" s="2"/>
      <c r="RR254" s="2"/>
      <c r="RS254" s="2"/>
      <c r="RT254" s="2"/>
      <c r="RU254" s="2"/>
      <c r="RV254" s="2"/>
      <c r="RW254" s="2"/>
      <c r="RX254" s="2"/>
      <c r="RY254" s="2"/>
      <c r="RZ254" s="2"/>
      <c r="SA254" s="2"/>
      <c r="SB254" s="2"/>
      <c r="SC254" s="2"/>
      <c r="SD254" s="2"/>
      <c r="SE254" s="2"/>
      <c r="SF254" s="2"/>
      <c r="SG254" s="2"/>
      <c r="SH254" s="2"/>
      <c r="SI254" s="2"/>
      <c r="SJ254" s="2"/>
      <c r="SK254" s="2"/>
      <c r="SL254" s="2"/>
      <c r="SM254" s="2"/>
      <c r="SN254" s="2"/>
      <c r="SO254" s="2"/>
      <c r="SP254" s="2"/>
      <c r="SQ254" s="2"/>
      <c r="SR254" s="2"/>
      <c r="SS254" s="2"/>
      <c r="ST254" s="2"/>
      <c r="SU254" s="2"/>
      <c r="SV254" s="2"/>
      <c r="SW254" s="2"/>
      <c r="SX254" s="2"/>
      <c r="SY254" s="2"/>
      <c r="SZ254" s="2"/>
      <c r="TA254" s="2"/>
      <c r="TB254" s="2"/>
      <c r="TC254" s="2"/>
      <c r="TD254" s="2"/>
      <c r="TE254" s="2"/>
      <c r="TF254" s="2"/>
      <c r="TG254" s="2"/>
      <c r="TH254" s="2"/>
      <c r="TI254" s="2"/>
      <c r="TJ254" s="2"/>
      <c r="TK254" s="2"/>
      <c r="TL254" s="2"/>
      <c r="TM254" s="2"/>
      <c r="TN254" s="2"/>
      <c r="TO254" s="2"/>
      <c r="TP254" s="2"/>
      <c r="TQ254" s="2"/>
      <c r="TR254" s="2"/>
      <c r="TS254" s="2"/>
      <c r="TT254" s="2"/>
      <c r="TU254" s="2"/>
      <c r="TV254" s="2"/>
      <c r="TW254" s="2"/>
      <c r="TX254" s="2"/>
      <c r="TY254" s="2"/>
      <c r="TZ254" s="2"/>
      <c r="UA254" s="2"/>
      <c r="UB254" s="2"/>
      <c r="UC254" s="2"/>
      <c r="UD254" s="2"/>
      <c r="UE254" s="2"/>
      <c r="UF254" s="2"/>
      <c r="UG254" s="2"/>
      <c r="UH254" s="2"/>
      <c r="UI254" s="2"/>
      <c r="UJ254" s="2"/>
      <c r="UK254" s="2"/>
      <c r="UL254" s="2"/>
      <c r="UM254" s="2"/>
      <c r="UN254" s="2"/>
      <c r="UO254" s="2"/>
      <c r="UP254" s="2"/>
      <c r="UQ254" s="2"/>
      <c r="UR254" s="2"/>
      <c r="US254" s="2"/>
      <c r="UT254" s="2"/>
      <c r="UU254" s="2"/>
      <c r="UV254" s="2"/>
      <c r="UW254" s="2"/>
      <c r="UX254" s="2"/>
      <c r="UY254" s="2"/>
      <c r="UZ254" s="2"/>
      <c r="VA254" s="2"/>
      <c r="VB254" s="2"/>
      <c r="VC254" s="2"/>
      <c r="VD254" s="2"/>
      <c r="VE254" s="2"/>
      <c r="VF254" s="2"/>
      <c r="VG254" s="2"/>
      <c r="VH254" s="2"/>
      <c r="VI254" s="2"/>
      <c r="VJ254" s="2"/>
      <c r="VK254" s="2"/>
      <c r="VL254" s="2"/>
      <c r="VM254" s="2"/>
      <c r="VN254" s="2"/>
      <c r="VO254" s="2"/>
      <c r="VP254" s="2"/>
      <c r="VQ254" s="2"/>
      <c r="VR254" s="2"/>
      <c r="VS254" s="2"/>
      <c r="VT254" s="2"/>
      <c r="VU254" s="2"/>
      <c r="VV254" s="2"/>
      <c r="VW254" s="2"/>
      <c r="VX254" s="2"/>
      <c r="VY254" s="2"/>
      <c r="VZ254" s="2"/>
      <c r="WA254" s="2"/>
      <c r="WB254" s="2"/>
      <c r="WC254" s="2"/>
      <c r="WD254" s="2"/>
      <c r="WE254" s="2"/>
      <c r="WF254" s="2"/>
      <c r="WG254" s="2"/>
      <c r="WH254" s="2"/>
      <c r="WI254" s="2"/>
      <c r="WJ254" s="2"/>
      <c r="WK254" s="2"/>
      <c r="WL254" s="2"/>
      <c r="WM254" s="2"/>
      <c r="WN254" s="2"/>
      <c r="WO254" s="2"/>
      <c r="WP254" s="2"/>
      <c r="WQ254" s="2"/>
      <c r="WR254" s="2"/>
      <c r="WS254" s="2"/>
      <c r="WT254" s="2"/>
      <c r="WU254" s="2"/>
      <c r="WV254" s="2"/>
      <c r="WW254" s="2"/>
      <c r="WX254" s="2"/>
      <c r="WY254" s="2"/>
      <c r="WZ254" s="2"/>
      <c r="XA254" s="2"/>
      <c r="XB254" s="2"/>
      <c r="XC254" s="2"/>
      <c r="XD254" s="2"/>
      <c r="XE254" s="2"/>
      <c r="XF254" s="2"/>
      <c r="XG254" s="2"/>
      <c r="XH254" s="2"/>
      <c r="XI254" s="2"/>
      <c r="XJ254" s="2"/>
      <c r="XK254" s="2"/>
      <c r="XL254" s="2"/>
      <c r="XM254" s="2"/>
      <c r="XN254" s="2"/>
      <c r="XO254" s="2"/>
      <c r="XP254" s="2"/>
      <c r="XQ254" s="2"/>
      <c r="XR254" s="2"/>
      <c r="XS254" s="2"/>
      <c r="XT254" s="2"/>
      <c r="XU254" s="2"/>
      <c r="XV254" s="2"/>
      <c r="XW254" s="2"/>
      <c r="XX254" s="2"/>
      <c r="XY254" s="2"/>
      <c r="XZ254" s="2"/>
      <c r="YA254" s="2"/>
      <c r="YB254" s="2"/>
      <c r="YC254" s="2"/>
      <c r="YD254" s="2"/>
      <c r="YE254" s="2"/>
      <c r="YF254" s="2"/>
      <c r="YG254" s="2"/>
      <c r="YH254" s="2"/>
      <c r="YI254" s="2"/>
      <c r="YJ254" s="2"/>
      <c r="YK254" s="2"/>
      <c r="YL254" s="2"/>
      <c r="YM254" s="2"/>
      <c r="YN254" s="2"/>
      <c r="YO254" s="2"/>
      <c r="YP254" s="2"/>
      <c r="YQ254" s="2"/>
      <c r="YR254" s="2"/>
      <c r="YS254" s="2"/>
      <c r="YT254" s="2"/>
      <c r="YU254" s="2"/>
      <c r="YV254" s="2"/>
      <c r="YW254" s="2"/>
      <c r="YX254" s="2"/>
      <c r="YY254" s="2"/>
      <c r="YZ254" s="2"/>
      <c r="ZA254" s="2"/>
      <c r="ZB254" s="2"/>
      <c r="ZC254" s="2"/>
      <c r="ZD254" s="2"/>
      <c r="ZE254" s="2"/>
      <c r="ZF254" s="2"/>
      <c r="ZG254" s="2"/>
      <c r="ZH254" s="2"/>
      <c r="ZI254" s="2"/>
      <c r="ZJ254" s="2"/>
      <c r="ZK254" s="2"/>
      <c r="ZL254" s="2"/>
      <c r="ZM254" s="2"/>
      <c r="ZN254" s="2"/>
      <c r="ZO254" s="2"/>
      <c r="ZP254" s="2"/>
      <c r="ZQ254" s="2"/>
      <c r="ZR254" s="2"/>
      <c r="ZS254" s="2"/>
      <c r="ZT254" s="2"/>
      <c r="ZU254" s="2"/>
      <c r="ZV254" s="2"/>
      <c r="ZW254" s="2"/>
      <c r="ZX254" s="2"/>
      <c r="ZY254" s="2"/>
      <c r="ZZ254" s="2"/>
      <c r="AAA254" s="2"/>
      <c r="AAB254" s="2"/>
      <c r="AAC254" s="2"/>
      <c r="AAD254" s="2"/>
      <c r="AAE254" s="2"/>
      <c r="AAF254" s="2"/>
      <c r="AAG254" s="2"/>
      <c r="AAH254" s="2"/>
      <c r="AAI254" s="2"/>
      <c r="AAJ254" s="2"/>
      <c r="AAK254" s="2"/>
      <c r="AAL254" s="2"/>
      <c r="AAM254" s="2"/>
      <c r="AAN254" s="2"/>
      <c r="AAO254" s="2"/>
      <c r="AAP254" s="2"/>
      <c r="AAQ254" s="2"/>
      <c r="AAR254" s="2"/>
      <c r="AAS254" s="2"/>
      <c r="AAT254" s="2"/>
      <c r="AAU254" s="2"/>
      <c r="AAV254" s="2"/>
      <c r="AAW254" s="2"/>
      <c r="AAX254" s="2"/>
      <c r="AAY254" s="2"/>
      <c r="AAZ254" s="2"/>
      <c r="ABA254" s="2"/>
      <c r="ABB254" s="2"/>
      <c r="ABC254" s="2"/>
      <c r="ABD254" s="2"/>
      <c r="ABE254" s="2"/>
      <c r="ABF254" s="2"/>
      <c r="ABG254" s="2"/>
      <c r="ABH254" s="2"/>
      <c r="ABI254" s="2"/>
      <c r="ABJ254" s="2"/>
      <c r="ABK254" s="2"/>
      <c r="ABL254" s="2"/>
      <c r="ABM254" s="2"/>
      <c r="ABN254" s="2"/>
      <c r="ABO254" s="2"/>
      <c r="ABP254" s="2"/>
      <c r="ABQ254" s="2"/>
      <c r="ABR254" s="2"/>
      <c r="ABS254" s="2"/>
      <c r="ABT254" s="2"/>
      <c r="ABU254" s="2"/>
      <c r="ABV254" s="2"/>
      <c r="ABW254" s="2"/>
      <c r="ABX254" s="2"/>
      <c r="ABY254" s="2"/>
      <c r="ABZ254" s="2"/>
      <c r="ACA254" s="2"/>
      <c r="ACB254" s="2"/>
      <c r="ACC254" s="2"/>
      <c r="ACD254" s="2"/>
      <c r="ACE254" s="2"/>
      <c r="ACF254" s="2"/>
      <c r="ACG254" s="2"/>
      <c r="ACH254" s="2"/>
      <c r="ACI254" s="2"/>
      <c r="ACJ254" s="2"/>
      <c r="ACK254" s="2"/>
      <c r="ACL254" s="2"/>
      <c r="ACM254" s="2"/>
      <c r="ACN254" s="2"/>
      <c r="ACO254" s="2"/>
      <c r="ACP254" s="2"/>
      <c r="ACQ254" s="2"/>
      <c r="ACR254" s="2"/>
      <c r="ACS254" s="2"/>
      <c r="ACT254" s="2"/>
      <c r="ACU254" s="2"/>
      <c r="ACV254" s="2"/>
      <c r="ACW254" s="2"/>
      <c r="ACX254" s="2"/>
      <c r="ACY254" s="2"/>
      <c r="ACZ254" s="2"/>
      <c r="ADA254" s="2"/>
      <c r="ADB254" s="2"/>
      <c r="ADC254" s="2"/>
      <c r="ADD254" s="2"/>
      <c r="ADE254" s="2"/>
      <c r="ADF254" s="2"/>
      <c r="ADG254" s="2"/>
      <c r="ADH254" s="2"/>
      <c r="ADI254" s="2"/>
      <c r="ADJ254" s="2"/>
      <c r="ADK254" s="2"/>
      <c r="ADL254" s="2"/>
      <c r="ADM254" s="2"/>
      <c r="ADN254" s="2"/>
      <c r="ADO254" s="2"/>
      <c r="ADP254" s="2"/>
      <c r="ADQ254" s="2"/>
      <c r="ADR254" s="2"/>
      <c r="ADS254" s="2"/>
      <c r="ADT254" s="2"/>
      <c r="ADU254" s="2"/>
      <c r="ADV254" s="2"/>
      <c r="ADW254" s="2"/>
      <c r="ADX254" s="2"/>
      <c r="ADY254" s="2"/>
      <c r="ADZ254" s="2"/>
      <c r="AEA254" s="2"/>
      <c r="AEB254" s="2"/>
      <c r="AEC254" s="2"/>
      <c r="AED254" s="2"/>
      <c r="AEE254" s="2"/>
      <c r="AEF254" s="2"/>
      <c r="AEG254" s="2"/>
      <c r="AEH254" s="2"/>
      <c r="AEI254" s="2"/>
      <c r="AEJ254" s="2"/>
      <c r="AEK254" s="2"/>
      <c r="AEL254" s="2"/>
      <c r="AEM254" s="2"/>
      <c r="AEN254" s="2"/>
      <c r="AEO254" s="2"/>
      <c r="AEP254" s="2"/>
      <c r="AEQ254" s="2"/>
      <c r="AER254" s="2"/>
      <c r="AES254" s="2"/>
      <c r="AET254" s="2"/>
      <c r="AEU254" s="2"/>
      <c r="AEV254" s="2"/>
      <c r="AEW254" s="2"/>
      <c r="AEX254" s="2"/>
      <c r="AEY254" s="2"/>
      <c r="AEZ254" s="2"/>
      <c r="AFA254" s="2"/>
      <c r="AFB254" s="2"/>
      <c r="AFC254" s="2"/>
      <c r="AFD254" s="2"/>
      <c r="AFE254" s="2"/>
      <c r="AFF254" s="2"/>
      <c r="AFG254" s="2"/>
      <c r="AFH254" s="2"/>
      <c r="AFI254" s="2"/>
      <c r="AFJ254" s="2"/>
      <c r="AFK254" s="2"/>
      <c r="AFL254" s="2"/>
      <c r="AFM254" s="2"/>
      <c r="AFN254" s="2"/>
      <c r="AFO254" s="2"/>
      <c r="AFP254" s="2"/>
      <c r="AFQ254" s="2"/>
      <c r="AFR254" s="2"/>
      <c r="AFS254" s="2"/>
      <c r="AFT254" s="2"/>
      <c r="AFU254" s="2"/>
      <c r="AFV254" s="2"/>
      <c r="AFW254" s="2"/>
      <c r="AFX254" s="2"/>
      <c r="AFY254" s="2"/>
      <c r="AFZ254" s="2"/>
      <c r="AGA254" s="2"/>
      <c r="AGB254" s="2"/>
      <c r="AGC254" s="2"/>
      <c r="AGD254" s="2"/>
      <c r="AGE254" s="2"/>
      <c r="AGF254" s="2"/>
      <c r="AGG254" s="2"/>
      <c r="AGH254" s="2"/>
      <c r="AGI254" s="2"/>
      <c r="AGJ254" s="2"/>
      <c r="AGK254" s="2"/>
      <c r="AGL254" s="2"/>
      <c r="AGM254" s="2"/>
      <c r="AGN254" s="2"/>
      <c r="AGO254" s="2"/>
      <c r="AGP254" s="2"/>
      <c r="AGQ254" s="2"/>
      <c r="AGR254" s="2"/>
      <c r="AGS254" s="2"/>
      <c r="AGT254" s="2"/>
      <c r="AGU254" s="2"/>
      <c r="AGV254" s="2"/>
      <c r="AGW254" s="2"/>
      <c r="AGX254" s="2"/>
      <c r="AGY254" s="2"/>
      <c r="AGZ254" s="2"/>
      <c r="AHA254" s="2"/>
      <c r="AHB254" s="2"/>
      <c r="AHC254" s="2"/>
      <c r="AHD254" s="2"/>
      <c r="AHE254" s="2"/>
      <c r="AHF254" s="2"/>
      <c r="AHG254" s="2"/>
      <c r="AHH254" s="2"/>
      <c r="AHI254" s="2"/>
      <c r="AHJ254" s="2"/>
      <c r="AHK254" s="2"/>
      <c r="AHL254" s="2"/>
      <c r="AHM254" s="2"/>
      <c r="AHN254" s="2"/>
      <c r="AHO254" s="2"/>
      <c r="AHP254" s="2"/>
      <c r="AHQ254" s="2"/>
      <c r="AHR254" s="2"/>
      <c r="AHS254" s="2"/>
      <c r="AHT254" s="2"/>
      <c r="AHU254" s="2"/>
      <c r="AHV254" s="2"/>
      <c r="AHW254" s="2"/>
      <c r="AHX254" s="2"/>
      <c r="AHY254" s="2"/>
      <c r="AHZ254" s="2"/>
      <c r="AIA254" s="2"/>
      <c r="AIB254" s="2"/>
      <c r="AIC254" s="2"/>
      <c r="AID254" s="2"/>
      <c r="AIE254" s="2"/>
      <c r="AIF254" s="2"/>
      <c r="AIG254" s="2"/>
      <c r="AIH254" s="2"/>
      <c r="AII254" s="2"/>
      <c r="AIJ254" s="2"/>
      <c r="AIK254" s="2"/>
      <c r="AIL254" s="2"/>
      <c r="AIM254" s="2"/>
      <c r="AIN254" s="2"/>
      <c r="AIO254" s="2"/>
      <c r="AIP254" s="2"/>
      <c r="AIQ254" s="2"/>
      <c r="AIR254" s="2"/>
      <c r="AIS254" s="2"/>
      <c r="AIT254" s="2"/>
      <c r="AIU254" s="2"/>
      <c r="AIV254" s="2"/>
      <c r="AIW254" s="2"/>
      <c r="AIX254" s="2"/>
      <c r="AIY254" s="2"/>
      <c r="AIZ254" s="2"/>
      <c r="AJA254" s="2"/>
      <c r="AJB254" s="2"/>
      <c r="AJC254" s="2"/>
      <c r="AJD254" s="2"/>
      <c r="AJE254" s="2"/>
      <c r="AJF254" s="2"/>
      <c r="AJG254" s="2"/>
      <c r="AJH254" s="2"/>
      <c r="AJI254" s="2"/>
      <c r="AJJ254" s="2"/>
      <c r="AJK254" s="2"/>
      <c r="AJL254" s="2"/>
      <c r="AJM254" s="2"/>
      <c r="AJN254" s="2"/>
      <c r="AJO254" s="2"/>
      <c r="AJP254" s="2"/>
      <c r="AJQ254" s="2"/>
      <c r="AJR254" s="2"/>
      <c r="AJS254" s="2"/>
      <c r="AJT254" s="2"/>
      <c r="AJU254" s="2"/>
      <c r="AJV254" s="2"/>
      <c r="AJW254" s="2"/>
      <c r="AJX254" s="2"/>
      <c r="AJY254" s="2"/>
      <c r="AJZ254" s="2"/>
      <c r="AKA254" s="2"/>
      <c r="AKB254" s="2"/>
      <c r="AKC254" s="2"/>
      <c r="AKD254" s="2"/>
      <c r="AKE254" s="2"/>
      <c r="AKF254" s="2"/>
      <c r="AKG254" s="2"/>
      <c r="AKH254" s="2"/>
      <c r="AKI254" s="2"/>
      <c r="AKJ254" s="2"/>
      <c r="AKK254" s="2"/>
      <c r="AKL254" s="2"/>
      <c r="AKM254" s="2"/>
      <c r="AKN254" s="2"/>
      <c r="AKO254" s="2"/>
      <c r="AKP254" s="2"/>
      <c r="AKQ254" s="2"/>
      <c r="AKR254" s="2"/>
      <c r="AKS254" s="2"/>
      <c r="AKT254" s="2"/>
      <c r="AKU254" s="2"/>
      <c r="AKV254" s="2"/>
      <c r="AKW254" s="2"/>
      <c r="AKX254" s="2"/>
      <c r="AKY254" s="2"/>
      <c r="AKZ254" s="2"/>
      <c r="ALA254" s="2"/>
      <c r="ALB254" s="2"/>
      <c r="ALC254" s="2"/>
      <c r="ALD254" s="2"/>
      <c r="ALE254" s="2"/>
      <c r="ALF254" s="2"/>
      <c r="ALG254" s="2"/>
      <c r="ALH254" s="2"/>
      <c r="ALI254" s="2"/>
      <c r="ALJ254" s="2"/>
      <c r="ALK254" s="2"/>
      <c r="ALL254" s="2"/>
      <c r="ALM254" s="2"/>
      <c r="ALN254" s="2"/>
      <c r="ALO254" s="2"/>
      <c r="ALP254" s="2"/>
      <c r="ALQ254" s="2"/>
      <c r="ALR254" s="2"/>
      <c r="ALS254" s="2"/>
      <c r="ALT254" s="2"/>
      <c r="ALU254" s="2"/>
      <c r="ALV254" s="2"/>
      <c r="ALW254" s="2"/>
      <c r="ALX254" s="2"/>
      <c r="ALY254" s="2"/>
      <c r="ALZ254" s="2"/>
      <c r="AMA254" s="2"/>
      <c r="AMB254" s="2"/>
      <c r="AMC254" s="2"/>
      <c r="AMD254" s="2"/>
      <c r="AME254" s="2"/>
      <c r="AMF254" s="2"/>
      <c r="AMG254" s="2"/>
      <c r="AMH254" s="2"/>
      <c r="AMI254" s="2"/>
      <c r="AMJ254" s="2"/>
    </row>
    <row r="255" s="5" customFormat="true" ht="15" hidden="false" customHeight="false" outlineLevel="0" collapsed="false">
      <c r="A255" s="2"/>
      <c r="B255" s="2"/>
      <c r="C255" s="2"/>
      <c r="D255" s="2"/>
      <c r="E255" s="2"/>
      <c r="F255" s="2"/>
      <c r="G255" s="25"/>
      <c r="H255" s="50" t="s">
        <v>742</v>
      </c>
      <c r="I255" s="25"/>
      <c r="J255" s="25"/>
      <c r="K255" s="25"/>
      <c r="L255" s="25"/>
      <c r="M255" s="25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2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2"/>
      <c r="LX255" s="2"/>
      <c r="LY255" s="2"/>
      <c r="LZ255" s="2"/>
      <c r="MA255" s="2"/>
      <c r="MB255" s="2"/>
      <c r="MC255" s="2"/>
      <c r="MD255" s="2"/>
      <c r="ME255" s="2"/>
      <c r="MF255" s="2"/>
      <c r="MG255" s="2"/>
      <c r="MH255" s="2"/>
      <c r="MI255" s="2"/>
      <c r="MJ255" s="2"/>
      <c r="MK255" s="2"/>
      <c r="ML255" s="2"/>
      <c r="MM255" s="2"/>
      <c r="MN255" s="2"/>
      <c r="MO255" s="2"/>
      <c r="MP255" s="2"/>
      <c r="MQ255" s="2"/>
      <c r="MR255" s="2"/>
      <c r="MS255" s="2"/>
      <c r="MT255" s="2"/>
      <c r="MU255" s="2"/>
      <c r="MV255" s="2"/>
      <c r="MW255" s="2"/>
      <c r="MX255" s="2"/>
      <c r="MY255" s="2"/>
      <c r="MZ255" s="2"/>
      <c r="NA255" s="2"/>
      <c r="NB255" s="2"/>
      <c r="NC255" s="2"/>
      <c r="ND255" s="2"/>
      <c r="NE255" s="2"/>
      <c r="NF255" s="2"/>
      <c r="NG255" s="2"/>
      <c r="NH255" s="2"/>
      <c r="NI255" s="2"/>
      <c r="NJ255" s="2"/>
      <c r="NK255" s="2"/>
      <c r="NL255" s="2"/>
      <c r="NM255" s="2"/>
      <c r="NN255" s="2"/>
      <c r="NO255" s="2"/>
      <c r="NP255" s="2"/>
      <c r="NQ255" s="2"/>
      <c r="NR255" s="2"/>
      <c r="NS255" s="2"/>
      <c r="NT255" s="2"/>
      <c r="NU255" s="2"/>
      <c r="NV255" s="2"/>
      <c r="NW255" s="2"/>
      <c r="NX255" s="2"/>
      <c r="NY255" s="2"/>
      <c r="NZ255" s="2"/>
      <c r="OA255" s="2"/>
      <c r="OB255" s="2"/>
      <c r="OC255" s="2"/>
      <c r="OD255" s="2"/>
      <c r="OE255" s="2"/>
      <c r="OF255" s="2"/>
      <c r="OG255" s="2"/>
      <c r="OH255" s="2"/>
      <c r="OI255" s="2"/>
      <c r="OJ255" s="2"/>
      <c r="OK255" s="2"/>
      <c r="OL255" s="2"/>
      <c r="OM255" s="2"/>
      <c r="ON255" s="2"/>
      <c r="OO255" s="2"/>
      <c r="OP255" s="2"/>
      <c r="OQ255" s="2"/>
      <c r="OR255" s="2"/>
      <c r="OS255" s="2"/>
      <c r="OT255" s="2"/>
      <c r="OU255" s="2"/>
      <c r="OV255" s="2"/>
      <c r="OW255" s="2"/>
      <c r="OX255" s="2"/>
      <c r="OY255" s="2"/>
      <c r="OZ255" s="2"/>
      <c r="PA255" s="2"/>
      <c r="PB255" s="2"/>
      <c r="PC255" s="2"/>
      <c r="PD255" s="2"/>
      <c r="PE255" s="2"/>
      <c r="PF255" s="2"/>
      <c r="PG255" s="2"/>
      <c r="PH255" s="2"/>
      <c r="PI255" s="2"/>
      <c r="PJ255" s="2"/>
      <c r="PK255" s="2"/>
      <c r="PL255" s="2"/>
      <c r="PM255" s="2"/>
      <c r="PN255" s="2"/>
      <c r="PO255" s="2"/>
      <c r="PP255" s="2"/>
      <c r="PQ255" s="2"/>
      <c r="PR255" s="2"/>
      <c r="PS255" s="2"/>
      <c r="PT255" s="2"/>
      <c r="PU255" s="2"/>
      <c r="PV255" s="2"/>
      <c r="PW255" s="2"/>
      <c r="PX255" s="2"/>
      <c r="PY255" s="2"/>
      <c r="PZ255" s="2"/>
      <c r="QA255" s="2"/>
      <c r="QB255" s="2"/>
      <c r="QC255" s="2"/>
      <c r="QD255" s="2"/>
      <c r="QE255" s="2"/>
      <c r="QF255" s="2"/>
      <c r="QG255" s="2"/>
      <c r="QH255" s="2"/>
      <c r="QI255" s="2"/>
      <c r="QJ255" s="2"/>
      <c r="QK255" s="2"/>
      <c r="QL255" s="2"/>
      <c r="QM255" s="2"/>
      <c r="QN255" s="2"/>
      <c r="QO255" s="2"/>
      <c r="QP255" s="2"/>
      <c r="QQ255" s="2"/>
      <c r="QR255" s="2"/>
      <c r="QS255" s="2"/>
      <c r="QT255" s="2"/>
      <c r="QU255" s="2"/>
      <c r="QV255" s="2"/>
      <c r="QW255" s="2"/>
      <c r="QX255" s="2"/>
      <c r="QY255" s="2"/>
      <c r="QZ255" s="2"/>
      <c r="RA255" s="2"/>
      <c r="RB255" s="2"/>
      <c r="RC255" s="2"/>
      <c r="RD255" s="2"/>
      <c r="RE255" s="2"/>
      <c r="RF255" s="2"/>
      <c r="RG255" s="2"/>
      <c r="RH255" s="2"/>
      <c r="RI255" s="2"/>
      <c r="RJ255" s="2"/>
      <c r="RK255" s="2"/>
      <c r="RL255" s="2"/>
      <c r="RM255" s="2"/>
      <c r="RN255" s="2"/>
      <c r="RO255" s="2"/>
      <c r="RP255" s="2"/>
      <c r="RQ255" s="2"/>
      <c r="RR255" s="2"/>
      <c r="RS255" s="2"/>
      <c r="RT255" s="2"/>
      <c r="RU255" s="2"/>
      <c r="RV255" s="2"/>
      <c r="RW255" s="2"/>
      <c r="RX255" s="2"/>
      <c r="RY255" s="2"/>
      <c r="RZ255" s="2"/>
      <c r="SA255" s="2"/>
      <c r="SB255" s="2"/>
      <c r="SC255" s="2"/>
      <c r="SD255" s="2"/>
      <c r="SE255" s="2"/>
      <c r="SF255" s="2"/>
      <c r="SG255" s="2"/>
      <c r="SH255" s="2"/>
      <c r="SI255" s="2"/>
      <c r="SJ255" s="2"/>
      <c r="SK255" s="2"/>
      <c r="SL255" s="2"/>
      <c r="SM255" s="2"/>
      <c r="SN255" s="2"/>
      <c r="SO255" s="2"/>
      <c r="SP255" s="2"/>
      <c r="SQ255" s="2"/>
      <c r="SR255" s="2"/>
      <c r="SS255" s="2"/>
      <c r="ST255" s="2"/>
      <c r="SU255" s="2"/>
      <c r="SV255" s="2"/>
      <c r="SW255" s="2"/>
      <c r="SX255" s="2"/>
      <c r="SY255" s="2"/>
      <c r="SZ255" s="2"/>
      <c r="TA255" s="2"/>
      <c r="TB255" s="2"/>
      <c r="TC255" s="2"/>
      <c r="TD255" s="2"/>
      <c r="TE255" s="2"/>
      <c r="TF255" s="2"/>
      <c r="TG255" s="2"/>
      <c r="TH255" s="2"/>
      <c r="TI255" s="2"/>
      <c r="TJ255" s="2"/>
      <c r="TK255" s="2"/>
      <c r="TL255" s="2"/>
      <c r="TM255" s="2"/>
      <c r="TN255" s="2"/>
      <c r="TO255" s="2"/>
      <c r="TP255" s="2"/>
      <c r="TQ255" s="2"/>
      <c r="TR255" s="2"/>
      <c r="TS255" s="2"/>
      <c r="TT255" s="2"/>
      <c r="TU255" s="2"/>
      <c r="TV255" s="2"/>
      <c r="TW255" s="2"/>
      <c r="TX255" s="2"/>
      <c r="TY255" s="2"/>
      <c r="TZ255" s="2"/>
      <c r="UA255" s="2"/>
      <c r="UB255" s="2"/>
      <c r="UC255" s="2"/>
      <c r="UD255" s="2"/>
      <c r="UE255" s="2"/>
      <c r="UF255" s="2"/>
      <c r="UG255" s="2"/>
      <c r="UH255" s="2"/>
      <c r="UI255" s="2"/>
      <c r="UJ255" s="2"/>
      <c r="UK255" s="2"/>
      <c r="UL255" s="2"/>
      <c r="UM255" s="2"/>
      <c r="UN255" s="2"/>
      <c r="UO255" s="2"/>
      <c r="UP255" s="2"/>
      <c r="UQ255" s="2"/>
      <c r="UR255" s="2"/>
      <c r="US255" s="2"/>
      <c r="UT255" s="2"/>
      <c r="UU255" s="2"/>
      <c r="UV255" s="2"/>
      <c r="UW255" s="2"/>
      <c r="UX255" s="2"/>
      <c r="UY255" s="2"/>
      <c r="UZ255" s="2"/>
      <c r="VA255" s="2"/>
      <c r="VB255" s="2"/>
      <c r="VC255" s="2"/>
      <c r="VD255" s="2"/>
      <c r="VE255" s="2"/>
      <c r="VF255" s="2"/>
      <c r="VG255" s="2"/>
      <c r="VH255" s="2"/>
      <c r="VI255" s="2"/>
      <c r="VJ255" s="2"/>
      <c r="VK255" s="2"/>
      <c r="VL255" s="2"/>
      <c r="VM255" s="2"/>
      <c r="VN255" s="2"/>
      <c r="VO255" s="2"/>
      <c r="VP255" s="2"/>
      <c r="VQ255" s="2"/>
      <c r="VR255" s="2"/>
      <c r="VS255" s="2"/>
      <c r="VT255" s="2"/>
      <c r="VU255" s="2"/>
      <c r="VV255" s="2"/>
      <c r="VW255" s="2"/>
      <c r="VX255" s="2"/>
      <c r="VY255" s="2"/>
      <c r="VZ255" s="2"/>
      <c r="WA255" s="2"/>
      <c r="WB255" s="2"/>
      <c r="WC255" s="2"/>
      <c r="WD255" s="2"/>
      <c r="WE255" s="2"/>
      <c r="WF255" s="2"/>
      <c r="WG255" s="2"/>
      <c r="WH255" s="2"/>
      <c r="WI255" s="2"/>
      <c r="WJ255" s="2"/>
      <c r="WK255" s="2"/>
      <c r="WL255" s="2"/>
      <c r="WM255" s="2"/>
      <c r="WN255" s="2"/>
      <c r="WO255" s="2"/>
      <c r="WP255" s="2"/>
      <c r="WQ255" s="2"/>
      <c r="WR255" s="2"/>
      <c r="WS255" s="2"/>
      <c r="WT255" s="2"/>
      <c r="WU255" s="2"/>
      <c r="WV255" s="2"/>
      <c r="WW255" s="2"/>
      <c r="WX255" s="2"/>
      <c r="WY255" s="2"/>
      <c r="WZ255" s="2"/>
      <c r="XA255" s="2"/>
      <c r="XB255" s="2"/>
      <c r="XC255" s="2"/>
      <c r="XD255" s="2"/>
      <c r="XE255" s="2"/>
      <c r="XF255" s="2"/>
      <c r="XG255" s="2"/>
      <c r="XH255" s="2"/>
      <c r="XI255" s="2"/>
      <c r="XJ255" s="2"/>
      <c r="XK255" s="2"/>
      <c r="XL255" s="2"/>
      <c r="XM255" s="2"/>
      <c r="XN255" s="2"/>
      <c r="XO255" s="2"/>
      <c r="XP255" s="2"/>
      <c r="XQ255" s="2"/>
      <c r="XR255" s="2"/>
      <c r="XS255" s="2"/>
      <c r="XT255" s="2"/>
      <c r="XU255" s="2"/>
      <c r="XV255" s="2"/>
      <c r="XW255" s="2"/>
      <c r="XX255" s="2"/>
      <c r="XY255" s="2"/>
      <c r="XZ255" s="2"/>
      <c r="YA255" s="2"/>
      <c r="YB255" s="2"/>
      <c r="YC255" s="2"/>
      <c r="YD255" s="2"/>
      <c r="YE255" s="2"/>
      <c r="YF255" s="2"/>
      <c r="YG255" s="2"/>
      <c r="YH255" s="2"/>
      <c r="YI255" s="2"/>
      <c r="YJ255" s="2"/>
      <c r="YK255" s="2"/>
      <c r="YL255" s="2"/>
      <c r="YM255" s="2"/>
      <c r="YN255" s="2"/>
      <c r="YO255" s="2"/>
      <c r="YP255" s="2"/>
      <c r="YQ255" s="2"/>
      <c r="YR255" s="2"/>
      <c r="YS255" s="2"/>
      <c r="YT255" s="2"/>
      <c r="YU255" s="2"/>
      <c r="YV255" s="2"/>
      <c r="YW255" s="2"/>
      <c r="YX255" s="2"/>
      <c r="YY255" s="2"/>
      <c r="YZ255" s="2"/>
      <c r="ZA255" s="2"/>
      <c r="ZB255" s="2"/>
      <c r="ZC255" s="2"/>
      <c r="ZD255" s="2"/>
      <c r="ZE255" s="2"/>
      <c r="ZF255" s="2"/>
      <c r="ZG255" s="2"/>
      <c r="ZH255" s="2"/>
      <c r="ZI255" s="2"/>
      <c r="ZJ255" s="2"/>
      <c r="ZK255" s="2"/>
      <c r="ZL255" s="2"/>
      <c r="ZM255" s="2"/>
      <c r="ZN255" s="2"/>
      <c r="ZO255" s="2"/>
      <c r="ZP255" s="2"/>
      <c r="ZQ255" s="2"/>
      <c r="ZR255" s="2"/>
      <c r="ZS255" s="2"/>
      <c r="ZT255" s="2"/>
      <c r="ZU255" s="2"/>
      <c r="ZV255" s="2"/>
      <c r="ZW255" s="2"/>
      <c r="ZX255" s="2"/>
      <c r="ZY255" s="2"/>
      <c r="ZZ255" s="2"/>
      <c r="AAA255" s="2"/>
      <c r="AAB255" s="2"/>
      <c r="AAC255" s="2"/>
      <c r="AAD255" s="2"/>
      <c r="AAE255" s="2"/>
      <c r="AAF255" s="2"/>
      <c r="AAG255" s="2"/>
      <c r="AAH255" s="2"/>
      <c r="AAI255" s="2"/>
      <c r="AAJ255" s="2"/>
      <c r="AAK255" s="2"/>
      <c r="AAL255" s="2"/>
      <c r="AAM255" s="2"/>
      <c r="AAN255" s="2"/>
      <c r="AAO255" s="2"/>
      <c r="AAP255" s="2"/>
      <c r="AAQ255" s="2"/>
      <c r="AAR255" s="2"/>
      <c r="AAS255" s="2"/>
      <c r="AAT255" s="2"/>
      <c r="AAU255" s="2"/>
      <c r="AAV255" s="2"/>
      <c r="AAW255" s="2"/>
      <c r="AAX255" s="2"/>
      <c r="AAY255" s="2"/>
      <c r="AAZ255" s="2"/>
      <c r="ABA255" s="2"/>
      <c r="ABB255" s="2"/>
      <c r="ABC255" s="2"/>
      <c r="ABD255" s="2"/>
      <c r="ABE255" s="2"/>
      <c r="ABF255" s="2"/>
      <c r="ABG255" s="2"/>
      <c r="ABH255" s="2"/>
      <c r="ABI255" s="2"/>
      <c r="ABJ255" s="2"/>
      <c r="ABK255" s="2"/>
      <c r="ABL255" s="2"/>
      <c r="ABM255" s="2"/>
      <c r="ABN255" s="2"/>
      <c r="ABO255" s="2"/>
      <c r="ABP255" s="2"/>
      <c r="ABQ255" s="2"/>
      <c r="ABR255" s="2"/>
      <c r="ABS255" s="2"/>
      <c r="ABT255" s="2"/>
      <c r="ABU255" s="2"/>
      <c r="ABV255" s="2"/>
      <c r="ABW255" s="2"/>
      <c r="ABX255" s="2"/>
      <c r="ABY255" s="2"/>
      <c r="ABZ255" s="2"/>
      <c r="ACA255" s="2"/>
      <c r="ACB255" s="2"/>
      <c r="ACC255" s="2"/>
      <c r="ACD255" s="2"/>
      <c r="ACE255" s="2"/>
      <c r="ACF255" s="2"/>
      <c r="ACG255" s="2"/>
      <c r="ACH255" s="2"/>
      <c r="ACI255" s="2"/>
      <c r="ACJ255" s="2"/>
      <c r="ACK255" s="2"/>
      <c r="ACL255" s="2"/>
      <c r="ACM255" s="2"/>
      <c r="ACN255" s="2"/>
      <c r="ACO255" s="2"/>
      <c r="ACP255" s="2"/>
      <c r="ACQ255" s="2"/>
      <c r="ACR255" s="2"/>
      <c r="ACS255" s="2"/>
      <c r="ACT255" s="2"/>
      <c r="ACU255" s="2"/>
      <c r="ACV255" s="2"/>
      <c r="ACW255" s="2"/>
      <c r="ACX255" s="2"/>
      <c r="ACY255" s="2"/>
      <c r="ACZ255" s="2"/>
      <c r="ADA255" s="2"/>
      <c r="ADB255" s="2"/>
      <c r="ADC255" s="2"/>
      <c r="ADD255" s="2"/>
      <c r="ADE255" s="2"/>
      <c r="ADF255" s="2"/>
      <c r="ADG255" s="2"/>
      <c r="ADH255" s="2"/>
      <c r="ADI255" s="2"/>
      <c r="ADJ255" s="2"/>
      <c r="ADK255" s="2"/>
      <c r="ADL255" s="2"/>
      <c r="ADM255" s="2"/>
      <c r="ADN255" s="2"/>
      <c r="ADO255" s="2"/>
      <c r="ADP255" s="2"/>
      <c r="ADQ255" s="2"/>
      <c r="ADR255" s="2"/>
      <c r="ADS255" s="2"/>
      <c r="ADT255" s="2"/>
      <c r="ADU255" s="2"/>
      <c r="ADV255" s="2"/>
      <c r="ADW255" s="2"/>
      <c r="ADX255" s="2"/>
      <c r="ADY255" s="2"/>
      <c r="ADZ255" s="2"/>
      <c r="AEA255" s="2"/>
      <c r="AEB255" s="2"/>
      <c r="AEC255" s="2"/>
      <c r="AED255" s="2"/>
      <c r="AEE255" s="2"/>
      <c r="AEF255" s="2"/>
      <c r="AEG255" s="2"/>
      <c r="AEH255" s="2"/>
      <c r="AEI255" s="2"/>
      <c r="AEJ255" s="2"/>
      <c r="AEK255" s="2"/>
      <c r="AEL255" s="2"/>
      <c r="AEM255" s="2"/>
      <c r="AEN255" s="2"/>
      <c r="AEO255" s="2"/>
      <c r="AEP255" s="2"/>
      <c r="AEQ255" s="2"/>
      <c r="AER255" s="2"/>
      <c r="AES255" s="2"/>
      <c r="AET255" s="2"/>
      <c r="AEU255" s="2"/>
      <c r="AEV255" s="2"/>
      <c r="AEW255" s="2"/>
      <c r="AEX255" s="2"/>
      <c r="AEY255" s="2"/>
      <c r="AEZ255" s="2"/>
      <c r="AFA255" s="2"/>
      <c r="AFB255" s="2"/>
      <c r="AFC255" s="2"/>
      <c r="AFD255" s="2"/>
      <c r="AFE255" s="2"/>
      <c r="AFF255" s="2"/>
      <c r="AFG255" s="2"/>
      <c r="AFH255" s="2"/>
      <c r="AFI255" s="2"/>
      <c r="AFJ255" s="2"/>
      <c r="AFK255" s="2"/>
      <c r="AFL255" s="2"/>
      <c r="AFM255" s="2"/>
      <c r="AFN255" s="2"/>
      <c r="AFO255" s="2"/>
      <c r="AFP255" s="2"/>
      <c r="AFQ255" s="2"/>
      <c r="AFR255" s="2"/>
      <c r="AFS255" s="2"/>
      <c r="AFT255" s="2"/>
      <c r="AFU255" s="2"/>
      <c r="AFV255" s="2"/>
      <c r="AFW255" s="2"/>
      <c r="AFX255" s="2"/>
      <c r="AFY255" s="2"/>
      <c r="AFZ255" s="2"/>
      <c r="AGA255" s="2"/>
      <c r="AGB255" s="2"/>
      <c r="AGC255" s="2"/>
      <c r="AGD255" s="2"/>
      <c r="AGE255" s="2"/>
      <c r="AGF255" s="2"/>
      <c r="AGG255" s="2"/>
      <c r="AGH255" s="2"/>
      <c r="AGI255" s="2"/>
      <c r="AGJ255" s="2"/>
      <c r="AGK255" s="2"/>
      <c r="AGL255" s="2"/>
      <c r="AGM255" s="2"/>
      <c r="AGN255" s="2"/>
      <c r="AGO255" s="2"/>
      <c r="AGP255" s="2"/>
      <c r="AGQ255" s="2"/>
      <c r="AGR255" s="2"/>
      <c r="AGS255" s="2"/>
      <c r="AGT255" s="2"/>
      <c r="AGU255" s="2"/>
      <c r="AGV255" s="2"/>
      <c r="AGW255" s="2"/>
      <c r="AGX255" s="2"/>
      <c r="AGY255" s="2"/>
      <c r="AGZ255" s="2"/>
      <c r="AHA255" s="2"/>
      <c r="AHB255" s="2"/>
      <c r="AHC255" s="2"/>
      <c r="AHD255" s="2"/>
      <c r="AHE255" s="2"/>
      <c r="AHF255" s="2"/>
      <c r="AHG255" s="2"/>
      <c r="AHH255" s="2"/>
      <c r="AHI255" s="2"/>
      <c r="AHJ255" s="2"/>
      <c r="AHK255" s="2"/>
      <c r="AHL255" s="2"/>
      <c r="AHM255" s="2"/>
      <c r="AHN255" s="2"/>
      <c r="AHO255" s="2"/>
      <c r="AHP255" s="2"/>
      <c r="AHQ255" s="2"/>
      <c r="AHR255" s="2"/>
      <c r="AHS255" s="2"/>
      <c r="AHT255" s="2"/>
      <c r="AHU255" s="2"/>
      <c r="AHV255" s="2"/>
      <c r="AHW255" s="2"/>
      <c r="AHX255" s="2"/>
      <c r="AHY255" s="2"/>
      <c r="AHZ255" s="2"/>
      <c r="AIA255" s="2"/>
      <c r="AIB255" s="2"/>
      <c r="AIC255" s="2"/>
      <c r="AID255" s="2"/>
      <c r="AIE255" s="2"/>
      <c r="AIF255" s="2"/>
      <c r="AIG255" s="2"/>
      <c r="AIH255" s="2"/>
      <c r="AII255" s="2"/>
      <c r="AIJ255" s="2"/>
      <c r="AIK255" s="2"/>
      <c r="AIL255" s="2"/>
      <c r="AIM255" s="2"/>
      <c r="AIN255" s="2"/>
      <c r="AIO255" s="2"/>
      <c r="AIP255" s="2"/>
      <c r="AIQ255" s="2"/>
      <c r="AIR255" s="2"/>
      <c r="AIS255" s="2"/>
      <c r="AIT255" s="2"/>
      <c r="AIU255" s="2"/>
      <c r="AIV255" s="2"/>
      <c r="AIW255" s="2"/>
      <c r="AIX255" s="2"/>
      <c r="AIY255" s="2"/>
      <c r="AIZ255" s="2"/>
      <c r="AJA255" s="2"/>
      <c r="AJB255" s="2"/>
      <c r="AJC255" s="2"/>
      <c r="AJD255" s="2"/>
      <c r="AJE255" s="2"/>
      <c r="AJF255" s="2"/>
      <c r="AJG255" s="2"/>
      <c r="AJH255" s="2"/>
      <c r="AJI255" s="2"/>
      <c r="AJJ255" s="2"/>
      <c r="AJK255" s="2"/>
      <c r="AJL255" s="2"/>
      <c r="AJM255" s="2"/>
      <c r="AJN255" s="2"/>
      <c r="AJO255" s="2"/>
      <c r="AJP255" s="2"/>
      <c r="AJQ255" s="2"/>
      <c r="AJR255" s="2"/>
      <c r="AJS255" s="2"/>
      <c r="AJT255" s="2"/>
      <c r="AJU255" s="2"/>
      <c r="AJV255" s="2"/>
      <c r="AJW255" s="2"/>
      <c r="AJX255" s="2"/>
      <c r="AJY255" s="2"/>
      <c r="AJZ255" s="2"/>
      <c r="AKA255" s="2"/>
      <c r="AKB255" s="2"/>
      <c r="AKC255" s="2"/>
      <c r="AKD255" s="2"/>
      <c r="AKE255" s="2"/>
      <c r="AKF255" s="2"/>
      <c r="AKG255" s="2"/>
      <c r="AKH255" s="2"/>
      <c r="AKI255" s="2"/>
      <c r="AKJ255" s="2"/>
      <c r="AKK255" s="2"/>
      <c r="AKL255" s="2"/>
      <c r="AKM255" s="2"/>
      <c r="AKN255" s="2"/>
      <c r="AKO255" s="2"/>
      <c r="AKP255" s="2"/>
      <c r="AKQ255" s="2"/>
      <c r="AKR255" s="2"/>
      <c r="AKS255" s="2"/>
      <c r="AKT255" s="2"/>
      <c r="AKU255" s="2"/>
      <c r="AKV255" s="2"/>
      <c r="AKW255" s="2"/>
      <c r="AKX255" s="2"/>
      <c r="AKY255" s="2"/>
      <c r="AKZ255" s="2"/>
      <c r="ALA255" s="2"/>
      <c r="ALB255" s="2"/>
      <c r="ALC255" s="2"/>
      <c r="ALD255" s="2"/>
      <c r="ALE255" s="2"/>
      <c r="ALF255" s="2"/>
      <c r="ALG255" s="2"/>
      <c r="ALH255" s="2"/>
      <c r="ALI255" s="2"/>
      <c r="ALJ255" s="2"/>
      <c r="ALK255" s="2"/>
      <c r="ALL255" s="2"/>
      <c r="ALM255" s="2"/>
      <c r="ALN255" s="2"/>
      <c r="ALO255" s="2"/>
      <c r="ALP255" s="2"/>
      <c r="ALQ255" s="2"/>
      <c r="ALR255" s="2"/>
      <c r="ALS255" s="2"/>
      <c r="ALT255" s="2"/>
      <c r="ALU255" s="2"/>
      <c r="ALV255" s="2"/>
      <c r="ALW255" s="2"/>
      <c r="ALX255" s="2"/>
      <c r="ALY255" s="2"/>
      <c r="ALZ255" s="2"/>
      <c r="AMA255" s="2"/>
      <c r="AMB255" s="2"/>
      <c r="AMC255" s="2"/>
      <c r="AMD255" s="2"/>
      <c r="AME255" s="2"/>
      <c r="AMF255" s="2"/>
      <c r="AMG255" s="2"/>
      <c r="AMH255" s="2"/>
      <c r="AMI255" s="2"/>
      <c r="AMJ255" s="2"/>
    </row>
    <row r="256" s="5" customFormat="true" ht="15" hidden="false" customHeight="false" outlineLevel="0" collapsed="false">
      <c r="A256" s="2"/>
      <c r="B256" s="2"/>
      <c r="C256" s="2"/>
      <c r="D256" s="2"/>
      <c r="E256" s="2" t="n">
        <v>472</v>
      </c>
      <c r="F256" s="2"/>
      <c r="G256" s="25"/>
      <c r="H256" s="50" t="s">
        <v>743</v>
      </c>
      <c r="I256" s="25"/>
      <c r="J256" s="25"/>
      <c r="K256" s="25"/>
      <c r="L256" s="25"/>
      <c r="M256" s="25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  <c r="MH256" s="2"/>
      <c r="MI256" s="2"/>
      <c r="MJ256" s="2"/>
      <c r="MK256" s="2"/>
      <c r="ML256" s="2"/>
      <c r="MM256" s="2"/>
      <c r="MN256" s="2"/>
      <c r="MO256" s="2"/>
      <c r="MP256" s="2"/>
      <c r="MQ256" s="2"/>
      <c r="MR256" s="2"/>
      <c r="MS256" s="2"/>
      <c r="MT256" s="2"/>
      <c r="MU256" s="2"/>
      <c r="MV256" s="2"/>
      <c r="MW256" s="2"/>
      <c r="MX256" s="2"/>
      <c r="MY256" s="2"/>
      <c r="MZ256" s="2"/>
      <c r="NA256" s="2"/>
      <c r="NB256" s="2"/>
      <c r="NC256" s="2"/>
      <c r="ND256" s="2"/>
      <c r="NE256" s="2"/>
      <c r="NF256" s="2"/>
      <c r="NG256" s="2"/>
      <c r="NH256" s="2"/>
      <c r="NI256" s="2"/>
      <c r="NJ256" s="2"/>
      <c r="NK256" s="2"/>
      <c r="NL256" s="2"/>
      <c r="NM256" s="2"/>
      <c r="NN256" s="2"/>
      <c r="NO256" s="2"/>
      <c r="NP256" s="2"/>
      <c r="NQ256" s="2"/>
      <c r="NR256" s="2"/>
      <c r="NS256" s="2"/>
      <c r="NT256" s="2"/>
      <c r="NU256" s="2"/>
      <c r="NV256" s="2"/>
      <c r="NW256" s="2"/>
      <c r="NX256" s="2"/>
      <c r="NY256" s="2"/>
      <c r="NZ256" s="2"/>
      <c r="OA256" s="2"/>
      <c r="OB256" s="2"/>
      <c r="OC256" s="2"/>
      <c r="OD256" s="2"/>
      <c r="OE256" s="2"/>
      <c r="OF256" s="2"/>
      <c r="OG256" s="2"/>
      <c r="OH256" s="2"/>
      <c r="OI256" s="2"/>
      <c r="OJ256" s="2"/>
      <c r="OK256" s="2"/>
      <c r="OL256" s="2"/>
      <c r="OM256" s="2"/>
      <c r="ON256" s="2"/>
      <c r="OO256" s="2"/>
      <c r="OP256" s="2"/>
      <c r="OQ256" s="2"/>
      <c r="OR256" s="2"/>
      <c r="OS256" s="2"/>
      <c r="OT256" s="2"/>
      <c r="OU256" s="2"/>
      <c r="OV256" s="2"/>
      <c r="OW256" s="2"/>
      <c r="OX256" s="2"/>
      <c r="OY256" s="2"/>
      <c r="OZ256" s="2"/>
      <c r="PA256" s="2"/>
      <c r="PB256" s="2"/>
      <c r="PC256" s="2"/>
      <c r="PD256" s="2"/>
      <c r="PE256" s="2"/>
      <c r="PF256" s="2"/>
      <c r="PG256" s="2"/>
      <c r="PH256" s="2"/>
      <c r="PI256" s="2"/>
      <c r="PJ256" s="2"/>
      <c r="PK256" s="2"/>
      <c r="PL256" s="2"/>
      <c r="PM256" s="2"/>
      <c r="PN256" s="2"/>
      <c r="PO256" s="2"/>
      <c r="PP256" s="2"/>
      <c r="PQ256" s="2"/>
      <c r="PR256" s="2"/>
      <c r="PS256" s="2"/>
      <c r="PT256" s="2"/>
      <c r="PU256" s="2"/>
      <c r="PV256" s="2"/>
      <c r="PW256" s="2"/>
      <c r="PX256" s="2"/>
      <c r="PY256" s="2"/>
      <c r="PZ256" s="2"/>
      <c r="QA256" s="2"/>
      <c r="QB256" s="2"/>
      <c r="QC256" s="2"/>
      <c r="QD256" s="2"/>
      <c r="QE256" s="2"/>
      <c r="QF256" s="2"/>
      <c r="QG256" s="2"/>
      <c r="QH256" s="2"/>
      <c r="QI256" s="2"/>
      <c r="QJ256" s="2"/>
      <c r="QK256" s="2"/>
      <c r="QL256" s="2"/>
      <c r="QM256" s="2"/>
      <c r="QN256" s="2"/>
      <c r="QO256" s="2"/>
      <c r="QP256" s="2"/>
      <c r="QQ256" s="2"/>
      <c r="QR256" s="2"/>
      <c r="QS256" s="2"/>
      <c r="QT256" s="2"/>
      <c r="QU256" s="2"/>
      <c r="QV256" s="2"/>
      <c r="QW256" s="2"/>
      <c r="QX256" s="2"/>
      <c r="QY256" s="2"/>
      <c r="QZ256" s="2"/>
      <c r="RA256" s="2"/>
      <c r="RB256" s="2"/>
      <c r="RC256" s="2"/>
      <c r="RD256" s="2"/>
      <c r="RE256" s="2"/>
      <c r="RF256" s="2"/>
      <c r="RG256" s="2"/>
      <c r="RH256" s="2"/>
      <c r="RI256" s="2"/>
      <c r="RJ256" s="2"/>
      <c r="RK256" s="2"/>
      <c r="RL256" s="2"/>
      <c r="RM256" s="2"/>
      <c r="RN256" s="2"/>
      <c r="RO256" s="2"/>
      <c r="RP256" s="2"/>
      <c r="RQ256" s="2"/>
      <c r="RR256" s="2"/>
      <c r="RS256" s="2"/>
      <c r="RT256" s="2"/>
      <c r="RU256" s="2"/>
      <c r="RV256" s="2"/>
      <c r="RW256" s="2"/>
      <c r="RX256" s="2"/>
      <c r="RY256" s="2"/>
      <c r="RZ256" s="2"/>
      <c r="SA256" s="2"/>
      <c r="SB256" s="2"/>
      <c r="SC256" s="2"/>
      <c r="SD256" s="2"/>
      <c r="SE256" s="2"/>
      <c r="SF256" s="2"/>
      <c r="SG256" s="2"/>
      <c r="SH256" s="2"/>
      <c r="SI256" s="2"/>
      <c r="SJ256" s="2"/>
      <c r="SK256" s="2"/>
      <c r="SL256" s="2"/>
      <c r="SM256" s="2"/>
      <c r="SN256" s="2"/>
      <c r="SO256" s="2"/>
      <c r="SP256" s="2"/>
      <c r="SQ256" s="2"/>
      <c r="SR256" s="2"/>
      <c r="SS256" s="2"/>
      <c r="ST256" s="2"/>
      <c r="SU256" s="2"/>
      <c r="SV256" s="2"/>
      <c r="SW256" s="2"/>
      <c r="SX256" s="2"/>
      <c r="SY256" s="2"/>
      <c r="SZ256" s="2"/>
      <c r="TA256" s="2"/>
      <c r="TB256" s="2"/>
      <c r="TC256" s="2"/>
      <c r="TD256" s="2"/>
      <c r="TE256" s="2"/>
      <c r="TF256" s="2"/>
      <c r="TG256" s="2"/>
      <c r="TH256" s="2"/>
      <c r="TI256" s="2"/>
      <c r="TJ256" s="2"/>
      <c r="TK256" s="2"/>
      <c r="TL256" s="2"/>
      <c r="TM256" s="2"/>
      <c r="TN256" s="2"/>
      <c r="TO256" s="2"/>
      <c r="TP256" s="2"/>
      <c r="TQ256" s="2"/>
      <c r="TR256" s="2"/>
      <c r="TS256" s="2"/>
      <c r="TT256" s="2"/>
      <c r="TU256" s="2"/>
      <c r="TV256" s="2"/>
      <c r="TW256" s="2"/>
      <c r="TX256" s="2"/>
      <c r="TY256" s="2"/>
      <c r="TZ256" s="2"/>
      <c r="UA256" s="2"/>
      <c r="UB256" s="2"/>
      <c r="UC256" s="2"/>
      <c r="UD256" s="2"/>
      <c r="UE256" s="2"/>
      <c r="UF256" s="2"/>
      <c r="UG256" s="2"/>
      <c r="UH256" s="2"/>
      <c r="UI256" s="2"/>
      <c r="UJ256" s="2"/>
      <c r="UK256" s="2"/>
      <c r="UL256" s="2"/>
      <c r="UM256" s="2"/>
      <c r="UN256" s="2"/>
      <c r="UO256" s="2"/>
      <c r="UP256" s="2"/>
      <c r="UQ256" s="2"/>
      <c r="UR256" s="2"/>
      <c r="US256" s="2"/>
      <c r="UT256" s="2"/>
      <c r="UU256" s="2"/>
      <c r="UV256" s="2"/>
      <c r="UW256" s="2"/>
      <c r="UX256" s="2"/>
      <c r="UY256" s="2"/>
      <c r="UZ256" s="2"/>
      <c r="VA256" s="2"/>
      <c r="VB256" s="2"/>
      <c r="VC256" s="2"/>
      <c r="VD256" s="2"/>
      <c r="VE256" s="2"/>
      <c r="VF256" s="2"/>
      <c r="VG256" s="2"/>
      <c r="VH256" s="2"/>
      <c r="VI256" s="2"/>
      <c r="VJ256" s="2"/>
      <c r="VK256" s="2"/>
      <c r="VL256" s="2"/>
      <c r="VM256" s="2"/>
      <c r="VN256" s="2"/>
      <c r="VO256" s="2"/>
      <c r="VP256" s="2"/>
      <c r="VQ256" s="2"/>
      <c r="VR256" s="2"/>
      <c r="VS256" s="2"/>
      <c r="VT256" s="2"/>
      <c r="VU256" s="2"/>
      <c r="VV256" s="2"/>
      <c r="VW256" s="2"/>
      <c r="VX256" s="2"/>
      <c r="VY256" s="2"/>
      <c r="VZ256" s="2"/>
      <c r="WA256" s="2"/>
      <c r="WB256" s="2"/>
      <c r="WC256" s="2"/>
      <c r="WD256" s="2"/>
      <c r="WE256" s="2"/>
      <c r="WF256" s="2"/>
      <c r="WG256" s="2"/>
      <c r="WH256" s="2"/>
      <c r="WI256" s="2"/>
      <c r="WJ256" s="2"/>
      <c r="WK256" s="2"/>
      <c r="WL256" s="2"/>
      <c r="WM256" s="2"/>
      <c r="WN256" s="2"/>
      <c r="WO256" s="2"/>
      <c r="WP256" s="2"/>
      <c r="WQ256" s="2"/>
      <c r="WR256" s="2"/>
      <c r="WS256" s="2"/>
      <c r="WT256" s="2"/>
      <c r="WU256" s="2"/>
      <c r="WV256" s="2"/>
      <c r="WW256" s="2"/>
      <c r="WX256" s="2"/>
      <c r="WY256" s="2"/>
      <c r="WZ256" s="2"/>
      <c r="XA256" s="2"/>
      <c r="XB256" s="2"/>
      <c r="XC256" s="2"/>
      <c r="XD256" s="2"/>
      <c r="XE256" s="2"/>
      <c r="XF256" s="2"/>
      <c r="XG256" s="2"/>
      <c r="XH256" s="2"/>
      <c r="XI256" s="2"/>
      <c r="XJ256" s="2"/>
      <c r="XK256" s="2"/>
      <c r="XL256" s="2"/>
      <c r="XM256" s="2"/>
      <c r="XN256" s="2"/>
      <c r="XO256" s="2"/>
      <c r="XP256" s="2"/>
      <c r="XQ256" s="2"/>
      <c r="XR256" s="2"/>
      <c r="XS256" s="2"/>
      <c r="XT256" s="2"/>
      <c r="XU256" s="2"/>
      <c r="XV256" s="2"/>
      <c r="XW256" s="2"/>
      <c r="XX256" s="2"/>
      <c r="XY256" s="2"/>
      <c r="XZ256" s="2"/>
      <c r="YA256" s="2"/>
      <c r="YB256" s="2"/>
      <c r="YC256" s="2"/>
      <c r="YD256" s="2"/>
      <c r="YE256" s="2"/>
      <c r="YF256" s="2"/>
      <c r="YG256" s="2"/>
      <c r="YH256" s="2"/>
      <c r="YI256" s="2"/>
      <c r="YJ256" s="2"/>
      <c r="YK256" s="2"/>
      <c r="YL256" s="2"/>
      <c r="YM256" s="2"/>
      <c r="YN256" s="2"/>
      <c r="YO256" s="2"/>
      <c r="YP256" s="2"/>
      <c r="YQ256" s="2"/>
      <c r="YR256" s="2"/>
      <c r="YS256" s="2"/>
      <c r="YT256" s="2"/>
      <c r="YU256" s="2"/>
      <c r="YV256" s="2"/>
      <c r="YW256" s="2"/>
      <c r="YX256" s="2"/>
      <c r="YY256" s="2"/>
      <c r="YZ256" s="2"/>
      <c r="ZA256" s="2"/>
      <c r="ZB256" s="2"/>
      <c r="ZC256" s="2"/>
      <c r="ZD256" s="2"/>
      <c r="ZE256" s="2"/>
      <c r="ZF256" s="2"/>
      <c r="ZG256" s="2"/>
      <c r="ZH256" s="2"/>
      <c r="ZI256" s="2"/>
      <c r="ZJ256" s="2"/>
      <c r="ZK256" s="2"/>
      <c r="ZL256" s="2"/>
      <c r="ZM256" s="2"/>
      <c r="ZN256" s="2"/>
      <c r="ZO256" s="2"/>
      <c r="ZP256" s="2"/>
      <c r="ZQ256" s="2"/>
      <c r="ZR256" s="2"/>
      <c r="ZS256" s="2"/>
      <c r="ZT256" s="2"/>
      <c r="ZU256" s="2"/>
      <c r="ZV256" s="2"/>
      <c r="ZW256" s="2"/>
      <c r="ZX256" s="2"/>
      <c r="ZY256" s="2"/>
      <c r="ZZ256" s="2"/>
      <c r="AAA256" s="2"/>
      <c r="AAB256" s="2"/>
      <c r="AAC256" s="2"/>
      <c r="AAD256" s="2"/>
      <c r="AAE256" s="2"/>
      <c r="AAF256" s="2"/>
      <c r="AAG256" s="2"/>
      <c r="AAH256" s="2"/>
      <c r="AAI256" s="2"/>
      <c r="AAJ256" s="2"/>
      <c r="AAK256" s="2"/>
      <c r="AAL256" s="2"/>
      <c r="AAM256" s="2"/>
      <c r="AAN256" s="2"/>
      <c r="AAO256" s="2"/>
      <c r="AAP256" s="2"/>
      <c r="AAQ256" s="2"/>
      <c r="AAR256" s="2"/>
      <c r="AAS256" s="2"/>
      <c r="AAT256" s="2"/>
      <c r="AAU256" s="2"/>
      <c r="AAV256" s="2"/>
      <c r="AAW256" s="2"/>
      <c r="AAX256" s="2"/>
      <c r="AAY256" s="2"/>
      <c r="AAZ256" s="2"/>
      <c r="ABA256" s="2"/>
      <c r="ABB256" s="2"/>
      <c r="ABC256" s="2"/>
      <c r="ABD256" s="2"/>
      <c r="ABE256" s="2"/>
      <c r="ABF256" s="2"/>
      <c r="ABG256" s="2"/>
      <c r="ABH256" s="2"/>
      <c r="ABI256" s="2"/>
      <c r="ABJ256" s="2"/>
      <c r="ABK256" s="2"/>
      <c r="ABL256" s="2"/>
      <c r="ABM256" s="2"/>
      <c r="ABN256" s="2"/>
      <c r="ABO256" s="2"/>
      <c r="ABP256" s="2"/>
      <c r="ABQ256" s="2"/>
      <c r="ABR256" s="2"/>
      <c r="ABS256" s="2"/>
      <c r="ABT256" s="2"/>
      <c r="ABU256" s="2"/>
      <c r="ABV256" s="2"/>
      <c r="ABW256" s="2"/>
      <c r="ABX256" s="2"/>
      <c r="ABY256" s="2"/>
      <c r="ABZ256" s="2"/>
      <c r="ACA256" s="2"/>
      <c r="ACB256" s="2"/>
      <c r="ACC256" s="2"/>
      <c r="ACD256" s="2"/>
      <c r="ACE256" s="2"/>
      <c r="ACF256" s="2"/>
      <c r="ACG256" s="2"/>
      <c r="ACH256" s="2"/>
      <c r="ACI256" s="2"/>
      <c r="ACJ256" s="2"/>
      <c r="ACK256" s="2"/>
      <c r="ACL256" s="2"/>
      <c r="ACM256" s="2"/>
      <c r="ACN256" s="2"/>
      <c r="ACO256" s="2"/>
      <c r="ACP256" s="2"/>
      <c r="ACQ256" s="2"/>
      <c r="ACR256" s="2"/>
      <c r="ACS256" s="2"/>
      <c r="ACT256" s="2"/>
      <c r="ACU256" s="2"/>
      <c r="ACV256" s="2"/>
      <c r="ACW256" s="2"/>
      <c r="ACX256" s="2"/>
      <c r="ACY256" s="2"/>
      <c r="ACZ256" s="2"/>
      <c r="ADA256" s="2"/>
      <c r="ADB256" s="2"/>
      <c r="ADC256" s="2"/>
      <c r="ADD256" s="2"/>
      <c r="ADE256" s="2"/>
      <c r="ADF256" s="2"/>
      <c r="ADG256" s="2"/>
      <c r="ADH256" s="2"/>
      <c r="ADI256" s="2"/>
      <c r="ADJ256" s="2"/>
      <c r="ADK256" s="2"/>
      <c r="ADL256" s="2"/>
      <c r="ADM256" s="2"/>
      <c r="ADN256" s="2"/>
      <c r="ADO256" s="2"/>
      <c r="ADP256" s="2"/>
      <c r="ADQ256" s="2"/>
      <c r="ADR256" s="2"/>
      <c r="ADS256" s="2"/>
      <c r="ADT256" s="2"/>
      <c r="ADU256" s="2"/>
      <c r="ADV256" s="2"/>
      <c r="ADW256" s="2"/>
      <c r="ADX256" s="2"/>
      <c r="ADY256" s="2"/>
      <c r="ADZ256" s="2"/>
      <c r="AEA256" s="2"/>
      <c r="AEB256" s="2"/>
      <c r="AEC256" s="2"/>
      <c r="AED256" s="2"/>
      <c r="AEE256" s="2"/>
      <c r="AEF256" s="2"/>
      <c r="AEG256" s="2"/>
      <c r="AEH256" s="2"/>
      <c r="AEI256" s="2"/>
      <c r="AEJ256" s="2"/>
      <c r="AEK256" s="2"/>
      <c r="AEL256" s="2"/>
      <c r="AEM256" s="2"/>
      <c r="AEN256" s="2"/>
      <c r="AEO256" s="2"/>
      <c r="AEP256" s="2"/>
      <c r="AEQ256" s="2"/>
      <c r="AER256" s="2"/>
      <c r="AES256" s="2"/>
      <c r="AET256" s="2"/>
      <c r="AEU256" s="2"/>
      <c r="AEV256" s="2"/>
      <c r="AEW256" s="2"/>
      <c r="AEX256" s="2"/>
      <c r="AEY256" s="2"/>
      <c r="AEZ256" s="2"/>
      <c r="AFA256" s="2"/>
      <c r="AFB256" s="2"/>
      <c r="AFC256" s="2"/>
      <c r="AFD256" s="2"/>
      <c r="AFE256" s="2"/>
      <c r="AFF256" s="2"/>
      <c r="AFG256" s="2"/>
      <c r="AFH256" s="2"/>
      <c r="AFI256" s="2"/>
      <c r="AFJ256" s="2"/>
      <c r="AFK256" s="2"/>
      <c r="AFL256" s="2"/>
      <c r="AFM256" s="2"/>
      <c r="AFN256" s="2"/>
      <c r="AFO256" s="2"/>
      <c r="AFP256" s="2"/>
      <c r="AFQ256" s="2"/>
      <c r="AFR256" s="2"/>
      <c r="AFS256" s="2"/>
      <c r="AFT256" s="2"/>
      <c r="AFU256" s="2"/>
      <c r="AFV256" s="2"/>
      <c r="AFW256" s="2"/>
      <c r="AFX256" s="2"/>
      <c r="AFY256" s="2"/>
      <c r="AFZ256" s="2"/>
      <c r="AGA256" s="2"/>
      <c r="AGB256" s="2"/>
      <c r="AGC256" s="2"/>
      <c r="AGD256" s="2"/>
      <c r="AGE256" s="2"/>
      <c r="AGF256" s="2"/>
      <c r="AGG256" s="2"/>
      <c r="AGH256" s="2"/>
      <c r="AGI256" s="2"/>
      <c r="AGJ256" s="2"/>
      <c r="AGK256" s="2"/>
      <c r="AGL256" s="2"/>
      <c r="AGM256" s="2"/>
      <c r="AGN256" s="2"/>
      <c r="AGO256" s="2"/>
      <c r="AGP256" s="2"/>
      <c r="AGQ256" s="2"/>
      <c r="AGR256" s="2"/>
      <c r="AGS256" s="2"/>
      <c r="AGT256" s="2"/>
      <c r="AGU256" s="2"/>
      <c r="AGV256" s="2"/>
      <c r="AGW256" s="2"/>
      <c r="AGX256" s="2"/>
      <c r="AGY256" s="2"/>
      <c r="AGZ256" s="2"/>
      <c r="AHA256" s="2"/>
      <c r="AHB256" s="2"/>
      <c r="AHC256" s="2"/>
      <c r="AHD256" s="2"/>
      <c r="AHE256" s="2"/>
      <c r="AHF256" s="2"/>
      <c r="AHG256" s="2"/>
      <c r="AHH256" s="2"/>
      <c r="AHI256" s="2"/>
      <c r="AHJ256" s="2"/>
      <c r="AHK256" s="2"/>
      <c r="AHL256" s="2"/>
      <c r="AHM256" s="2"/>
      <c r="AHN256" s="2"/>
      <c r="AHO256" s="2"/>
      <c r="AHP256" s="2"/>
      <c r="AHQ256" s="2"/>
      <c r="AHR256" s="2"/>
      <c r="AHS256" s="2"/>
      <c r="AHT256" s="2"/>
      <c r="AHU256" s="2"/>
      <c r="AHV256" s="2"/>
      <c r="AHW256" s="2"/>
      <c r="AHX256" s="2"/>
      <c r="AHY256" s="2"/>
      <c r="AHZ256" s="2"/>
      <c r="AIA256" s="2"/>
      <c r="AIB256" s="2"/>
      <c r="AIC256" s="2"/>
      <c r="AID256" s="2"/>
      <c r="AIE256" s="2"/>
      <c r="AIF256" s="2"/>
      <c r="AIG256" s="2"/>
      <c r="AIH256" s="2"/>
      <c r="AII256" s="2"/>
      <c r="AIJ256" s="2"/>
      <c r="AIK256" s="2"/>
      <c r="AIL256" s="2"/>
      <c r="AIM256" s="2"/>
      <c r="AIN256" s="2"/>
      <c r="AIO256" s="2"/>
      <c r="AIP256" s="2"/>
      <c r="AIQ256" s="2"/>
      <c r="AIR256" s="2"/>
      <c r="AIS256" s="2"/>
      <c r="AIT256" s="2"/>
      <c r="AIU256" s="2"/>
      <c r="AIV256" s="2"/>
      <c r="AIW256" s="2"/>
      <c r="AIX256" s="2"/>
      <c r="AIY256" s="2"/>
      <c r="AIZ256" s="2"/>
      <c r="AJA256" s="2"/>
      <c r="AJB256" s="2"/>
      <c r="AJC256" s="2"/>
      <c r="AJD256" s="2"/>
      <c r="AJE256" s="2"/>
      <c r="AJF256" s="2"/>
      <c r="AJG256" s="2"/>
      <c r="AJH256" s="2"/>
      <c r="AJI256" s="2"/>
      <c r="AJJ256" s="2"/>
      <c r="AJK256" s="2"/>
      <c r="AJL256" s="2"/>
      <c r="AJM256" s="2"/>
      <c r="AJN256" s="2"/>
      <c r="AJO256" s="2"/>
      <c r="AJP256" s="2"/>
      <c r="AJQ256" s="2"/>
      <c r="AJR256" s="2"/>
      <c r="AJS256" s="2"/>
      <c r="AJT256" s="2"/>
      <c r="AJU256" s="2"/>
      <c r="AJV256" s="2"/>
      <c r="AJW256" s="2"/>
      <c r="AJX256" s="2"/>
      <c r="AJY256" s="2"/>
      <c r="AJZ256" s="2"/>
      <c r="AKA256" s="2"/>
      <c r="AKB256" s="2"/>
      <c r="AKC256" s="2"/>
      <c r="AKD256" s="2"/>
      <c r="AKE256" s="2"/>
      <c r="AKF256" s="2"/>
      <c r="AKG256" s="2"/>
      <c r="AKH256" s="2"/>
      <c r="AKI256" s="2"/>
      <c r="AKJ256" s="2"/>
      <c r="AKK256" s="2"/>
      <c r="AKL256" s="2"/>
      <c r="AKM256" s="2"/>
      <c r="AKN256" s="2"/>
      <c r="AKO256" s="2"/>
      <c r="AKP256" s="2"/>
      <c r="AKQ256" s="2"/>
      <c r="AKR256" s="2"/>
      <c r="AKS256" s="2"/>
      <c r="AKT256" s="2"/>
      <c r="AKU256" s="2"/>
      <c r="AKV256" s="2"/>
      <c r="AKW256" s="2"/>
      <c r="AKX256" s="2"/>
      <c r="AKY256" s="2"/>
      <c r="AKZ256" s="2"/>
      <c r="ALA256" s="2"/>
      <c r="ALB256" s="2"/>
      <c r="ALC256" s="2"/>
      <c r="ALD256" s="2"/>
      <c r="ALE256" s="2"/>
      <c r="ALF256" s="2"/>
      <c r="ALG256" s="2"/>
      <c r="ALH256" s="2"/>
      <c r="ALI256" s="2"/>
      <c r="ALJ256" s="2"/>
      <c r="ALK256" s="2"/>
      <c r="ALL256" s="2"/>
      <c r="ALM256" s="2"/>
      <c r="ALN256" s="2"/>
      <c r="ALO256" s="2"/>
      <c r="ALP256" s="2"/>
      <c r="ALQ256" s="2"/>
      <c r="ALR256" s="2"/>
      <c r="ALS256" s="2"/>
      <c r="ALT256" s="2"/>
      <c r="ALU256" s="2"/>
      <c r="ALV256" s="2"/>
      <c r="ALW256" s="2"/>
      <c r="ALX256" s="2"/>
      <c r="ALY256" s="2"/>
      <c r="ALZ256" s="2"/>
      <c r="AMA256" s="2"/>
      <c r="AMB256" s="2"/>
      <c r="AMC256" s="2"/>
      <c r="AMD256" s="2"/>
      <c r="AME256" s="2"/>
      <c r="AMF256" s="2"/>
      <c r="AMG256" s="2"/>
      <c r="AMH256" s="2"/>
      <c r="AMI256" s="2"/>
      <c r="AMJ256" s="2"/>
    </row>
    <row r="257" s="5" customFormat="true" ht="15" hidden="false" customHeight="false" outlineLevel="0" collapsed="false">
      <c r="A257" s="2"/>
      <c r="B257" s="2"/>
      <c r="C257" s="2"/>
      <c r="D257" s="2"/>
      <c r="E257" s="2"/>
      <c r="F257" s="2"/>
      <c r="G257" s="25"/>
      <c r="H257" s="51" t="n">
        <v>45078</v>
      </c>
      <c r="I257" s="25"/>
      <c r="J257" s="25"/>
      <c r="K257" s="25"/>
      <c r="L257" s="25"/>
      <c r="M257" s="25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2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  <c r="MH257" s="2"/>
      <c r="MI257" s="2"/>
      <c r="MJ257" s="2"/>
      <c r="MK257" s="2"/>
      <c r="ML257" s="2"/>
      <c r="MM257" s="2"/>
      <c r="MN257" s="2"/>
      <c r="MO257" s="2"/>
      <c r="MP257" s="2"/>
      <c r="MQ257" s="2"/>
      <c r="MR257" s="2"/>
      <c r="MS257" s="2"/>
      <c r="MT257" s="2"/>
      <c r="MU257" s="2"/>
      <c r="MV257" s="2"/>
      <c r="MW257" s="2"/>
      <c r="MX257" s="2"/>
      <c r="MY257" s="2"/>
      <c r="MZ257" s="2"/>
      <c r="NA257" s="2"/>
      <c r="NB257" s="2"/>
      <c r="NC257" s="2"/>
      <c r="ND257" s="2"/>
      <c r="NE257" s="2"/>
      <c r="NF257" s="2"/>
      <c r="NG257" s="2"/>
      <c r="NH257" s="2"/>
      <c r="NI257" s="2"/>
      <c r="NJ257" s="2"/>
      <c r="NK257" s="2"/>
      <c r="NL257" s="2"/>
      <c r="NM257" s="2"/>
      <c r="NN257" s="2"/>
      <c r="NO257" s="2"/>
      <c r="NP257" s="2"/>
      <c r="NQ257" s="2"/>
      <c r="NR257" s="2"/>
      <c r="NS257" s="2"/>
      <c r="NT257" s="2"/>
      <c r="NU257" s="2"/>
      <c r="NV257" s="2"/>
      <c r="NW257" s="2"/>
      <c r="NX257" s="2"/>
      <c r="NY257" s="2"/>
      <c r="NZ257" s="2"/>
      <c r="OA257" s="2"/>
      <c r="OB257" s="2"/>
      <c r="OC257" s="2"/>
      <c r="OD257" s="2"/>
      <c r="OE257" s="2"/>
      <c r="OF257" s="2"/>
      <c r="OG257" s="2"/>
      <c r="OH257" s="2"/>
      <c r="OI257" s="2"/>
      <c r="OJ257" s="2"/>
      <c r="OK257" s="2"/>
      <c r="OL257" s="2"/>
      <c r="OM257" s="2"/>
      <c r="ON257" s="2"/>
      <c r="OO257" s="2"/>
      <c r="OP257" s="2"/>
      <c r="OQ257" s="2"/>
      <c r="OR257" s="2"/>
      <c r="OS257" s="2"/>
      <c r="OT257" s="2"/>
      <c r="OU257" s="2"/>
      <c r="OV257" s="2"/>
      <c r="OW257" s="2"/>
      <c r="OX257" s="2"/>
      <c r="OY257" s="2"/>
      <c r="OZ257" s="2"/>
      <c r="PA257" s="2"/>
      <c r="PB257" s="2"/>
      <c r="PC257" s="2"/>
      <c r="PD257" s="2"/>
      <c r="PE257" s="2"/>
      <c r="PF257" s="2"/>
      <c r="PG257" s="2"/>
      <c r="PH257" s="2"/>
      <c r="PI257" s="2"/>
      <c r="PJ257" s="2"/>
      <c r="PK257" s="2"/>
      <c r="PL257" s="2"/>
      <c r="PM257" s="2"/>
      <c r="PN257" s="2"/>
      <c r="PO257" s="2"/>
      <c r="PP257" s="2"/>
      <c r="PQ257" s="2"/>
      <c r="PR257" s="2"/>
      <c r="PS257" s="2"/>
      <c r="PT257" s="2"/>
      <c r="PU257" s="2"/>
      <c r="PV257" s="2"/>
      <c r="PW257" s="2"/>
      <c r="PX257" s="2"/>
      <c r="PY257" s="2"/>
      <c r="PZ257" s="2"/>
      <c r="QA257" s="2"/>
      <c r="QB257" s="2"/>
      <c r="QC257" s="2"/>
      <c r="QD257" s="2"/>
      <c r="QE257" s="2"/>
      <c r="QF257" s="2"/>
      <c r="QG257" s="2"/>
      <c r="QH257" s="2"/>
      <c r="QI257" s="2"/>
      <c r="QJ257" s="2"/>
      <c r="QK257" s="2"/>
      <c r="QL257" s="2"/>
      <c r="QM257" s="2"/>
      <c r="QN257" s="2"/>
      <c r="QO257" s="2"/>
      <c r="QP257" s="2"/>
      <c r="QQ257" s="2"/>
      <c r="QR257" s="2"/>
      <c r="QS257" s="2"/>
      <c r="QT257" s="2"/>
      <c r="QU257" s="2"/>
      <c r="QV257" s="2"/>
      <c r="QW257" s="2"/>
      <c r="QX257" s="2"/>
      <c r="QY257" s="2"/>
      <c r="QZ257" s="2"/>
      <c r="RA257" s="2"/>
      <c r="RB257" s="2"/>
      <c r="RC257" s="2"/>
      <c r="RD257" s="2"/>
      <c r="RE257" s="2"/>
      <c r="RF257" s="2"/>
      <c r="RG257" s="2"/>
      <c r="RH257" s="2"/>
      <c r="RI257" s="2"/>
      <c r="RJ257" s="2"/>
      <c r="RK257" s="2"/>
      <c r="RL257" s="2"/>
      <c r="RM257" s="2"/>
      <c r="RN257" s="2"/>
      <c r="RO257" s="2"/>
      <c r="RP257" s="2"/>
      <c r="RQ257" s="2"/>
      <c r="RR257" s="2"/>
      <c r="RS257" s="2"/>
      <c r="RT257" s="2"/>
      <c r="RU257" s="2"/>
      <c r="RV257" s="2"/>
      <c r="RW257" s="2"/>
      <c r="RX257" s="2"/>
      <c r="RY257" s="2"/>
      <c r="RZ257" s="2"/>
      <c r="SA257" s="2"/>
      <c r="SB257" s="2"/>
      <c r="SC257" s="2"/>
      <c r="SD257" s="2"/>
      <c r="SE257" s="2"/>
      <c r="SF257" s="2"/>
      <c r="SG257" s="2"/>
      <c r="SH257" s="2"/>
      <c r="SI257" s="2"/>
      <c r="SJ257" s="2"/>
      <c r="SK257" s="2"/>
      <c r="SL257" s="2"/>
      <c r="SM257" s="2"/>
      <c r="SN257" s="2"/>
      <c r="SO257" s="2"/>
      <c r="SP257" s="2"/>
      <c r="SQ257" s="2"/>
      <c r="SR257" s="2"/>
      <c r="SS257" s="2"/>
      <c r="ST257" s="2"/>
      <c r="SU257" s="2"/>
      <c r="SV257" s="2"/>
      <c r="SW257" s="2"/>
      <c r="SX257" s="2"/>
      <c r="SY257" s="2"/>
      <c r="SZ257" s="2"/>
      <c r="TA257" s="2"/>
      <c r="TB257" s="2"/>
      <c r="TC257" s="2"/>
      <c r="TD257" s="2"/>
      <c r="TE257" s="2"/>
      <c r="TF257" s="2"/>
      <c r="TG257" s="2"/>
      <c r="TH257" s="2"/>
      <c r="TI257" s="2"/>
      <c r="TJ257" s="2"/>
      <c r="TK257" s="2"/>
      <c r="TL257" s="2"/>
      <c r="TM257" s="2"/>
      <c r="TN257" s="2"/>
      <c r="TO257" s="2"/>
      <c r="TP257" s="2"/>
      <c r="TQ257" s="2"/>
      <c r="TR257" s="2"/>
      <c r="TS257" s="2"/>
      <c r="TT257" s="2"/>
      <c r="TU257" s="2"/>
      <c r="TV257" s="2"/>
      <c r="TW257" s="2"/>
      <c r="TX257" s="2"/>
      <c r="TY257" s="2"/>
      <c r="TZ257" s="2"/>
      <c r="UA257" s="2"/>
      <c r="UB257" s="2"/>
      <c r="UC257" s="2"/>
      <c r="UD257" s="2"/>
      <c r="UE257" s="2"/>
      <c r="UF257" s="2"/>
      <c r="UG257" s="2"/>
      <c r="UH257" s="2"/>
      <c r="UI257" s="2"/>
      <c r="UJ257" s="2"/>
      <c r="UK257" s="2"/>
      <c r="UL257" s="2"/>
      <c r="UM257" s="2"/>
      <c r="UN257" s="2"/>
      <c r="UO257" s="2"/>
      <c r="UP257" s="2"/>
      <c r="UQ257" s="2"/>
      <c r="UR257" s="2"/>
      <c r="US257" s="2"/>
      <c r="UT257" s="2"/>
      <c r="UU257" s="2"/>
      <c r="UV257" s="2"/>
      <c r="UW257" s="2"/>
      <c r="UX257" s="2"/>
      <c r="UY257" s="2"/>
      <c r="UZ257" s="2"/>
      <c r="VA257" s="2"/>
      <c r="VB257" s="2"/>
      <c r="VC257" s="2"/>
      <c r="VD257" s="2"/>
      <c r="VE257" s="2"/>
      <c r="VF257" s="2"/>
      <c r="VG257" s="2"/>
      <c r="VH257" s="2"/>
      <c r="VI257" s="2"/>
      <c r="VJ257" s="2"/>
      <c r="VK257" s="2"/>
      <c r="VL257" s="2"/>
      <c r="VM257" s="2"/>
      <c r="VN257" s="2"/>
      <c r="VO257" s="2"/>
      <c r="VP257" s="2"/>
      <c r="VQ257" s="2"/>
      <c r="VR257" s="2"/>
      <c r="VS257" s="2"/>
      <c r="VT257" s="2"/>
      <c r="VU257" s="2"/>
      <c r="VV257" s="2"/>
      <c r="VW257" s="2"/>
      <c r="VX257" s="2"/>
      <c r="VY257" s="2"/>
      <c r="VZ257" s="2"/>
      <c r="WA257" s="2"/>
      <c r="WB257" s="2"/>
      <c r="WC257" s="2"/>
      <c r="WD257" s="2"/>
      <c r="WE257" s="2"/>
      <c r="WF257" s="2"/>
      <c r="WG257" s="2"/>
      <c r="WH257" s="2"/>
      <c r="WI257" s="2"/>
      <c r="WJ257" s="2"/>
      <c r="WK257" s="2"/>
      <c r="WL257" s="2"/>
      <c r="WM257" s="2"/>
      <c r="WN257" s="2"/>
      <c r="WO257" s="2"/>
      <c r="WP257" s="2"/>
      <c r="WQ257" s="2"/>
      <c r="WR257" s="2"/>
      <c r="WS257" s="2"/>
      <c r="WT257" s="2"/>
      <c r="WU257" s="2"/>
      <c r="WV257" s="2"/>
      <c r="WW257" s="2"/>
      <c r="WX257" s="2"/>
      <c r="WY257" s="2"/>
      <c r="WZ257" s="2"/>
      <c r="XA257" s="2"/>
      <c r="XB257" s="2"/>
      <c r="XC257" s="2"/>
      <c r="XD257" s="2"/>
      <c r="XE257" s="2"/>
      <c r="XF257" s="2"/>
      <c r="XG257" s="2"/>
      <c r="XH257" s="2"/>
      <c r="XI257" s="2"/>
      <c r="XJ257" s="2"/>
      <c r="XK257" s="2"/>
      <c r="XL257" s="2"/>
      <c r="XM257" s="2"/>
      <c r="XN257" s="2"/>
      <c r="XO257" s="2"/>
      <c r="XP257" s="2"/>
      <c r="XQ257" s="2"/>
      <c r="XR257" s="2"/>
      <c r="XS257" s="2"/>
      <c r="XT257" s="2"/>
      <c r="XU257" s="2"/>
      <c r="XV257" s="2"/>
      <c r="XW257" s="2"/>
      <c r="XX257" s="2"/>
      <c r="XY257" s="2"/>
      <c r="XZ257" s="2"/>
      <c r="YA257" s="2"/>
      <c r="YB257" s="2"/>
      <c r="YC257" s="2"/>
      <c r="YD257" s="2"/>
      <c r="YE257" s="2"/>
      <c r="YF257" s="2"/>
      <c r="YG257" s="2"/>
      <c r="YH257" s="2"/>
      <c r="YI257" s="2"/>
      <c r="YJ257" s="2"/>
      <c r="YK257" s="2"/>
      <c r="YL257" s="2"/>
      <c r="YM257" s="2"/>
      <c r="YN257" s="2"/>
      <c r="YO257" s="2"/>
      <c r="YP257" s="2"/>
      <c r="YQ257" s="2"/>
      <c r="YR257" s="2"/>
      <c r="YS257" s="2"/>
      <c r="YT257" s="2"/>
      <c r="YU257" s="2"/>
      <c r="YV257" s="2"/>
      <c r="YW257" s="2"/>
      <c r="YX257" s="2"/>
      <c r="YY257" s="2"/>
      <c r="YZ257" s="2"/>
      <c r="ZA257" s="2"/>
      <c r="ZB257" s="2"/>
      <c r="ZC257" s="2"/>
      <c r="ZD257" s="2"/>
      <c r="ZE257" s="2"/>
      <c r="ZF257" s="2"/>
      <c r="ZG257" s="2"/>
      <c r="ZH257" s="2"/>
      <c r="ZI257" s="2"/>
      <c r="ZJ257" s="2"/>
      <c r="ZK257" s="2"/>
      <c r="ZL257" s="2"/>
      <c r="ZM257" s="2"/>
      <c r="ZN257" s="2"/>
      <c r="ZO257" s="2"/>
      <c r="ZP257" s="2"/>
      <c r="ZQ257" s="2"/>
      <c r="ZR257" s="2"/>
      <c r="ZS257" s="2"/>
      <c r="ZT257" s="2"/>
      <c r="ZU257" s="2"/>
      <c r="ZV257" s="2"/>
      <c r="ZW257" s="2"/>
      <c r="ZX257" s="2"/>
      <c r="ZY257" s="2"/>
      <c r="ZZ257" s="2"/>
      <c r="AAA257" s="2"/>
      <c r="AAB257" s="2"/>
      <c r="AAC257" s="2"/>
      <c r="AAD257" s="2"/>
      <c r="AAE257" s="2"/>
      <c r="AAF257" s="2"/>
      <c r="AAG257" s="2"/>
      <c r="AAH257" s="2"/>
      <c r="AAI257" s="2"/>
      <c r="AAJ257" s="2"/>
      <c r="AAK257" s="2"/>
      <c r="AAL257" s="2"/>
      <c r="AAM257" s="2"/>
      <c r="AAN257" s="2"/>
      <c r="AAO257" s="2"/>
      <c r="AAP257" s="2"/>
      <c r="AAQ257" s="2"/>
      <c r="AAR257" s="2"/>
      <c r="AAS257" s="2"/>
      <c r="AAT257" s="2"/>
      <c r="AAU257" s="2"/>
      <c r="AAV257" s="2"/>
      <c r="AAW257" s="2"/>
      <c r="AAX257" s="2"/>
      <c r="AAY257" s="2"/>
      <c r="AAZ257" s="2"/>
      <c r="ABA257" s="2"/>
      <c r="ABB257" s="2"/>
      <c r="ABC257" s="2"/>
      <c r="ABD257" s="2"/>
      <c r="ABE257" s="2"/>
      <c r="ABF257" s="2"/>
      <c r="ABG257" s="2"/>
      <c r="ABH257" s="2"/>
      <c r="ABI257" s="2"/>
      <c r="ABJ257" s="2"/>
      <c r="ABK257" s="2"/>
      <c r="ABL257" s="2"/>
      <c r="ABM257" s="2"/>
      <c r="ABN257" s="2"/>
      <c r="ABO257" s="2"/>
      <c r="ABP257" s="2"/>
      <c r="ABQ257" s="2"/>
      <c r="ABR257" s="2"/>
      <c r="ABS257" s="2"/>
      <c r="ABT257" s="2"/>
      <c r="ABU257" s="2"/>
      <c r="ABV257" s="2"/>
      <c r="ABW257" s="2"/>
      <c r="ABX257" s="2"/>
      <c r="ABY257" s="2"/>
      <c r="ABZ257" s="2"/>
      <c r="ACA257" s="2"/>
      <c r="ACB257" s="2"/>
      <c r="ACC257" s="2"/>
      <c r="ACD257" s="2"/>
      <c r="ACE257" s="2"/>
      <c r="ACF257" s="2"/>
      <c r="ACG257" s="2"/>
      <c r="ACH257" s="2"/>
      <c r="ACI257" s="2"/>
      <c r="ACJ257" s="2"/>
      <c r="ACK257" s="2"/>
      <c r="ACL257" s="2"/>
      <c r="ACM257" s="2"/>
      <c r="ACN257" s="2"/>
      <c r="ACO257" s="2"/>
      <c r="ACP257" s="2"/>
      <c r="ACQ257" s="2"/>
      <c r="ACR257" s="2"/>
      <c r="ACS257" s="2"/>
      <c r="ACT257" s="2"/>
      <c r="ACU257" s="2"/>
      <c r="ACV257" s="2"/>
      <c r="ACW257" s="2"/>
      <c r="ACX257" s="2"/>
      <c r="ACY257" s="2"/>
      <c r="ACZ257" s="2"/>
      <c r="ADA257" s="2"/>
      <c r="ADB257" s="2"/>
      <c r="ADC257" s="2"/>
      <c r="ADD257" s="2"/>
      <c r="ADE257" s="2"/>
      <c r="ADF257" s="2"/>
      <c r="ADG257" s="2"/>
      <c r="ADH257" s="2"/>
      <c r="ADI257" s="2"/>
      <c r="ADJ257" s="2"/>
      <c r="ADK257" s="2"/>
      <c r="ADL257" s="2"/>
      <c r="ADM257" s="2"/>
      <c r="ADN257" s="2"/>
      <c r="ADO257" s="2"/>
      <c r="ADP257" s="2"/>
      <c r="ADQ257" s="2"/>
      <c r="ADR257" s="2"/>
      <c r="ADS257" s="2"/>
      <c r="ADT257" s="2"/>
      <c r="ADU257" s="2"/>
      <c r="ADV257" s="2"/>
      <c r="ADW257" s="2"/>
      <c r="ADX257" s="2"/>
      <c r="ADY257" s="2"/>
      <c r="ADZ257" s="2"/>
      <c r="AEA257" s="2"/>
      <c r="AEB257" s="2"/>
      <c r="AEC257" s="2"/>
      <c r="AED257" s="2"/>
      <c r="AEE257" s="2"/>
      <c r="AEF257" s="2"/>
      <c r="AEG257" s="2"/>
      <c r="AEH257" s="2"/>
      <c r="AEI257" s="2"/>
      <c r="AEJ257" s="2"/>
      <c r="AEK257" s="2"/>
      <c r="AEL257" s="2"/>
      <c r="AEM257" s="2"/>
      <c r="AEN257" s="2"/>
      <c r="AEO257" s="2"/>
      <c r="AEP257" s="2"/>
      <c r="AEQ257" s="2"/>
      <c r="AER257" s="2"/>
      <c r="AES257" s="2"/>
      <c r="AET257" s="2"/>
      <c r="AEU257" s="2"/>
      <c r="AEV257" s="2"/>
      <c r="AEW257" s="2"/>
      <c r="AEX257" s="2"/>
      <c r="AEY257" s="2"/>
      <c r="AEZ257" s="2"/>
      <c r="AFA257" s="2"/>
      <c r="AFB257" s="2"/>
      <c r="AFC257" s="2"/>
      <c r="AFD257" s="2"/>
      <c r="AFE257" s="2"/>
      <c r="AFF257" s="2"/>
      <c r="AFG257" s="2"/>
      <c r="AFH257" s="2"/>
      <c r="AFI257" s="2"/>
      <c r="AFJ257" s="2"/>
      <c r="AFK257" s="2"/>
      <c r="AFL257" s="2"/>
      <c r="AFM257" s="2"/>
      <c r="AFN257" s="2"/>
      <c r="AFO257" s="2"/>
      <c r="AFP257" s="2"/>
      <c r="AFQ257" s="2"/>
      <c r="AFR257" s="2"/>
      <c r="AFS257" s="2"/>
      <c r="AFT257" s="2"/>
      <c r="AFU257" s="2"/>
      <c r="AFV257" s="2"/>
      <c r="AFW257" s="2"/>
      <c r="AFX257" s="2"/>
      <c r="AFY257" s="2"/>
      <c r="AFZ257" s="2"/>
      <c r="AGA257" s="2"/>
      <c r="AGB257" s="2"/>
      <c r="AGC257" s="2"/>
      <c r="AGD257" s="2"/>
      <c r="AGE257" s="2"/>
      <c r="AGF257" s="2"/>
      <c r="AGG257" s="2"/>
      <c r="AGH257" s="2"/>
      <c r="AGI257" s="2"/>
      <c r="AGJ257" s="2"/>
      <c r="AGK257" s="2"/>
      <c r="AGL257" s="2"/>
      <c r="AGM257" s="2"/>
      <c r="AGN257" s="2"/>
      <c r="AGO257" s="2"/>
      <c r="AGP257" s="2"/>
      <c r="AGQ257" s="2"/>
      <c r="AGR257" s="2"/>
      <c r="AGS257" s="2"/>
      <c r="AGT257" s="2"/>
      <c r="AGU257" s="2"/>
      <c r="AGV257" s="2"/>
      <c r="AGW257" s="2"/>
      <c r="AGX257" s="2"/>
      <c r="AGY257" s="2"/>
      <c r="AGZ257" s="2"/>
      <c r="AHA257" s="2"/>
      <c r="AHB257" s="2"/>
      <c r="AHC257" s="2"/>
      <c r="AHD257" s="2"/>
      <c r="AHE257" s="2"/>
      <c r="AHF257" s="2"/>
      <c r="AHG257" s="2"/>
      <c r="AHH257" s="2"/>
      <c r="AHI257" s="2"/>
      <c r="AHJ257" s="2"/>
      <c r="AHK257" s="2"/>
      <c r="AHL257" s="2"/>
      <c r="AHM257" s="2"/>
      <c r="AHN257" s="2"/>
      <c r="AHO257" s="2"/>
      <c r="AHP257" s="2"/>
      <c r="AHQ257" s="2"/>
      <c r="AHR257" s="2"/>
      <c r="AHS257" s="2"/>
      <c r="AHT257" s="2"/>
      <c r="AHU257" s="2"/>
      <c r="AHV257" s="2"/>
      <c r="AHW257" s="2"/>
      <c r="AHX257" s="2"/>
      <c r="AHY257" s="2"/>
      <c r="AHZ257" s="2"/>
      <c r="AIA257" s="2"/>
      <c r="AIB257" s="2"/>
      <c r="AIC257" s="2"/>
      <c r="AID257" s="2"/>
      <c r="AIE257" s="2"/>
      <c r="AIF257" s="2"/>
      <c r="AIG257" s="2"/>
      <c r="AIH257" s="2"/>
      <c r="AII257" s="2"/>
      <c r="AIJ257" s="2"/>
      <c r="AIK257" s="2"/>
      <c r="AIL257" s="2"/>
      <c r="AIM257" s="2"/>
      <c r="AIN257" s="2"/>
      <c r="AIO257" s="2"/>
      <c r="AIP257" s="2"/>
      <c r="AIQ257" s="2"/>
      <c r="AIR257" s="2"/>
      <c r="AIS257" s="2"/>
      <c r="AIT257" s="2"/>
      <c r="AIU257" s="2"/>
      <c r="AIV257" s="2"/>
      <c r="AIW257" s="2"/>
      <c r="AIX257" s="2"/>
      <c r="AIY257" s="2"/>
      <c r="AIZ257" s="2"/>
      <c r="AJA257" s="2"/>
      <c r="AJB257" s="2"/>
      <c r="AJC257" s="2"/>
      <c r="AJD257" s="2"/>
      <c r="AJE257" s="2"/>
      <c r="AJF257" s="2"/>
      <c r="AJG257" s="2"/>
      <c r="AJH257" s="2"/>
      <c r="AJI257" s="2"/>
      <c r="AJJ257" s="2"/>
      <c r="AJK257" s="2"/>
      <c r="AJL257" s="2"/>
      <c r="AJM257" s="2"/>
      <c r="AJN257" s="2"/>
      <c r="AJO257" s="2"/>
      <c r="AJP257" s="2"/>
      <c r="AJQ257" s="2"/>
      <c r="AJR257" s="2"/>
      <c r="AJS257" s="2"/>
      <c r="AJT257" s="2"/>
      <c r="AJU257" s="2"/>
      <c r="AJV257" s="2"/>
      <c r="AJW257" s="2"/>
      <c r="AJX257" s="2"/>
      <c r="AJY257" s="2"/>
      <c r="AJZ257" s="2"/>
      <c r="AKA257" s="2"/>
      <c r="AKB257" s="2"/>
      <c r="AKC257" s="2"/>
      <c r="AKD257" s="2"/>
      <c r="AKE257" s="2"/>
      <c r="AKF257" s="2"/>
      <c r="AKG257" s="2"/>
      <c r="AKH257" s="2"/>
      <c r="AKI257" s="2"/>
      <c r="AKJ257" s="2"/>
      <c r="AKK257" s="2"/>
      <c r="AKL257" s="2"/>
      <c r="AKM257" s="2"/>
      <c r="AKN257" s="2"/>
      <c r="AKO257" s="2"/>
      <c r="AKP257" s="2"/>
      <c r="AKQ257" s="2"/>
      <c r="AKR257" s="2"/>
      <c r="AKS257" s="2"/>
      <c r="AKT257" s="2"/>
      <c r="AKU257" s="2"/>
      <c r="AKV257" s="2"/>
      <c r="AKW257" s="2"/>
      <c r="AKX257" s="2"/>
      <c r="AKY257" s="2"/>
      <c r="AKZ257" s="2"/>
      <c r="ALA257" s="2"/>
      <c r="ALB257" s="2"/>
      <c r="ALC257" s="2"/>
      <c r="ALD257" s="2"/>
      <c r="ALE257" s="2"/>
      <c r="ALF257" s="2"/>
      <c r="ALG257" s="2"/>
      <c r="ALH257" s="2"/>
      <c r="ALI257" s="2"/>
      <c r="ALJ257" s="2"/>
      <c r="ALK257" s="2"/>
      <c r="ALL257" s="2"/>
      <c r="ALM257" s="2"/>
      <c r="ALN257" s="2"/>
      <c r="ALO257" s="2"/>
      <c r="ALP257" s="2"/>
      <c r="ALQ257" s="2"/>
      <c r="ALR257" s="2"/>
      <c r="ALS257" s="2"/>
      <c r="ALT257" s="2"/>
      <c r="ALU257" s="2"/>
      <c r="ALV257" s="2"/>
      <c r="ALW257" s="2"/>
      <c r="ALX257" s="2"/>
      <c r="ALY257" s="2"/>
      <c r="ALZ257" s="2"/>
      <c r="AMA257" s="2"/>
      <c r="AMB257" s="2"/>
      <c r="AMC257" s="2"/>
      <c r="AMD257" s="2"/>
      <c r="AME257" s="2"/>
      <c r="AMF257" s="2"/>
      <c r="AMG257" s="2"/>
      <c r="AMH257" s="2"/>
      <c r="AMI257" s="2"/>
      <c r="AMJ257" s="2"/>
    </row>
    <row r="258" s="5" customFormat="true" ht="15" hidden="false" customHeight="false" outlineLevel="0" collapsed="false">
      <c r="A258" s="2"/>
      <c r="B258" s="2"/>
      <c r="C258" s="2"/>
      <c r="D258" s="2"/>
      <c r="E258" s="2"/>
      <c r="F258" s="2"/>
      <c r="G258" s="25"/>
      <c r="H258" s="50"/>
      <c r="I258" s="25"/>
      <c r="J258" s="25"/>
      <c r="K258" s="25"/>
      <c r="L258" s="25"/>
      <c r="M258" s="25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2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  <c r="MH258" s="2"/>
      <c r="MI258" s="2"/>
      <c r="MJ258" s="2"/>
      <c r="MK258" s="2"/>
      <c r="ML258" s="2"/>
      <c r="MM258" s="2"/>
      <c r="MN258" s="2"/>
      <c r="MO258" s="2"/>
      <c r="MP258" s="2"/>
      <c r="MQ258" s="2"/>
      <c r="MR258" s="2"/>
      <c r="MS258" s="2"/>
      <c r="MT258" s="2"/>
      <c r="MU258" s="2"/>
      <c r="MV258" s="2"/>
      <c r="MW258" s="2"/>
      <c r="MX258" s="2"/>
      <c r="MY258" s="2"/>
      <c r="MZ258" s="2"/>
      <c r="NA258" s="2"/>
      <c r="NB258" s="2"/>
      <c r="NC258" s="2"/>
      <c r="ND258" s="2"/>
      <c r="NE258" s="2"/>
      <c r="NF258" s="2"/>
      <c r="NG258" s="2"/>
      <c r="NH258" s="2"/>
      <c r="NI258" s="2"/>
      <c r="NJ258" s="2"/>
      <c r="NK258" s="2"/>
      <c r="NL258" s="2"/>
      <c r="NM258" s="2"/>
      <c r="NN258" s="2"/>
      <c r="NO258" s="2"/>
      <c r="NP258" s="2"/>
      <c r="NQ258" s="2"/>
      <c r="NR258" s="2"/>
      <c r="NS258" s="2"/>
      <c r="NT258" s="2"/>
      <c r="NU258" s="2"/>
      <c r="NV258" s="2"/>
      <c r="NW258" s="2"/>
      <c r="NX258" s="2"/>
      <c r="NY258" s="2"/>
      <c r="NZ258" s="2"/>
      <c r="OA258" s="2"/>
      <c r="OB258" s="2"/>
      <c r="OC258" s="2"/>
      <c r="OD258" s="2"/>
      <c r="OE258" s="2"/>
      <c r="OF258" s="2"/>
      <c r="OG258" s="2"/>
      <c r="OH258" s="2"/>
      <c r="OI258" s="2"/>
      <c r="OJ258" s="2"/>
      <c r="OK258" s="2"/>
      <c r="OL258" s="2"/>
      <c r="OM258" s="2"/>
      <c r="ON258" s="2"/>
      <c r="OO258" s="2"/>
      <c r="OP258" s="2"/>
      <c r="OQ258" s="2"/>
      <c r="OR258" s="2"/>
      <c r="OS258" s="2"/>
      <c r="OT258" s="2"/>
      <c r="OU258" s="2"/>
      <c r="OV258" s="2"/>
      <c r="OW258" s="2"/>
      <c r="OX258" s="2"/>
      <c r="OY258" s="2"/>
      <c r="OZ258" s="2"/>
      <c r="PA258" s="2"/>
      <c r="PB258" s="2"/>
      <c r="PC258" s="2"/>
      <c r="PD258" s="2"/>
      <c r="PE258" s="2"/>
      <c r="PF258" s="2"/>
      <c r="PG258" s="2"/>
      <c r="PH258" s="2"/>
      <c r="PI258" s="2"/>
      <c r="PJ258" s="2"/>
      <c r="PK258" s="2"/>
      <c r="PL258" s="2"/>
      <c r="PM258" s="2"/>
      <c r="PN258" s="2"/>
      <c r="PO258" s="2"/>
      <c r="PP258" s="2"/>
      <c r="PQ258" s="2"/>
      <c r="PR258" s="2"/>
      <c r="PS258" s="2"/>
      <c r="PT258" s="2"/>
      <c r="PU258" s="2"/>
      <c r="PV258" s="2"/>
      <c r="PW258" s="2"/>
      <c r="PX258" s="2"/>
      <c r="PY258" s="2"/>
      <c r="PZ258" s="2"/>
      <c r="QA258" s="2"/>
      <c r="QB258" s="2"/>
      <c r="QC258" s="2"/>
      <c r="QD258" s="2"/>
      <c r="QE258" s="2"/>
      <c r="QF258" s="2"/>
      <c r="QG258" s="2"/>
      <c r="QH258" s="2"/>
      <c r="QI258" s="2"/>
      <c r="QJ258" s="2"/>
      <c r="QK258" s="2"/>
      <c r="QL258" s="2"/>
      <c r="QM258" s="2"/>
      <c r="QN258" s="2"/>
      <c r="QO258" s="2"/>
      <c r="QP258" s="2"/>
      <c r="QQ258" s="2"/>
      <c r="QR258" s="2"/>
      <c r="QS258" s="2"/>
      <c r="QT258" s="2"/>
      <c r="QU258" s="2"/>
      <c r="QV258" s="2"/>
      <c r="QW258" s="2"/>
      <c r="QX258" s="2"/>
      <c r="QY258" s="2"/>
      <c r="QZ258" s="2"/>
      <c r="RA258" s="2"/>
      <c r="RB258" s="2"/>
      <c r="RC258" s="2"/>
      <c r="RD258" s="2"/>
      <c r="RE258" s="2"/>
      <c r="RF258" s="2"/>
      <c r="RG258" s="2"/>
      <c r="RH258" s="2"/>
      <c r="RI258" s="2"/>
      <c r="RJ258" s="2"/>
      <c r="RK258" s="2"/>
      <c r="RL258" s="2"/>
      <c r="RM258" s="2"/>
      <c r="RN258" s="2"/>
      <c r="RO258" s="2"/>
      <c r="RP258" s="2"/>
      <c r="RQ258" s="2"/>
      <c r="RR258" s="2"/>
      <c r="RS258" s="2"/>
      <c r="RT258" s="2"/>
      <c r="RU258" s="2"/>
      <c r="RV258" s="2"/>
      <c r="RW258" s="2"/>
      <c r="RX258" s="2"/>
      <c r="RY258" s="2"/>
      <c r="RZ258" s="2"/>
      <c r="SA258" s="2"/>
      <c r="SB258" s="2"/>
      <c r="SC258" s="2"/>
      <c r="SD258" s="2"/>
      <c r="SE258" s="2"/>
      <c r="SF258" s="2"/>
      <c r="SG258" s="2"/>
      <c r="SH258" s="2"/>
      <c r="SI258" s="2"/>
      <c r="SJ258" s="2"/>
      <c r="SK258" s="2"/>
      <c r="SL258" s="2"/>
      <c r="SM258" s="2"/>
      <c r="SN258" s="2"/>
      <c r="SO258" s="2"/>
      <c r="SP258" s="2"/>
      <c r="SQ258" s="2"/>
      <c r="SR258" s="2"/>
      <c r="SS258" s="2"/>
      <c r="ST258" s="2"/>
      <c r="SU258" s="2"/>
      <c r="SV258" s="2"/>
      <c r="SW258" s="2"/>
      <c r="SX258" s="2"/>
      <c r="SY258" s="2"/>
      <c r="SZ258" s="2"/>
      <c r="TA258" s="2"/>
      <c r="TB258" s="2"/>
      <c r="TC258" s="2"/>
      <c r="TD258" s="2"/>
      <c r="TE258" s="2"/>
      <c r="TF258" s="2"/>
      <c r="TG258" s="2"/>
      <c r="TH258" s="2"/>
      <c r="TI258" s="2"/>
      <c r="TJ258" s="2"/>
      <c r="TK258" s="2"/>
      <c r="TL258" s="2"/>
      <c r="TM258" s="2"/>
      <c r="TN258" s="2"/>
      <c r="TO258" s="2"/>
      <c r="TP258" s="2"/>
      <c r="TQ258" s="2"/>
      <c r="TR258" s="2"/>
      <c r="TS258" s="2"/>
      <c r="TT258" s="2"/>
      <c r="TU258" s="2"/>
      <c r="TV258" s="2"/>
      <c r="TW258" s="2"/>
      <c r="TX258" s="2"/>
      <c r="TY258" s="2"/>
      <c r="TZ258" s="2"/>
      <c r="UA258" s="2"/>
      <c r="UB258" s="2"/>
      <c r="UC258" s="2"/>
      <c r="UD258" s="2"/>
      <c r="UE258" s="2"/>
      <c r="UF258" s="2"/>
      <c r="UG258" s="2"/>
      <c r="UH258" s="2"/>
      <c r="UI258" s="2"/>
      <c r="UJ258" s="2"/>
      <c r="UK258" s="2"/>
      <c r="UL258" s="2"/>
      <c r="UM258" s="2"/>
      <c r="UN258" s="2"/>
      <c r="UO258" s="2"/>
      <c r="UP258" s="2"/>
      <c r="UQ258" s="2"/>
      <c r="UR258" s="2"/>
      <c r="US258" s="2"/>
      <c r="UT258" s="2"/>
      <c r="UU258" s="2"/>
      <c r="UV258" s="2"/>
      <c r="UW258" s="2"/>
      <c r="UX258" s="2"/>
      <c r="UY258" s="2"/>
      <c r="UZ258" s="2"/>
      <c r="VA258" s="2"/>
      <c r="VB258" s="2"/>
      <c r="VC258" s="2"/>
      <c r="VD258" s="2"/>
      <c r="VE258" s="2"/>
      <c r="VF258" s="2"/>
      <c r="VG258" s="2"/>
      <c r="VH258" s="2"/>
      <c r="VI258" s="2"/>
      <c r="VJ258" s="2"/>
      <c r="VK258" s="2"/>
      <c r="VL258" s="2"/>
      <c r="VM258" s="2"/>
      <c r="VN258" s="2"/>
      <c r="VO258" s="2"/>
      <c r="VP258" s="2"/>
      <c r="VQ258" s="2"/>
      <c r="VR258" s="2"/>
      <c r="VS258" s="2"/>
      <c r="VT258" s="2"/>
      <c r="VU258" s="2"/>
      <c r="VV258" s="2"/>
      <c r="VW258" s="2"/>
      <c r="VX258" s="2"/>
      <c r="VY258" s="2"/>
      <c r="VZ258" s="2"/>
      <c r="WA258" s="2"/>
      <c r="WB258" s="2"/>
      <c r="WC258" s="2"/>
      <c r="WD258" s="2"/>
      <c r="WE258" s="2"/>
      <c r="WF258" s="2"/>
      <c r="WG258" s="2"/>
      <c r="WH258" s="2"/>
      <c r="WI258" s="2"/>
      <c r="WJ258" s="2"/>
      <c r="WK258" s="2"/>
      <c r="WL258" s="2"/>
      <c r="WM258" s="2"/>
      <c r="WN258" s="2"/>
      <c r="WO258" s="2"/>
      <c r="WP258" s="2"/>
      <c r="WQ258" s="2"/>
      <c r="WR258" s="2"/>
      <c r="WS258" s="2"/>
      <c r="WT258" s="2"/>
      <c r="WU258" s="2"/>
      <c r="WV258" s="2"/>
      <c r="WW258" s="2"/>
      <c r="WX258" s="2"/>
      <c r="WY258" s="2"/>
      <c r="WZ258" s="2"/>
      <c r="XA258" s="2"/>
      <c r="XB258" s="2"/>
      <c r="XC258" s="2"/>
      <c r="XD258" s="2"/>
      <c r="XE258" s="2"/>
      <c r="XF258" s="2"/>
      <c r="XG258" s="2"/>
      <c r="XH258" s="2"/>
      <c r="XI258" s="2"/>
      <c r="XJ258" s="2"/>
      <c r="XK258" s="2"/>
      <c r="XL258" s="2"/>
      <c r="XM258" s="2"/>
      <c r="XN258" s="2"/>
      <c r="XO258" s="2"/>
      <c r="XP258" s="2"/>
      <c r="XQ258" s="2"/>
      <c r="XR258" s="2"/>
      <c r="XS258" s="2"/>
      <c r="XT258" s="2"/>
      <c r="XU258" s="2"/>
      <c r="XV258" s="2"/>
      <c r="XW258" s="2"/>
      <c r="XX258" s="2"/>
      <c r="XY258" s="2"/>
      <c r="XZ258" s="2"/>
      <c r="YA258" s="2"/>
      <c r="YB258" s="2"/>
      <c r="YC258" s="2"/>
      <c r="YD258" s="2"/>
      <c r="YE258" s="2"/>
      <c r="YF258" s="2"/>
      <c r="YG258" s="2"/>
      <c r="YH258" s="2"/>
      <c r="YI258" s="2"/>
      <c r="YJ258" s="2"/>
      <c r="YK258" s="2"/>
      <c r="YL258" s="2"/>
      <c r="YM258" s="2"/>
      <c r="YN258" s="2"/>
      <c r="YO258" s="2"/>
      <c r="YP258" s="2"/>
      <c r="YQ258" s="2"/>
      <c r="YR258" s="2"/>
      <c r="YS258" s="2"/>
      <c r="YT258" s="2"/>
      <c r="YU258" s="2"/>
      <c r="YV258" s="2"/>
      <c r="YW258" s="2"/>
      <c r="YX258" s="2"/>
      <c r="YY258" s="2"/>
      <c r="YZ258" s="2"/>
      <c r="ZA258" s="2"/>
      <c r="ZB258" s="2"/>
      <c r="ZC258" s="2"/>
      <c r="ZD258" s="2"/>
      <c r="ZE258" s="2"/>
      <c r="ZF258" s="2"/>
      <c r="ZG258" s="2"/>
      <c r="ZH258" s="2"/>
      <c r="ZI258" s="2"/>
      <c r="ZJ258" s="2"/>
      <c r="ZK258" s="2"/>
      <c r="ZL258" s="2"/>
      <c r="ZM258" s="2"/>
      <c r="ZN258" s="2"/>
      <c r="ZO258" s="2"/>
      <c r="ZP258" s="2"/>
      <c r="ZQ258" s="2"/>
      <c r="ZR258" s="2"/>
      <c r="ZS258" s="2"/>
      <c r="ZT258" s="2"/>
      <c r="ZU258" s="2"/>
      <c r="ZV258" s="2"/>
      <c r="ZW258" s="2"/>
      <c r="ZX258" s="2"/>
      <c r="ZY258" s="2"/>
      <c r="ZZ258" s="2"/>
      <c r="AAA258" s="2"/>
      <c r="AAB258" s="2"/>
      <c r="AAC258" s="2"/>
      <c r="AAD258" s="2"/>
      <c r="AAE258" s="2"/>
      <c r="AAF258" s="2"/>
      <c r="AAG258" s="2"/>
      <c r="AAH258" s="2"/>
      <c r="AAI258" s="2"/>
      <c r="AAJ258" s="2"/>
      <c r="AAK258" s="2"/>
      <c r="AAL258" s="2"/>
      <c r="AAM258" s="2"/>
      <c r="AAN258" s="2"/>
      <c r="AAO258" s="2"/>
      <c r="AAP258" s="2"/>
      <c r="AAQ258" s="2"/>
      <c r="AAR258" s="2"/>
      <c r="AAS258" s="2"/>
      <c r="AAT258" s="2"/>
      <c r="AAU258" s="2"/>
      <c r="AAV258" s="2"/>
      <c r="AAW258" s="2"/>
      <c r="AAX258" s="2"/>
      <c r="AAY258" s="2"/>
      <c r="AAZ258" s="2"/>
      <c r="ABA258" s="2"/>
      <c r="ABB258" s="2"/>
      <c r="ABC258" s="2"/>
      <c r="ABD258" s="2"/>
      <c r="ABE258" s="2"/>
      <c r="ABF258" s="2"/>
      <c r="ABG258" s="2"/>
      <c r="ABH258" s="2"/>
      <c r="ABI258" s="2"/>
      <c r="ABJ258" s="2"/>
      <c r="ABK258" s="2"/>
      <c r="ABL258" s="2"/>
      <c r="ABM258" s="2"/>
      <c r="ABN258" s="2"/>
      <c r="ABO258" s="2"/>
      <c r="ABP258" s="2"/>
      <c r="ABQ258" s="2"/>
      <c r="ABR258" s="2"/>
      <c r="ABS258" s="2"/>
      <c r="ABT258" s="2"/>
      <c r="ABU258" s="2"/>
      <c r="ABV258" s="2"/>
      <c r="ABW258" s="2"/>
      <c r="ABX258" s="2"/>
      <c r="ABY258" s="2"/>
      <c r="ABZ258" s="2"/>
      <c r="ACA258" s="2"/>
      <c r="ACB258" s="2"/>
      <c r="ACC258" s="2"/>
      <c r="ACD258" s="2"/>
      <c r="ACE258" s="2"/>
      <c r="ACF258" s="2"/>
      <c r="ACG258" s="2"/>
      <c r="ACH258" s="2"/>
      <c r="ACI258" s="2"/>
      <c r="ACJ258" s="2"/>
      <c r="ACK258" s="2"/>
      <c r="ACL258" s="2"/>
      <c r="ACM258" s="2"/>
      <c r="ACN258" s="2"/>
      <c r="ACO258" s="2"/>
      <c r="ACP258" s="2"/>
      <c r="ACQ258" s="2"/>
      <c r="ACR258" s="2"/>
      <c r="ACS258" s="2"/>
      <c r="ACT258" s="2"/>
      <c r="ACU258" s="2"/>
      <c r="ACV258" s="2"/>
      <c r="ACW258" s="2"/>
      <c r="ACX258" s="2"/>
      <c r="ACY258" s="2"/>
      <c r="ACZ258" s="2"/>
      <c r="ADA258" s="2"/>
      <c r="ADB258" s="2"/>
      <c r="ADC258" s="2"/>
      <c r="ADD258" s="2"/>
      <c r="ADE258" s="2"/>
      <c r="ADF258" s="2"/>
      <c r="ADG258" s="2"/>
      <c r="ADH258" s="2"/>
      <c r="ADI258" s="2"/>
      <c r="ADJ258" s="2"/>
      <c r="ADK258" s="2"/>
      <c r="ADL258" s="2"/>
      <c r="ADM258" s="2"/>
      <c r="ADN258" s="2"/>
      <c r="ADO258" s="2"/>
      <c r="ADP258" s="2"/>
      <c r="ADQ258" s="2"/>
      <c r="ADR258" s="2"/>
      <c r="ADS258" s="2"/>
      <c r="ADT258" s="2"/>
      <c r="ADU258" s="2"/>
      <c r="ADV258" s="2"/>
      <c r="ADW258" s="2"/>
      <c r="ADX258" s="2"/>
      <c r="ADY258" s="2"/>
      <c r="ADZ258" s="2"/>
      <c r="AEA258" s="2"/>
      <c r="AEB258" s="2"/>
      <c r="AEC258" s="2"/>
      <c r="AED258" s="2"/>
      <c r="AEE258" s="2"/>
      <c r="AEF258" s="2"/>
      <c r="AEG258" s="2"/>
      <c r="AEH258" s="2"/>
      <c r="AEI258" s="2"/>
      <c r="AEJ258" s="2"/>
      <c r="AEK258" s="2"/>
      <c r="AEL258" s="2"/>
      <c r="AEM258" s="2"/>
      <c r="AEN258" s="2"/>
      <c r="AEO258" s="2"/>
      <c r="AEP258" s="2"/>
      <c r="AEQ258" s="2"/>
      <c r="AER258" s="2"/>
      <c r="AES258" s="2"/>
      <c r="AET258" s="2"/>
      <c r="AEU258" s="2"/>
      <c r="AEV258" s="2"/>
      <c r="AEW258" s="2"/>
      <c r="AEX258" s="2"/>
      <c r="AEY258" s="2"/>
      <c r="AEZ258" s="2"/>
      <c r="AFA258" s="2"/>
      <c r="AFB258" s="2"/>
      <c r="AFC258" s="2"/>
      <c r="AFD258" s="2"/>
      <c r="AFE258" s="2"/>
      <c r="AFF258" s="2"/>
      <c r="AFG258" s="2"/>
      <c r="AFH258" s="2"/>
      <c r="AFI258" s="2"/>
      <c r="AFJ258" s="2"/>
      <c r="AFK258" s="2"/>
      <c r="AFL258" s="2"/>
      <c r="AFM258" s="2"/>
      <c r="AFN258" s="2"/>
      <c r="AFO258" s="2"/>
      <c r="AFP258" s="2"/>
      <c r="AFQ258" s="2"/>
      <c r="AFR258" s="2"/>
      <c r="AFS258" s="2"/>
      <c r="AFT258" s="2"/>
      <c r="AFU258" s="2"/>
      <c r="AFV258" s="2"/>
      <c r="AFW258" s="2"/>
      <c r="AFX258" s="2"/>
      <c r="AFY258" s="2"/>
      <c r="AFZ258" s="2"/>
      <c r="AGA258" s="2"/>
      <c r="AGB258" s="2"/>
      <c r="AGC258" s="2"/>
      <c r="AGD258" s="2"/>
      <c r="AGE258" s="2"/>
      <c r="AGF258" s="2"/>
      <c r="AGG258" s="2"/>
      <c r="AGH258" s="2"/>
      <c r="AGI258" s="2"/>
      <c r="AGJ258" s="2"/>
      <c r="AGK258" s="2"/>
      <c r="AGL258" s="2"/>
      <c r="AGM258" s="2"/>
      <c r="AGN258" s="2"/>
      <c r="AGO258" s="2"/>
      <c r="AGP258" s="2"/>
      <c r="AGQ258" s="2"/>
      <c r="AGR258" s="2"/>
      <c r="AGS258" s="2"/>
      <c r="AGT258" s="2"/>
      <c r="AGU258" s="2"/>
      <c r="AGV258" s="2"/>
      <c r="AGW258" s="2"/>
      <c r="AGX258" s="2"/>
      <c r="AGY258" s="2"/>
      <c r="AGZ258" s="2"/>
      <c r="AHA258" s="2"/>
      <c r="AHB258" s="2"/>
      <c r="AHC258" s="2"/>
      <c r="AHD258" s="2"/>
      <c r="AHE258" s="2"/>
      <c r="AHF258" s="2"/>
      <c r="AHG258" s="2"/>
      <c r="AHH258" s="2"/>
      <c r="AHI258" s="2"/>
      <c r="AHJ258" s="2"/>
      <c r="AHK258" s="2"/>
      <c r="AHL258" s="2"/>
      <c r="AHM258" s="2"/>
      <c r="AHN258" s="2"/>
      <c r="AHO258" s="2"/>
      <c r="AHP258" s="2"/>
      <c r="AHQ258" s="2"/>
      <c r="AHR258" s="2"/>
      <c r="AHS258" s="2"/>
      <c r="AHT258" s="2"/>
      <c r="AHU258" s="2"/>
      <c r="AHV258" s="2"/>
      <c r="AHW258" s="2"/>
      <c r="AHX258" s="2"/>
      <c r="AHY258" s="2"/>
      <c r="AHZ258" s="2"/>
      <c r="AIA258" s="2"/>
      <c r="AIB258" s="2"/>
      <c r="AIC258" s="2"/>
      <c r="AID258" s="2"/>
      <c r="AIE258" s="2"/>
      <c r="AIF258" s="2"/>
      <c r="AIG258" s="2"/>
      <c r="AIH258" s="2"/>
      <c r="AII258" s="2"/>
      <c r="AIJ258" s="2"/>
      <c r="AIK258" s="2"/>
      <c r="AIL258" s="2"/>
      <c r="AIM258" s="2"/>
      <c r="AIN258" s="2"/>
      <c r="AIO258" s="2"/>
      <c r="AIP258" s="2"/>
      <c r="AIQ258" s="2"/>
      <c r="AIR258" s="2"/>
      <c r="AIS258" s="2"/>
      <c r="AIT258" s="2"/>
      <c r="AIU258" s="2"/>
      <c r="AIV258" s="2"/>
      <c r="AIW258" s="2"/>
      <c r="AIX258" s="2"/>
      <c r="AIY258" s="2"/>
      <c r="AIZ258" s="2"/>
      <c r="AJA258" s="2"/>
      <c r="AJB258" s="2"/>
      <c r="AJC258" s="2"/>
      <c r="AJD258" s="2"/>
      <c r="AJE258" s="2"/>
      <c r="AJF258" s="2"/>
      <c r="AJG258" s="2"/>
      <c r="AJH258" s="2"/>
      <c r="AJI258" s="2"/>
      <c r="AJJ258" s="2"/>
      <c r="AJK258" s="2"/>
      <c r="AJL258" s="2"/>
      <c r="AJM258" s="2"/>
      <c r="AJN258" s="2"/>
      <c r="AJO258" s="2"/>
      <c r="AJP258" s="2"/>
      <c r="AJQ258" s="2"/>
      <c r="AJR258" s="2"/>
      <c r="AJS258" s="2"/>
      <c r="AJT258" s="2"/>
      <c r="AJU258" s="2"/>
      <c r="AJV258" s="2"/>
      <c r="AJW258" s="2"/>
      <c r="AJX258" s="2"/>
      <c r="AJY258" s="2"/>
      <c r="AJZ258" s="2"/>
      <c r="AKA258" s="2"/>
      <c r="AKB258" s="2"/>
      <c r="AKC258" s="2"/>
      <c r="AKD258" s="2"/>
      <c r="AKE258" s="2"/>
      <c r="AKF258" s="2"/>
      <c r="AKG258" s="2"/>
      <c r="AKH258" s="2"/>
      <c r="AKI258" s="2"/>
      <c r="AKJ258" s="2"/>
      <c r="AKK258" s="2"/>
      <c r="AKL258" s="2"/>
      <c r="AKM258" s="2"/>
      <c r="AKN258" s="2"/>
      <c r="AKO258" s="2"/>
      <c r="AKP258" s="2"/>
      <c r="AKQ258" s="2"/>
      <c r="AKR258" s="2"/>
      <c r="AKS258" s="2"/>
      <c r="AKT258" s="2"/>
      <c r="AKU258" s="2"/>
      <c r="AKV258" s="2"/>
      <c r="AKW258" s="2"/>
      <c r="AKX258" s="2"/>
      <c r="AKY258" s="2"/>
      <c r="AKZ258" s="2"/>
      <c r="ALA258" s="2"/>
      <c r="ALB258" s="2"/>
      <c r="ALC258" s="2"/>
      <c r="ALD258" s="2"/>
      <c r="ALE258" s="2"/>
      <c r="ALF258" s="2"/>
      <c r="ALG258" s="2"/>
      <c r="ALH258" s="2"/>
      <c r="ALI258" s="2"/>
      <c r="ALJ258" s="2"/>
      <c r="ALK258" s="2"/>
      <c r="ALL258" s="2"/>
      <c r="ALM258" s="2"/>
      <c r="ALN258" s="2"/>
      <c r="ALO258" s="2"/>
      <c r="ALP258" s="2"/>
      <c r="ALQ258" s="2"/>
      <c r="ALR258" s="2"/>
      <c r="ALS258" s="2"/>
      <c r="ALT258" s="2"/>
      <c r="ALU258" s="2"/>
      <c r="ALV258" s="2"/>
      <c r="ALW258" s="2"/>
      <c r="ALX258" s="2"/>
      <c r="ALY258" s="2"/>
      <c r="ALZ258" s="2"/>
      <c r="AMA258" s="2"/>
      <c r="AMB258" s="2"/>
      <c r="AMC258" s="2"/>
      <c r="AMD258" s="2"/>
      <c r="AME258" s="2"/>
      <c r="AMF258" s="2"/>
      <c r="AMG258" s="2"/>
      <c r="AMH258" s="2"/>
      <c r="AMI258" s="2"/>
      <c r="AMJ258" s="2"/>
    </row>
    <row r="259" s="5" customFormat="true" ht="15" hidden="false" customHeight="false" outlineLevel="0" collapsed="false">
      <c r="A259" s="2"/>
      <c r="B259" s="2"/>
      <c r="C259" s="2"/>
      <c r="D259" s="2"/>
      <c r="E259" s="2"/>
      <c r="F259" s="2"/>
      <c r="G259" s="25"/>
      <c r="H259" s="50" t="s">
        <v>744</v>
      </c>
      <c r="I259" s="25"/>
      <c r="J259" s="25"/>
      <c r="K259" s="25"/>
      <c r="L259" s="25"/>
      <c r="M259" s="25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2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  <c r="MH259" s="2"/>
      <c r="MI259" s="2"/>
      <c r="MJ259" s="2"/>
      <c r="MK259" s="2"/>
      <c r="ML259" s="2"/>
      <c r="MM259" s="2"/>
      <c r="MN259" s="2"/>
      <c r="MO259" s="2"/>
      <c r="MP259" s="2"/>
      <c r="MQ259" s="2"/>
      <c r="MR259" s="2"/>
      <c r="MS259" s="2"/>
      <c r="MT259" s="2"/>
      <c r="MU259" s="2"/>
      <c r="MV259" s="2"/>
      <c r="MW259" s="2"/>
      <c r="MX259" s="2"/>
      <c r="MY259" s="2"/>
      <c r="MZ259" s="2"/>
      <c r="NA259" s="2"/>
      <c r="NB259" s="2"/>
      <c r="NC259" s="2"/>
      <c r="ND259" s="2"/>
      <c r="NE259" s="2"/>
      <c r="NF259" s="2"/>
      <c r="NG259" s="2"/>
      <c r="NH259" s="2"/>
      <c r="NI259" s="2"/>
      <c r="NJ259" s="2"/>
      <c r="NK259" s="2"/>
      <c r="NL259" s="2"/>
      <c r="NM259" s="2"/>
      <c r="NN259" s="2"/>
      <c r="NO259" s="2"/>
      <c r="NP259" s="2"/>
      <c r="NQ259" s="2"/>
      <c r="NR259" s="2"/>
      <c r="NS259" s="2"/>
      <c r="NT259" s="2"/>
      <c r="NU259" s="2"/>
      <c r="NV259" s="2"/>
      <c r="NW259" s="2"/>
      <c r="NX259" s="2"/>
      <c r="NY259" s="2"/>
      <c r="NZ259" s="2"/>
      <c r="OA259" s="2"/>
      <c r="OB259" s="2"/>
      <c r="OC259" s="2"/>
      <c r="OD259" s="2"/>
      <c r="OE259" s="2"/>
      <c r="OF259" s="2"/>
      <c r="OG259" s="2"/>
      <c r="OH259" s="2"/>
      <c r="OI259" s="2"/>
      <c r="OJ259" s="2"/>
      <c r="OK259" s="2"/>
      <c r="OL259" s="2"/>
      <c r="OM259" s="2"/>
      <c r="ON259" s="2"/>
      <c r="OO259" s="2"/>
      <c r="OP259" s="2"/>
      <c r="OQ259" s="2"/>
      <c r="OR259" s="2"/>
      <c r="OS259" s="2"/>
      <c r="OT259" s="2"/>
      <c r="OU259" s="2"/>
      <c r="OV259" s="2"/>
      <c r="OW259" s="2"/>
      <c r="OX259" s="2"/>
      <c r="OY259" s="2"/>
      <c r="OZ259" s="2"/>
      <c r="PA259" s="2"/>
      <c r="PB259" s="2"/>
      <c r="PC259" s="2"/>
      <c r="PD259" s="2"/>
      <c r="PE259" s="2"/>
      <c r="PF259" s="2"/>
      <c r="PG259" s="2"/>
      <c r="PH259" s="2"/>
      <c r="PI259" s="2"/>
      <c r="PJ259" s="2"/>
      <c r="PK259" s="2"/>
      <c r="PL259" s="2"/>
      <c r="PM259" s="2"/>
      <c r="PN259" s="2"/>
      <c r="PO259" s="2"/>
      <c r="PP259" s="2"/>
      <c r="PQ259" s="2"/>
      <c r="PR259" s="2"/>
      <c r="PS259" s="2"/>
      <c r="PT259" s="2"/>
      <c r="PU259" s="2"/>
      <c r="PV259" s="2"/>
      <c r="PW259" s="2"/>
      <c r="PX259" s="2"/>
      <c r="PY259" s="2"/>
      <c r="PZ259" s="2"/>
      <c r="QA259" s="2"/>
      <c r="QB259" s="2"/>
      <c r="QC259" s="2"/>
      <c r="QD259" s="2"/>
      <c r="QE259" s="2"/>
      <c r="QF259" s="2"/>
      <c r="QG259" s="2"/>
      <c r="QH259" s="2"/>
      <c r="QI259" s="2"/>
      <c r="QJ259" s="2"/>
      <c r="QK259" s="2"/>
      <c r="QL259" s="2"/>
      <c r="QM259" s="2"/>
      <c r="QN259" s="2"/>
      <c r="QO259" s="2"/>
      <c r="QP259" s="2"/>
      <c r="QQ259" s="2"/>
      <c r="QR259" s="2"/>
      <c r="QS259" s="2"/>
      <c r="QT259" s="2"/>
      <c r="QU259" s="2"/>
      <c r="QV259" s="2"/>
      <c r="QW259" s="2"/>
      <c r="QX259" s="2"/>
      <c r="QY259" s="2"/>
      <c r="QZ259" s="2"/>
      <c r="RA259" s="2"/>
      <c r="RB259" s="2"/>
      <c r="RC259" s="2"/>
      <c r="RD259" s="2"/>
      <c r="RE259" s="2"/>
      <c r="RF259" s="2"/>
      <c r="RG259" s="2"/>
      <c r="RH259" s="2"/>
      <c r="RI259" s="2"/>
      <c r="RJ259" s="2"/>
      <c r="RK259" s="2"/>
      <c r="RL259" s="2"/>
      <c r="RM259" s="2"/>
      <c r="RN259" s="2"/>
      <c r="RO259" s="2"/>
      <c r="RP259" s="2"/>
      <c r="RQ259" s="2"/>
      <c r="RR259" s="2"/>
      <c r="RS259" s="2"/>
      <c r="RT259" s="2"/>
      <c r="RU259" s="2"/>
      <c r="RV259" s="2"/>
      <c r="RW259" s="2"/>
      <c r="RX259" s="2"/>
      <c r="RY259" s="2"/>
      <c r="RZ259" s="2"/>
      <c r="SA259" s="2"/>
      <c r="SB259" s="2"/>
      <c r="SC259" s="2"/>
      <c r="SD259" s="2"/>
      <c r="SE259" s="2"/>
      <c r="SF259" s="2"/>
      <c r="SG259" s="2"/>
      <c r="SH259" s="2"/>
      <c r="SI259" s="2"/>
      <c r="SJ259" s="2"/>
      <c r="SK259" s="2"/>
      <c r="SL259" s="2"/>
      <c r="SM259" s="2"/>
      <c r="SN259" s="2"/>
      <c r="SO259" s="2"/>
      <c r="SP259" s="2"/>
      <c r="SQ259" s="2"/>
      <c r="SR259" s="2"/>
      <c r="SS259" s="2"/>
      <c r="ST259" s="2"/>
      <c r="SU259" s="2"/>
      <c r="SV259" s="2"/>
      <c r="SW259" s="2"/>
      <c r="SX259" s="2"/>
      <c r="SY259" s="2"/>
      <c r="SZ259" s="2"/>
      <c r="TA259" s="2"/>
      <c r="TB259" s="2"/>
      <c r="TC259" s="2"/>
      <c r="TD259" s="2"/>
      <c r="TE259" s="2"/>
      <c r="TF259" s="2"/>
      <c r="TG259" s="2"/>
      <c r="TH259" s="2"/>
      <c r="TI259" s="2"/>
      <c r="TJ259" s="2"/>
      <c r="TK259" s="2"/>
      <c r="TL259" s="2"/>
      <c r="TM259" s="2"/>
      <c r="TN259" s="2"/>
      <c r="TO259" s="2"/>
      <c r="TP259" s="2"/>
      <c r="TQ259" s="2"/>
      <c r="TR259" s="2"/>
      <c r="TS259" s="2"/>
      <c r="TT259" s="2"/>
      <c r="TU259" s="2"/>
      <c r="TV259" s="2"/>
      <c r="TW259" s="2"/>
      <c r="TX259" s="2"/>
      <c r="TY259" s="2"/>
      <c r="TZ259" s="2"/>
      <c r="UA259" s="2"/>
      <c r="UB259" s="2"/>
      <c r="UC259" s="2"/>
      <c r="UD259" s="2"/>
      <c r="UE259" s="2"/>
      <c r="UF259" s="2"/>
      <c r="UG259" s="2"/>
      <c r="UH259" s="2"/>
      <c r="UI259" s="2"/>
      <c r="UJ259" s="2"/>
      <c r="UK259" s="2"/>
      <c r="UL259" s="2"/>
      <c r="UM259" s="2"/>
      <c r="UN259" s="2"/>
      <c r="UO259" s="2"/>
      <c r="UP259" s="2"/>
      <c r="UQ259" s="2"/>
      <c r="UR259" s="2"/>
      <c r="US259" s="2"/>
      <c r="UT259" s="2"/>
      <c r="UU259" s="2"/>
      <c r="UV259" s="2"/>
      <c r="UW259" s="2"/>
      <c r="UX259" s="2"/>
      <c r="UY259" s="2"/>
      <c r="UZ259" s="2"/>
      <c r="VA259" s="2"/>
      <c r="VB259" s="2"/>
      <c r="VC259" s="2"/>
      <c r="VD259" s="2"/>
      <c r="VE259" s="2"/>
      <c r="VF259" s="2"/>
      <c r="VG259" s="2"/>
      <c r="VH259" s="2"/>
      <c r="VI259" s="2"/>
      <c r="VJ259" s="2"/>
      <c r="VK259" s="2"/>
      <c r="VL259" s="2"/>
      <c r="VM259" s="2"/>
      <c r="VN259" s="2"/>
      <c r="VO259" s="2"/>
      <c r="VP259" s="2"/>
      <c r="VQ259" s="2"/>
      <c r="VR259" s="2"/>
      <c r="VS259" s="2"/>
      <c r="VT259" s="2"/>
      <c r="VU259" s="2"/>
      <c r="VV259" s="2"/>
      <c r="VW259" s="2"/>
      <c r="VX259" s="2"/>
      <c r="VY259" s="2"/>
      <c r="VZ259" s="2"/>
      <c r="WA259" s="2"/>
      <c r="WB259" s="2"/>
      <c r="WC259" s="2"/>
      <c r="WD259" s="2"/>
      <c r="WE259" s="2"/>
      <c r="WF259" s="2"/>
      <c r="WG259" s="2"/>
      <c r="WH259" s="2"/>
      <c r="WI259" s="2"/>
      <c r="WJ259" s="2"/>
      <c r="WK259" s="2"/>
      <c r="WL259" s="2"/>
      <c r="WM259" s="2"/>
      <c r="WN259" s="2"/>
      <c r="WO259" s="2"/>
      <c r="WP259" s="2"/>
      <c r="WQ259" s="2"/>
      <c r="WR259" s="2"/>
      <c r="WS259" s="2"/>
      <c r="WT259" s="2"/>
      <c r="WU259" s="2"/>
      <c r="WV259" s="2"/>
      <c r="WW259" s="2"/>
      <c r="WX259" s="2"/>
      <c r="WY259" s="2"/>
      <c r="WZ259" s="2"/>
      <c r="XA259" s="2"/>
      <c r="XB259" s="2"/>
      <c r="XC259" s="2"/>
      <c r="XD259" s="2"/>
      <c r="XE259" s="2"/>
      <c r="XF259" s="2"/>
      <c r="XG259" s="2"/>
      <c r="XH259" s="2"/>
      <c r="XI259" s="2"/>
      <c r="XJ259" s="2"/>
      <c r="XK259" s="2"/>
      <c r="XL259" s="2"/>
      <c r="XM259" s="2"/>
      <c r="XN259" s="2"/>
      <c r="XO259" s="2"/>
      <c r="XP259" s="2"/>
      <c r="XQ259" s="2"/>
      <c r="XR259" s="2"/>
      <c r="XS259" s="2"/>
      <c r="XT259" s="2"/>
      <c r="XU259" s="2"/>
      <c r="XV259" s="2"/>
      <c r="XW259" s="2"/>
      <c r="XX259" s="2"/>
      <c r="XY259" s="2"/>
      <c r="XZ259" s="2"/>
      <c r="YA259" s="2"/>
      <c r="YB259" s="2"/>
      <c r="YC259" s="2"/>
      <c r="YD259" s="2"/>
      <c r="YE259" s="2"/>
      <c r="YF259" s="2"/>
      <c r="YG259" s="2"/>
      <c r="YH259" s="2"/>
      <c r="YI259" s="2"/>
      <c r="YJ259" s="2"/>
      <c r="YK259" s="2"/>
      <c r="YL259" s="2"/>
      <c r="YM259" s="2"/>
      <c r="YN259" s="2"/>
      <c r="YO259" s="2"/>
      <c r="YP259" s="2"/>
      <c r="YQ259" s="2"/>
      <c r="YR259" s="2"/>
      <c r="YS259" s="2"/>
      <c r="YT259" s="2"/>
      <c r="YU259" s="2"/>
      <c r="YV259" s="2"/>
      <c r="YW259" s="2"/>
      <c r="YX259" s="2"/>
      <c r="YY259" s="2"/>
      <c r="YZ259" s="2"/>
      <c r="ZA259" s="2"/>
      <c r="ZB259" s="2"/>
      <c r="ZC259" s="2"/>
      <c r="ZD259" s="2"/>
      <c r="ZE259" s="2"/>
      <c r="ZF259" s="2"/>
      <c r="ZG259" s="2"/>
      <c r="ZH259" s="2"/>
      <c r="ZI259" s="2"/>
      <c r="ZJ259" s="2"/>
      <c r="ZK259" s="2"/>
      <c r="ZL259" s="2"/>
      <c r="ZM259" s="2"/>
      <c r="ZN259" s="2"/>
      <c r="ZO259" s="2"/>
      <c r="ZP259" s="2"/>
      <c r="ZQ259" s="2"/>
      <c r="ZR259" s="2"/>
      <c r="ZS259" s="2"/>
      <c r="ZT259" s="2"/>
      <c r="ZU259" s="2"/>
      <c r="ZV259" s="2"/>
      <c r="ZW259" s="2"/>
      <c r="ZX259" s="2"/>
      <c r="ZY259" s="2"/>
      <c r="ZZ259" s="2"/>
      <c r="AAA259" s="2"/>
      <c r="AAB259" s="2"/>
      <c r="AAC259" s="2"/>
      <c r="AAD259" s="2"/>
      <c r="AAE259" s="2"/>
      <c r="AAF259" s="2"/>
      <c r="AAG259" s="2"/>
      <c r="AAH259" s="2"/>
      <c r="AAI259" s="2"/>
      <c r="AAJ259" s="2"/>
      <c r="AAK259" s="2"/>
      <c r="AAL259" s="2"/>
      <c r="AAM259" s="2"/>
      <c r="AAN259" s="2"/>
      <c r="AAO259" s="2"/>
      <c r="AAP259" s="2"/>
      <c r="AAQ259" s="2"/>
      <c r="AAR259" s="2"/>
      <c r="AAS259" s="2"/>
      <c r="AAT259" s="2"/>
      <c r="AAU259" s="2"/>
      <c r="AAV259" s="2"/>
      <c r="AAW259" s="2"/>
      <c r="AAX259" s="2"/>
      <c r="AAY259" s="2"/>
      <c r="AAZ259" s="2"/>
      <c r="ABA259" s="2"/>
      <c r="ABB259" s="2"/>
      <c r="ABC259" s="2"/>
      <c r="ABD259" s="2"/>
      <c r="ABE259" s="2"/>
      <c r="ABF259" s="2"/>
      <c r="ABG259" s="2"/>
      <c r="ABH259" s="2"/>
      <c r="ABI259" s="2"/>
      <c r="ABJ259" s="2"/>
      <c r="ABK259" s="2"/>
      <c r="ABL259" s="2"/>
      <c r="ABM259" s="2"/>
      <c r="ABN259" s="2"/>
      <c r="ABO259" s="2"/>
      <c r="ABP259" s="2"/>
      <c r="ABQ259" s="2"/>
      <c r="ABR259" s="2"/>
      <c r="ABS259" s="2"/>
      <c r="ABT259" s="2"/>
      <c r="ABU259" s="2"/>
      <c r="ABV259" s="2"/>
      <c r="ABW259" s="2"/>
      <c r="ABX259" s="2"/>
      <c r="ABY259" s="2"/>
      <c r="ABZ259" s="2"/>
      <c r="ACA259" s="2"/>
      <c r="ACB259" s="2"/>
      <c r="ACC259" s="2"/>
      <c r="ACD259" s="2"/>
      <c r="ACE259" s="2"/>
      <c r="ACF259" s="2"/>
      <c r="ACG259" s="2"/>
      <c r="ACH259" s="2"/>
      <c r="ACI259" s="2"/>
      <c r="ACJ259" s="2"/>
      <c r="ACK259" s="2"/>
      <c r="ACL259" s="2"/>
      <c r="ACM259" s="2"/>
      <c r="ACN259" s="2"/>
      <c r="ACO259" s="2"/>
      <c r="ACP259" s="2"/>
      <c r="ACQ259" s="2"/>
      <c r="ACR259" s="2"/>
      <c r="ACS259" s="2"/>
      <c r="ACT259" s="2"/>
      <c r="ACU259" s="2"/>
      <c r="ACV259" s="2"/>
      <c r="ACW259" s="2"/>
      <c r="ACX259" s="2"/>
      <c r="ACY259" s="2"/>
      <c r="ACZ259" s="2"/>
      <c r="ADA259" s="2"/>
      <c r="ADB259" s="2"/>
      <c r="ADC259" s="2"/>
      <c r="ADD259" s="2"/>
      <c r="ADE259" s="2"/>
      <c r="ADF259" s="2"/>
      <c r="ADG259" s="2"/>
      <c r="ADH259" s="2"/>
      <c r="ADI259" s="2"/>
      <c r="ADJ259" s="2"/>
      <c r="ADK259" s="2"/>
      <c r="ADL259" s="2"/>
      <c r="ADM259" s="2"/>
      <c r="ADN259" s="2"/>
      <c r="ADO259" s="2"/>
      <c r="ADP259" s="2"/>
      <c r="ADQ259" s="2"/>
      <c r="ADR259" s="2"/>
      <c r="ADS259" s="2"/>
      <c r="ADT259" s="2"/>
      <c r="ADU259" s="2"/>
      <c r="ADV259" s="2"/>
      <c r="ADW259" s="2"/>
      <c r="ADX259" s="2"/>
      <c r="ADY259" s="2"/>
      <c r="ADZ259" s="2"/>
      <c r="AEA259" s="2"/>
      <c r="AEB259" s="2"/>
      <c r="AEC259" s="2"/>
      <c r="AED259" s="2"/>
      <c r="AEE259" s="2"/>
      <c r="AEF259" s="2"/>
      <c r="AEG259" s="2"/>
      <c r="AEH259" s="2"/>
      <c r="AEI259" s="2"/>
      <c r="AEJ259" s="2"/>
      <c r="AEK259" s="2"/>
      <c r="AEL259" s="2"/>
      <c r="AEM259" s="2"/>
      <c r="AEN259" s="2"/>
      <c r="AEO259" s="2"/>
      <c r="AEP259" s="2"/>
      <c r="AEQ259" s="2"/>
      <c r="AER259" s="2"/>
      <c r="AES259" s="2"/>
      <c r="AET259" s="2"/>
      <c r="AEU259" s="2"/>
      <c r="AEV259" s="2"/>
      <c r="AEW259" s="2"/>
      <c r="AEX259" s="2"/>
      <c r="AEY259" s="2"/>
      <c r="AEZ259" s="2"/>
      <c r="AFA259" s="2"/>
      <c r="AFB259" s="2"/>
      <c r="AFC259" s="2"/>
      <c r="AFD259" s="2"/>
      <c r="AFE259" s="2"/>
      <c r="AFF259" s="2"/>
      <c r="AFG259" s="2"/>
      <c r="AFH259" s="2"/>
      <c r="AFI259" s="2"/>
      <c r="AFJ259" s="2"/>
      <c r="AFK259" s="2"/>
      <c r="AFL259" s="2"/>
      <c r="AFM259" s="2"/>
      <c r="AFN259" s="2"/>
      <c r="AFO259" s="2"/>
      <c r="AFP259" s="2"/>
      <c r="AFQ259" s="2"/>
      <c r="AFR259" s="2"/>
      <c r="AFS259" s="2"/>
      <c r="AFT259" s="2"/>
      <c r="AFU259" s="2"/>
      <c r="AFV259" s="2"/>
      <c r="AFW259" s="2"/>
      <c r="AFX259" s="2"/>
      <c r="AFY259" s="2"/>
      <c r="AFZ259" s="2"/>
      <c r="AGA259" s="2"/>
      <c r="AGB259" s="2"/>
      <c r="AGC259" s="2"/>
      <c r="AGD259" s="2"/>
      <c r="AGE259" s="2"/>
      <c r="AGF259" s="2"/>
      <c r="AGG259" s="2"/>
      <c r="AGH259" s="2"/>
      <c r="AGI259" s="2"/>
      <c r="AGJ259" s="2"/>
      <c r="AGK259" s="2"/>
      <c r="AGL259" s="2"/>
      <c r="AGM259" s="2"/>
      <c r="AGN259" s="2"/>
      <c r="AGO259" s="2"/>
      <c r="AGP259" s="2"/>
      <c r="AGQ259" s="2"/>
      <c r="AGR259" s="2"/>
      <c r="AGS259" s="2"/>
      <c r="AGT259" s="2"/>
      <c r="AGU259" s="2"/>
      <c r="AGV259" s="2"/>
      <c r="AGW259" s="2"/>
      <c r="AGX259" s="2"/>
      <c r="AGY259" s="2"/>
      <c r="AGZ259" s="2"/>
      <c r="AHA259" s="2"/>
      <c r="AHB259" s="2"/>
      <c r="AHC259" s="2"/>
      <c r="AHD259" s="2"/>
      <c r="AHE259" s="2"/>
      <c r="AHF259" s="2"/>
      <c r="AHG259" s="2"/>
      <c r="AHH259" s="2"/>
      <c r="AHI259" s="2"/>
      <c r="AHJ259" s="2"/>
      <c r="AHK259" s="2"/>
      <c r="AHL259" s="2"/>
      <c r="AHM259" s="2"/>
      <c r="AHN259" s="2"/>
      <c r="AHO259" s="2"/>
      <c r="AHP259" s="2"/>
      <c r="AHQ259" s="2"/>
      <c r="AHR259" s="2"/>
      <c r="AHS259" s="2"/>
      <c r="AHT259" s="2"/>
      <c r="AHU259" s="2"/>
      <c r="AHV259" s="2"/>
      <c r="AHW259" s="2"/>
      <c r="AHX259" s="2"/>
      <c r="AHY259" s="2"/>
      <c r="AHZ259" s="2"/>
      <c r="AIA259" s="2"/>
      <c r="AIB259" s="2"/>
      <c r="AIC259" s="2"/>
      <c r="AID259" s="2"/>
      <c r="AIE259" s="2"/>
      <c r="AIF259" s="2"/>
      <c r="AIG259" s="2"/>
      <c r="AIH259" s="2"/>
      <c r="AII259" s="2"/>
      <c r="AIJ259" s="2"/>
      <c r="AIK259" s="2"/>
      <c r="AIL259" s="2"/>
      <c r="AIM259" s="2"/>
      <c r="AIN259" s="2"/>
      <c r="AIO259" s="2"/>
      <c r="AIP259" s="2"/>
      <c r="AIQ259" s="2"/>
      <c r="AIR259" s="2"/>
      <c r="AIS259" s="2"/>
      <c r="AIT259" s="2"/>
      <c r="AIU259" s="2"/>
      <c r="AIV259" s="2"/>
      <c r="AIW259" s="2"/>
      <c r="AIX259" s="2"/>
      <c r="AIY259" s="2"/>
      <c r="AIZ259" s="2"/>
      <c r="AJA259" s="2"/>
      <c r="AJB259" s="2"/>
      <c r="AJC259" s="2"/>
      <c r="AJD259" s="2"/>
      <c r="AJE259" s="2"/>
      <c r="AJF259" s="2"/>
      <c r="AJG259" s="2"/>
      <c r="AJH259" s="2"/>
      <c r="AJI259" s="2"/>
      <c r="AJJ259" s="2"/>
      <c r="AJK259" s="2"/>
      <c r="AJL259" s="2"/>
      <c r="AJM259" s="2"/>
      <c r="AJN259" s="2"/>
      <c r="AJO259" s="2"/>
      <c r="AJP259" s="2"/>
      <c r="AJQ259" s="2"/>
      <c r="AJR259" s="2"/>
      <c r="AJS259" s="2"/>
      <c r="AJT259" s="2"/>
      <c r="AJU259" s="2"/>
      <c r="AJV259" s="2"/>
      <c r="AJW259" s="2"/>
      <c r="AJX259" s="2"/>
      <c r="AJY259" s="2"/>
      <c r="AJZ259" s="2"/>
      <c r="AKA259" s="2"/>
      <c r="AKB259" s="2"/>
      <c r="AKC259" s="2"/>
      <c r="AKD259" s="2"/>
      <c r="AKE259" s="2"/>
      <c r="AKF259" s="2"/>
      <c r="AKG259" s="2"/>
      <c r="AKH259" s="2"/>
      <c r="AKI259" s="2"/>
      <c r="AKJ259" s="2"/>
      <c r="AKK259" s="2"/>
      <c r="AKL259" s="2"/>
      <c r="AKM259" s="2"/>
      <c r="AKN259" s="2"/>
      <c r="AKO259" s="2"/>
      <c r="AKP259" s="2"/>
      <c r="AKQ259" s="2"/>
      <c r="AKR259" s="2"/>
      <c r="AKS259" s="2"/>
      <c r="AKT259" s="2"/>
      <c r="AKU259" s="2"/>
      <c r="AKV259" s="2"/>
      <c r="AKW259" s="2"/>
      <c r="AKX259" s="2"/>
      <c r="AKY259" s="2"/>
      <c r="AKZ259" s="2"/>
      <c r="ALA259" s="2"/>
      <c r="ALB259" s="2"/>
      <c r="ALC259" s="2"/>
      <c r="ALD259" s="2"/>
      <c r="ALE259" s="2"/>
      <c r="ALF259" s="2"/>
      <c r="ALG259" s="2"/>
      <c r="ALH259" s="2"/>
      <c r="ALI259" s="2"/>
      <c r="ALJ259" s="2"/>
      <c r="ALK259" s="2"/>
      <c r="ALL259" s="2"/>
      <c r="ALM259" s="2"/>
      <c r="ALN259" s="2"/>
      <c r="ALO259" s="2"/>
      <c r="ALP259" s="2"/>
      <c r="ALQ259" s="2"/>
      <c r="ALR259" s="2"/>
      <c r="ALS259" s="2"/>
      <c r="ALT259" s="2"/>
      <c r="ALU259" s="2"/>
      <c r="ALV259" s="2"/>
      <c r="ALW259" s="2"/>
      <c r="ALX259" s="2"/>
      <c r="ALY259" s="2"/>
      <c r="ALZ259" s="2"/>
      <c r="AMA259" s="2"/>
      <c r="AMB259" s="2"/>
      <c r="AMC259" s="2"/>
      <c r="AMD259" s="2"/>
      <c r="AME259" s="2"/>
      <c r="AMF259" s="2"/>
      <c r="AMG259" s="2"/>
      <c r="AMH259" s="2"/>
      <c r="AMI259" s="2"/>
      <c r="AMJ259" s="2"/>
    </row>
    <row r="260" s="5" customFormat="true" ht="15" hidden="false" customHeight="false" outlineLevel="0" collapsed="false">
      <c r="A260" s="2"/>
      <c r="B260" s="2"/>
      <c r="C260" s="2"/>
      <c r="D260" s="2"/>
      <c r="E260" s="2"/>
      <c r="F260" s="2"/>
      <c r="G260" s="25"/>
      <c r="H260" s="50" t="s">
        <v>745</v>
      </c>
      <c r="I260" s="25"/>
      <c r="J260" s="25"/>
      <c r="K260" s="25"/>
      <c r="L260" s="25"/>
      <c r="M260" s="25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  <c r="MH260" s="2"/>
      <c r="MI260" s="2"/>
      <c r="MJ260" s="2"/>
      <c r="MK260" s="2"/>
      <c r="ML260" s="2"/>
      <c r="MM260" s="2"/>
      <c r="MN260" s="2"/>
      <c r="MO260" s="2"/>
      <c r="MP260" s="2"/>
      <c r="MQ260" s="2"/>
      <c r="MR260" s="2"/>
      <c r="MS260" s="2"/>
      <c r="MT260" s="2"/>
      <c r="MU260" s="2"/>
      <c r="MV260" s="2"/>
      <c r="MW260" s="2"/>
      <c r="MX260" s="2"/>
      <c r="MY260" s="2"/>
      <c r="MZ260" s="2"/>
      <c r="NA260" s="2"/>
      <c r="NB260" s="2"/>
      <c r="NC260" s="2"/>
      <c r="ND260" s="2"/>
      <c r="NE260" s="2"/>
      <c r="NF260" s="2"/>
      <c r="NG260" s="2"/>
      <c r="NH260" s="2"/>
      <c r="NI260" s="2"/>
      <c r="NJ260" s="2"/>
      <c r="NK260" s="2"/>
      <c r="NL260" s="2"/>
      <c r="NM260" s="2"/>
      <c r="NN260" s="2"/>
      <c r="NO260" s="2"/>
      <c r="NP260" s="2"/>
      <c r="NQ260" s="2"/>
      <c r="NR260" s="2"/>
      <c r="NS260" s="2"/>
      <c r="NT260" s="2"/>
      <c r="NU260" s="2"/>
      <c r="NV260" s="2"/>
      <c r="NW260" s="2"/>
      <c r="NX260" s="2"/>
      <c r="NY260" s="2"/>
      <c r="NZ260" s="2"/>
      <c r="OA260" s="2"/>
      <c r="OB260" s="2"/>
      <c r="OC260" s="2"/>
      <c r="OD260" s="2"/>
      <c r="OE260" s="2"/>
      <c r="OF260" s="2"/>
      <c r="OG260" s="2"/>
      <c r="OH260" s="2"/>
      <c r="OI260" s="2"/>
      <c r="OJ260" s="2"/>
      <c r="OK260" s="2"/>
      <c r="OL260" s="2"/>
      <c r="OM260" s="2"/>
      <c r="ON260" s="2"/>
      <c r="OO260" s="2"/>
      <c r="OP260" s="2"/>
      <c r="OQ260" s="2"/>
      <c r="OR260" s="2"/>
      <c r="OS260" s="2"/>
      <c r="OT260" s="2"/>
      <c r="OU260" s="2"/>
      <c r="OV260" s="2"/>
      <c r="OW260" s="2"/>
      <c r="OX260" s="2"/>
      <c r="OY260" s="2"/>
      <c r="OZ260" s="2"/>
      <c r="PA260" s="2"/>
      <c r="PB260" s="2"/>
      <c r="PC260" s="2"/>
      <c r="PD260" s="2"/>
      <c r="PE260" s="2"/>
      <c r="PF260" s="2"/>
      <c r="PG260" s="2"/>
      <c r="PH260" s="2"/>
      <c r="PI260" s="2"/>
      <c r="PJ260" s="2"/>
      <c r="PK260" s="2"/>
      <c r="PL260" s="2"/>
      <c r="PM260" s="2"/>
      <c r="PN260" s="2"/>
      <c r="PO260" s="2"/>
      <c r="PP260" s="2"/>
      <c r="PQ260" s="2"/>
      <c r="PR260" s="2"/>
      <c r="PS260" s="2"/>
      <c r="PT260" s="2"/>
      <c r="PU260" s="2"/>
      <c r="PV260" s="2"/>
      <c r="PW260" s="2"/>
      <c r="PX260" s="2"/>
      <c r="PY260" s="2"/>
      <c r="PZ260" s="2"/>
      <c r="QA260" s="2"/>
      <c r="QB260" s="2"/>
      <c r="QC260" s="2"/>
      <c r="QD260" s="2"/>
      <c r="QE260" s="2"/>
      <c r="QF260" s="2"/>
      <c r="QG260" s="2"/>
      <c r="QH260" s="2"/>
      <c r="QI260" s="2"/>
      <c r="QJ260" s="2"/>
      <c r="QK260" s="2"/>
      <c r="QL260" s="2"/>
      <c r="QM260" s="2"/>
      <c r="QN260" s="2"/>
      <c r="QO260" s="2"/>
      <c r="QP260" s="2"/>
      <c r="QQ260" s="2"/>
      <c r="QR260" s="2"/>
      <c r="QS260" s="2"/>
      <c r="QT260" s="2"/>
      <c r="QU260" s="2"/>
      <c r="QV260" s="2"/>
      <c r="QW260" s="2"/>
      <c r="QX260" s="2"/>
      <c r="QY260" s="2"/>
      <c r="QZ260" s="2"/>
      <c r="RA260" s="2"/>
      <c r="RB260" s="2"/>
      <c r="RC260" s="2"/>
      <c r="RD260" s="2"/>
      <c r="RE260" s="2"/>
      <c r="RF260" s="2"/>
      <c r="RG260" s="2"/>
      <c r="RH260" s="2"/>
      <c r="RI260" s="2"/>
      <c r="RJ260" s="2"/>
      <c r="RK260" s="2"/>
      <c r="RL260" s="2"/>
      <c r="RM260" s="2"/>
      <c r="RN260" s="2"/>
      <c r="RO260" s="2"/>
      <c r="RP260" s="2"/>
      <c r="RQ260" s="2"/>
      <c r="RR260" s="2"/>
      <c r="RS260" s="2"/>
      <c r="RT260" s="2"/>
      <c r="RU260" s="2"/>
      <c r="RV260" s="2"/>
      <c r="RW260" s="2"/>
      <c r="RX260" s="2"/>
      <c r="RY260" s="2"/>
      <c r="RZ260" s="2"/>
      <c r="SA260" s="2"/>
      <c r="SB260" s="2"/>
      <c r="SC260" s="2"/>
      <c r="SD260" s="2"/>
      <c r="SE260" s="2"/>
      <c r="SF260" s="2"/>
      <c r="SG260" s="2"/>
      <c r="SH260" s="2"/>
      <c r="SI260" s="2"/>
      <c r="SJ260" s="2"/>
      <c r="SK260" s="2"/>
      <c r="SL260" s="2"/>
      <c r="SM260" s="2"/>
      <c r="SN260" s="2"/>
      <c r="SO260" s="2"/>
      <c r="SP260" s="2"/>
      <c r="SQ260" s="2"/>
      <c r="SR260" s="2"/>
      <c r="SS260" s="2"/>
      <c r="ST260" s="2"/>
      <c r="SU260" s="2"/>
      <c r="SV260" s="2"/>
      <c r="SW260" s="2"/>
      <c r="SX260" s="2"/>
      <c r="SY260" s="2"/>
      <c r="SZ260" s="2"/>
      <c r="TA260" s="2"/>
      <c r="TB260" s="2"/>
      <c r="TC260" s="2"/>
      <c r="TD260" s="2"/>
      <c r="TE260" s="2"/>
      <c r="TF260" s="2"/>
      <c r="TG260" s="2"/>
      <c r="TH260" s="2"/>
      <c r="TI260" s="2"/>
      <c r="TJ260" s="2"/>
      <c r="TK260" s="2"/>
      <c r="TL260" s="2"/>
      <c r="TM260" s="2"/>
      <c r="TN260" s="2"/>
      <c r="TO260" s="2"/>
      <c r="TP260" s="2"/>
      <c r="TQ260" s="2"/>
      <c r="TR260" s="2"/>
      <c r="TS260" s="2"/>
      <c r="TT260" s="2"/>
      <c r="TU260" s="2"/>
      <c r="TV260" s="2"/>
      <c r="TW260" s="2"/>
      <c r="TX260" s="2"/>
      <c r="TY260" s="2"/>
      <c r="TZ260" s="2"/>
      <c r="UA260" s="2"/>
      <c r="UB260" s="2"/>
      <c r="UC260" s="2"/>
      <c r="UD260" s="2"/>
      <c r="UE260" s="2"/>
      <c r="UF260" s="2"/>
      <c r="UG260" s="2"/>
      <c r="UH260" s="2"/>
      <c r="UI260" s="2"/>
      <c r="UJ260" s="2"/>
      <c r="UK260" s="2"/>
      <c r="UL260" s="2"/>
      <c r="UM260" s="2"/>
      <c r="UN260" s="2"/>
      <c r="UO260" s="2"/>
      <c r="UP260" s="2"/>
      <c r="UQ260" s="2"/>
      <c r="UR260" s="2"/>
      <c r="US260" s="2"/>
      <c r="UT260" s="2"/>
      <c r="UU260" s="2"/>
      <c r="UV260" s="2"/>
      <c r="UW260" s="2"/>
      <c r="UX260" s="2"/>
      <c r="UY260" s="2"/>
      <c r="UZ260" s="2"/>
      <c r="VA260" s="2"/>
      <c r="VB260" s="2"/>
      <c r="VC260" s="2"/>
      <c r="VD260" s="2"/>
      <c r="VE260" s="2"/>
      <c r="VF260" s="2"/>
      <c r="VG260" s="2"/>
      <c r="VH260" s="2"/>
      <c r="VI260" s="2"/>
      <c r="VJ260" s="2"/>
      <c r="VK260" s="2"/>
      <c r="VL260" s="2"/>
      <c r="VM260" s="2"/>
      <c r="VN260" s="2"/>
      <c r="VO260" s="2"/>
      <c r="VP260" s="2"/>
      <c r="VQ260" s="2"/>
      <c r="VR260" s="2"/>
      <c r="VS260" s="2"/>
      <c r="VT260" s="2"/>
      <c r="VU260" s="2"/>
      <c r="VV260" s="2"/>
      <c r="VW260" s="2"/>
      <c r="VX260" s="2"/>
      <c r="VY260" s="2"/>
      <c r="VZ260" s="2"/>
      <c r="WA260" s="2"/>
      <c r="WB260" s="2"/>
      <c r="WC260" s="2"/>
      <c r="WD260" s="2"/>
      <c r="WE260" s="2"/>
      <c r="WF260" s="2"/>
      <c r="WG260" s="2"/>
      <c r="WH260" s="2"/>
      <c r="WI260" s="2"/>
      <c r="WJ260" s="2"/>
      <c r="WK260" s="2"/>
      <c r="WL260" s="2"/>
      <c r="WM260" s="2"/>
      <c r="WN260" s="2"/>
      <c r="WO260" s="2"/>
      <c r="WP260" s="2"/>
      <c r="WQ260" s="2"/>
      <c r="WR260" s="2"/>
      <c r="WS260" s="2"/>
      <c r="WT260" s="2"/>
      <c r="WU260" s="2"/>
      <c r="WV260" s="2"/>
      <c r="WW260" s="2"/>
      <c r="WX260" s="2"/>
      <c r="WY260" s="2"/>
      <c r="WZ260" s="2"/>
      <c r="XA260" s="2"/>
      <c r="XB260" s="2"/>
      <c r="XC260" s="2"/>
      <c r="XD260" s="2"/>
      <c r="XE260" s="2"/>
      <c r="XF260" s="2"/>
      <c r="XG260" s="2"/>
      <c r="XH260" s="2"/>
      <c r="XI260" s="2"/>
      <c r="XJ260" s="2"/>
      <c r="XK260" s="2"/>
      <c r="XL260" s="2"/>
      <c r="XM260" s="2"/>
      <c r="XN260" s="2"/>
      <c r="XO260" s="2"/>
      <c r="XP260" s="2"/>
      <c r="XQ260" s="2"/>
      <c r="XR260" s="2"/>
      <c r="XS260" s="2"/>
      <c r="XT260" s="2"/>
      <c r="XU260" s="2"/>
      <c r="XV260" s="2"/>
      <c r="XW260" s="2"/>
      <c r="XX260" s="2"/>
      <c r="XY260" s="2"/>
      <c r="XZ260" s="2"/>
      <c r="YA260" s="2"/>
      <c r="YB260" s="2"/>
      <c r="YC260" s="2"/>
      <c r="YD260" s="2"/>
      <c r="YE260" s="2"/>
      <c r="YF260" s="2"/>
      <c r="YG260" s="2"/>
      <c r="YH260" s="2"/>
      <c r="YI260" s="2"/>
      <c r="YJ260" s="2"/>
      <c r="YK260" s="2"/>
      <c r="YL260" s="2"/>
      <c r="YM260" s="2"/>
      <c r="YN260" s="2"/>
      <c r="YO260" s="2"/>
      <c r="YP260" s="2"/>
      <c r="YQ260" s="2"/>
      <c r="YR260" s="2"/>
      <c r="YS260" s="2"/>
      <c r="YT260" s="2"/>
      <c r="YU260" s="2"/>
      <c r="YV260" s="2"/>
      <c r="YW260" s="2"/>
      <c r="YX260" s="2"/>
      <c r="YY260" s="2"/>
      <c r="YZ260" s="2"/>
      <c r="ZA260" s="2"/>
      <c r="ZB260" s="2"/>
      <c r="ZC260" s="2"/>
      <c r="ZD260" s="2"/>
      <c r="ZE260" s="2"/>
      <c r="ZF260" s="2"/>
      <c r="ZG260" s="2"/>
      <c r="ZH260" s="2"/>
      <c r="ZI260" s="2"/>
      <c r="ZJ260" s="2"/>
      <c r="ZK260" s="2"/>
      <c r="ZL260" s="2"/>
      <c r="ZM260" s="2"/>
      <c r="ZN260" s="2"/>
      <c r="ZO260" s="2"/>
      <c r="ZP260" s="2"/>
      <c r="ZQ260" s="2"/>
      <c r="ZR260" s="2"/>
      <c r="ZS260" s="2"/>
      <c r="ZT260" s="2"/>
      <c r="ZU260" s="2"/>
      <c r="ZV260" s="2"/>
      <c r="ZW260" s="2"/>
      <c r="ZX260" s="2"/>
      <c r="ZY260" s="2"/>
      <c r="ZZ260" s="2"/>
      <c r="AAA260" s="2"/>
      <c r="AAB260" s="2"/>
      <c r="AAC260" s="2"/>
      <c r="AAD260" s="2"/>
      <c r="AAE260" s="2"/>
      <c r="AAF260" s="2"/>
      <c r="AAG260" s="2"/>
      <c r="AAH260" s="2"/>
      <c r="AAI260" s="2"/>
      <c r="AAJ260" s="2"/>
      <c r="AAK260" s="2"/>
      <c r="AAL260" s="2"/>
      <c r="AAM260" s="2"/>
      <c r="AAN260" s="2"/>
      <c r="AAO260" s="2"/>
      <c r="AAP260" s="2"/>
      <c r="AAQ260" s="2"/>
      <c r="AAR260" s="2"/>
      <c r="AAS260" s="2"/>
      <c r="AAT260" s="2"/>
      <c r="AAU260" s="2"/>
      <c r="AAV260" s="2"/>
      <c r="AAW260" s="2"/>
      <c r="AAX260" s="2"/>
      <c r="AAY260" s="2"/>
      <c r="AAZ260" s="2"/>
      <c r="ABA260" s="2"/>
      <c r="ABB260" s="2"/>
      <c r="ABC260" s="2"/>
      <c r="ABD260" s="2"/>
      <c r="ABE260" s="2"/>
      <c r="ABF260" s="2"/>
      <c r="ABG260" s="2"/>
      <c r="ABH260" s="2"/>
      <c r="ABI260" s="2"/>
      <c r="ABJ260" s="2"/>
      <c r="ABK260" s="2"/>
      <c r="ABL260" s="2"/>
      <c r="ABM260" s="2"/>
      <c r="ABN260" s="2"/>
      <c r="ABO260" s="2"/>
      <c r="ABP260" s="2"/>
      <c r="ABQ260" s="2"/>
      <c r="ABR260" s="2"/>
      <c r="ABS260" s="2"/>
      <c r="ABT260" s="2"/>
      <c r="ABU260" s="2"/>
      <c r="ABV260" s="2"/>
      <c r="ABW260" s="2"/>
      <c r="ABX260" s="2"/>
      <c r="ABY260" s="2"/>
      <c r="ABZ260" s="2"/>
      <c r="ACA260" s="2"/>
      <c r="ACB260" s="2"/>
      <c r="ACC260" s="2"/>
      <c r="ACD260" s="2"/>
      <c r="ACE260" s="2"/>
      <c r="ACF260" s="2"/>
      <c r="ACG260" s="2"/>
      <c r="ACH260" s="2"/>
      <c r="ACI260" s="2"/>
      <c r="ACJ260" s="2"/>
      <c r="ACK260" s="2"/>
      <c r="ACL260" s="2"/>
      <c r="ACM260" s="2"/>
      <c r="ACN260" s="2"/>
      <c r="ACO260" s="2"/>
      <c r="ACP260" s="2"/>
      <c r="ACQ260" s="2"/>
      <c r="ACR260" s="2"/>
      <c r="ACS260" s="2"/>
      <c r="ACT260" s="2"/>
      <c r="ACU260" s="2"/>
      <c r="ACV260" s="2"/>
      <c r="ACW260" s="2"/>
      <c r="ACX260" s="2"/>
      <c r="ACY260" s="2"/>
      <c r="ACZ260" s="2"/>
      <c r="ADA260" s="2"/>
      <c r="ADB260" s="2"/>
      <c r="ADC260" s="2"/>
      <c r="ADD260" s="2"/>
      <c r="ADE260" s="2"/>
      <c r="ADF260" s="2"/>
      <c r="ADG260" s="2"/>
      <c r="ADH260" s="2"/>
      <c r="ADI260" s="2"/>
      <c r="ADJ260" s="2"/>
      <c r="ADK260" s="2"/>
      <c r="ADL260" s="2"/>
      <c r="ADM260" s="2"/>
      <c r="ADN260" s="2"/>
      <c r="ADO260" s="2"/>
      <c r="ADP260" s="2"/>
      <c r="ADQ260" s="2"/>
      <c r="ADR260" s="2"/>
      <c r="ADS260" s="2"/>
      <c r="ADT260" s="2"/>
      <c r="ADU260" s="2"/>
      <c r="ADV260" s="2"/>
      <c r="ADW260" s="2"/>
      <c r="ADX260" s="2"/>
      <c r="ADY260" s="2"/>
      <c r="ADZ260" s="2"/>
      <c r="AEA260" s="2"/>
      <c r="AEB260" s="2"/>
      <c r="AEC260" s="2"/>
      <c r="AED260" s="2"/>
      <c r="AEE260" s="2"/>
      <c r="AEF260" s="2"/>
      <c r="AEG260" s="2"/>
      <c r="AEH260" s="2"/>
      <c r="AEI260" s="2"/>
      <c r="AEJ260" s="2"/>
      <c r="AEK260" s="2"/>
      <c r="AEL260" s="2"/>
      <c r="AEM260" s="2"/>
      <c r="AEN260" s="2"/>
      <c r="AEO260" s="2"/>
      <c r="AEP260" s="2"/>
      <c r="AEQ260" s="2"/>
      <c r="AER260" s="2"/>
      <c r="AES260" s="2"/>
      <c r="AET260" s="2"/>
      <c r="AEU260" s="2"/>
      <c r="AEV260" s="2"/>
      <c r="AEW260" s="2"/>
      <c r="AEX260" s="2"/>
      <c r="AEY260" s="2"/>
      <c r="AEZ260" s="2"/>
      <c r="AFA260" s="2"/>
      <c r="AFB260" s="2"/>
      <c r="AFC260" s="2"/>
      <c r="AFD260" s="2"/>
      <c r="AFE260" s="2"/>
      <c r="AFF260" s="2"/>
      <c r="AFG260" s="2"/>
      <c r="AFH260" s="2"/>
      <c r="AFI260" s="2"/>
      <c r="AFJ260" s="2"/>
      <c r="AFK260" s="2"/>
      <c r="AFL260" s="2"/>
      <c r="AFM260" s="2"/>
      <c r="AFN260" s="2"/>
      <c r="AFO260" s="2"/>
      <c r="AFP260" s="2"/>
      <c r="AFQ260" s="2"/>
      <c r="AFR260" s="2"/>
      <c r="AFS260" s="2"/>
      <c r="AFT260" s="2"/>
      <c r="AFU260" s="2"/>
      <c r="AFV260" s="2"/>
      <c r="AFW260" s="2"/>
      <c r="AFX260" s="2"/>
      <c r="AFY260" s="2"/>
      <c r="AFZ260" s="2"/>
      <c r="AGA260" s="2"/>
      <c r="AGB260" s="2"/>
      <c r="AGC260" s="2"/>
      <c r="AGD260" s="2"/>
      <c r="AGE260" s="2"/>
      <c r="AGF260" s="2"/>
      <c r="AGG260" s="2"/>
      <c r="AGH260" s="2"/>
      <c r="AGI260" s="2"/>
      <c r="AGJ260" s="2"/>
      <c r="AGK260" s="2"/>
      <c r="AGL260" s="2"/>
      <c r="AGM260" s="2"/>
      <c r="AGN260" s="2"/>
      <c r="AGO260" s="2"/>
      <c r="AGP260" s="2"/>
      <c r="AGQ260" s="2"/>
      <c r="AGR260" s="2"/>
      <c r="AGS260" s="2"/>
      <c r="AGT260" s="2"/>
      <c r="AGU260" s="2"/>
      <c r="AGV260" s="2"/>
      <c r="AGW260" s="2"/>
      <c r="AGX260" s="2"/>
      <c r="AGY260" s="2"/>
      <c r="AGZ260" s="2"/>
      <c r="AHA260" s="2"/>
      <c r="AHB260" s="2"/>
      <c r="AHC260" s="2"/>
      <c r="AHD260" s="2"/>
      <c r="AHE260" s="2"/>
      <c r="AHF260" s="2"/>
      <c r="AHG260" s="2"/>
      <c r="AHH260" s="2"/>
      <c r="AHI260" s="2"/>
      <c r="AHJ260" s="2"/>
      <c r="AHK260" s="2"/>
      <c r="AHL260" s="2"/>
      <c r="AHM260" s="2"/>
      <c r="AHN260" s="2"/>
      <c r="AHO260" s="2"/>
      <c r="AHP260" s="2"/>
      <c r="AHQ260" s="2"/>
      <c r="AHR260" s="2"/>
      <c r="AHS260" s="2"/>
      <c r="AHT260" s="2"/>
      <c r="AHU260" s="2"/>
      <c r="AHV260" s="2"/>
      <c r="AHW260" s="2"/>
      <c r="AHX260" s="2"/>
      <c r="AHY260" s="2"/>
      <c r="AHZ260" s="2"/>
      <c r="AIA260" s="2"/>
      <c r="AIB260" s="2"/>
      <c r="AIC260" s="2"/>
      <c r="AID260" s="2"/>
      <c r="AIE260" s="2"/>
      <c r="AIF260" s="2"/>
      <c r="AIG260" s="2"/>
      <c r="AIH260" s="2"/>
      <c r="AII260" s="2"/>
      <c r="AIJ260" s="2"/>
      <c r="AIK260" s="2"/>
      <c r="AIL260" s="2"/>
      <c r="AIM260" s="2"/>
      <c r="AIN260" s="2"/>
      <c r="AIO260" s="2"/>
      <c r="AIP260" s="2"/>
      <c r="AIQ260" s="2"/>
      <c r="AIR260" s="2"/>
      <c r="AIS260" s="2"/>
      <c r="AIT260" s="2"/>
      <c r="AIU260" s="2"/>
      <c r="AIV260" s="2"/>
      <c r="AIW260" s="2"/>
      <c r="AIX260" s="2"/>
      <c r="AIY260" s="2"/>
      <c r="AIZ260" s="2"/>
      <c r="AJA260" s="2"/>
      <c r="AJB260" s="2"/>
      <c r="AJC260" s="2"/>
      <c r="AJD260" s="2"/>
      <c r="AJE260" s="2"/>
      <c r="AJF260" s="2"/>
      <c r="AJG260" s="2"/>
      <c r="AJH260" s="2"/>
      <c r="AJI260" s="2"/>
      <c r="AJJ260" s="2"/>
      <c r="AJK260" s="2"/>
      <c r="AJL260" s="2"/>
      <c r="AJM260" s="2"/>
      <c r="AJN260" s="2"/>
      <c r="AJO260" s="2"/>
      <c r="AJP260" s="2"/>
      <c r="AJQ260" s="2"/>
      <c r="AJR260" s="2"/>
      <c r="AJS260" s="2"/>
      <c r="AJT260" s="2"/>
      <c r="AJU260" s="2"/>
      <c r="AJV260" s="2"/>
      <c r="AJW260" s="2"/>
      <c r="AJX260" s="2"/>
      <c r="AJY260" s="2"/>
      <c r="AJZ260" s="2"/>
      <c r="AKA260" s="2"/>
      <c r="AKB260" s="2"/>
      <c r="AKC260" s="2"/>
      <c r="AKD260" s="2"/>
      <c r="AKE260" s="2"/>
      <c r="AKF260" s="2"/>
      <c r="AKG260" s="2"/>
      <c r="AKH260" s="2"/>
      <c r="AKI260" s="2"/>
      <c r="AKJ260" s="2"/>
      <c r="AKK260" s="2"/>
      <c r="AKL260" s="2"/>
      <c r="AKM260" s="2"/>
      <c r="AKN260" s="2"/>
      <c r="AKO260" s="2"/>
      <c r="AKP260" s="2"/>
      <c r="AKQ260" s="2"/>
      <c r="AKR260" s="2"/>
      <c r="AKS260" s="2"/>
      <c r="AKT260" s="2"/>
      <c r="AKU260" s="2"/>
      <c r="AKV260" s="2"/>
      <c r="AKW260" s="2"/>
      <c r="AKX260" s="2"/>
      <c r="AKY260" s="2"/>
      <c r="AKZ260" s="2"/>
      <c r="ALA260" s="2"/>
      <c r="ALB260" s="2"/>
      <c r="ALC260" s="2"/>
      <c r="ALD260" s="2"/>
      <c r="ALE260" s="2"/>
      <c r="ALF260" s="2"/>
      <c r="ALG260" s="2"/>
      <c r="ALH260" s="2"/>
      <c r="ALI260" s="2"/>
      <c r="ALJ260" s="2"/>
      <c r="ALK260" s="2"/>
      <c r="ALL260" s="2"/>
      <c r="ALM260" s="2"/>
      <c r="ALN260" s="2"/>
      <c r="ALO260" s="2"/>
      <c r="ALP260" s="2"/>
      <c r="ALQ260" s="2"/>
      <c r="ALR260" s="2"/>
      <c r="ALS260" s="2"/>
      <c r="ALT260" s="2"/>
      <c r="ALU260" s="2"/>
      <c r="ALV260" s="2"/>
      <c r="ALW260" s="2"/>
      <c r="ALX260" s="2"/>
      <c r="ALY260" s="2"/>
      <c r="ALZ260" s="2"/>
      <c r="AMA260" s="2"/>
      <c r="AMB260" s="2"/>
      <c r="AMC260" s="2"/>
      <c r="AMD260" s="2"/>
      <c r="AME260" s="2"/>
      <c r="AMF260" s="2"/>
      <c r="AMG260" s="2"/>
      <c r="AMH260" s="2"/>
      <c r="AMI260" s="2"/>
      <c r="AMJ260" s="2"/>
    </row>
    <row r="261" s="5" customFormat="true" ht="15" hidden="false" customHeight="false" outlineLevel="0" collapsed="false">
      <c r="A261" s="2"/>
      <c r="B261" s="2"/>
      <c r="C261" s="2"/>
      <c r="D261" s="2"/>
      <c r="E261" s="2" t="n">
        <v>368</v>
      </c>
      <c r="F261" s="2"/>
      <c r="G261" s="25"/>
      <c r="H261" s="50" t="s">
        <v>746</v>
      </c>
      <c r="I261" s="25"/>
      <c r="J261" s="25"/>
      <c r="K261" s="25"/>
      <c r="L261" s="25"/>
      <c r="M261" s="25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2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  <c r="MH261" s="2"/>
      <c r="MI261" s="2"/>
      <c r="MJ261" s="2"/>
      <c r="MK261" s="2"/>
      <c r="ML261" s="2"/>
      <c r="MM261" s="2"/>
      <c r="MN261" s="2"/>
      <c r="MO261" s="2"/>
      <c r="MP261" s="2"/>
      <c r="MQ261" s="2"/>
      <c r="MR261" s="2"/>
      <c r="MS261" s="2"/>
      <c r="MT261" s="2"/>
      <c r="MU261" s="2"/>
      <c r="MV261" s="2"/>
      <c r="MW261" s="2"/>
      <c r="MX261" s="2"/>
      <c r="MY261" s="2"/>
      <c r="MZ261" s="2"/>
      <c r="NA261" s="2"/>
      <c r="NB261" s="2"/>
      <c r="NC261" s="2"/>
      <c r="ND261" s="2"/>
      <c r="NE261" s="2"/>
      <c r="NF261" s="2"/>
      <c r="NG261" s="2"/>
      <c r="NH261" s="2"/>
      <c r="NI261" s="2"/>
      <c r="NJ261" s="2"/>
      <c r="NK261" s="2"/>
      <c r="NL261" s="2"/>
      <c r="NM261" s="2"/>
      <c r="NN261" s="2"/>
      <c r="NO261" s="2"/>
      <c r="NP261" s="2"/>
      <c r="NQ261" s="2"/>
      <c r="NR261" s="2"/>
      <c r="NS261" s="2"/>
      <c r="NT261" s="2"/>
      <c r="NU261" s="2"/>
      <c r="NV261" s="2"/>
      <c r="NW261" s="2"/>
      <c r="NX261" s="2"/>
      <c r="NY261" s="2"/>
      <c r="NZ261" s="2"/>
      <c r="OA261" s="2"/>
      <c r="OB261" s="2"/>
      <c r="OC261" s="2"/>
      <c r="OD261" s="2"/>
      <c r="OE261" s="2"/>
      <c r="OF261" s="2"/>
      <c r="OG261" s="2"/>
      <c r="OH261" s="2"/>
      <c r="OI261" s="2"/>
      <c r="OJ261" s="2"/>
      <c r="OK261" s="2"/>
      <c r="OL261" s="2"/>
      <c r="OM261" s="2"/>
      <c r="ON261" s="2"/>
      <c r="OO261" s="2"/>
      <c r="OP261" s="2"/>
      <c r="OQ261" s="2"/>
      <c r="OR261" s="2"/>
      <c r="OS261" s="2"/>
      <c r="OT261" s="2"/>
      <c r="OU261" s="2"/>
      <c r="OV261" s="2"/>
      <c r="OW261" s="2"/>
      <c r="OX261" s="2"/>
      <c r="OY261" s="2"/>
      <c r="OZ261" s="2"/>
      <c r="PA261" s="2"/>
      <c r="PB261" s="2"/>
      <c r="PC261" s="2"/>
      <c r="PD261" s="2"/>
      <c r="PE261" s="2"/>
      <c r="PF261" s="2"/>
      <c r="PG261" s="2"/>
      <c r="PH261" s="2"/>
      <c r="PI261" s="2"/>
      <c r="PJ261" s="2"/>
      <c r="PK261" s="2"/>
      <c r="PL261" s="2"/>
      <c r="PM261" s="2"/>
      <c r="PN261" s="2"/>
      <c r="PO261" s="2"/>
      <c r="PP261" s="2"/>
      <c r="PQ261" s="2"/>
      <c r="PR261" s="2"/>
      <c r="PS261" s="2"/>
      <c r="PT261" s="2"/>
      <c r="PU261" s="2"/>
      <c r="PV261" s="2"/>
      <c r="PW261" s="2"/>
      <c r="PX261" s="2"/>
      <c r="PY261" s="2"/>
      <c r="PZ261" s="2"/>
      <c r="QA261" s="2"/>
      <c r="QB261" s="2"/>
      <c r="QC261" s="2"/>
      <c r="QD261" s="2"/>
      <c r="QE261" s="2"/>
      <c r="QF261" s="2"/>
      <c r="QG261" s="2"/>
      <c r="QH261" s="2"/>
      <c r="QI261" s="2"/>
      <c r="QJ261" s="2"/>
      <c r="QK261" s="2"/>
      <c r="QL261" s="2"/>
      <c r="QM261" s="2"/>
      <c r="QN261" s="2"/>
      <c r="QO261" s="2"/>
      <c r="QP261" s="2"/>
      <c r="QQ261" s="2"/>
      <c r="QR261" s="2"/>
      <c r="QS261" s="2"/>
      <c r="QT261" s="2"/>
      <c r="QU261" s="2"/>
      <c r="QV261" s="2"/>
      <c r="QW261" s="2"/>
      <c r="QX261" s="2"/>
      <c r="QY261" s="2"/>
      <c r="QZ261" s="2"/>
      <c r="RA261" s="2"/>
      <c r="RB261" s="2"/>
      <c r="RC261" s="2"/>
      <c r="RD261" s="2"/>
      <c r="RE261" s="2"/>
      <c r="RF261" s="2"/>
      <c r="RG261" s="2"/>
      <c r="RH261" s="2"/>
      <c r="RI261" s="2"/>
      <c r="RJ261" s="2"/>
      <c r="RK261" s="2"/>
      <c r="RL261" s="2"/>
      <c r="RM261" s="2"/>
      <c r="RN261" s="2"/>
      <c r="RO261" s="2"/>
      <c r="RP261" s="2"/>
      <c r="RQ261" s="2"/>
      <c r="RR261" s="2"/>
      <c r="RS261" s="2"/>
      <c r="RT261" s="2"/>
      <c r="RU261" s="2"/>
      <c r="RV261" s="2"/>
      <c r="RW261" s="2"/>
      <c r="RX261" s="2"/>
      <c r="RY261" s="2"/>
      <c r="RZ261" s="2"/>
      <c r="SA261" s="2"/>
      <c r="SB261" s="2"/>
      <c r="SC261" s="2"/>
      <c r="SD261" s="2"/>
      <c r="SE261" s="2"/>
      <c r="SF261" s="2"/>
      <c r="SG261" s="2"/>
      <c r="SH261" s="2"/>
      <c r="SI261" s="2"/>
      <c r="SJ261" s="2"/>
      <c r="SK261" s="2"/>
      <c r="SL261" s="2"/>
      <c r="SM261" s="2"/>
      <c r="SN261" s="2"/>
      <c r="SO261" s="2"/>
      <c r="SP261" s="2"/>
      <c r="SQ261" s="2"/>
      <c r="SR261" s="2"/>
      <c r="SS261" s="2"/>
      <c r="ST261" s="2"/>
      <c r="SU261" s="2"/>
      <c r="SV261" s="2"/>
      <c r="SW261" s="2"/>
      <c r="SX261" s="2"/>
      <c r="SY261" s="2"/>
      <c r="SZ261" s="2"/>
      <c r="TA261" s="2"/>
      <c r="TB261" s="2"/>
      <c r="TC261" s="2"/>
      <c r="TD261" s="2"/>
      <c r="TE261" s="2"/>
      <c r="TF261" s="2"/>
      <c r="TG261" s="2"/>
      <c r="TH261" s="2"/>
      <c r="TI261" s="2"/>
      <c r="TJ261" s="2"/>
      <c r="TK261" s="2"/>
      <c r="TL261" s="2"/>
      <c r="TM261" s="2"/>
      <c r="TN261" s="2"/>
      <c r="TO261" s="2"/>
      <c r="TP261" s="2"/>
      <c r="TQ261" s="2"/>
      <c r="TR261" s="2"/>
      <c r="TS261" s="2"/>
      <c r="TT261" s="2"/>
      <c r="TU261" s="2"/>
      <c r="TV261" s="2"/>
      <c r="TW261" s="2"/>
      <c r="TX261" s="2"/>
      <c r="TY261" s="2"/>
      <c r="TZ261" s="2"/>
      <c r="UA261" s="2"/>
      <c r="UB261" s="2"/>
      <c r="UC261" s="2"/>
      <c r="UD261" s="2"/>
      <c r="UE261" s="2"/>
      <c r="UF261" s="2"/>
      <c r="UG261" s="2"/>
      <c r="UH261" s="2"/>
      <c r="UI261" s="2"/>
      <c r="UJ261" s="2"/>
      <c r="UK261" s="2"/>
      <c r="UL261" s="2"/>
      <c r="UM261" s="2"/>
      <c r="UN261" s="2"/>
      <c r="UO261" s="2"/>
      <c r="UP261" s="2"/>
      <c r="UQ261" s="2"/>
      <c r="UR261" s="2"/>
      <c r="US261" s="2"/>
      <c r="UT261" s="2"/>
      <c r="UU261" s="2"/>
      <c r="UV261" s="2"/>
      <c r="UW261" s="2"/>
      <c r="UX261" s="2"/>
      <c r="UY261" s="2"/>
      <c r="UZ261" s="2"/>
      <c r="VA261" s="2"/>
      <c r="VB261" s="2"/>
      <c r="VC261" s="2"/>
      <c r="VD261" s="2"/>
      <c r="VE261" s="2"/>
      <c r="VF261" s="2"/>
      <c r="VG261" s="2"/>
      <c r="VH261" s="2"/>
      <c r="VI261" s="2"/>
      <c r="VJ261" s="2"/>
      <c r="VK261" s="2"/>
      <c r="VL261" s="2"/>
      <c r="VM261" s="2"/>
      <c r="VN261" s="2"/>
      <c r="VO261" s="2"/>
      <c r="VP261" s="2"/>
      <c r="VQ261" s="2"/>
      <c r="VR261" s="2"/>
      <c r="VS261" s="2"/>
      <c r="VT261" s="2"/>
      <c r="VU261" s="2"/>
      <c r="VV261" s="2"/>
      <c r="VW261" s="2"/>
      <c r="VX261" s="2"/>
      <c r="VY261" s="2"/>
      <c r="VZ261" s="2"/>
      <c r="WA261" s="2"/>
      <c r="WB261" s="2"/>
      <c r="WC261" s="2"/>
      <c r="WD261" s="2"/>
      <c r="WE261" s="2"/>
      <c r="WF261" s="2"/>
      <c r="WG261" s="2"/>
      <c r="WH261" s="2"/>
      <c r="WI261" s="2"/>
      <c r="WJ261" s="2"/>
      <c r="WK261" s="2"/>
      <c r="WL261" s="2"/>
      <c r="WM261" s="2"/>
      <c r="WN261" s="2"/>
      <c r="WO261" s="2"/>
      <c r="WP261" s="2"/>
      <c r="WQ261" s="2"/>
      <c r="WR261" s="2"/>
      <c r="WS261" s="2"/>
      <c r="WT261" s="2"/>
      <c r="WU261" s="2"/>
      <c r="WV261" s="2"/>
      <c r="WW261" s="2"/>
      <c r="WX261" s="2"/>
      <c r="WY261" s="2"/>
      <c r="WZ261" s="2"/>
      <c r="XA261" s="2"/>
      <c r="XB261" s="2"/>
      <c r="XC261" s="2"/>
      <c r="XD261" s="2"/>
      <c r="XE261" s="2"/>
      <c r="XF261" s="2"/>
      <c r="XG261" s="2"/>
      <c r="XH261" s="2"/>
      <c r="XI261" s="2"/>
      <c r="XJ261" s="2"/>
      <c r="XK261" s="2"/>
      <c r="XL261" s="2"/>
      <c r="XM261" s="2"/>
      <c r="XN261" s="2"/>
      <c r="XO261" s="2"/>
      <c r="XP261" s="2"/>
      <c r="XQ261" s="2"/>
      <c r="XR261" s="2"/>
      <c r="XS261" s="2"/>
      <c r="XT261" s="2"/>
      <c r="XU261" s="2"/>
      <c r="XV261" s="2"/>
      <c r="XW261" s="2"/>
      <c r="XX261" s="2"/>
      <c r="XY261" s="2"/>
      <c r="XZ261" s="2"/>
      <c r="YA261" s="2"/>
      <c r="YB261" s="2"/>
      <c r="YC261" s="2"/>
      <c r="YD261" s="2"/>
      <c r="YE261" s="2"/>
      <c r="YF261" s="2"/>
      <c r="YG261" s="2"/>
      <c r="YH261" s="2"/>
      <c r="YI261" s="2"/>
      <c r="YJ261" s="2"/>
      <c r="YK261" s="2"/>
      <c r="YL261" s="2"/>
      <c r="YM261" s="2"/>
      <c r="YN261" s="2"/>
      <c r="YO261" s="2"/>
      <c r="YP261" s="2"/>
      <c r="YQ261" s="2"/>
      <c r="YR261" s="2"/>
      <c r="YS261" s="2"/>
      <c r="YT261" s="2"/>
      <c r="YU261" s="2"/>
      <c r="YV261" s="2"/>
      <c r="YW261" s="2"/>
      <c r="YX261" s="2"/>
      <c r="YY261" s="2"/>
      <c r="YZ261" s="2"/>
      <c r="ZA261" s="2"/>
      <c r="ZB261" s="2"/>
      <c r="ZC261" s="2"/>
      <c r="ZD261" s="2"/>
      <c r="ZE261" s="2"/>
      <c r="ZF261" s="2"/>
      <c r="ZG261" s="2"/>
      <c r="ZH261" s="2"/>
      <c r="ZI261" s="2"/>
      <c r="ZJ261" s="2"/>
      <c r="ZK261" s="2"/>
      <c r="ZL261" s="2"/>
      <c r="ZM261" s="2"/>
      <c r="ZN261" s="2"/>
      <c r="ZO261" s="2"/>
      <c r="ZP261" s="2"/>
      <c r="ZQ261" s="2"/>
      <c r="ZR261" s="2"/>
      <c r="ZS261" s="2"/>
      <c r="ZT261" s="2"/>
      <c r="ZU261" s="2"/>
      <c r="ZV261" s="2"/>
      <c r="ZW261" s="2"/>
      <c r="ZX261" s="2"/>
      <c r="ZY261" s="2"/>
      <c r="ZZ261" s="2"/>
      <c r="AAA261" s="2"/>
      <c r="AAB261" s="2"/>
      <c r="AAC261" s="2"/>
      <c r="AAD261" s="2"/>
      <c r="AAE261" s="2"/>
      <c r="AAF261" s="2"/>
      <c r="AAG261" s="2"/>
      <c r="AAH261" s="2"/>
      <c r="AAI261" s="2"/>
      <c r="AAJ261" s="2"/>
      <c r="AAK261" s="2"/>
      <c r="AAL261" s="2"/>
      <c r="AAM261" s="2"/>
      <c r="AAN261" s="2"/>
      <c r="AAO261" s="2"/>
      <c r="AAP261" s="2"/>
      <c r="AAQ261" s="2"/>
      <c r="AAR261" s="2"/>
      <c r="AAS261" s="2"/>
      <c r="AAT261" s="2"/>
      <c r="AAU261" s="2"/>
      <c r="AAV261" s="2"/>
      <c r="AAW261" s="2"/>
      <c r="AAX261" s="2"/>
      <c r="AAY261" s="2"/>
      <c r="AAZ261" s="2"/>
      <c r="ABA261" s="2"/>
      <c r="ABB261" s="2"/>
      <c r="ABC261" s="2"/>
      <c r="ABD261" s="2"/>
      <c r="ABE261" s="2"/>
      <c r="ABF261" s="2"/>
      <c r="ABG261" s="2"/>
      <c r="ABH261" s="2"/>
      <c r="ABI261" s="2"/>
      <c r="ABJ261" s="2"/>
      <c r="ABK261" s="2"/>
      <c r="ABL261" s="2"/>
      <c r="ABM261" s="2"/>
      <c r="ABN261" s="2"/>
      <c r="ABO261" s="2"/>
      <c r="ABP261" s="2"/>
      <c r="ABQ261" s="2"/>
      <c r="ABR261" s="2"/>
      <c r="ABS261" s="2"/>
      <c r="ABT261" s="2"/>
      <c r="ABU261" s="2"/>
      <c r="ABV261" s="2"/>
      <c r="ABW261" s="2"/>
      <c r="ABX261" s="2"/>
      <c r="ABY261" s="2"/>
      <c r="ABZ261" s="2"/>
      <c r="ACA261" s="2"/>
      <c r="ACB261" s="2"/>
      <c r="ACC261" s="2"/>
      <c r="ACD261" s="2"/>
      <c r="ACE261" s="2"/>
      <c r="ACF261" s="2"/>
      <c r="ACG261" s="2"/>
      <c r="ACH261" s="2"/>
      <c r="ACI261" s="2"/>
      <c r="ACJ261" s="2"/>
      <c r="ACK261" s="2"/>
      <c r="ACL261" s="2"/>
      <c r="ACM261" s="2"/>
      <c r="ACN261" s="2"/>
      <c r="ACO261" s="2"/>
      <c r="ACP261" s="2"/>
      <c r="ACQ261" s="2"/>
      <c r="ACR261" s="2"/>
      <c r="ACS261" s="2"/>
      <c r="ACT261" s="2"/>
      <c r="ACU261" s="2"/>
      <c r="ACV261" s="2"/>
      <c r="ACW261" s="2"/>
      <c r="ACX261" s="2"/>
      <c r="ACY261" s="2"/>
      <c r="ACZ261" s="2"/>
      <c r="ADA261" s="2"/>
      <c r="ADB261" s="2"/>
      <c r="ADC261" s="2"/>
      <c r="ADD261" s="2"/>
      <c r="ADE261" s="2"/>
      <c r="ADF261" s="2"/>
      <c r="ADG261" s="2"/>
      <c r="ADH261" s="2"/>
      <c r="ADI261" s="2"/>
      <c r="ADJ261" s="2"/>
      <c r="ADK261" s="2"/>
      <c r="ADL261" s="2"/>
      <c r="ADM261" s="2"/>
      <c r="ADN261" s="2"/>
      <c r="ADO261" s="2"/>
      <c r="ADP261" s="2"/>
      <c r="ADQ261" s="2"/>
      <c r="ADR261" s="2"/>
      <c r="ADS261" s="2"/>
      <c r="ADT261" s="2"/>
      <c r="ADU261" s="2"/>
      <c r="ADV261" s="2"/>
      <c r="ADW261" s="2"/>
      <c r="ADX261" s="2"/>
      <c r="ADY261" s="2"/>
      <c r="ADZ261" s="2"/>
      <c r="AEA261" s="2"/>
      <c r="AEB261" s="2"/>
      <c r="AEC261" s="2"/>
      <c r="AED261" s="2"/>
      <c r="AEE261" s="2"/>
      <c r="AEF261" s="2"/>
      <c r="AEG261" s="2"/>
      <c r="AEH261" s="2"/>
      <c r="AEI261" s="2"/>
      <c r="AEJ261" s="2"/>
      <c r="AEK261" s="2"/>
      <c r="AEL261" s="2"/>
      <c r="AEM261" s="2"/>
      <c r="AEN261" s="2"/>
      <c r="AEO261" s="2"/>
      <c r="AEP261" s="2"/>
      <c r="AEQ261" s="2"/>
      <c r="AER261" s="2"/>
      <c r="AES261" s="2"/>
      <c r="AET261" s="2"/>
      <c r="AEU261" s="2"/>
      <c r="AEV261" s="2"/>
      <c r="AEW261" s="2"/>
      <c r="AEX261" s="2"/>
      <c r="AEY261" s="2"/>
      <c r="AEZ261" s="2"/>
      <c r="AFA261" s="2"/>
      <c r="AFB261" s="2"/>
      <c r="AFC261" s="2"/>
      <c r="AFD261" s="2"/>
      <c r="AFE261" s="2"/>
      <c r="AFF261" s="2"/>
      <c r="AFG261" s="2"/>
      <c r="AFH261" s="2"/>
      <c r="AFI261" s="2"/>
      <c r="AFJ261" s="2"/>
      <c r="AFK261" s="2"/>
      <c r="AFL261" s="2"/>
      <c r="AFM261" s="2"/>
      <c r="AFN261" s="2"/>
      <c r="AFO261" s="2"/>
      <c r="AFP261" s="2"/>
      <c r="AFQ261" s="2"/>
      <c r="AFR261" s="2"/>
      <c r="AFS261" s="2"/>
      <c r="AFT261" s="2"/>
      <c r="AFU261" s="2"/>
      <c r="AFV261" s="2"/>
      <c r="AFW261" s="2"/>
      <c r="AFX261" s="2"/>
      <c r="AFY261" s="2"/>
      <c r="AFZ261" s="2"/>
      <c r="AGA261" s="2"/>
      <c r="AGB261" s="2"/>
      <c r="AGC261" s="2"/>
      <c r="AGD261" s="2"/>
      <c r="AGE261" s="2"/>
      <c r="AGF261" s="2"/>
      <c r="AGG261" s="2"/>
      <c r="AGH261" s="2"/>
      <c r="AGI261" s="2"/>
      <c r="AGJ261" s="2"/>
      <c r="AGK261" s="2"/>
      <c r="AGL261" s="2"/>
      <c r="AGM261" s="2"/>
      <c r="AGN261" s="2"/>
      <c r="AGO261" s="2"/>
      <c r="AGP261" s="2"/>
      <c r="AGQ261" s="2"/>
      <c r="AGR261" s="2"/>
      <c r="AGS261" s="2"/>
      <c r="AGT261" s="2"/>
      <c r="AGU261" s="2"/>
      <c r="AGV261" s="2"/>
      <c r="AGW261" s="2"/>
      <c r="AGX261" s="2"/>
      <c r="AGY261" s="2"/>
      <c r="AGZ261" s="2"/>
      <c r="AHA261" s="2"/>
      <c r="AHB261" s="2"/>
      <c r="AHC261" s="2"/>
      <c r="AHD261" s="2"/>
      <c r="AHE261" s="2"/>
      <c r="AHF261" s="2"/>
      <c r="AHG261" s="2"/>
      <c r="AHH261" s="2"/>
      <c r="AHI261" s="2"/>
      <c r="AHJ261" s="2"/>
      <c r="AHK261" s="2"/>
      <c r="AHL261" s="2"/>
      <c r="AHM261" s="2"/>
      <c r="AHN261" s="2"/>
      <c r="AHO261" s="2"/>
      <c r="AHP261" s="2"/>
      <c r="AHQ261" s="2"/>
      <c r="AHR261" s="2"/>
      <c r="AHS261" s="2"/>
      <c r="AHT261" s="2"/>
      <c r="AHU261" s="2"/>
      <c r="AHV261" s="2"/>
      <c r="AHW261" s="2"/>
      <c r="AHX261" s="2"/>
      <c r="AHY261" s="2"/>
      <c r="AHZ261" s="2"/>
      <c r="AIA261" s="2"/>
      <c r="AIB261" s="2"/>
      <c r="AIC261" s="2"/>
      <c r="AID261" s="2"/>
      <c r="AIE261" s="2"/>
      <c r="AIF261" s="2"/>
      <c r="AIG261" s="2"/>
      <c r="AIH261" s="2"/>
      <c r="AII261" s="2"/>
      <c r="AIJ261" s="2"/>
      <c r="AIK261" s="2"/>
      <c r="AIL261" s="2"/>
      <c r="AIM261" s="2"/>
      <c r="AIN261" s="2"/>
      <c r="AIO261" s="2"/>
      <c r="AIP261" s="2"/>
      <c r="AIQ261" s="2"/>
      <c r="AIR261" s="2"/>
      <c r="AIS261" s="2"/>
      <c r="AIT261" s="2"/>
      <c r="AIU261" s="2"/>
      <c r="AIV261" s="2"/>
      <c r="AIW261" s="2"/>
      <c r="AIX261" s="2"/>
      <c r="AIY261" s="2"/>
      <c r="AIZ261" s="2"/>
      <c r="AJA261" s="2"/>
      <c r="AJB261" s="2"/>
      <c r="AJC261" s="2"/>
      <c r="AJD261" s="2"/>
      <c r="AJE261" s="2"/>
      <c r="AJF261" s="2"/>
      <c r="AJG261" s="2"/>
      <c r="AJH261" s="2"/>
      <c r="AJI261" s="2"/>
      <c r="AJJ261" s="2"/>
      <c r="AJK261" s="2"/>
      <c r="AJL261" s="2"/>
      <c r="AJM261" s="2"/>
      <c r="AJN261" s="2"/>
      <c r="AJO261" s="2"/>
      <c r="AJP261" s="2"/>
      <c r="AJQ261" s="2"/>
      <c r="AJR261" s="2"/>
      <c r="AJS261" s="2"/>
      <c r="AJT261" s="2"/>
      <c r="AJU261" s="2"/>
      <c r="AJV261" s="2"/>
      <c r="AJW261" s="2"/>
      <c r="AJX261" s="2"/>
      <c r="AJY261" s="2"/>
      <c r="AJZ261" s="2"/>
      <c r="AKA261" s="2"/>
      <c r="AKB261" s="2"/>
      <c r="AKC261" s="2"/>
      <c r="AKD261" s="2"/>
      <c r="AKE261" s="2"/>
      <c r="AKF261" s="2"/>
      <c r="AKG261" s="2"/>
      <c r="AKH261" s="2"/>
      <c r="AKI261" s="2"/>
      <c r="AKJ261" s="2"/>
      <c r="AKK261" s="2"/>
      <c r="AKL261" s="2"/>
      <c r="AKM261" s="2"/>
      <c r="AKN261" s="2"/>
      <c r="AKO261" s="2"/>
      <c r="AKP261" s="2"/>
      <c r="AKQ261" s="2"/>
      <c r="AKR261" s="2"/>
      <c r="AKS261" s="2"/>
      <c r="AKT261" s="2"/>
      <c r="AKU261" s="2"/>
      <c r="AKV261" s="2"/>
      <c r="AKW261" s="2"/>
      <c r="AKX261" s="2"/>
      <c r="AKY261" s="2"/>
      <c r="AKZ261" s="2"/>
      <c r="ALA261" s="2"/>
      <c r="ALB261" s="2"/>
      <c r="ALC261" s="2"/>
      <c r="ALD261" s="2"/>
      <c r="ALE261" s="2"/>
      <c r="ALF261" s="2"/>
      <c r="ALG261" s="2"/>
      <c r="ALH261" s="2"/>
      <c r="ALI261" s="2"/>
      <c r="ALJ261" s="2"/>
      <c r="ALK261" s="2"/>
      <c r="ALL261" s="2"/>
      <c r="ALM261" s="2"/>
      <c r="ALN261" s="2"/>
      <c r="ALO261" s="2"/>
      <c r="ALP261" s="2"/>
      <c r="ALQ261" s="2"/>
      <c r="ALR261" s="2"/>
      <c r="ALS261" s="2"/>
      <c r="ALT261" s="2"/>
      <c r="ALU261" s="2"/>
      <c r="ALV261" s="2"/>
      <c r="ALW261" s="2"/>
      <c r="ALX261" s="2"/>
      <c r="ALY261" s="2"/>
      <c r="ALZ261" s="2"/>
      <c r="AMA261" s="2"/>
      <c r="AMB261" s="2"/>
      <c r="AMC261" s="2"/>
      <c r="AMD261" s="2"/>
      <c r="AME261" s="2"/>
      <c r="AMF261" s="2"/>
      <c r="AMG261" s="2"/>
      <c r="AMH261" s="2"/>
      <c r="AMI261" s="2"/>
      <c r="AMJ261" s="2"/>
    </row>
    <row r="262" s="5" customFormat="true" ht="15" hidden="false" customHeight="false" outlineLevel="0" collapsed="false">
      <c r="A262" s="2"/>
      <c r="B262" s="2"/>
      <c r="C262" s="2"/>
      <c r="D262" s="2"/>
      <c r="E262" s="2"/>
      <c r="F262" s="2"/>
      <c r="G262" s="25"/>
      <c r="H262" s="51" t="n">
        <v>44743</v>
      </c>
      <c r="I262" s="25"/>
      <c r="J262" s="25"/>
      <c r="K262" s="25"/>
      <c r="L262" s="25"/>
      <c r="M262" s="25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2"/>
      <c r="LX262" s="2"/>
      <c r="LY262" s="2"/>
      <c r="LZ262" s="2"/>
      <c r="MA262" s="2"/>
      <c r="MB262" s="2"/>
      <c r="MC262" s="2"/>
      <c r="MD262" s="2"/>
      <c r="ME262" s="2"/>
      <c r="MF262" s="2"/>
      <c r="MG262" s="2"/>
      <c r="MH262" s="2"/>
      <c r="MI262" s="2"/>
      <c r="MJ262" s="2"/>
      <c r="MK262" s="2"/>
      <c r="ML262" s="2"/>
      <c r="MM262" s="2"/>
      <c r="MN262" s="2"/>
      <c r="MO262" s="2"/>
      <c r="MP262" s="2"/>
      <c r="MQ262" s="2"/>
      <c r="MR262" s="2"/>
      <c r="MS262" s="2"/>
      <c r="MT262" s="2"/>
      <c r="MU262" s="2"/>
      <c r="MV262" s="2"/>
      <c r="MW262" s="2"/>
      <c r="MX262" s="2"/>
      <c r="MY262" s="2"/>
      <c r="MZ262" s="2"/>
      <c r="NA262" s="2"/>
      <c r="NB262" s="2"/>
      <c r="NC262" s="2"/>
      <c r="ND262" s="2"/>
      <c r="NE262" s="2"/>
      <c r="NF262" s="2"/>
      <c r="NG262" s="2"/>
      <c r="NH262" s="2"/>
      <c r="NI262" s="2"/>
      <c r="NJ262" s="2"/>
      <c r="NK262" s="2"/>
      <c r="NL262" s="2"/>
      <c r="NM262" s="2"/>
      <c r="NN262" s="2"/>
      <c r="NO262" s="2"/>
      <c r="NP262" s="2"/>
      <c r="NQ262" s="2"/>
      <c r="NR262" s="2"/>
      <c r="NS262" s="2"/>
      <c r="NT262" s="2"/>
      <c r="NU262" s="2"/>
      <c r="NV262" s="2"/>
      <c r="NW262" s="2"/>
      <c r="NX262" s="2"/>
      <c r="NY262" s="2"/>
      <c r="NZ262" s="2"/>
      <c r="OA262" s="2"/>
      <c r="OB262" s="2"/>
      <c r="OC262" s="2"/>
      <c r="OD262" s="2"/>
      <c r="OE262" s="2"/>
      <c r="OF262" s="2"/>
      <c r="OG262" s="2"/>
      <c r="OH262" s="2"/>
      <c r="OI262" s="2"/>
      <c r="OJ262" s="2"/>
      <c r="OK262" s="2"/>
      <c r="OL262" s="2"/>
      <c r="OM262" s="2"/>
      <c r="ON262" s="2"/>
      <c r="OO262" s="2"/>
      <c r="OP262" s="2"/>
      <c r="OQ262" s="2"/>
      <c r="OR262" s="2"/>
      <c r="OS262" s="2"/>
      <c r="OT262" s="2"/>
      <c r="OU262" s="2"/>
      <c r="OV262" s="2"/>
      <c r="OW262" s="2"/>
      <c r="OX262" s="2"/>
      <c r="OY262" s="2"/>
      <c r="OZ262" s="2"/>
      <c r="PA262" s="2"/>
      <c r="PB262" s="2"/>
      <c r="PC262" s="2"/>
      <c r="PD262" s="2"/>
      <c r="PE262" s="2"/>
      <c r="PF262" s="2"/>
      <c r="PG262" s="2"/>
      <c r="PH262" s="2"/>
      <c r="PI262" s="2"/>
      <c r="PJ262" s="2"/>
      <c r="PK262" s="2"/>
      <c r="PL262" s="2"/>
      <c r="PM262" s="2"/>
      <c r="PN262" s="2"/>
      <c r="PO262" s="2"/>
      <c r="PP262" s="2"/>
      <c r="PQ262" s="2"/>
      <c r="PR262" s="2"/>
      <c r="PS262" s="2"/>
      <c r="PT262" s="2"/>
      <c r="PU262" s="2"/>
      <c r="PV262" s="2"/>
      <c r="PW262" s="2"/>
      <c r="PX262" s="2"/>
      <c r="PY262" s="2"/>
      <c r="PZ262" s="2"/>
      <c r="QA262" s="2"/>
      <c r="QB262" s="2"/>
      <c r="QC262" s="2"/>
      <c r="QD262" s="2"/>
      <c r="QE262" s="2"/>
      <c r="QF262" s="2"/>
      <c r="QG262" s="2"/>
      <c r="QH262" s="2"/>
      <c r="QI262" s="2"/>
      <c r="QJ262" s="2"/>
      <c r="QK262" s="2"/>
      <c r="QL262" s="2"/>
      <c r="QM262" s="2"/>
      <c r="QN262" s="2"/>
      <c r="QO262" s="2"/>
      <c r="QP262" s="2"/>
      <c r="QQ262" s="2"/>
      <c r="QR262" s="2"/>
      <c r="QS262" s="2"/>
      <c r="QT262" s="2"/>
      <c r="QU262" s="2"/>
      <c r="QV262" s="2"/>
      <c r="QW262" s="2"/>
      <c r="QX262" s="2"/>
      <c r="QY262" s="2"/>
      <c r="QZ262" s="2"/>
      <c r="RA262" s="2"/>
      <c r="RB262" s="2"/>
      <c r="RC262" s="2"/>
      <c r="RD262" s="2"/>
      <c r="RE262" s="2"/>
      <c r="RF262" s="2"/>
      <c r="RG262" s="2"/>
      <c r="RH262" s="2"/>
      <c r="RI262" s="2"/>
      <c r="RJ262" s="2"/>
      <c r="RK262" s="2"/>
      <c r="RL262" s="2"/>
      <c r="RM262" s="2"/>
      <c r="RN262" s="2"/>
      <c r="RO262" s="2"/>
      <c r="RP262" s="2"/>
      <c r="RQ262" s="2"/>
      <c r="RR262" s="2"/>
      <c r="RS262" s="2"/>
      <c r="RT262" s="2"/>
      <c r="RU262" s="2"/>
      <c r="RV262" s="2"/>
      <c r="RW262" s="2"/>
      <c r="RX262" s="2"/>
      <c r="RY262" s="2"/>
      <c r="RZ262" s="2"/>
      <c r="SA262" s="2"/>
      <c r="SB262" s="2"/>
      <c r="SC262" s="2"/>
      <c r="SD262" s="2"/>
      <c r="SE262" s="2"/>
      <c r="SF262" s="2"/>
      <c r="SG262" s="2"/>
      <c r="SH262" s="2"/>
      <c r="SI262" s="2"/>
      <c r="SJ262" s="2"/>
      <c r="SK262" s="2"/>
      <c r="SL262" s="2"/>
      <c r="SM262" s="2"/>
      <c r="SN262" s="2"/>
      <c r="SO262" s="2"/>
      <c r="SP262" s="2"/>
      <c r="SQ262" s="2"/>
      <c r="SR262" s="2"/>
      <c r="SS262" s="2"/>
      <c r="ST262" s="2"/>
      <c r="SU262" s="2"/>
      <c r="SV262" s="2"/>
      <c r="SW262" s="2"/>
      <c r="SX262" s="2"/>
      <c r="SY262" s="2"/>
      <c r="SZ262" s="2"/>
      <c r="TA262" s="2"/>
      <c r="TB262" s="2"/>
      <c r="TC262" s="2"/>
      <c r="TD262" s="2"/>
      <c r="TE262" s="2"/>
      <c r="TF262" s="2"/>
      <c r="TG262" s="2"/>
      <c r="TH262" s="2"/>
      <c r="TI262" s="2"/>
      <c r="TJ262" s="2"/>
      <c r="TK262" s="2"/>
      <c r="TL262" s="2"/>
      <c r="TM262" s="2"/>
      <c r="TN262" s="2"/>
      <c r="TO262" s="2"/>
      <c r="TP262" s="2"/>
      <c r="TQ262" s="2"/>
      <c r="TR262" s="2"/>
      <c r="TS262" s="2"/>
      <c r="TT262" s="2"/>
      <c r="TU262" s="2"/>
      <c r="TV262" s="2"/>
      <c r="TW262" s="2"/>
      <c r="TX262" s="2"/>
      <c r="TY262" s="2"/>
      <c r="TZ262" s="2"/>
      <c r="UA262" s="2"/>
      <c r="UB262" s="2"/>
      <c r="UC262" s="2"/>
      <c r="UD262" s="2"/>
      <c r="UE262" s="2"/>
      <c r="UF262" s="2"/>
      <c r="UG262" s="2"/>
      <c r="UH262" s="2"/>
      <c r="UI262" s="2"/>
      <c r="UJ262" s="2"/>
      <c r="UK262" s="2"/>
      <c r="UL262" s="2"/>
      <c r="UM262" s="2"/>
      <c r="UN262" s="2"/>
      <c r="UO262" s="2"/>
      <c r="UP262" s="2"/>
      <c r="UQ262" s="2"/>
      <c r="UR262" s="2"/>
      <c r="US262" s="2"/>
      <c r="UT262" s="2"/>
      <c r="UU262" s="2"/>
      <c r="UV262" s="2"/>
      <c r="UW262" s="2"/>
      <c r="UX262" s="2"/>
      <c r="UY262" s="2"/>
      <c r="UZ262" s="2"/>
      <c r="VA262" s="2"/>
      <c r="VB262" s="2"/>
      <c r="VC262" s="2"/>
      <c r="VD262" s="2"/>
      <c r="VE262" s="2"/>
      <c r="VF262" s="2"/>
      <c r="VG262" s="2"/>
      <c r="VH262" s="2"/>
      <c r="VI262" s="2"/>
      <c r="VJ262" s="2"/>
      <c r="VK262" s="2"/>
      <c r="VL262" s="2"/>
      <c r="VM262" s="2"/>
      <c r="VN262" s="2"/>
      <c r="VO262" s="2"/>
      <c r="VP262" s="2"/>
      <c r="VQ262" s="2"/>
      <c r="VR262" s="2"/>
      <c r="VS262" s="2"/>
      <c r="VT262" s="2"/>
      <c r="VU262" s="2"/>
      <c r="VV262" s="2"/>
      <c r="VW262" s="2"/>
      <c r="VX262" s="2"/>
      <c r="VY262" s="2"/>
      <c r="VZ262" s="2"/>
      <c r="WA262" s="2"/>
      <c r="WB262" s="2"/>
      <c r="WC262" s="2"/>
      <c r="WD262" s="2"/>
      <c r="WE262" s="2"/>
      <c r="WF262" s="2"/>
      <c r="WG262" s="2"/>
      <c r="WH262" s="2"/>
      <c r="WI262" s="2"/>
      <c r="WJ262" s="2"/>
      <c r="WK262" s="2"/>
      <c r="WL262" s="2"/>
      <c r="WM262" s="2"/>
      <c r="WN262" s="2"/>
      <c r="WO262" s="2"/>
      <c r="WP262" s="2"/>
      <c r="WQ262" s="2"/>
      <c r="WR262" s="2"/>
      <c r="WS262" s="2"/>
      <c r="WT262" s="2"/>
      <c r="WU262" s="2"/>
      <c r="WV262" s="2"/>
      <c r="WW262" s="2"/>
      <c r="WX262" s="2"/>
      <c r="WY262" s="2"/>
      <c r="WZ262" s="2"/>
      <c r="XA262" s="2"/>
      <c r="XB262" s="2"/>
      <c r="XC262" s="2"/>
      <c r="XD262" s="2"/>
      <c r="XE262" s="2"/>
      <c r="XF262" s="2"/>
      <c r="XG262" s="2"/>
      <c r="XH262" s="2"/>
      <c r="XI262" s="2"/>
      <c r="XJ262" s="2"/>
      <c r="XK262" s="2"/>
      <c r="XL262" s="2"/>
      <c r="XM262" s="2"/>
      <c r="XN262" s="2"/>
      <c r="XO262" s="2"/>
      <c r="XP262" s="2"/>
      <c r="XQ262" s="2"/>
      <c r="XR262" s="2"/>
      <c r="XS262" s="2"/>
      <c r="XT262" s="2"/>
      <c r="XU262" s="2"/>
      <c r="XV262" s="2"/>
      <c r="XW262" s="2"/>
      <c r="XX262" s="2"/>
      <c r="XY262" s="2"/>
      <c r="XZ262" s="2"/>
      <c r="YA262" s="2"/>
      <c r="YB262" s="2"/>
      <c r="YC262" s="2"/>
      <c r="YD262" s="2"/>
      <c r="YE262" s="2"/>
      <c r="YF262" s="2"/>
      <c r="YG262" s="2"/>
      <c r="YH262" s="2"/>
      <c r="YI262" s="2"/>
      <c r="YJ262" s="2"/>
      <c r="YK262" s="2"/>
      <c r="YL262" s="2"/>
      <c r="YM262" s="2"/>
      <c r="YN262" s="2"/>
      <c r="YO262" s="2"/>
      <c r="YP262" s="2"/>
      <c r="YQ262" s="2"/>
      <c r="YR262" s="2"/>
      <c r="YS262" s="2"/>
      <c r="YT262" s="2"/>
      <c r="YU262" s="2"/>
      <c r="YV262" s="2"/>
      <c r="YW262" s="2"/>
      <c r="YX262" s="2"/>
      <c r="YY262" s="2"/>
      <c r="YZ262" s="2"/>
      <c r="ZA262" s="2"/>
      <c r="ZB262" s="2"/>
      <c r="ZC262" s="2"/>
      <c r="ZD262" s="2"/>
      <c r="ZE262" s="2"/>
      <c r="ZF262" s="2"/>
      <c r="ZG262" s="2"/>
      <c r="ZH262" s="2"/>
      <c r="ZI262" s="2"/>
      <c r="ZJ262" s="2"/>
      <c r="ZK262" s="2"/>
      <c r="ZL262" s="2"/>
      <c r="ZM262" s="2"/>
      <c r="ZN262" s="2"/>
      <c r="ZO262" s="2"/>
      <c r="ZP262" s="2"/>
      <c r="ZQ262" s="2"/>
      <c r="ZR262" s="2"/>
      <c r="ZS262" s="2"/>
      <c r="ZT262" s="2"/>
      <c r="ZU262" s="2"/>
      <c r="ZV262" s="2"/>
      <c r="ZW262" s="2"/>
      <c r="ZX262" s="2"/>
      <c r="ZY262" s="2"/>
      <c r="ZZ262" s="2"/>
      <c r="AAA262" s="2"/>
      <c r="AAB262" s="2"/>
      <c r="AAC262" s="2"/>
      <c r="AAD262" s="2"/>
      <c r="AAE262" s="2"/>
      <c r="AAF262" s="2"/>
      <c r="AAG262" s="2"/>
      <c r="AAH262" s="2"/>
      <c r="AAI262" s="2"/>
      <c r="AAJ262" s="2"/>
      <c r="AAK262" s="2"/>
      <c r="AAL262" s="2"/>
      <c r="AAM262" s="2"/>
      <c r="AAN262" s="2"/>
      <c r="AAO262" s="2"/>
      <c r="AAP262" s="2"/>
      <c r="AAQ262" s="2"/>
      <c r="AAR262" s="2"/>
      <c r="AAS262" s="2"/>
      <c r="AAT262" s="2"/>
      <c r="AAU262" s="2"/>
      <c r="AAV262" s="2"/>
      <c r="AAW262" s="2"/>
      <c r="AAX262" s="2"/>
      <c r="AAY262" s="2"/>
      <c r="AAZ262" s="2"/>
      <c r="ABA262" s="2"/>
      <c r="ABB262" s="2"/>
      <c r="ABC262" s="2"/>
      <c r="ABD262" s="2"/>
      <c r="ABE262" s="2"/>
      <c r="ABF262" s="2"/>
      <c r="ABG262" s="2"/>
      <c r="ABH262" s="2"/>
      <c r="ABI262" s="2"/>
      <c r="ABJ262" s="2"/>
      <c r="ABK262" s="2"/>
      <c r="ABL262" s="2"/>
      <c r="ABM262" s="2"/>
      <c r="ABN262" s="2"/>
      <c r="ABO262" s="2"/>
      <c r="ABP262" s="2"/>
      <c r="ABQ262" s="2"/>
      <c r="ABR262" s="2"/>
      <c r="ABS262" s="2"/>
      <c r="ABT262" s="2"/>
      <c r="ABU262" s="2"/>
      <c r="ABV262" s="2"/>
      <c r="ABW262" s="2"/>
      <c r="ABX262" s="2"/>
      <c r="ABY262" s="2"/>
      <c r="ABZ262" s="2"/>
      <c r="ACA262" s="2"/>
      <c r="ACB262" s="2"/>
      <c r="ACC262" s="2"/>
      <c r="ACD262" s="2"/>
      <c r="ACE262" s="2"/>
      <c r="ACF262" s="2"/>
      <c r="ACG262" s="2"/>
      <c r="ACH262" s="2"/>
      <c r="ACI262" s="2"/>
      <c r="ACJ262" s="2"/>
      <c r="ACK262" s="2"/>
      <c r="ACL262" s="2"/>
      <c r="ACM262" s="2"/>
      <c r="ACN262" s="2"/>
      <c r="ACO262" s="2"/>
      <c r="ACP262" s="2"/>
      <c r="ACQ262" s="2"/>
      <c r="ACR262" s="2"/>
      <c r="ACS262" s="2"/>
      <c r="ACT262" s="2"/>
      <c r="ACU262" s="2"/>
      <c r="ACV262" s="2"/>
      <c r="ACW262" s="2"/>
      <c r="ACX262" s="2"/>
      <c r="ACY262" s="2"/>
      <c r="ACZ262" s="2"/>
      <c r="ADA262" s="2"/>
      <c r="ADB262" s="2"/>
      <c r="ADC262" s="2"/>
      <c r="ADD262" s="2"/>
      <c r="ADE262" s="2"/>
      <c r="ADF262" s="2"/>
      <c r="ADG262" s="2"/>
      <c r="ADH262" s="2"/>
      <c r="ADI262" s="2"/>
      <c r="ADJ262" s="2"/>
      <c r="ADK262" s="2"/>
      <c r="ADL262" s="2"/>
      <c r="ADM262" s="2"/>
      <c r="ADN262" s="2"/>
      <c r="ADO262" s="2"/>
      <c r="ADP262" s="2"/>
      <c r="ADQ262" s="2"/>
      <c r="ADR262" s="2"/>
      <c r="ADS262" s="2"/>
      <c r="ADT262" s="2"/>
      <c r="ADU262" s="2"/>
      <c r="ADV262" s="2"/>
      <c r="ADW262" s="2"/>
      <c r="ADX262" s="2"/>
      <c r="ADY262" s="2"/>
      <c r="ADZ262" s="2"/>
      <c r="AEA262" s="2"/>
      <c r="AEB262" s="2"/>
      <c r="AEC262" s="2"/>
      <c r="AED262" s="2"/>
      <c r="AEE262" s="2"/>
      <c r="AEF262" s="2"/>
      <c r="AEG262" s="2"/>
      <c r="AEH262" s="2"/>
      <c r="AEI262" s="2"/>
      <c r="AEJ262" s="2"/>
      <c r="AEK262" s="2"/>
      <c r="AEL262" s="2"/>
      <c r="AEM262" s="2"/>
      <c r="AEN262" s="2"/>
      <c r="AEO262" s="2"/>
      <c r="AEP262" s="2"/>
      <c r="AEQ262" s="2"/>
      <c r="AER262" s="2"/>
      <c r="AES262" s="2"/>
      <c r="AET262" s="2"/>
      <c r="AEU262" s="2"/>
      <c r="AEV262" s="2"/>
      <c r="AEW262" s="2"/>
      <c r="AEX262" s="2"/>
      <c r="AEY262" s="2"/>
      <c r="AEZ262" s="2"/>
      <c r="AFA262" s="2"/>
      <c r="AFB262" s="2"/>
      <c r="AFC262" s="2"/>
      <c r="AFD262" s="2"/>
      <c r="AFE262" s="2"/>
      <c r="AFF262" s="2"/>
      <c r="AFG262" s="2"/>
      <c r="AFH262" s="2"/>
      <c r="AFI262" s="2"/>
      <c r="AFJ262" s="2"/>
      <c r="AFK262" s="2"/>
      <c r="AFL262" s="2"/>
      <c r="AFM262" s="2"/>
      <c r="AFN262" s="2"/>
      <c r="AFO262" s="2"/>
      <c r="AFP262" s="2"/>
      <c r="AFQ262" s="2"/>
      <c r="AFR262" s="2"/>
      <c r="AFS262" s="2"/>
      <c r="AFT262" s="2"/>
      <c r="AFU262" s="2"/>
      <c r="AFV262" s="2"/>
      <c r="AFW262" s="2"/>
      <c r="AFX262" s="2"/>
      <c r="AFY262" s="2"/>
      <c r="AFZ262" s="2"/>
      <c r="AGA262" s="2"/>
      <c r="AGB262" s="2"/>
      <c r="AGC262" s="2"/>
      <c r="AGD262" s="2"/>
      <c r="AGE262" s="2"/>
      <c r="AGF262" s="2"/>
      <c r="AGG262" s="2"/>
      <c r="AGH262" s="2"/>
      <c r="AGI262" s="2"/>
      <c r="AGJ262" s="2"/>
      <c r="AGK262" s="2"/>
      <c r="AGL262" s="2"/>
      <c r="AGM262" s="2"/>
      <c r="AGN262" s="2"/>
      <c r="AGO262" s="2"/>
      <c r="AGP262" s="2"/>
      <c r="AGQ262" s="2"/>
      <c r="AGR262" s="2"/>
      <c r="AGS262" s="2"/>
      <c r="AGT262" s="2"/>
      <c r="AGU262" s="2"/>
      <c r="AGV262" s="2"/>
      <c r="AGW262" s="2"/>
      <c r="AGX262" s="2"/>
      <c r="AGY262" s="2"/>
      <c r="AGZ262" s="2"/>
      <c r="AHA262" s="2"/>
      <c r="AHB262" s="2"/>
      <c r="AHC262" s="2"/>
      <c r="AHD262" s="2"/>
      <c r="AHE262" s="2"/>
      <c r="AHF262" s="2"/>
      <c r="AHG262" s="2"/>
      <c r="AHH262" s="2"/>
      <c r="AHI262" s="2"/>
      <c r="AHJ262" s="2"/>
      <c r="AHK262" s="2"/>
      <c r="AHL262" s="2"/>
      <c r="AHM262" s="2"/>
      <c r="AHN262" s="2"/>
      <c r="AHO262" s="2"/>
      <c r="AHP262" s="2"/>
      <c r="AHQ262" s="2"/>
      <c r="AHR262" s="2"/>
      <c r="AHS262" s="2"/>
      <c r="AHT262" s="2"/>
      <c r="AHU262" s="2"/>
      <c r="AHV262" s="2"/>
      <c r="AHW262" s="2"/>
      <c r="AHX262" s="2"/>
      <c r="AHY262" s="2"/>
      <c r="AHZ262" s="2"/>
      <c r="AIA262" s="2"/>
      <c r="AIB262" s="2"/>
      <c r="AIC262" s="2"/>
      <c r="AID262" s="2"/>
      <c r="AIE262" s="2"/>
      <c r="AIF262" s="2"/>
      <c r="AIG262" s="2"/>
      <c r="AIH262" s="2"/>
      <c r="AII262" s="2"/>
      <c r="AIJ262" s="2"/>
      <c r="AIK262" s="2"/>
      <c r="AIL262" s="2"/>
      <c r="AIM262" s="2"/>
      <c r="AIN262" s="2"/>
      <c r="AIO262" s="2"/>
      <c r="AIP262" s="2"/>
      <c r="AIQ262" s="2"/>
      <c r="AIR262" s="2"/>
      <c r="AIS262" s="2"/>
      <c r="AIT262" s="2"/>
      <c r="AIU262" s="2"/>
      <c r="AIV262" s="2"/>
      <c r="AIW262" s="2"/>
      <c r="AIX262" s="2"/>
      <c r="AIY262" s="2"/>
      <c r="AIZ262" s="2"/>
      <c r="AJA262" s="2"/>
      <c r="AJB262" s="2"/>
      <c r="AJC262" s="2"/>
      <c r="AJD262" s="2"/>
      <c r="AJE262" s="2"/>
      <c r="AJF262" s="2"/>
      <c r="AJG262" s="2"/>
      <c r="AJH262" s="2"/>
      <c r="AJI262" s="2"/>
      <c r="AJJ262" s="2"/>
      <c r="AJK262" s="2"/>
      <c r="AJL262" s="2"/>
      <c r="AJM262" s="2"/>
      <c r="AJN262" s="2"/>
      <c r="AJO262" s="2"/>
      <c r="AJP262" s="2"/>
      <c r="AJQ262" s="2"/>
      <c r="AJR262" s="2"/>
      <c r="AJS262" s="2"/>
      <c r="AJT262" s="2"/>
      <c r="AJU262" s="2"/>
      <c r="AJV262" s="2"/>
      <c r="AJW262" s="2"/>
      <c r="AJX262" s="2"/>
      <c r="AJY262" s="2"/>
      <c r="AJZ262" s="2"/>
      <c r="AKA262" s="2"/>
      <c r="AKB262" s="2"/>
      <c r="AKC262" s="2"/>
      <c r="AKD262" s="2"/>
      <c r="AKE262" s="2"/>
      <c r="AKF262" s="2"/>
      <c r="AKG262" s="2"/>
      <c r="AKH262" s="2"/>
      <c r="AKI262" s="2"/>
      <c r="AKJ262" s="2"/>
      <c r="AKK262" s="2"/>
      <c r="AKL262" s="2"/>
      <c r="AKM262" s="2"/>
      <c r="AKN262" s="2"/>
      <c r="AKO262" s="2"/>
      <c r="AKP262" s="2"/>
      <c r="AKQ262" s="2"/>
      <c r="AKR262" s="2"/>
      <c r="AKS262" s="2"/>
      <c r="AKT262" s="2"/>
      <c r="AKU262" s="2"/>
      <c r="AKV262" s="2"/>
      <c r="AKW262" s="2"/>
      <c r="AKX262" s="2"/>
      <c r="AKY262" s="2"/>
      <c r="AKZ262" s="2"/>
      <c r="ALA262" s="2"/>
      <c r="ALB262" s="2"/>
      <c r="ALC262" s="2"/>
      <c r="ALD262" s="2"/>
      <c r="ALE262" s="2"/>
      <c r="ALF262" s="2"/>
      <c r="ALG262" s="2"/>
      <c r="ALH262" s="2"/>
      <c r="ALI262" s="2"/>
      <c r="ALJ262" s="2"/>
      <c r="ALK262" s="2"/>
      <c r="ALL262" s="2"/>
      <c r="ALM262" s="2"/>
      <c r="ALN262" s="2"/>
      <c r="ALO262" s="2"/>
      <c r="ALP262" s="2"/>
      <c r="ALQ262" s="2"/>
      <c r="ALR262" s="2"/>
      <c r="ALS262" s="2"/>
      <c r="ALT262" s="2"/>
      <c r="ALU262" s="2"/>
      <c r="ALV262" s="2"/>
      <c r="ALW262" s="2"/>
      <c r="ALX262" s="2"/>
      <c r="ALY262" s="2"/>
      <c r="ALZ262" s="2"/>
      <c r="AMA262" s="2"/>
      <c r="AMB262" s="2"/>
      <c r="AMC262" s="2"/>
      <c r="AMD262" s="2"/>
      <c r="AME262" s="2"/>
      <c r="AMF262" s="2"/>
      <c r="AMG262" s="2"/>
      <c r="AMH262" s="2"/>
      <c r="AMI262" s="2"/>
      <c r="AMJ262" s="2"/>
    </row>
    <row r="263" s="5" customFormat="true" ht="15" hidden="false" customHeight="false" outlineLevel="0" collapsed="false">
      <c r="A263" s="2"/>
      <c r="B263" s="2"/>
      <c r="C263" s="2"/>
      <c r="D263" s="2"/>
      <c r="E263" s="2"/>
      <c r="F263" s="2"/>
      <c r="G263" s="25"/>
      <c r="H263" s="51"/>
      <c r="I263" s="25"/>
      <c r="J263" s="25"/>
      <c r="K263" s="25"/>
      <c r="L263" s="25"/>
      <c r="M263" s="25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2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2"/>
      <c r="LX263" s="2"/>
      <c r="LY263" s="2"/>
      <c r="LZ263" s="2"/>
      <c r="MA263" s="2"/>
      <c r="MB263" s="2"/>
      <c r="MC263" s="2"/>
      <c r="MD263" s="2"/>
      <c r="ME263" s="2"/>
      <c r="MF263" s="2"/>
      <c r="MG263" s="2"/>
      <c r="MH263" s="2"/>
      <c r="MI263" s="2"/>
      <c r="MJ263" s="2"/>
      <c r="MK263" s="2"/>
      <c r="ML263" s="2"/>
      <c r="MM263" s="2"/>
      <c r="MN263" s="2"/>
      <c r="MO263" s="2"/>
      <c r="MP263" s="2"/>
      <c r="MQ263" s="2"/>
      <c r="MR263" s="2"/>
      <c r="MS263" s="2"/>
      <c r="MT263" s="2"/>
      <c r="MU263" s="2"/>
      <c r="MV263" s="2"/>
      <c r="MW263" s="2"/>
      <c r="MX263" s="2"/>
      <c r="MY263" s="2"/>
      <c r="MZ263" s="2"/>
      <c r="NA263" s="2"/>
      <c r="NB263" s="2"/>
      <c r="NC263" s="2"/>
      <c r="ND263" s="2"/>
      <c r="NE263" s="2"/>
      <c r="NF263" s="2"/>
      <c r="NG263" s="2"/>
      <c r="NH263" s="2"/>
      <c r="NI263" s="2"/>
      <c r="NJ263" s="2"/>
      <c r="NK263" s="2"/>
      <c r="NL263" s="2"/>
      <c r="NM263" s="2"/>
      <c r="NN263" s="2"/>
      <c r="NO263" s="2"/>
      <c r="NP263" s="2"/>
      <c r="NQ263" s="2"/>
      <c r="NR263" s="2"/>
      <c r="NS263" s="2"/>
      <c r="NT263" s="2"/>
      <c r="NU263" s="2"/>
      <c r="NV263" s="2"/>
      <c r="NW263" s="2"/>
      <c r="NX263" s="2"/>
      <c r="NY263" s="2"/>
      <c r="NZ263" s="2"/>
      <c r="OA263" s="2"/>
      <c r="OB263" s="2"/>
      <c r="OC263" s="2"/>
      <c r="OD263" s="2"/>
      <c r="OE263" s="2"/>
      <c r="OF263" s="2"/>
      <c r="OG263" s="2"/>
      <c r="OH263" s="2"/>
      <c r="OI263" s="2"/>
      <c r="OJ263" s="2"/>
      <c r="OK263" s="2"/>
      <c r="OL263" s="2"/>
      <c r="OM263" s="2"/>
      <c r="ON263" s="2"/>
      <c r="OO263" s="2"/>
      <c r="OP263" s="2"/>
      <c r="OQ263" s="2"/>
      <c r="OR263" s="2"/>
      <c r="OS263" s="2"/>
      <c r="OT263" s="2"/>
      <c r="OU263" s="2"/>
      <c r="OV263" s="2"/>
      <c r="OW263" s="2"/>
      <c r="OX263" s="2"/>
      <c r="OY263" s="2"/>
      <c r="OZ263" s="2"/>
      <c r="PA263" s="2"/>
      <c r="PB263" s="2"/>
      <c r="PC263" s="2"/>
      <c r="PD263" s="2"/>
      <c r="PE263" s="2"/>
      <c r="PF263" s="2"/>
      <c r="PG263" s="2"/>
      <c r="PH263" s="2"/>
      <c r="PI263" s="2"/>
      <c r="PJ263" s="2"/>
      <c r="PK263" s="2"/>
      <c r="PL263" s="2"/>
      <c r="PM263" s="2"/>
      <c r="PN263" s="2"/>
      <c r="PO263" s="2"/>
      <c r="PP263" s="2"/>
      <c r="PQ263" s="2"/>
      <c r="PR263" s="2"/>
      <c r="PS263" s="2"/>
      <c r="PT263" s="2"/>
      <c r="PU263" s="2"/>
      <c r="PV263" s="2"/>
      <c r="PW263" s="2"/>
      <c r="PX263" s="2"/>
      <c r="PY263" s="2"/>
      <c r="PZ263" s="2"/>
      <c r="QA263" s="2"/>
      <c r="QB263" s="2"/>
      <c r="QC263" s="2"/>
      <c r="QD263" s="2"/>
      <c r="QE263" s="2"/>
      <c r="QF263" s="2"/>
      <c r="QG263" s="2"/>
      <c r="QH263" s="2"/>
      <c r="QI263" s="2"/>
      <c r="QJ263" s="2"/>
      <c r="QK263" s="2"/>
      <c r="QL263" s="2"/>
      <c r="QM263" s="2"/>
      <c r="QN263" s="2"/>
      <c r="QO263" s="2"/>
      <c r="QP263" s="2"/>
      <c r="QQ263" s="2"/>
      <c r="QR263" s="2"/>
      <c r="QS263" s="2"/>
      <c r="QT263" s="2"/>
      <c r="QU263" s="2"/>
      <c r="QV263" s="2"/>
      <c r="QW263" s="2"/>
      <c r="QX263" s="2"/>
      <c r="QY263" s="2"/>
      <c r="QZ263" s="2"/>
      <c r="RA263" s="2"/>
      <c r="RB263" s="2"/>
      <c r="RC263" s="2"/>
      <c r="RD263" s="2"/>
      <c r="RE263" s="2"/>
      <c r="RF263" s="2"/>
      <c r="RG263" s="2"/>
      <c r="RH263" s="2"/>
      <c r="RI263" s="2"/>
      <c r="RJ263" s="2"/>
      <c r="RK263" s="2"/>
      <c r="RL263" s="2"/>
      <c r="RM263" s="2"/>
      <c r="RN263" s="2"/>
      <c r="RO263" s="2"/>
      <c r="RP263" s="2"/>
      <c r="RQ263" s="2"/>
      <c r="RR263" s="2"/>
      <c r="RS263" s="2"/>
      <c r="RT263" s="2"/>
      <c r="RU263" s="2"/>
      <c r="RV263" s="2"/>
      <c r="RW263" s="2"/>
      <c r="RX263" s="2"/>
      <c r="RY263" s="2"/>
      <c r="RZ263" s="2"/>
      <c r="SA263" s="2"/>
      <c r="SB263" s="2"/>
      <c r="SC263" s="2"/>
      <c r="SD263" s="2"/>
      <c r="SE263" s="2"/>
      <c r="SF263" s="2"/>
      <c r="SG263" s="2"/>
      <c r="SH263" s="2"/>
      <c r="SI263" s="2"/>
      <c r="SJ263" s="2"/>
      <c r="SK263" s="2"/>
      <c r="SL263" s="2"/>
      <c r="SM263" s="2"/>
      <c r="SN263" s="2"/>
      <c r="SO263" s="2"/>
      <c r="SP263" s="2"/>
      <c r="SQ263" s="2"/>
      <c r="SR263" s="2"/>
      <c r="SS263" s="2"/>
      <c r="ST263" s="2"/>
      <c r="SU263" s="2"/>
      <c r="SV263" s="2"/>
      <c r="SW263" s="2"/>
      <c r="SX263" s="2"/>
      <c r="SY263" s="2"/>
      <c r="SZ263" s="2"/>
      <c r="TA263" s="2"/>
      <c r="TB263" s="2"/>
      <c r="TC263" s="2"/>
      <c r="TD263" s="2"/>
      <c r="TE263" s="2"/>
      <c r="TF263" s="2"/>
      <c r="TG263" s="2"/>
      <c r="TH263" s="2"/>
      <c r="TI263" s="2"/>
      <c r="TJ263" s="2"/>
      <c r="TK263" s="2"/>
      <c r="TL263" s="2"/>
      <c r="TM263" s="2"/>
      <c r="TN263" s="2"/>
      <c r="TO263" s="2"/>
      <c r="TP263" s="2"/>
      <c r="TQ263" s="2"/>
      <c r="TR263" s="2"/>
      <c r="TS263" s="2"/>
      <c r="TT263" s="2"/>
      <c r="TU263" s="2"/>
      <c r="TV263" s="2"/>
      <c r="TW263" s="2"/>
      <c r="TX263" s="2"/>
      <c r="TY263" s="2"/>
      <c r="TZ263" s="2"/>
      <c r="UA263" s="2"/>
      <c r="UB263" s="2"/>
      <c r="UC263" s="2"/>
      <c r="UD263" s="2"/>
      <c r="UE263" s="2"/>
      <c r="UF263" s="2"/>
      <c r="UG263" s="2"/>
      <c r="UH263" s="2"/>
      <c r="UI263" s="2"/>
      <c r="UJ263" s="2"/>
      <c r="UK263" s="2"/>
      <c r="UL263" s="2"/>
      <c r="UM263" s="2"/>
      <c r="UN263" s="2"/>
      <c r="UO263" s="2"/>
      <c r="UP263" s="2"/>
      <c r="UQ263" s="2"/>
      <c r="UR263" s="2"/>
      <c r="US263" s="2"/>
      <c r="UT263" s="2"/>
      <c r="UU263" s="2"/>
      <c r="UV263" s="2"/>
      <c r="UW263" s="2"/>
      <c r="UX263" s="2"/>
      <c r="UY263" s="2"/>
      <c r="UZ263" s="2"/>
      <c r="VA263" s="2"/>
      <c r="VB263" s="2"/>
      <c r="VC263" s="2"/>
      <c r="VD263" s="2"/>
      <c r="VE263" s="2"/>
      <c r="VF263" s="2"/>
      <c r="VG263" s="2"/>
      <c r="VH263" s="2"/>
      <c r="VI263" s="2"/>
      <c r="VJ263" s="2"/>
      <c r="VK263" s="2"/>
      <c r="VL263" s="2"/>
      <c r="VM263" s="2"/>
      <c r="VN263" s="2"/>
      <c r="VO263" s="2"/>
      <c r="VP263" s="2"/>
      <c r="VQ263" s="2"/>
      <c r="VR263" s="2"/>
      <c r="VS263" s="2"/>
      <c r="VT263" s="2"/>
      <c r="VU263" s="2"/>
      <c r="VV263" s="2"/>
      <c r="VW263" s="2"/>
      <c r="VX263" s="2"/>
      <c r="VY263" s="2"/>
      <c r="VZ263" s="2"/>
      <c r="WA263" s="2"/>
      <c r="WB263" s="2"/>
      <c r="WC263" s="2"/>
      <c r="WD263" s="2"/>
      <c r="WE263" s="2"/>
      <c r="WF263" s="2"/>
      <c r="WG263" s="2"/>
      <c r="WH263" s="2"/>
      <c r="WI263" s="2"/>
      <c r="WJ263" s="2"/>
      <c r="WK263" s="2"/>
      <c r="WL263" s="2"/>
      <c r="WM263" s="2"/>
      <c r="WN263" s="2"/>
      <c r="WO263" s="2"/>
      <c r="WP263" s="2"/>
      <c r="WQ263" s="2"/>
      <c r="WR263" s="2"/>
      <c r="WS263" s="2"/>
      <c r="WT263" s="2"/>
      <c r="WU263" s="2"/>
      <c r="WV263" s="2"/>
      <c r="WW263" s="2"/>
      <c r="WX263" s="2"/>
      <c r="WY263" s="2"/>
      <c r="WZ263" s="2"/>
      <c r="XA263" s="2"/>
      <c r="XB263" s="2"/>
      <c r="XC263" s="2"/>
      <c r="XD263" s="2"/>
      <c r="XE263" s="2"/>
      <c r="XF263" s="2"/>
      <c r="XG263" s="2"/>
      <c r="XH263" s="2"/>
      <c r="XI263" s="2"/>
      <c r="XJ263" s="2"/>
      <c r="XK263" s="2"/>
      <c r="XL263" s="2"/>
      <c r="XM263" s="2"/>
      <c r="XN263" s="2"/>
      <c r="XO263" s="2"/>
      <c r="XP263" s="2"/>
      <c r="XQ263" s="2"/>
      <c r="XR263" s="2"/>
      <c r="XS263" s="2"/>
      <c r="XT263" s="2"/>
      <c r="XU263" s="2"/>
      <c r="XV263" s="2"/>
      <c r="XW263" s="2"/>
      <c r="XX263" s="2"/>
      <c r="XY263" s="2"/>
      <c r="XZ263" s="2"/>
      <c r="YA263" s="2"/>
      <c r="YB263" s="2"/>
      <c r="YC263" s="2"/>
      <c r="YD263" s="2"/>
      <c r="YE263" s="2"/>
      <c r="YF263" s="2"/>
      <c r="YG263" s="2"/>
      <c r="YH263" s="2"/>
      <c r="YI263" s="2"/>
      <c r="YJ263" s="2"/>
      <c r="YK263" s="2"/>
      <c r="YL263" s="2"/>
      <c r="YM263" s="2"/>
      <c r="YN263" s="2"/>
      <c r="YO263" s="2"/>
      <c r="YP263" s="2"/>
      <c r="YQ263" s="2"/>
      <c r="YR263" s="2"/>
      <c r="YS263" s="2"/>
      <c r="YT263" s="2"/>
      <c r="YU263" s="2"/>
      <c r="YV263" s="2"/>
      <c r="YW263" s="2"/>
      <c r="YX263" s="2"/>
      <c r="YY263" s="2"/>
      <c r="YZ263" s="2"/>
      <c r="ZA263" s="2"/>
      <c r="ZB263" s="2"/>
      <c r="ZC263" s="2"/>
      <c r="ZD263" s="2"/>
      <c r="ZE263" s="2"/>
      <c r="ZF263" s="2"/>
      <c r="ZG263" s="2"/>
      <c r="ZH263" s="2"/>
      <c r="ZI263" s="2"/>
      <c r="ZJ263" s="2"/>
      <c r="ZK263" s="2"/>
      <c r="ZL263" s="2"/>
      <c r="ZM263" s="2"/>
      <c r="ZN263" s="2"/>
      <c r="ZO263" s="2"/>
      <c r="ZP263" s="2"/>
      <c r="ZQ263" s="2"/>
      <c r="ZR263" s="2"/>
      <c r="ZS263" s="2"/>
      <c r="ZT263" s="2"/>
      <c r="ZU263" s="2"/>
      <c r="ZV263" s="2"/>
      <c r="ZW263" s="2"/>
      <c r="ZX263" s="2"/>
      <c r="ZY263" s="2"/>
      <c r="ZZ263" s="2"/>
      <c r="AAA263" s="2"/>
      <c r="AAB263" s="2"/>
      <c r="AAC263" s="2"/>
      <c r="AAD263" s="2"/>
      <c r="AAE263" s="2"/>
      <c r="AAF263" s="2"/>
      <c r="AAG263" s="2"/>
      <c r="AAH263" s="2"/>
      <c r="AAI263" s="2"/>
      <c r="AAJ263" s="2"/>
      <c r="AAK263" s="2"/>
      <c r="AAL263" s="2"/>
      <c r="AAM263" s="2"/>
      <c r="AAN263" s="2"/>
      <c r="AAO263" s="2"/>
      <c r="AAP263" s="2"/>
      <c r="AAQ263" s="2"/>
      <c r="AAR263" s="2"/>
      <c r="AAS263" s="2"/>
      <c r="AAT263" s="2"/>
      <c r="AAU263" s="2"/>
      <c r="AAV263" s="2"/>
      <c r="AAW263" s="2"/>
      <c r="AAX263" s="2"/>
      <c r="AAY263" s="2"/>
      <c r="AAZ263" s="2"/>
      <c r="ABA263" s="2"/>
      <c r="ABB263" s="2"/>
      <c r="ABC263" s="2"/>
      <c r="ABD263" s="2"/>
      <c r="ABE263" s="2"/>
      <c r="ABF263" s="2"/>
      <c r="ABG263" s="2"/>
      <c r="ABH263" s="2"/>
      <c r="ABI263" s="2"/>
      <c r="ABJ263" s="2"/>
      <c r="ABK263" s="2"/>
      <c r="ABL263" s="2"/>
      <c r="ABM263" s="2"/>
      <c r="ABN263" s="2"/>
      <c r="ABO263" s="2"/>
      <c r="ABP263" s="2"/>
      <c r="ABQ263" s="2"/>
      <c r="ABR263" s="2"/>
      <c r="ABS263" s="2"/>
      <c r="ABT263" s="2"/>
      <c r="ABU263" s="2"/>
      <c r="ABV263" s="2"/>
      <c r="ABW263" s="2"/>
      <c r="ABX263" s="2"/>
      <c r="ABY263" s="2"/>
      <c r="ABZ263" s="2"/>
      <c r="ACA263" s="2"/>
      <c r="ACB263" s="2"/>
      <c r="ACC263" s="2"/>
      <c r="ACD263" s="2"/>
      <c r="ACE263" s="2"/>
      <c r="ACF263" s="2"/>
      <c r="ACG263" s="2"/>
      <c r="ACH263" s="2"/>
      <c r="ACI263" s="2"/>
      <c r="ACJ263" s="2"/>
      <c r="ACK263" s="2"/>
      <c r="ACL263" s="2"/>
      <c r="ACM263" s="2"/>
      <c r="ACN263" s="2"/>
      <c r="ACO263" s="2"/>
      <c r="ACP263" s="2"/>
      <c r="ACQ263" s="2"/>
      <c r="ACR263" s="2"/>
      <c r="ACS263" s="2"/>
      <c r="ACT263" s="2"/>
      <c r="ACU263" s="2"/>
      <c r="ACV263" s="2"/>
      <c r="ACW263" s="2"/>
      <c r="ACX263" s="2"/>
      <c r="ACY263" s="2"/>
      <c r="ACZ263" s="2"/>
      <c r="ADA263" s="2"/>
      <c r="ADB263" s="2"/>
      <c r="ADC263" s="2"/>
      <c r="ADD263" s="2"/>
      <c r="ADE263" s="2"/>
      <c r="ADF263" s="2"/>
      <c r="ADG263" s="2"/>
      <c r="ADH263" s="2"/>
      <c r="ADI263" s="2"/>
      <c r="ADJ263" s="2"/>
      <c r="ADK263" s="2"/>
      <c r="ADL263" s="2"/>
      <c r="ADM263" s="2"/>
      <c r="ADN263" s="2"/>
      <c r="ADO263" s="2"/>
      <c r="ADP263" s="2"/>
      <c r="ADQ263" s="2"/>
      <c r="ADR263" s="2"/>
      <c r="ADS263" s="2"/>
      <c r="ADT263" s="2"/>
      <c r="ADU263" s="2"/>
      <c r="ADV263" s="2"/>
      <c r="ADW263" s="2"/>
      <c r="ADX263" s="2"/>
      <c r="ADY263" s="2"/>
      <c r="ADZ263" s="2"/>
      <c r="AEA263" s="2"/>
      <c r="AEB263" s="2"/>
      <c r="AEC263" s="2"/>
      <c r="AED263" s="2"/>
      <c r="AEE263" s="2"/>
      <c r="AEF263" s="2"/>
      <c r="AEG263" s="2"/>
      <c r="AEH263" s="2"/>
      <c r="AEI263" s="2"/>
      <c r="AEJ263" s="2"/>
      <c r="AEK263" s="2"/>
      <c r="AEL263" s="2"/>
      <c r="AEM263" s="2"/>
      <c r="AEN263" s="2"/>
      <c r="AEO263" s="2"/>
      <c r="AEP263" s="2"/>
      <c r="AEQ263" s="2"/>
      <c r="AER263" s="2"/>
      <c r="AES263" s="2"/>
      <c r="AET263" s="2"/>
      <c r="AEU263" s="2"/>
      <c r="AEV263" s="2"/>
      <c r="AEW263" s="2"/>
      <c r="AEX263" s="2"/>
      <c r="AEY263" s="2"/>
      <c r="AEZ263" s="2"/>
      <c r="AFA263" s="2"/>
      <c r="AFB263" s="2"/>
      <c r="AFC263" s="2"/>
      <c r="AFD263" s="2"/>
      <c r="AFE263" s="2"/>
      <c r="AFF263" s="2"/>
      <c r="AFG263" s="2"/>
      <c r="AFH263" s="2"/>
      <c r="AFI263" s="2"/>
      <c r="AFJ263" s="2"/>
      <c r="AFK263" s="2"/>
      <c r="AFL263" s="2"/>
      <c r="AFM263" s="2"/>
      <c r="AFN263" s="2"/>
      <c r="AFO263" s="2"/>
      <c r="AFP263" s="2"/>
      <c r="AFQ263" s="2"/>
      <c r="AFR263" s="2"/>
      <c r="AFS263" s="2"/>
      <c r="AFT263" s="2"/>
      <c r="AFU263" s="2"/>
      <c r="AFV263" s="2"/>
      <c r="AFW263" s="2"/>
      <c r="AFX263" s="2"/>
      <c r="AFY263" s="2"/>
      <c r="AFZ263" s="2"/>
      <c r="AGA263" s="2"/>
      <c r="AGB263" s="2"/>
      <c r="AGC263" s="2"/>
      <c r="AGD263" s="2"/>
      <c r="AGE263" s="2"/>
      <c r="AGF263" s="2"/>
      <c r="AGG263" s="2"/>
      <c r="AGH263" s="2"/>
      <c r="AGI263" s="2"/>
      <c r="AGJ263" s="2"/>
      <c r="AGK263" s="2"/>
      <c r="AGL263" s="2"/>
      <c r="AGM263" s="2"/>
      <c r="AGN263" s="2"/>
      <c r="AGO263" s="2"/>
      <c r="AGP263" s="2"/>
      <c r="AGQ263" s="2"/>
      <c r="AGR263" s="2"/>
      <c r="AGS263" s="2"/>
      <c r="AGT263" s="2"/>
      <c r="AGU263" s="2"/>
      <c r="AGV263" s="2"/>
      <c r="AGW263" s="2"/>
      <c r="AGX263" s="2"/>
      <c r="AGY263" s="2"/>
      <c r="AGZ263" s="2"/>
      <c r="AHA263" s="2"/>
      <c r="AHB263" s="2"/>
      <c r="AHC263" s="2"/>
      <c r="AHD263" s="2"/>
      <c r="AHE263" s="2"/>
      <c r="AHF263" s="2"/>
      <c r="AHG263" s="2"/>
      <c r="AHH263" s="2"/>
      <c r="AHI263" s="2"/>
      <c r="AHJ263" s="2"/>
      <c r="AHK263" s="2"/>
      <c r="AHL263" s="2"/>
      <c r="AHM263" s="2"/>
      <c r="AHN263" s="2"/>
      <c r="AHO263" s="2"/>
      <c r="AHP263" s="2"/>
      <c r="AHQ263" s="2"/>
      <c r="AHR263" s="2"/>
      <c r="AHS263" s="2"/>
      <c r="AHT263" s="2"/>
      <c r="AHU263" s="2"/>
      <c r="AHV263" s="2"/>
      <c r="AHW263" s="2"/>
      <c r="AHX263" s="2"/>
      <c r="AHY263" s="2"/>
      <c r="AHZ263" s="2"/>
      <c r="AIA263" s="2"/>
      <c r="AIB263" s="2"/>
      <c r="AIC263" s="2"/>
      <c r="AID263" s="2"/>
      <c r="AIE263" s="2"/>
      <c r="AIF263" s="2"/>
      <c r="AIG263" s="2"/>
      <c r="AIH263" s="2"/>
      <c r="AII263" s="2"/>
      <c r="AIJ263" s="2"/>
      <c r="AIK263" s="2"/>
      <c r="AIL263" s="2"/>
      <c r="AIM263" s="2"/>
      <c r="AIN263" s="2"/>
      <c r="AIO263" s="2"/>
      <c r="AIP263" s="2"/>
      <c r="AIQ263" s="2"/>
      <c r="AIR263" s="2"/>
      <c r="AIS263" s="2"/>
      <c r="AIT263" s="2"/>
      <c r="AIU263" s="2"/>
      <c r="AIV263" s="2"/>
      <c r="AIW263" s="2"/>
      <c r="AIX263" s="2"/>
      <c r="AIY263" s="2"/>
      <c r="AIZ263" s="2"/>
      <c r="AJA263" s="2"/>
      <c r="AJB263" s="2"/>
      <c r="AJC263" s="2"/>
      <c r="AJD263" s="2"/>
      <c r="AJE263" s="2"/>
      <c r="AJF263" s="2"/>
      <c r="AJG263" s="2"/>
      <c r="AJH263" s="2"/>
      <c r="AJI263" s="2"/>
      <c r="AJJ263" s="2"/>
      <c r="AJK263" s="2"/>
      <c r="AJL263" s="2"/>
      <c r="AJM263" s="2"/>
      <c r="AJN263" s="2"/>
      <c r="AJO263" s="2"/>
      <c r="AJP263" s="2"/>
      <c r="AJQ263" s="2"/>
      <c r="AJR263" s="2"/>
      <c r="AJS263" s="2"/>
      <c r="AJT263" s="2"/>
      <c r="AJU263" s="2"/>
      <c r="AJV263" s="2"/>
      <c r="AJW263" s="2"/>
      <c r="AJX263" s="2"/>
      <c r="AJY263" s="2"/>
      <c r="AJZ263" s="2"/>
      <c r="AKA263" s="2"/>
      <c r="AKB263" s="2"/>
      <c r="AKC263" s="2"/>
      <c r="AKD263" s="2"/>
      <c r="AKE263" s="2"/>
      <c r="AKF263" s="2"/>
      <c r="AKG263" s="2"/>
      <c r="AKH263" s="2"/>
      <c r="AKI263" s="2"/>
      <c r="AKJ263" s="2"/>
      <c r="AKK263" s="2"/>
      <c r="AKL263" s="2"/>
      <c r="AKM263" s="2"/>
      <c r="AKN263" s="2"/>
      <c r="AKO263" s="2"/>
      <c r="AKP263" s="2"/>
      <c r="AKQ263" s="2"/>
      <c r="AKR263" s="2"/>
      <c r="AKS263" s="2"/>
      <c r="AKT263" s="2"/>
      <c r="AKU263" s="2"/>
      <c r="AKV263" s="2"/>
      <c r="AKW263" s="2"/>
      <c r="AKX263" s="2"/>
      <c r="AKY263" s="2"/>
      <c r="AKZ263" s="2"/>
      <c r="ALA263" s="2"/>
      <c r="ALB263" s="2"/>
      <c r="ALC263" s="2"/>
      <c r="ALD263" s="2"/>
      <c r="ALE263" s="2"/>
      <c r="ALF263" s="2"/>
      <c r="ALG263" s="2"/>
      <c r="ALH263" s="2"/>
      <c r="ALI263" s="2"/>
      <c r="ALJ263" s="2"/>
      <c r="ALK263" s="2"/>
      <c r="ALL263" s="2"/>
      <c r="ALM263" s="2"/>
      <c r="ALN263" s="2"/>
      <c r="ALO263" s="2"/>
      <c r="ALP263" s="2"/>
      <c r="ALQ263" s="2"/>
      <c r="ALR263" s="2"/>
      <c r="ALS263" s="2"/>
      <c r="ALT263" s="2"/>
      <c r="ALU263" s="2"/>
      <c r="ALV263" s="2"/>
      <c r="ALW263" s="2"/>
      <c r="ALX263" s="2"/>
      <c r="ALY263" s="2"/>
      <c r="ALZ263" s="2"/>
      <c r="AMA263" s="2"/>
      <c r="AMB263" s="2"/>
      <c r="AMC263" s="2"/>
      <c r="AMD263" s="2"/>
      <c r="AME263" s="2"/>
      <c r="AMF263" s="2"/>
      <c r="AMG263" s="2"/>
      <c r="AMH263" s="2"/>
      <c r="AMI263" s="2"/>
      <c r="AMJ263" s="2"/>
    </row>
    <row r="264" s="5" customFormat="true" ht="15" hidden="false" customHeight="false" outlineLevel="0" collapsed="false">
      <c r="A264" s="2"/>
      <c r="B264" s="2"/>
      <c r="C264" s="2"/>
      <c r="D264" s="2"/>
      <c r="E264" s="2"/>
      <c r="F264" s="2"/>
      <c r="G264" s="25"/>
      <c r="H264" s="51" t="s">
        <v>747</v>
      </c>
      <c r="I264" s="25"/>
      <c r="J264" s="25"/>
      <c r="K264" s="25"/>
      <c r="L264" s="25"/>
      <c r="M264" s="25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2"/>
      <c r="LX264" s="2"/>
      <c r="LY264" s="2"/>
      <c r="LZ264" s="2"/>
      <c r="MA264" s="2"/>
      <c r="MB264" s="2"/>
      <c r="MC264" s="2"/>
      <c r="MD264" s="2"/>
      <c r="ME264" s="2"/>
      <c r="MF264" s="2"/>
      <c r="MG264" s="2"/>
      <c r="MH264" s="2"/>
      <c r="MI264" s="2"/>
      <c r="MJ264" s="2"/>
      <c r="MK264" s="2"/>
      <c r="ML264" s="2"/>
      <c r="MM264" s="2"/>
      <c r="MN264" s="2"/>
      <c r="MO264" s="2"/>
      <c r="MP264" s="2"/>
      <c r="MQ264" s="2"/>
      <c r="MR264" s="2"/>
      <c r="MS264" s="2"/>
      <c r="MT264" s="2"/>
      <c r="MU264" s="2"/>
      <c r="MV264" s="2"/>
      <c r="MW264" s="2"/>
      <c r="MX264" s="2"/>
      <c r="MY264" s="2"/>
      <c r="MZ264" s="2"/>
      <c r="NA264" s="2"/>
      <c r="NB264" s="2"/>
      <c r="NC264" s="2"/>
      <c r="ND264" s="2"/>
      <c r="NE264" s="2"/>
      <c r="NF264" s="2"/>
      <c r="NG264" s="2"/>
      <c r="NH264" s="2"/>
      <c r="NI264" s="2"/>
      <c r="NJ264" s="2"/>
      <c r="NK264" s="2"/>
      <c r="NL264" s="2"/>
      <c r="NM264" s="2"/>
      <c r="NN264" s="2"/>
      <c r="NO264" s="2"/>
      <c r="NP264" s="2"/>
      <c r="NQ264" s="2"/>
      <c r="NR264" s="2"/>
      <c r="NS264" s="2"/>
      <c r="NT264" s="2"/>
      <c r="NU264" s="2"/>
      <c r="NV264" s="2"/>
      <c r="NW264" s="2"/>
      <c r="NX264" s="2"/>
      <c r="NY264" s="2"/>
      <c r="NZ264" s="2"/>
      <c r="OA264" s="2"/>
      <c r="OB264" s="2"/>
      <c r="OC264" s="2"/>
      <c r="OD264" s="2"/>
      <c r="OE264" s="2"/>
      <c r="OF264" s="2"/>
      <c r="OG264" s="2"/>
      <c r="OH264" s="2"/>
      <c r="OI264" s="2"/>
      <c r="OJ264" s="2"/>
      <c r="OK264" s="2"/>
      <c r="OL264" s="2"/>
      <c r="OM264" s="2"/>
      <c r="ON264" s="2"/>
      <c r="OO264" s="2"/>
      <c r="OP264" s="2"/>
      <c r="OQ264" s="2"/>
      <c r="OR264" s="2"/>
      <c r="OS264" s="2"/>
      <c r="OT264" s="2"/>
      <c r="OU264" s="2"/>
      <c r="OV264" s="2"/>
      <c r="OW264" s="2"/>
      <c r="OX264" s="2"/>
      <c r="OY264" s="2"/>
      <c r="OZ264" s="2"/>
      <c r="PA264" s="2"/>
      <c r="PB264" s="2"/>
      <c r="PC264" s="2"/>
      <c r="PD264" s="2"/>
      <c r="PE264" s="2"/>
      <c r="PF264" s="2"/>
      <c r="PG264" s="2"/>
      <c r="PH264" s="2"/>
      <c r="PI264" s="2"/>
      <c r="PJ264" s="2"/>
      <c r="PK264" s="2"/>
      <c r="PL264" s="2"/>
      <c r="PM264" s="2"/>
      <c r="PN264" s="2"/>
      <c r="PO264" s="2"/>
      <c r="PP264" s="2"/>
      <c r="PQ264" s="2"/>
      <c r="PR264" s="2"/>
      <c r="PS264" s="2"/>
      <c r="PT264" s="2"/>
      <c r="PU264" s="2"/>
      <c r="PV264" s="2"/>
      <c r="PW264" s="2"/>
      <c r="PX264" s="2"/>
      <c r="PY264" s="2"/>
      <c r="PZ264" s="2"/>
      <c r="QA264" s="2"/>
      <c r="QB264" s="2"/>
      <c r="QC264" s="2"/>
      <c r="QD264" s="2"/>
      <c r="QE264" s="2"/>
      <c r="QF264" s="2"/>
      <c r="QG264" s="2"/>
      <c r="QH264" s="2"/>
      <c r="QI264" s="2"/>
      <c r="QJ264" s="2"/>
      <c r="QK264" s="2"/>
      <c r="QL264" s="2"/>
      <c r="QM264" s="2"/>
      <c r="QN264" s="2"/>
      <c r="QO264" s="2"/>
      <c r="QP264" s="2"/>
      <c r="QQ264" s="2"/>
      <c r="QR264" s="2"/>
      <c r="QS264" s="2"/>
      <c r="QT264" s="2"/>
      <c r="QU264" s="2"/>
      <c r="QV264" s="2"/>
      <c r="QW264" s="2"/>
      <c r="QX264" s="2"/>
      <c r="QY264" s="2"/>
      <c r="QZ264" s="2"/>
      <c r="RA264" s="2"/>
      <c r="RB264" s="2"/>
      <c r="RC264" s="2"/>
      <c r="RD264" s="2"/>
      <c r="RE264" s="2"/>
      <c r="RF264" s="2"/>
      <c r="RG264" s="2"/>
      <c r="RH264" s="2"/>
      <c r="RI264" s="2"/>
      <c r="RJ264" s="2"/>
      <c r="RK264" s="2"/>
      <c r="RL264" s="2"/>
      <c r="RM264" s="2"/>
      <c r="RN264" s="2"/>
      <c r="RO264" s="2"/>
      <c r="RP264" s="2"/>
      <c r="RQ264" s="2"/>
      <c r="RR264" s="2"/>
      <c r="RS264" s="2"/>
      <c r="RT264" s="2"/>
      <c r="RU264" s="2"/>
      <c r="RV264" s="2"/>
      <c r="RW264" s="2"/>
      <c r="RX264" s="2"/>
      <c r="RY264" s="2"/>
      <c r="RZ264" s="2"/>
      <c r="SA264" s="2"/>
      <c r="SB264" s="2"/>
      <c r="SC264" s="2"/>
      <c r="SD264" s="2"/>
      <c r="SE264" s="2"/>
      <c r="SF264" s="2"/>
      <c r="SG264" s="2"/>
      <c r="SH264" s="2"/>
      <c r="SI264" s="2"/>
      <c r="SJ264" s="2"/>
      <c r="SK264" s="2"/>
      <c r="SL264" s="2"/>
      <c r="SM264" s="2"/>
      <c r="SN264" s="2"/>
      <c r="SO264" s="2"/>
      <c r="SP264" s="2"/>
      <c r="SQ264" s="2"/>
      <c r="SR264" s="2"/>
      <c r="SS264" s="2"/>
      <c r="ST264" s="2"/>
      <c r="SU264" s="2"/>
      <c r="SV264" s="2"/>
      <c r="SW264" s="2"/>
      <c r="SX264" s="2"/>
      <c r="SY264" s="2"/>
      <c r="SZ264" s="2"/>
      <c r="TA264" s="2"/>
      <c r="TB264" s="2"/>
      <c r="TC264" s="2"/>
      <c r="TD264" s="2"/>
      <c r="TE264" s="2"/>
      <c r="TF264" s="2"/>
      <c r="TG264" s="2"/>
      <c r="TH264" s="2"/>
      <c r="TI264" s="2"/>
      <c r="TJ264" s="2"/>
      <c r="TK264" s="2"/>
      <c r="TL264" s="2"/>
      <c r="TM264" s="2"/>
      <c r="TN264" s="2"/>
      <c r="TO264" s="2"/>
      <c r="TP264" s="2"/>
      <c r="TQ264" s="2"/>
      <c r="TR264" s="2"/>
      <c r="TS264" s="2"/>
      <c r="TT264" s="2"/>
      <c r="TU264" s="2"/>
      <c r="TV264" s="2"/>
      <c r="TW264" s="2"/>
      <c r="TX264" s="2"/>
      <c r="TY264" s="2"/>
      <c r="TZ264" s="2"/>
      <c r="UA264" s="2"/>
      <c r="UB264" s="2"/>
      <c r="UC264" s="2"/>
      <c r="UD264" s="2"/>
      <c r="UE264" s="2"/>
      <c r="UF264" s="2"/>
      <c r="UG264" s="2"/>
      <c r="UH264" s="2"/>
      <c r="UI264" s="2"/>
      <c r="UJ264" s="2"/>
      <c r="UK264" s="2"/>
      <c r="UL264" s="2"/>
      <c r="UM264" s="2"/>
      <c r="UN264" s="2"/>
      <c r="UO264" s="2"/>
      <c r="UP264" s="2"/>
      <c r="UQ264" s="2"/>
      <c r="UR264" s="2"/>
      <c r="US264" s="2"/>
      <c r="UT264" s="2"/>
      <c r="UU264" s="2"/>
      <c r="UV264" s="2"/>
      <c r="UW264" s="2"/>
      <c r="UX264" s="2"/>
      <c r="UY264" s="2"/>
      <c r="UZ264" s="2"/>
      <c r="VA264" s="2"/>
      <c r="VB264" s="2"/>
      <c r="VC264" s="2"/>
      <c r="VD264" s="2"/>
      <c r="VE264" s="2"/>
      <c r="VF264" s="2"/>
      <c r="VG264" s="2"/>
      <c r="VH264" s="2"/>
      <c r="VI264" s="2"/>
      <c r="VJ264" s="2"/>
      <c r="VK264" s="2"/>
      <c r="VL264" s="2"/>
      <c r="VM264" s="2"/>
      <c r="VN264" s="2"/>
      <c r="VO264" s="2"/>
      <c r="VP264" s="2"/>
      <c r="VQ264" s="2"/>
      <c r="VR264" s="2"/>
      <c r="VS264" s="2"/>
      <c r="VT264" s="2"/>
      <c r="VU264" s="2"/>
      <c r="VV264" s="2"/>
      <c r="VW264" s="2"/>
      <c r="VX264" s="2"/>
      <c r="VY264" s="2"/>
      <c r="VZ264" s="2"/>
      <c r="WA264" s="2"/>
      <c r="WB264" s="2"/>
      <c r="WC264" s="2"/>
      <c r="WD264" s="2"/>
      <c r="WE264" s="2"/>
      <c r="WF264" s="2"/>
      <c r="WG264" s="2"/>
      <c r="WH264" s="2"/>
      <c r="WI264" s="2"/>
      <c r="WJ264" s="2"/>
      <c r="WK264" s="2"/>
      <c r="WL264" s="2"/>
      <c r="WM264" s="2"/>
      <c r="WN264" s="2"/>
      <c r="WO264" s="2"/>
      <c r="WP264" s="2"/>
      <c r="WQ264" s="2"/>
      <c r="WR264" s="2"/>
      <c r="WS264" s="2"/>
      <c r="WT264" s="2"/>
      <c r="WU264" s="2"/>
      <c r="WV264" s="2"/>
      <c r="WW264" s="2"/>
      <c r="WX264" s="2"/>
      <c r="WY264" s="2"/>
      <c r="WZ264" s="2"/>
      <c r="XA264" s="2"/>
      <c r="XB264" s="2"/>
      <c r="XC264" s="2"/>
      <c r="XD264" s="2"/>
      <c r="XE264" s="2"/>
      <c r="XF264" s="2"/>
      <c r="XG264" s="2"/>
      <c r="XH264" s="2"/>
      <c r="XI264" s="2"/>
      <c r="XJ264" s="2"/>
      <c r="XK264" s="2"/>
      <c r="XL264" s="2"/>
      <c r="XM264" s="2"/>
      <c r="XN264" s="2"/>
      <c r="XO264" s="2"/>
      <c r="XP264" s="2"/>
      <c r="XQ264" s="2"/>
      <c r="XR264" s="2"/>
      <c r="XS264" s="2"/>
      <c r="XT264" s="2"/>
      <c r="XU264" s="2"/>
      <c r="XV264" s="2"/>
      <c r="XW264" s="2"/>
      <c r="XX264" s="2"/>
      <c r="XY264" s="2"/>
      <c r="XZ264" s="2"/>
      <c r="YA264" s="2"/>
      <c r="YB264" s="2"/>
      <c r="YC264" s="2"/>
      <c r="YD264" s="2"/>
      <c r="YE264" s="2"/>
      <c r="YF264" s="2"/>
      <c r="YG264" s="2"/>
      <c r="YH264" s="2"/>
      <c r="YI264" s="2"/>
      <c r="YJ264" s="2"/>
      <c r="YK264" s="2"/>
      <c r="YL264" s="2"/>
      <c r="YM264" s="2"/>
      <c r="YN264" s="2"/>
      <c r="YO264" s="2"/>
      <c r="YP264" s="2"/>
      <c r="YQ264" s="2"/>
      <c r="YR264" s="2"/>
      <c r="YS264" s="2"/>
      <c r="YT264" s="2"/>
      <c r="YU264" s="2"/>
      <c r="YV264" s="2"/>
      <c r="YW264" s="2"/>
      <c r="YX264" s="2"/>
      <c r="YY264" s="2"/>
      <c r="YZ264" s="2"/>
      <c r="ZA264" s="2"/>
      <c r="ZB264" s="2"/>
      <c r="ZC264" s="2"/>
      <c r="ZD264" s="2"/>
      <c r="ZE264" s="2"/>
      <c r="ZF264" s="2"/>
      <c r="ZG264" s="2"/>
      <c r="ZH264" s="2"/>
      <c r="ZI264" s="2"/>
      <c r="ZJ264" s="2"/>
      <c r="ZK264" s="2"/>
      <c r="ZL264" s="2"/>
      <c r="ZM264" s="2"/>
      <c r="ZN264" s="2"/>
      <c r="ZO264" s="2"/>
      <c r="ZP264" s="2"/>
      <c r="ZQ264" s="2"/>
      <c r="ZR264" s="2"/>
      <c r="ZS264" s="2"/>
      <c r="ZT264" s="2"/>
      <c r="ZU264" s="2"/>
      <c r="ZV264" s="2"/>
      <c r="ZW264" s="2"/>
      <c r="ZX264" s="2"/>
      <c r="ZY264" s="2"/>
      <c r="ZZ264" s="2"/>
      <c r="AAA264" s="2"/>
      <c r="AAB264" s="2"/>
      <c r="AAC264" s="2"/>
      <c r="AAD264" s="2"/>
      <c r="AAE264" s="2"/>
      <c r="AAF264" s="2"/>
      <c r="AAG264" s="2"/>
      <c r="AAH264" s="2"/>
      <c r="AAI264" s="2"/>
      <c r="AAJ264" s="2"/>
      <c r="AAK264" s="2"/>
      <c r="AAL264" s="2"/>
      <c r="AAM264" s="2"/>
      <c r="AAN264" s="2"/>
      <c r="AAO264" s="2"/>
      <c r="AAP264" s="2"/>
      <c r="AAQ264" s="2"/>
      <c r="AAR264" s="2"/>
      <c r="AAS264" s="2"/>
      <c r="AAT264" s="2"/>
      <c r="AAU264" s="2"/>
      <c r="AAV264" s="2"/>
      <c r="AAW264" s="2"/>
      <c r="AAX264" s="2"/>
      <c r="AAY264" s="2"/>
      <c r="AAZ264" s="2"/>
      <c r="ABA264" s="2"/>
      <c r="ABB264" s="2"/>
      <c r="ABC264" s="2"/>
      <c r="ABD264" s="2"/>
      <c r="ABE264" s="2"/>
      <c r="ABF264" s="2"/>
      <c r="ABG264" s="2"/>
      <c r="ABH264" s="2"/>
      <c r="ABI264" s="2"/>
      <c r="ABJ264" s="2"/>
      <c r="ABK264" s="2"/>
      <c r="ABL264" s="2"/>
      <c r="ABM264" s="2"/>
      <c r="ABN264" s="2"/>
      <c r="ABO264" s="2"/>
      <c r="ABP264" s="2"/>
      <c r="ABQ264" s="2"/>
      <c r="ABR264" s="2"/>
      <c r="ABS264" s="2"/>
      <c r="ABT264" s="2"/>
      <c r="ABU264" s="2"/>
      <c r="ABV264" s="2"/>
      <c r="ABW264" s="2"/>
      <c r="ABX264" s="2"/>
      <c r="ABY264" s="2"/>
      <c r="ABZ264" s="2"/>
      <c r="ACA264" s="2"/>
      <c r="ACB264" s="2"/>
      <c r="ACC264" s="2"/>
      <c r="ACD264" s="2"/>
      <c r="ACE264" s="2"/>
      <c r="ACF264" s="2"/>
      <c r="ACG264" s="2"/>
      <c r="ACH264" s="2"/>
      <c r="ACI264" s="2"/>
      <c r="ACJ264" s="2"/>
      <c r="ACK264" s="2"/>
      <c r="ACL264" s="2"/>
      <c r="ACM264" s="2"/>
      <c r="ACN264" s="2"/>
      <c r="ACO264" s="2"/>
      <c r="ACP264" s="2"/>
      <c r="ACQ264" s="2"/>
      <c r="ACR264" s="2"/>
      <c r="ACS264" s="2"/>
      <c r="ACT264" s="2"/>
      <c r="ACU264" s="2"/>
      <c r="ACV264" s="2"/>
      <c r="ACW264" s="2"/>
      <c r="ACX264" s="2"/>
      <c r="ACY264" s="2"/>
      <c r="ACZ264" s="2"/>
      <c r="ADA264" s="2"/>
      <c r="ADB264" s="2"/>
      <c r="ADC264" s="2"/>
      <c r="ADD264" s="2"/>
      <c r="ADE264" s="2"/>
      <c r="ADF264" s="2"/>
      <c r="ADG264" s="2"/>
      <c r="ADH264" s="2"/>
      <c r="ADI264" s="2"/>
      <c r="ADJ264" s="2"/>
      <c r="ADK264" s="2"/>
      <c r="ADL264" s="2"/>
      <c r="ADM264" s="2"/>
      <c r="ADN264" s="2"/>
      <c r="ADO264" s="2"/>
      <c r="ADP264" s="2"/>
      <c r="ADQ264" s="2"/>
      <c r="ADR264" s="2"/>
      <c r="ADS264" s="2"/>
      <c r="ADT264" s="2"/>
      <c r="ADU264" s="2"/>
      <c r="ADV264" s="2"/>
      <c r="ADW264" s="2"/>
      <c r="ADX264" s="2"/>
      <c r="ADY264" s="2"/>
      <c r="ADZ264" s="2"/>
      <c r="AEA264" s="2"/>
      <c r="AEB264" s="2"/>
      <c r="AEC264" s="2"/>
      <c r="AED264" s="2"/>
      <c r="AEE264" s="2"/>
      <c r="AEF264" s="2"/>
      <c r="AEG264" s="2"/>
      <c r="AEH264" s="2"/>
      <c r="AEI264" s="2"/>
      <c r="AEJ264" s="2"/>
      <c r="AEK264" s="2"/>
      <c r="AEL264" s="2"/>
      <c r="AEM264" s="2"/>
      <c r="AEN264" s="2"/>
      <c r="AEO264" s="2"/>
      <c r="AEP264" s="2"/>
      <c r="AEQ264" s="2"/>
      <c r="AER264" s="2"/>
      <c r="AES264" s="2"/>
      <c r="AET264" s="2"/>
      <c r="AEU264" s="2"/>
      <c r="AEV264" s="2"/>
      <c r="AEW264" s="2"/>
      <c r="AEX264" s="2"/>
      <c r="AEY264" s="2"/>
      <c r="AEZ264" s="2"/>
      <c r="AFA264" s="2"/>
      <c r="AFB264" s="2"/>
      <c r="AFC264" s="2"/>
      <c r="AFD264" s="2"/>
      <c r="AFE264" s="2"/>
      <c r="AFF264" s="2"/>
      <c r="AFG264" s="2"/>
      <c r="AFH264" s="2"/>
      <c r="AFI264" s="2"/>
      <c r="AFJ264" s="2"/>
      <c r="AFK264" s="2"/>
      <c r="AFL264" s="2"/>
      <c r="AFM264" s="2"/>
      <c r="AFN264" s="2"/>
      <c r="AFO264" s="2"/>
      <c r="AFP264" s="2"/>
      <c r="AFQ264" s="2"/>
      <c r="AFR264" s="2"/>
      <c r="AFS264" s="2"/>
      <c r="AFT264" s="2"/>
      <c r="AFU264" s="2"/>
      <c r="AFV264" s="2"/>
      <c r="AFW264" s="2"/>
      <c r="AFX264" s="2"/>
      <c r="AFY264" s="2"/>
      <c r="AFZ264" s="2"/>
      <c r="AGA264" s="2"/>
      <c r="AGB264" s="2"/>
      <c r="AGC264" s="2"/>
      <c r="AGD264" s="2"/>
      <c r="AGE264" s="2"/>
      <c r="AGF264" s="2"/>
      <c r="AGG264" s="2"/>
      <c r="AGH264" s="2"/>
      <c r="AGI264" s="2"/>
      <c r="AGJ264" s="2"/>
      <c r="AGK264" s="2"/>
      <c r="AGL264" s="2"/>
      <c r="AGM264" s="2"/>
      <c r="AGN264" s="2"/>
      <c r="AGO264" s="2"/>
      <c r="AGP264" s="2"/>
      <c r="AGQ264" s="2"/>
      <c r="AGR264" s="2"/>
      <c r="AGS264" s="2"/>
      <c r="AGT264" s="2"/>
      <c r="AGU264" s="2"/>
      <c r="AGV264" s="2"/>
      <c r="AGW264" s="2"/>
      <c r="AGX264" s="2"/>
      <c r="AGY264" s="2"/>
      <c r="AGZ264" s="2"/>
      <c r="AHA264" s="2"/>
      <c r="AHB264" s="2"/>
      <c r="AHC264" s="2"/>
      <c r="AHD264" s="2"/>
      <c r="AHE264" s="2"/>
      <c r="AHF264" s="2"/>
      <c r="AHG264" s="2"/>
      <c r="AHH264" s="2"/>
      <c r="AHI264" s="2"/>
      <c r="AHJ264" s="2"/>
      <c r="AHK264" s="2"/>
      <c r="AHL264" s="2"/>
      <c r="AHM264" s="2"/>
      <c r="AHN264" s="2"/>
      <c r="AHO264" s="2"/>
      <c r="AHP264" s="2"/>
      <c r="AHQ264" s="2"/>
      <c r="AHR264" s="2"/>
      <c r="AHS264" s="2"/>
      <c r="AHT264" s="2"/>
      <c r="AHU264" s="2"/>
      <c r="AHV264" s="2"/>
      <c r="AHW264" s="2"/>
      <c r="AHX264" s="2"/>
      <c r="AHY264" s="2"/>
      <c r="AHZ264" s="2"/>
      <c r="AIA264" s="2"/>
      <c r="AIB264" s="2"/>
      <c r="AIC264" s="2"/>
      <c r="AID264" s="2"/>
      <c r="AIE264" s="2"/>
      <c r="AIF264" s="2"/>
      <c r="AIG264" s="2"/>
      <c r="AIH264" s="2"/>
      <c r="AII264" s="2"/>
      <c r="AIJ264" s="2"/>
      <c r="AIK264" s="2"/>
      <c r="AIL264" s="2"/>
      <c r="AIM264" s="2"/>
      <c r="AIN264" s="2"/>
      <c r="AIO264" s="2"/>
      <c r="AIP264" s="2"/>
      <c r="AIQ264" s="2"/>
      <c r="AIR264" s="2"/>
      <c r="AIS264" s="2"/>
      <c r="AIT264" s="2"/>
      <c r="AIU264" s="2"/>
      <c r="AIV264" s="2"/>
      <c r="AIW264" s="2"/>
      <c r="AIX264" s="2"/>
      <c r="AIY264" s="2"/>
      <c r="AIZ264" s="2"/>
      <c r="AJA264" s="2"/>
      <c r="AJB264" s="2"/>
      <c r="AJC264" s="2"/>
      <c r="AJD264" s="2"/>
      <c r="AJE264" s="2"/>
      <c r="AJF264" s="2"/>
      <c r="AJG264" s="2"/>
      <c r="AJH264" s="2"/>
      <c r="AJI264" s="2"/>
      <c r="AJJ264" s="2"/>
      <c r="AJK264" s="2"/>
      <c r="AJL264" s="2"/>
      <c r="AJM264" s="2"/>
      <c r="AJN264" s="2"/>
      <c r="AJO264" s="2"/>
      <c r="AJP264" s="2"/>
      <c r="AJQ264" s="2"/>
      <c r="AJR264" s="2"/>
      <c r="AJS264" s="2"/>
      <c r="AJT264" s="2"/>
      <c r="AJU264" s="2"/>
      <c r="AJV264" s="2"/>
      <c r="AJW264" s="2"/>
      <c r="AJX264" s="2"/>
      <c r="AJY264" s="2"/>
      <c r="AJZ264" s="2"/>
      <c r="AKA264" s="2"/>
      <c r="AKB264" s="2"/>
      <c r="AKC264" s="2"/>
      <c r="AKD264" s="2"/>
      <c r="AKE264" s="2"/>
      <c r="AKF264" s="2"/>
      <c r="AKG264" s="2"/>
      <c r="AKH264" s="2"/>
      <c r="AKI264" s="2"/>
      <c r="AKJ264" s="2"/>
      <c r="AKK264" s="2"/>
      <c r="AKL264" s="2"/>
      <c r="AKM264" s="2"/>
      <c r="AKN264" s="2"/>
      <c r="AKO264" s="2"/>
      <c r="AKP264" s="2"/>
      <c r="AKQ264" s="2"/>
      <c r="AKR264" s="2"/>
      <c r="AKS264" s="2"/>
      <c r="AKT264" s="2"/>
      <c r="AKU264" s="2"/>
      <c r="AKV264" s="2"/>
      <c r="AKW264" s="2"/>
      <c r="AKX264" s="2"/>
      <c r="AKY264" s="2"/>
      <c r="AKZ264" s="2"/>
      <c r="ALA264" s="2"/>
      <c r="ALB264" s="2"/>
      <c r="ALC264" s="2"/>
      <c r="ALD264" s="2"/>
      <c r="ALE264" s="2"/>
      <c r="ALF264" s="2"/>
      <c r="ALG264" s="2"/>
      <c r="ALH264" s="2"/>
      <c r="ALI264" s="2"/>
      <c r="ALJ264" s="2"/>
      <c r="ALK264" s="2"/>
      <c r="ALL264" s="2"/>
      <c r="ALM264" s="2"/>
      <c r="ALN264" s="2"/>
      <c r="ALO264" s="2"/>
      <c r="ALP264" s="2"/>
      <c r="ALQ264" s="2"/>
      <c r="ALR264" s="2"/>
      <c r="ALS264" s="2"/>
      <c r="ALT264" s="2"/>
      <c r="ALU264" s="2"/>
      <c r="ALV264" s="2"/>
      <c r="ALW264" s="2"/>
      <c r="ALX264" s="2"/>
      <c r="ALY264" s="2"/>
      <c r="ALZ264" s="2"/>
      <c r="AMA264" s="2"/>
      <c r="AMB264" s="2"/>
      <c r="AMC264" s="2"/>
      <c r="AMD264" s="2"/>
      <c r="AME264" s="2"/>
      <c r="AMF264" s="2"/>
      <c r="AMG264" s="2"/>
      <c r="AMH264" s="2"/>
      <c r="AMI264" s="2"/>
      <c r="AMJ264" s="2"/>
    </row>
    <row r="265" s="5" customFormat="true" ht="15" hidden="false" customHeight="false" outlineLevel="0" collapsed="false">
      <c r="A265" s="2"/>
      <c r="B265" s="2"/>
      <c r="C265" s="2"/>
      <c r="D265" s="2"/>
      <c r="E265" s="2"/>
      <c r="F265" s="2"/>
      <c r="G265" s="25"/>
      <c r="H265" s="51" t="s">
        <v>748</v>
      </c>
      <c r="I265" s="25"/>
      <c r="J265" s="25"/>
      <c r="K265" s="25"/>
      <c r="L265" s="25"/>
      <c r="M265" s="25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2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2"/>
      <c r="LX265" s="2"/>
      <c r="LY265" s="2"/>
      <c r="LZ265" s="2"/>
      <c r="MA265" s="2"/>
      <c r="MB265" s="2"/>
      <c r="MC265" s="2"/>
      <c r="MD265" s="2"/>
      <c r="ME265" s="2"/>
      <c r="MF265" s="2"/>
      <c r="MG265" s="2"/>
      <c r="MH265" s="2"/>
      <c r="MI265" s="2"/>
      <c r="MJ265" s="2"/>
      <c r="MK265" s="2"/>
      <c r="ML265" s="2"/>
      <c r="MM265" s="2"/>
      <c r="MN265" s="2"/>
      <c r="MO265" s="2"/>
      <c r="MP265" s="2"/>
      <c r="MQ265" s="2"/>
      <c r="MR265" s="2"/>
      <c r="MS265" s="2"/>
      <c r="MT265" s="2"/>
      <c r="MU265" s="2"/>
      <c r="MV265" s="2"/>
      <c r="MW265" s="2"/>
      <c r="MX265" s="2"/>
      <c r="MY265" s="2"/>
      <c r="MZ265" s="2"/>
      <c r="NA265" s="2"/>
      <c r="NB265" s="2"/>
      <c r="NC265" s="2"/>
      <c r="ND265" s="2"/>
      <c r="NE265" s="2"/>
      <c r="NF265" s="2"/>
      <c r="NG265" s="2"/>
      <c r="NH265" s="2"/>
      <c r="NI265" s="2"/>
      <c r="NJ265" s="2"/>
      <c r="NK265" s="2"/>
      <c r="NL265" s="2"/>
      <c r="NM265" s="2"/>
      <c r="NN265" s="2"/>
      <c r="NO265" s="2"/>
      <c r="NP265" s="2"/>
      <c r="NQ265" s="2"/>
      <c r="NR265" s="2"/>
      <c r="NS265" s="2"/>
      <c r="NT265" s="2"/>
      <c r="NU265" s="2"/>
      <c r="NV265" s="2"/>
      <c r="NW265" s="2"/>
      <c r="NX265" s="2"/>
      <c r="NY265" s="2"/>
      <c r="NZ265" s="2"/>
      <c r="OA265" s="2"/>
      <c r="OB265" s="2"/>
      <c r="OC265" s="2"/>
      <c r="OD265" s="2"/>
      <c r="OE265" s="2"/>
      <c r="OF265" s="2"/>
      <c r="OG265" s="2"/>
      <c r="OH265" s="2"/>
      <c r="OI265" s="2"/>
      <c r="OJ265" s="2"/>
      <c r="OK265" s="2"/>
      <c r="OL265" s="2"/>
      <c r="OM265" s="2"/>
      <c r="ON265" s="2"/>
      <c r="OO265" s="2"/>
      <c r="OP265" s="2"/>
      <c r="OQ265" s="2"/>
      <c r="OR265" s="2"/>
      <c r="OS265" s="2"/>
      <c r="OT265" s="2"/>
      <c r="OU265" s="2"/>
      <c r="OV265" s="2"/>
      <c r="OW265" s="2"/>
      <c r="OX265" s="2"/>
      <c r="OY265" s="2"/>
      <c r="OZ265" s="2"/>
      <c r="PA265" s="2"/>
      <c r="PB265" s="2"/>
      <c r="PC265" s="2"/>
      <c r="PD265" s="2"/>
      <c r="PE265" s="2"/>
      <c r="PF265" s="2"/>
      <c r="PG265" s="2"/>
      <c r="PH265" s="2"/>
      <c r="PI265" s="2"/>
      <c r="PJ265" s="2"/>
      <c r="PK265" s="2"/>
      <c r="PL265" s="2"/>
      <c r="PM265" s="2"/>
      <c r="PN265" s="2"/>
      <c r="PO265" s="2"/>
      <c r="PP265" s="2"/>
      <c r="PQ265" s="2"/>
      <c r="PR265" s="2"/>
      <c r="PS265" s="2"/>
      <c r="PT265" s="2"/>
      <c r="PU265" s="2"/>
      <c r="PV265" s="2"/>
      <c r="PW265" s="2"/>
      <c r="PX265" s="2"/>
      <c r="PY265" s="2"/>
      <c r="PZ265" s="2"/>
      <c r="QA265" s="2"/>
      <c r="QB265" s="2"/>
      <c r="QC265" s="2"/>
      <c r="QD265" s="2"/>
      <c r="QE265" s="2"/>
      <c r="QF265" s="2"/>
      <c r="QG265" s="2"/>
      <c r="QH265" s="2"/>
      <c r="QI265" s="2"/>
      <c r="QJ265" s="2"/>
      <c r="QK265" s="2"/>
      <c r="QL265" s="2"/>
      <c r="QM265" s="2"/>
      <c r="QN265" s="2"/>
      <c r="QO265" s="2"/>
      <c r="QP265" s="2"/>
      <c r="QQ265" s="2"/>
      <c r="QR265" s="2"/>
      <c r="QS265" s="2"/>
      <c r="QT265" s="2"/>
      <c r="QU265" s="2"/>
      <c r="QV265" s="2"/>
      <c r="QW265" s="2"/>
      <c r="QX265" s="2"/>
      <c r="QY265" s="2"/>
      <c r="QZ265" s="2"/>
      <c r="RA265" s="2"/>
      <c r="RB265" s="2"/>
      <c r="RC265" s="2"/>
      <c r="RD265" s="2"/>
      <c r="RE265" s="2"/>
      <c r="RF265" s="2"/>
      <c r="RG265" s="2"/>
      <c r="RH265" s="2"/>
      <c r="RI265" s="2"/>
      <c r="RJ265" s="2"/>
      <c r="RK265" s="2"/>
      <c r="RL265" s="2"/>
      <c r="RM265" s="2"/>
      <c r="RN265" s="2"/>
      <c r="RO265" s="2"/>
      <c r="RP265" s="2"/>
      <c r="RQ265" s="2"/>
      <c r="RR265" s="2"/>
      <c r="RS265" s="2"/>
      <c r="RT265" s="2"/>
      <c r="RU265" s="2"/>
      <c r="RV265" s="2"/>
      <c r="RW265" s="2"/>
      <c r="RX265" s="2"/>
      <c r="RY265" s="2"/>
      <c r="RZ265" s="2"/>
      <c r="SA265" s="2"/>
      <c r="SB265" s="2"/>
      <c r="SC265" s="2"/>
      <c r="SD265" s="2"/>
      <c r="SE265" s="2"/>
      <c r="SF265" s="2"/>
      <c r="SG265" s="2"/>
      <c r="SH265" s="2"/>
      <c r="SI265" s="2"/>
      <c r="SJ265" s="2"/>
      <c r="SK265" s="2"/>
      <c r="SL265" s="2"/>
      <c r="SM265" s="2"/>
      <c r="SN265" s="2"/>
      <c r="SO265" s="2"/>
      <c r="SP265" s="2"/>
      <c r="SQ265" s="2"/>
      <c r="SR265" s="2"/>
      <c r="SS265" s="2"/>
      <c r="ST265" s="2"/>
      <c r="SU265" s="2"/>
      <c r="SV265" s="2"/>
      <c r="SW265" s="2"/>
      <c r="SX265" s="2"/>
      <c r="SY265" s="2"/>
      <c r="SZ265" s="2"/>
      <c r="TA265" s="2"/>
      <c r="TB265" s="2"/>
      <c r="TC265" s="2"/>
      <c r="TD265" s="2"/>
      <c r="TE265" s="2"/>
      <c r="TF265" s="2"/>
      <c r="TG265" s="2"/>
      <c r="TH265" s="2"/>
      <c r="TI265" s="2"/>
      <c r="TJ265" s="2"/>
      <c r="TK265" s="2"/>
      <c r="TL265" s="2"/>
      <c r="TM265" s="2"/>
      <c r="TN265" s="2"/>
      <c r="TO265" s="2"/>
      <c r="TP265" s="2"/>
      <c r="TQ265" s="2"/>
      <c r="TR265" s="2"/>
      <c r="TS265" s="2"/>
      <c r="TT265" s="2"/>
      <c r="TU265" s="2"/>
      <c r="TV265" s="2"/>
      <c r="TW265" s="2"/>
      <c r="TX265" s="2"/>
      <c r="TY265" s="2"/>
      <c r="TZ265" s="2"/>
      <c r="UA265" s="2"/>
      <c r="UB265" s="2"/>
      <c r="UC265" s="2"/>
      <c r="UD265" s="2"/>
      <c r="UE265" s="2"/>
      <c r="UF265" s="2"/>
      <c r="UG265" s="2"/>
      <c r="UH265" s="2"/>
      <c r="UI265" s="2"/>
      <c r="UJ265" s="2"/>
      <c r="UK265" s="2"/>
      <c r="UL265" s="2"/>
      <c r="UM265" s="2"/>
      <c r="UN265" s="2"/>
      <c r="UO265" s="2"/>
      <c r="UP265" s="2"/>
      <c r="UQ265" s="2"/>
      <c r="UR265" s="2"/>
      <c r="US265" s="2"/>
      <c r="UT265" s="2"/>
      <c r="UU265" s="2"/>
      <c r="UV265" s="2"/>
      <c r="UW265" s="2"/>
      <c r="UX265" s="2"/>
      <c r="UY265" s="2"/>
      <c r="UZ265" s="2"/>
      <c r="VA265" s="2"/>
      <c r="VB265" s="2"/>
      <c r="VC265" s="2"/>
      <c r="VD265" s="2"/>
      <c r="VE265" s="2"/>
      <c r="VF265" s="2"/>
      <c r="VG265" s="2"/>
      <c r="VH265" s="2"/>
      <c r="VI265" s="2"/>
      <c r="VJ265" s="2"/>
      <c r="VK265" s="2"/>
      <c r="VL265" s="2"/>
      <c r="VM265" s="2"/>
      <c r="VN265" s="2"/>
      <c r="VO265" s="2"/>
      <c r="VP265" s="2"/>
      <c r="VQ265" s="2"/>
      <c r="VR265" s="2"/>
      <c r="VS265" s="2"/>
      <c r="VT265" s="2"/>
      <c r="VU265" s="2"/>
      <c r="VV265" s="2"/>
      <c r="VW265" s="2"/>
      <c r="VX265" s="2"/>
      <c r="VY265" s="2"/>
      <c r="VZ265" s="2"/>
      <c r="WA265" s="2"/>
      <c r="WB265" s="2"/>
      <c r="WC265" s="2"/>
      <c r="WD265" s="2"/>
      <c r="WE265" s="2"/>
      <c r="WF265" s="2"/>
      <c r="WG265" s="2"/>
      <c r="WH265" s="2"/>
      <c r="WI265" s="2"/>
      <c r="WJ265" s="2"/>
      <c r="WK265" s="2"/>
      <c r="WL265" s="2"/>
      <c r="WM265" s="2"/>
      <c r="WN265" s="2"/>
      <c r="WO265" s="2"/>
      <c r="WP265" s="2"/>
      <c r="WQ265" s="2"/>
      <c r="WR265" s="2"/>
      <c r="WS265" s="2"/>
      <c r="WT265" s="2"/>
      <c r="WU265" s="2"/>
      <c r="WV265" s="2"/>
      <c r="WW265" s="2"/>
      <c r="WX265" s="2"/>
      <c r="WY265" s="2"/>
      <c r="WZ265" s="2"/>
      <c r="XA265" s="2"/>
      <c r="XB265" s="2"/>
      <c r="XC265" s="2"/>
      <c r="XD265" s="2"/>
      <c r="XE265" s="2"/>
      <c r="XF265" s="2"/>
      <c r="XG265" s="2"/>
      <c r="XH265" s="2"/>
      <c r="XI265" s="2"/>
      <c r="XJ265" s="2"/>
      <c r="XK265" s="2"/>
      <c r="XL265" s="2"/>
      <c r="XM265" s="2"/>
      <c r="XN265" s="2"/>
      <c r="XO265" s="2"/>
      <c r="XP265" s="2"/>
      <c r="XQ265" s="2"/>
      <c r="XR265" s="2"/>
      <c r="XS265" s="2"/>
      <c r="XT265" s="2"/>
      <c r="XU265" s="2"/>
      <c r="XV265" s="2"/>
      <c r="XW265" s="2"/>
      <c r="XX265" s="2"/>
      <c r="XY265" s="2"/>
      <c r="XZ265" s="2"/>
      <c r="YA265" s="2"/>
      <c r="YB265" s="2"/>
      <c r="YC265" s="2"/>
      <c r="YD265" s="2"/>
      <c r="YE265" s="2"/>
      <c r="YF265" s="2"/>
      <c r="YG265" s="2"/>
      <c r="YH265" s="2"/>
      <c r="YI265" s="2"/>
      <c r="YJ265" s="2"/>
      <c r="YK265" s="2"/>
      <c r="YL265" s="2"/>
      <c r="YM265" s="2"/>
      <c r="YN265" s="2"/>
      <c r="YO265" s="2"/>
      <c r="YP265" s="2"/>
      <c r="YQ265" s="2"/>
      <c r="YR265" s="2"/>
      <c r="YS265" s="2"/>
      <c r="YT265" s="2"/>
      <c r="YU265" s="2"/>
      <c r="YV265" s="2"/>
      <c r="YW265" s="2"/>
      <c r="YX265" s="2"/>
      <c r="YY265" s="2"/>
      <c r="YZ265" s="2"/>
      <c r="ZA265" s="2"/>
      <c r="ZB265" s="2"/>
      <c r="ZC265" s="2"/>
      <c r="ZD265" s="2"/>
      <c r="ZE265" s="2"/>
      <c r="ZF265" s="2"/>
      <c r="ZG265" s="2"/>
      <c r="ZH265" s="2"/>
      <c r="ZI265" s="2"/>
      <c r="ZJ265" s="2"/>
      <c r="ZK265" s="2"/>
      <c r="ZL265" s="2"/>
      <c r="ZM265" s="2"/>
      <c r="ZN265" s="2"/>
      <c r="ZO265" s="2"/>
      <c r="ZP265" s="2"/>
      <c r="ZQ265" s="2"/>
      <c r="ZR265" s="2"/>
      <c r="ZS265" s="2"/>
      <c r="ZT265" s="2"/>
      <c r="ZU265" s="2"/>
      <c r="ZV265" s="2"/>
      <c r="ZW265" s="2"/>
      <c r="ZX265" s="2"/>
      <c r="ZY265" s="2"/>
      <c r="ZZ265" s="2"/>
      <c r="AAA265" s="2"/>
      <c r="AAB265" s="2"/>
      <c r="AAC265" s="2"/>
      <c r="AAD265" s="2"/>
      <c r="AAE265" s="2"/>
      <c r="AAF265" s="2"/>
      <c r="AAG265" s="2"/>
      <c r="AAH265" s="2"/>
      <c r="AAI265" s="2"/>
      <c r="AAJ265" s="2"/>
      <c r="AAK265" s="2"/>
      <c r="AAL265" s="2"/>
      <c r="AAM265" s="2"/>
      <c r="AAN265" s="2"/>
      <c r="AAO265" s="2"/>
      <c r="AAP265" s="2"/>
      <c r="AAQ265" s="2"/>
      <c r="AAR265" s="2"/>
      <c r="AAS265" s="2"/>
      <c r="AAT265" s="2"/>
      <c r="AAU265" s="2"/>
      <c r="AAV265" s="2"/>
      <c r="AAW265" s="2"/>
      <c r="AAX265" s="2"/>
      <c r="AAY265" s="2"/>
      <c r="AAZ265" s="2"/>
      <c r="ABA265" s="2"/>
      <c r="ABB265" s="2"/>
      <c r="ABC265" s="2"/>
      <c r="ABD265" s="2"/>
      <c r="ABE265" s="2"/>
      <c r="ABF265" s="2"/>
      <c r="ABG265" s="2"/>
      <c r="ABH265" s="2"/>
      <c r="ABI265" s="2"/>
      <c r="ABJ265" s="2"/>
      <c r="ABK265" s="2"/>
      <c r="ABL265" s="2"/>
      <c r="ABM265" s="2"/>
      <c r="ABN265" s="2"/>
      <c r="ABO265" s="2"/>
      <c r="ABP265" s="2"/>
      <c r="ABQ265" s="2"/>
      <c r="ABR265" s="2"/>
      <c r="ABS265" s="2"/>
      <c r="ABT265" s="2"/>
      <c r="ABU265" s="2"/>
      <c r="ABV265" s="2"/>
      <c r="ABW265" s="2"/>
      <c r="ABX265" s="2"/>
      <c r="ABY265" s="2"/>
      <c r="ABZ265" s="2"/>
      <c r="ACA265" s="2"/>
      <c r="ACB265" s="2"/>
      <c r="ACC265" s="2"/>
      <c r="ACD265" s="2"/>
      <c r="ACE265" s="2"/>
      <c r="ACF265" s="2"/>
      <c r="ACG265" s="2"/>
      <c r="ACH265" s="2"/>
      <c r="ACI265" s="2"/>
      <c r="ACJ265" s="2"/>
      <c r="ACK265" s="2"/>
      <c r="ACL265" s="2"/>
      <c r="ACM265" s="2"/>
      <c r="ACN265" s="2"/>
      <c r="ACO265" s="2"/>
      <c r="ACP265" s="2"/>
      <c r="ACQ265" s="2"/>
      <c r="ACR265" s="2"/>
      <c r="ACS265" s="2"/>
      <c r="ACT265" s="2"/>
      <c r="ACU265" s="2"/>
      <c r="ACV265" s="2"/>
      <c r="ACW265" s="2"/>
      <c r="ACX265" s="2"/>
      <c r="ACY265" s="2"/>
      <c r="ACZ265" s="2"/>
      <c r="ADA265" s="2"/>
      <c r="ADB265" s="2"/>
      <c r="ADC265" s="2"/>
      <c r="ADD265" s="2"/>
      <c r="ADE265" s="2"/>
      <c r="ADF265" s="2"/>
      <c r="ADG265" s="2"/>
      <c r="ADH265" s="2"/>
      <c r="ADI265" s="2"/>
      <c r="ADJ265" s="2"/>
      <c r="ADK265" s="2"/>
      <c r="ADL265" s="2"/>
      <c r="ADM265" s="2"/>
      <c r="ADN265" s="2"/>
      <c r="ADO265" s="2"/>
      <c r="ADP265" s="2"/>
      <c r="ADQ265" s="2"/>
      <c r="ADR265" s="2"/>
      <c r="ADS265" s="2"/>
      <c r="ADT265" s="2"/>
      <c r="ADU265" s="2"/>
      <c r="ADV265" s="2"/>
      <c r="ADW265" s="2"/>
      <c r="ADX265" s="2"/>
      <c r="ADY265" s="2"/>
      <c r="ADZ265" s="2"/>
      <c r="AEA265" s="2"/>
      <c r="AEB265" s="2"/>
      <c r="AEC265" s="2"/>
      <c r="AED265" s="2"/>
      <c r="AEE265" s="2"/>
      <c r="AEF265" s="2"/>
      <c r="AEG265" s="2"/>
      <c r="AEH265" s="2"/>
      <c r="AEI265" s="2"/>
      <c r="AEJ265" s="2"/>
      <c r="AEK265" s="2"/>
      <c r="AEL265" s="2"/>
      <c r="AEM265" s="2"/>
      <c r="AEN265" s="2"/>
      <c r="AEO265" s="2"/>
      <c r="AEP265" s="2"/>
      <c r="AEQ265" s="2"/>
      <c r="AER265" s="2"/>
      <c r="AES265" s="2"/>
      <c r="AET265" s="2"/>
      <c r="AEU265" s="2"/>
      <c r="AEV265" s="2"/>
      <c r="AEW265" s="2"/>
      <c r="AEX265" s="2"/>
      <c r="AEY265" s="2"/>
      <c r="AEZ265" s="2"/>
      <c r="AFA265" s="2"/>
      <c r="AFB265" s="2"/>
      <c r="AFC265" s="2"/>
      <c r="AFD265" s="2"/>
      <c r="AFE265" s="2"/>
      <c r="AFF265" s="2"/>
      <c r="AFG265" s="2"/>
      <c r="AFH265" s="2"/>
      <c r="AFI265" s="2"/>
      <c r="AFJ265" s="2"/>
      <c r="AFK265" s="2"/>
      <c r="AFL265" s="2"/>
      <c r="AFM265" s="2"/>
      <c r="AFN265" s="2"/>
      <c r="AFO265" s="2"/>
      <c r="AFP265" s="2"/>
      <c r="AFQ265" s="2"/>
      <c r="AFR265" s="2"/>
      <c r="AFS265" s="2"/>
      <c r="AFT265" s="2"/>
      <c r="AFU265" s="2"/>
      <c r="AFV265" s="2"/>
      <c r="AFW265" s="2"/>
      <c r="AFX265" s="2"/>
      <c r="AFY265" s="2"/>
      <c r="AFZ265" s="2"/>
      <c r="AGA265" s="2"/>
      <c r="AGB265" s="2"/>
      <c r="AGC265" s="2"/>
      <c r="AGD265" s="2"/>
      <c r="AGE265" s="2"/>
      <c r="AGF265" s="2"/>
      <c r="AGG265" s="2"/>
      <c r="AGH265" s="2"/>
      <c r="AGI265" s="2"/>
      <c r="AGJ265" s="2"/>
      <c r="AGK265" s="2"/>
      <c r="AGL265" s="2"/>
      <c r="AGM265" s="2"/>
      <c r="AGN265" s="2"/>
      <c r="AGO265" s="2"/>
      <c r="AGP265" s="2"/>
      <c r="AGQ265" s="2"/>
      <c r="AGR265" s="2"/>
      <c r="AGS265" s="2"/>
      <c r="AGT265" s="2"/>
      <c r="AGU265" s="2"/>
      <c r="AGV265" s="2"/>
      <c r="AGW265" s="2"/>
      <c r="AGX265" s="2"/>
      <c r="AGY265" s="2"/>
      <c r="AGZ265" s="2"/>
      <c r="AHA265" s="2"/>
      <c r="AHB265" s="2"/>
      <c r="AHC265" s="2"/>
      <c r="AHD265" s="2"/>
      <c r="AHE265" s="2"/>
      <c r="AHF265" s="2"/>
      <c r="AHG265" s="2"/>
      <c r="AHH265" s="2"/>
      <c r="AHI265" s="2"/>
      <c r="AHJ265" s="2"/>
      <c r="AHK265" s="2"/>
      <c r="AHL265" s="2"/>
      <c r="AHM265" s="2"/>
      <c r="AHN265" s="2"/>
      <c r="AHO265" s="2"/>
      <c r="AHP265" s="2"/>
      <c r="AHQ265" s="2"/>
      <c r="AHR265" s="2"/>
      <c r="AHS265" s="2"/>
      <c r="AHT265" s="2"/>
      <c r="AHU265" s="2"/>
      <c r="AHV265" s="2"/>
      <c r="AHW265" s="2"/>
      <c r="AHX265" s="2"/>
      <c r="AHY265" s="2"/>
      <c r="AHZ265" s="2"/>
      <c r="AIA265" s="2"/>
      <c r="AIB265" s="2"/>
      <c r="AIC265" s="2"/>
      <c r="AID265" s="2"/>
      <c r="AIE265" s="2"/>
      <c r="AIF265" s="2"/>
      <c r="AIG265" s="2"/>
      <c r="AIH265" s="2"/>
      <c r="AII265" s="2"/>
      <c r="AIJ265" s="2"/>
      <c r="AIK265" s="2"/>
      <c r="AIL265" s="2"/>
      <c r="AIM265" s="2"/>
      <c r="AIN265" s="2"/>
      <c r="AIO265" s="2"/>
      <c r="AIP265" s="2"/>
      <c r="AIQ265" s="2"/>
      <c r="AIR265" s="2"/>
      <c r="AIS265" s="2"/>
      <c r="AIT265" s="2"/>
      <c r="AIU265" s="2"/>
      <c r="AIV265" s="2"/>
      <c r="AIW265" s="2"/>
      <c r="AIX265" s="2"/>
      <c r="AIY265" s="2"/>
      <c r="AIZ265" s="2"/>
      <c r="AJA265" s="2"/>
      <c r="AJB265" s="2"/>
      <c r="AJC265" s="2"/>
      <c r="AJD265" s="2"/>
      <c r="AJE265" s="2"/>
      <c r="AJF265" s="2"/>
      <c r="AJG265" s="2"/>
      <c r="AJH265" s="2"/>
      <c r="AJI265" s="2"/>
      <c r="AJJ265" s="2"/>
      <c r="AJK265" s="2"/>
      <c r="AJL265" s="2"/>
      <c r="AJM265" s="2"/>
      <c r="AJN265" s="2"/>
      <c r="AJO265" s="2"/>
      <c r="AJP265" s="2"/>
      <c r="AJQ265" s="2"/>
      <c r="AJR265" s="2"/>
      <c r="AJS265" s="2"/>
      <c r="AJT265" s="2"/>
      <c r="AJU265" s="2"/>
      <c r="AJV265" s="2"/>
      <c r="AJW265" s="2"/>
      <c r="AJX265" s="2"/>
      <c r="AJY265" s="2"/>
      <c r="AJZ265" s="2"/>
      <c r="AKA265" s="2"/>
      <c r="AKB265" s="2"/>
      <c r="AKC265" s="2"/>
      <c r="AKD265" s="2"/>
      <c r="AKE265" s="2"/>
      <c r="AKF265" s="2"/>
      <c r="AKG265" s="2"/>
      <c r="AKH265" s="2"/>
      <c r="AKI265" s="2"/>
      <c r="AKJ265" s="2"/>
      <c r="AKK265" s="2"/>
      <c r="AKL265" s="2"/>
      <c r="AKM265" s="2"/>
      <c r="AKN265" s="2"/>
      <c r="AKO265" s="2"/>
      <c r="AKP265" s="2"/>
      <c r="AKQ265" s="2"/>
      <c r="AKR265" s="2"/>
      <c r="AKS265" s="2"/>
      <c r="AKT265" s="2"/>
      <c r="AKU265" s="2"/>
      <c r="AKV265" s="2"/>
      <c r="AKW265" s="2"/>
      <c r="AKX265" s="2"/>
      <c r="AKY265" s="2"/>
      <c r="AKZ265" s="2"/>
      <c r="ALA265" s="2"/>
      <c r="ALB265" s="2"/>
      <c r="ALC265" s="2"/>
      <c r="ALD265" s="2"/>
      <c r="ALE265" s="2"/>
      <c r="ALF265" s="2"/>
      <c r="ALG265" s="2"/>
      <c r="ALH265" s="2"/>
      <c r="ALI265" s="2"/>
      <c r="ALJ265" s="2"/>
      <c r="ALK265" s="2"/>
      <c r="ALL265" s="2"/>
      <c r="ALM265" s="2"/>
      <c r="ALN265" s="2"/>
      <c r="ALO265" s="2"/>
      <c r="ALP265" s="2"/>
      <c r="ALQ265" s="2"/>
      <c r="ALR265" s="2"/>
      <c r="ALS265" s="2"/>
      <c r="ALT265" s="2"/>
      <c r="ALU265" s="2"/>
      <c r="ALV265" s="2"/>
      <c r="ALW265" s="2"/>
      <c r="ALX265" s="2"/>
      <c r="ALY265" s="2"/>
      <c r="ALZ265" s="2"/>
      <c r="AMA265" s="2"/>
      <c r="AMB265" s="2"/>
      <c r="AMC265" s="2"/>
      <c r="AMD265" s="2"/>
      <c r="AME265" s="2"/>
      <c r="AMF265" s="2"/>
      <c r="AMG265" s="2"/>
      <c r="AMH265" s="2"/>
      <c r="AMI265" s="2"/>
      <c r="AMJ265" s="2"/>
    </row>
    <row r="266" s="5" customFormat="true" ht="15" hidden="false" customHeight="false" outlineLevel="0" collapsed="false">
      <c r="A266" s="2"/>
      <c r="B266" s="2"/>
      <c r="C266" s="2"/>
      <c r="D266" s="2"/>
      <c r="E266" s="2" t="n">
        <v>328</v>
      </c>
      <c r="F266" s="2"/>
      <c r="G266" s="25"/>
      <c r="H266" s="51" t="s">
        <v>749</v>
      </c>
      <c r="I266" s="25"/>
      <c r="J266" s="25"/>
      <c r="K266" s="25"/>
      <c r="L266" s="25"/>
      <c r="M266" s="25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  <c r="MH266" s="2"/>
      <c r="MI266" s="2"/>
      <c r="MJ266" s="2"/>
      <c r="MK266" s="2"/>
      <c r="ML266" s="2"/>
      <c r="MM266" s="2"/>
      <c r="MN266" s="2"/>
      <c r="MO266" s="2"/>
      <c r="MP266" s="2"/>
      <c r="MQ266" s="2"/>
      <c r="MR266" s="2"/>
      <c r="MS266" s="2"/>
      <c r="MT266" s="2"/>
      <c r="MU266" s="2"/>
      <c r="MV266" s="2"/>
      <c r="MW266" s="2"/>
      <c r="MX266" s="2"/>
      <c r="MY266" s="2"/>
      <c r="MZ266" s="2"/>
      <c r="NA266" s="2"/>
      <c r="NB266" s="2"/>
      <c r="NC266" s="2"/>
      <c r="ND266" s="2"/>
      <c r="NE266" s="2"/>
      <c r="NF266" s="2"/>
      <c r="NG266" s="2"/>
      <c r="NH266" s="2"/>
      <c r="NI266" s="2"/>
      <c r="NJ266" s="2"/>
      <c r="NK266" s="2"/>
      <c r="NL266" s="2"/>
      <c r="NM266" s="2"/>
      <c r="NN266" s="2"/>
      <c r="NO266" s="2"/>
      <c r="NP266" s="2"/>
      <c r="NQ266" s="2"/>
      <c r="NR266" s="2"/>
      <c r="NS266" s="2"/>
      <c r="NT266" s="2"/>
      <c r="NU266" s="2"/>
      <c r="NV266" s="2"/>
      <c r="NW266" s="2"/>
      <c r="NX266" s="2"/>
      <c r="NY266" s="2"/>
      <c r="NZ266" s="2"/>
      <c r="OA266" s="2"/>
      <c r="OB266" s="2"/>
      <c r="OC266" s="2"/>
      <c r="OD266" s="2"/>
      <c r="OE266" s="2"/>
      <c r="OF266" s="2"/>
      <c r="OG266" s="2"/>
      <c r="OH266" s="2"/>
      <c r="OI266" s="2"/>
      <c r="OJ266" s="2"/>
      <c r="OK266" s="2"/>
      <c r="OL266" s="2"/>
      <c r="OM266" s="2"/>
      <c r="ON266" s="2"/>
      <c r="OO266" s="2"/>
      <c r="OP266" s="2"/>
      <c r="OQ266" s="2"/>
      <c r="OR266" s="2"/>
      <c r="OS266" s="2"/>
      <c r="OT266" s="2"/>
      <c r="OU266" s="2"/>
      <c r="OV266" s="2"/>
      <c r="OW266" s="2"/>
      <c r="OX266" s="2"/>
      <c r="OY266" s="2"/>
      <c r="OZ266" s="2"/>
      <c r="PA266" s="2"/>
      <c r="PB266" s="2"/>
      <c r="PC266" s="2"/>
      <c r="PD266" s="2"/>
      <c r="PE266" s="2"/>
      <c r="PF266" s="2"/>
      <c r="PG266" s="2"/>
      <c r="PH266" s="2"/>
      <c r="PI266" s="2"/>
      <c r="PJ266" s="2"/>
      <c r="PK266" s="2"/>
      <c r="PL266" s="2"/>
      <c r="PM266" s="2"/>
      <c r="PN266" s="2"/>
      <c r="PO266" s="2"/>
      <c r="PP266" s="2"/>
      <c r="PQ266" s="2"/>
      <c r="PR266" s="2"/>
      <c r="PS266" s="2"/>
      <c r="PT266" s="2"/>
      <c r="PU266" s="2"/>
      <c r="PV266" s="2"/>
      <c r="PW266" s="2"/>
      <c r="PX266" s="2"/>
      <c r="PY266" s="2"/>
      <c r="PZ266" s="2"/>
      <c r="QA266" s="2"/>
      <c r="QB266" s="2"/>
      <c r="QC266" s="2"/>
      <c r="QD266" s="2"/>
      <c r="QE266" s="2"/>
      <c r="QF266" s="2"/>
      <c r="QG266" s="2"/>
      <c r="QH266" s="2"/>
      <c r="QI266" s="2"/>
      <c r="QJ266" s="2"/>
      <c r="QK266" s="2"/>
      <c r="QL266" s="2"/>
      <c r="QM266" s="2"/>
      <c r="QN266" s="2"/>
      <c r="QO266" s="2"/>
      <c r="QP266" s="2"/>
      <c r="QQ266" s="2"/>
      <c r="QR266" s="2"/>
      <c r="QS266" s="2"/>
      <c r="QT266" s="2"/>
      <c r="QU266" s="2"/>
      <c r="QV266" s="2"/>
      <c r="QW266" s="2"/>
      <c r="QX266" s="2"/>
      <c r="QY266" s="2"/>
      <c r="QZ266" s="2"/>
      <c r="RA266" s="2"/>
      <c r="RB266" s="2"/>
      <c r="RC266" s="2"/>
      <c r="RD266" s="2"/>
      <c r="RE266" s="2"/>
      <c r="RF266" s="2"/>
      <c r="RG266" s="2"/>
      <c r="RH266" s="2"/>
      <c r="RI266" s="2"/>
      <c r="RJ266" s="2"/>
      <c r="RK266" s="2"/>
      <c r="RL266" s="2"/>
      <c r="RM266" s="2"/>
      <c r="RN266" s="2"/>
      <c r="RO266" s="2"/>
      <c r="RP266" s="2"/>
      <c r="RQ266" s="2"/>
      <c r="RR266" s="2"/>
      <c r="RS266" s="2"/>
      <c r="RT266" s="2"/>
      <c r="RU266" s="2"/>
      <c r="RV266" s="2"/>
      <c r="RW266" s="2"/>
      <c r="RX266" s="2"/>
      <c r="RY266" s="2"/>
      <c r="RZ266" s="2"/>
      <c r="SA266" s="2"/>
      <c r="SB266" s="2"/>
      <c r="SC266" s="2"/>
      <c r="SD266" s="2"/>
      <c r="SE266" s="2"/>
      <c r="SF266" s="2"/>
      <c r="SG266" s="2"/>
      <c r="SH266" s="2"/>
      <c r="SI266" s="2"/>
      <c r="SJ266" s="2"/>
      <c r="SK266" s="2"/>
      <c r="SL266" s="2"/>
      <c r="SM266" s="2"/>
      <c r="SN266" s="2"/>
      <c r="SO266" s="2"/>
      <c r="SP266" s="2"/>
      <c r="SQ266" s="2"/>
      <c r="SR266" s="2"/>
      <c r="SS266" s="2"/>
      <c r="ST266" s="2"/>
      <c r="SU266" s="2"/>
      <c r="SV266" s="2"/>
      <c r="SW266" s="2"/>
      <c r="SX266" s="2"/>
      <c r="SY266" s="2"/>
      <c r="SZ266" s="2"/>
      <c r="TA266" s="2"/>
      <c r="TB266" s="2"/>
      <c r="TC266" s="2"/>
      <c r="TD266" s="2"/>
      <c r="TE266" s="2"/>
      <c r="TF266" s="2"/>
      <c r="TG266" s="2"/>
      <c r="TH266" s="2"/>
      <c r="TI266" s="2"/>
      <c r="TJ266" s="2"/>
      <c r="TK266" s="2"/>
      <c r="TL266" s="2"/>
      <c r="TM266" s="2"/>
      <c r="TN266" s="2"/>
      <c r="TO266" s="2"/>
      <c r="TP266" s="2"/>
      <c r="TQ266" s="2"/>
      <c r="TR266" s="2"/>
      <c r="TS266" s="2"/>
      <c r="TT266" s="2"/>
      <c r="TU266" s="2"/>
      <c r="TV266" s="2"/>
      <c r="TW266" s="2"/>
      <c r="TX266" s="2"/>
      <c r="TY266" s="2"/>
      <c r="TZ266" s="2"/>
      <c r="UA266" s="2"/>
      <c r="UB266" s="2"/>
      <c r="UC266" s="2"/>
      <c r="UD266" s="2"/>
      <c r="UE266" s="2"/>
      <c r="UF266" s="2"/>
      <c r="UG266" s="2"/>
      <c r="UH266" s="2"/>
      <c r="UI266" s="2"/>
      <c r="UJ266" s="2"/>
      <c r="UK266" s="2"/>
      <c r="UL266" s="2"/>
      <c r="UM266" s="2"/>
      <c r="UN266" s="2"/>
      <c r="UO266" s="2"/>
      <c r="UP266" s="2"/>
      <c r="UQ266" s="2"/>
      <c r="UR266" s="2"/>
      <c r="US266" s="2"/>
      <c r="UT266" s="2"/>
      <c r="UU266" s="2"/>
      <c r="UV266" s="2"/>
      <c r="UW266" s="2"/>
      <c r="UX266" s="2"/>
      <c r="UY266" s="2"/>
      <c r="UZ266" s="2"/>
      <c r="VA266" s="2"/>
      <c r="VB266" s="2"/>
      <c r="VC266" s="2"/>
      <c r="VD266" s="2"/>
      <c r="VE266" s="2"/>
      <c r="VF266" s="2"/>
      <c r="VG266" s="2"/>
      <c r="VH266" s="2"/>
      <c r="VI266" s="2"/>
      <c r="VJ266" s="2"/>
      <c r="VK266" s="2"/>
      <c r="VL266" s="2"/>
      <c r="VM266" s="2"/>
      <c r="VN266" s="2"/>
      <c r="VO266" s="2"/>
      <c r="VP266" s="2"/>
      <c r="VQ266" s="2"/>
      <c r="VR266" s="2"/>
      <c r="VS266" s="2"/>
      <c r="VT266" s="2"/>
      <c r="VU266" s="2"/>
      <c r="VV266" s="2"/>
      <c r="VW266" s="2"/>
      <c r="VX266" s="2"/>
      <c r="VY266" s="2"/>
      <c r="VZ266" s="2"/>
      <c r="WA266" s="2"/>
      <c r="WB266" s="2"/>
      <c r="WC266" s="2"/>
      <c r="WD266" s="2"/>
      <c r="WE266" s="2"/>
      <c r="WF266" s="2"/>
      <c r="WG266" s="2"/>
      <c r="WH266" s="2"/>
      <c r="WI266" s="2"/>
      <c r="WJ266" s="2"/>
      <c r="WK266" s="2"/>
      <c r="WL266" s="2"/>
      <c r="WM266" s="2"/>
      <c r="WN266" s="2"/>
      <c r="WO266" s="2"/>
      <c r="WP266" s="2"/>
      <c r="WQ266" s="2"/>
      <c r="WR266" s="2"/>
      <c r="WS266" s="2"/>
      <c r="WT266" s="2"/>
      <c r="WU266" s="2"/>
      <c r="WV266" s="2"/>
      <c r="WW266" s="2"/>
      <c r="WX266" s="2"/>
      <c r="WY266" s="2"/>
      <c r="WZ266" s="2"/>
      <c r="XA266" s="2"/>
      <c r="XB266" s="2"/>
      <c r="XC266" s="2"/>
      <c r="XD266" s="2"/>
      <c r="XE266" s="2"/>
      <c r="XF266" s="2"/>
      <c r="XG266" s="2"/>
      <c r="XH266" s="2"/>
      <c r="XI266" s="2"/>
      <c r="XJ266" s="2"/>
      <c r="XK266" s="2"/>
      <c r="XL266" s="2"/>
      <c r="XM266" s="2"/>
      <c r="XN266" s="2"/>
      <c r="XO266" s="2"/>
      <c r="XP266" s="2"/>
      <c r="XQ266" s="2"/>
      <c r="XR266" s="2"/>
      <c r="XS266" s="2"/>
      <c r="XT266" s="2"/>
      <c r="XU266" s="2"/>
      <c r="XV266" s="2"/>
      <c r="XW266" s="2"/>
      <c r="XX266" s="2"/>
      <c r="XY266" s="2"/>
      <c r="XZ266" s="2"/>
      <c r="YA266" s="2"/>
      <c r="YB266" s="2"/>
      <c r="YC266" s="2"/>
      <c r="YD266" s="2"/>
      <c r="YE266" s="2"/>
      <c r="YF266" s="2"/>
      <c r="YG266" s="2"/>
      <c r="YH266" s="2"/>
      <c r="YI266" s="2"/>
      <c r="YJ266" s="2"/>
      <c r="YK266" s="2"/>
      <c r="YL266" s="2"/>
      <c r="YM266" s="2"/>
      <c r="YN266" s="2"/>
      <c r="YO266" s="2"/>
      <c r="YP266" s="2"/>
      <c r="YQ266" s="2"/>
      <c r="YR266" s="2"/>
      <c r="YS266" s="2"/>
      <c r="YT266" s="2"/>
      <c r="YU266" s="2"/>
      <c r="YV266" s="2"/>
      <c r="YW266" s="2"/>
      <c r="YX266" s="2"/>
      <c r="YY266" s="2"/>
      <c r="YZ266" s="2"/>
      <c r="ZA266" s="2"/>
      <c r="ZB266" s="2"/>
      <c r="ZC266" s="2"/>
      <c r="ZD266" s="2"/>
      <c r="ZE266" s="2"/>
      <c r="ZF266" s="2"/>
      <c r="ZG266" s="2"/>
      <c r="ZH266" s="2"/>
      <c r="ZI266" s="2"/>
      <c r="ZJ266" s="2"/>
      <c r="ZK266" s="2"/>
      <c r="ZL266" s="2"/>
      <c r="ZM266" s="2"/>
      <c r="ZN266" s="2"/>
      <c r="ZO266" s="2"/>
      <c r="ZP266" s="2"/>
      <c r="ZQ266" s="2"/>
      <c r="ZR266" s="2"/>
      <c r="ZS266" s="2"/>
      <c r="ZT266" s="2"/>
      <c r="ZU266" s="2"/>
      <c r="ZV266" s="2"/>
      <c r="ZW266" s="2"/>
      <c r="ZX266" s="2"/>
      <c r="ZY266" s="2"/>
      <c r="ZZ266" s="2"/>
      <c r="AAA266" s="2"/>
      <c r="AAB266" s="2"/>
      <c r="AAC266" s="2"/>
      <c r="AAD266" s="2"/>
      <c r="AAE266" s="2"/>
      <c r="AAF266" s="2"/>
      <c r="AAG266" s="2"/>
      <c r="AAH266" s="2"/>
      <c r="AAI266" s="2"/>
      <c r="AAJ266" s="2"/>
      <c r="AAK266" s="2"/>
      <c r="AAL266" s="2"/>
      <c r="AAM266" s="2"/>
      <c r="AAN266" s="2"/>
      <c r="AAO266" s="2"/>
      <c r="AAP266" s="2"/>
      <c r="AAQ266" s="2"/>
      <c r="AAR266" s="2"/>
      <c r="AAS266" s="2"/>
      <c r="AAT266" s="2"/>
      <c r="AAU266" s="2"/>
      <c r="AAV266" s="2"/>
      <c r="AAW266" s="2"/>
      <c r="AAX266" s="2"/>
      <c r="AAY266" s="2"/>
      <c r="AAZ266" s="2"/>
      <c r="ABA266" s="2"/>
      <c r="ABB266" s="2"/>
      <c r="ABC266" s="2"/>
      <c r="ABD266" s="2"/>
      <c r="ABE266" s="2"/>
      <c r="ABF266" s="2"/>
      <c r="ABG266" s="2"/>
      <c r="ABH266" s="2"/>
      <c r="ABI266" s="2"/>
      <c r="ABJ266" s="2"/>
      <c r="ABK266" s="2"/>
      <c r="ABL266" s="2"/>
      <c r="ABM266" s="2"/>
      <c r="ABN266" s="2"/>
      <c r="ABO266" s="2"/>
      <c r="ABP266" s="2"/>
      <c r="ABQ266" s="2"/>
      <c r="ABR266" s="2"/>
      <c r="ABS266" s="2"/>
      <c r="ABT266" s="2"/>
      <c r="ABU266" s="2"/>
      <c r="ABV266" s="2"/>
      <c r="ABW266" s="2"/>
      <c r="ABX266" s="2"/>
      <c r="ABY266" s="2"/>
      <c r="ABZ266" s="2"/>
      <c r="ACA266" s="2"/>
      <c r="ACB266" s="2"/>
      <c r="ACC266" s="2"/>
      <c r="ACD266" s="2"/>
      <c r="ACE266" s="2"/>
      <c r="ACF266" s="2"/>
      <c r="ACG266" s="2"/>
      <c r="ACH266" s="2"/>
      <c r="ACI266" s="2"/>
      <c r="ACJ266" s="2"/>
      <c r="ACK266" s="2"/>
      <c r="ACL266" s="2"/>
      <c r="ACM266" s="2"/>
      <c r="ACN266" s="2"/>
      <c r="ACO266" s="2"/>
      <c r="ACP266" s="2"/>
      <c r="ACQ266" s="2"/>
      <c r="ACR266" s="2"/>
      <c r="ACS266" s="2"/>
      <c r="ACT266" s="2"/>
      <c r="ACU266" s="2"/>
      <c r="ACV266" s="2"/>
      <c r="ACW266" s="2"/>
      <c r="ACX266" s="2"/>
      <c r="ACY266" s="2"/>
      <c r="ACZ266" s="2"/>
      <c r="ADA266" s="2"/>
      <c r="ADB266" s="2"/>
      <c r="ADC266" s="2"/>
      <c r="ADD266" s="2"/>
      <c r="ADE266" s="2"/>
      <c r="ADF266" s="2"/>
      <c r="ADG266" s="2"/>
      <c r="ADH266" s="2"/>
      <c r="ADI266" s="2"/>
      <c r="ADJ266" s="2"/>
      <c r="ADK266" s="2"/>
      <c r="ADL266" s="2"/>
      <c r="ADM266" s="2"/>
      <c r="ADN266" s="2"/>
      <c r="ADO266" s="2"/>
      <c r="ADP266" s="2"/>
      <c r="ADQ266" s="2"/>
      <c r="ADR266" s="2"/>
      <c r="ADS266" s="2"/>
      <c r="ADT266" s="2"/>
      <c r="ADU266" s="2"/>
      <c r="ADV266" s="2"/>
      <c r="ADW266" s="2"/>
      <c r="ADX266" s="2"/>
      <c r="ADY266" s="2"/>
      <c r="ADZ266" s="2"/>
      <c r="AEA266" s="2"/>
      <c r="AEB266" s="2"/>
      <c r="AEC266" s="2"/>
      <c r="AED266" s="2"/>
      <c r="AEE266" s="2"/>
      <c r="AEF266" s="2"/>
      <c r="AEG266" s="2"/>
      <c r="AEH266" s="2"/>
      <c r="AEI266" s="2"/>
      <c r="AEJ266" s="2"/>
      <c r="AEK266" s="2"/>
      <c r="AEL266" s="2"/>
      <c r="AEM266" s="2"/>
      <c r="AEN266" s="2"/>
      <c r="AEO266" s="2"/>
      <c r="AEP266" s="2"/>
      <c r="AEQ266" s="2"/>
      <c r="AER266" s="2"/>
      <c r="AES266" s="2"/>
      <c r="AET266" s="2"/>
      <c r="AEU266" s="2"/>
      <c r="AEV266" s="2"/>
      <c r="AEW266" s="2"/>
      <c r="AEX266" s="2"/>
      <c r="AEY266" s="2"/>
      <c r="AEZ266" s="2"/>
      <c r="AFA266" s="2"/>
      <c r="AFB266" s="2"/>
      <c r="AFC266" s="2"/>
      <c r="AFD266" s="2"/>
      <c r="AFE266" s="2"/>
      <c r="AFF266" s="2"/>
      <c r="AFG266" s="2"/>
      <c r="AFH266" s="2"/>
      <c r="AFI266" s="2"/>
      <c r="AFJ266" s="2"/>
      <c r="AFK266" s="2"/>
      <c r="AFL266" s="2"/>
      <c r="AFM266" s="2"/>
      <c r="AFN266" s="2"/>
      <c r="AFO266" s="2"/>
      <c r="AFP266" s="2"/>
      <c r="AFQ266" s="2"/>
      <c r="AFR266" s="2"/>
      <c r="AFS266" s="2"/>
      <c r="AFT266" s="2"/>
      <c r="AFU266" s="2"/>
      <c r="AFV266" s="2"/>
      <c r="AFW266" s="2"/>
      <c r="AFX266" s="2"/>
      <c r="AFY266" s="2"/>
      <c r="AFZ266" s="2"/>
      <c r="AGA266" s="2"/>
      <c r="AGB266" s="2"/>
      <c r="AGC266" s="2"/>
      <c r="AGD266" s="2"/>
      <c r="AGE266" s="2"/>
      <c r="AGF266" s="2"/>
      <c r="AGG266" s="2"/>
      <c r="AGH266" s="2"/>
      <c r="AGI266" s="2"/>
      <c r="AGJ266" s="2"/>
      <c r="AGK266" s="2"/>
      <c r="AGL266" s="2"/>
      <c r="AGM266" s="2"/>
      <c r="AGN266" s="2"/>
      <c r="AGO266" s="2"/>
      <c r="AGP266" s="2"/>
      <c r="AGQ266" s="2"/>
      <c r="AGR266" s="2"/>
      <c r="AGS266" s="2"/>
      <c r="AGT266" s="2"/>
      <c r="AGU266" s="2"/>
      <c r="AGV266" s="2"/>
      <c r="AGW266" s="2"/>
      <c r="AGX266" s="2"/>
      <c r="AGY266" s="2"/>
      <c r="AGZ266" s="2"/>
      <c r="AHA266" s="2"/>
      <c r="AHB266" s="2"/>
      <c r="AHC266" s="2"/>
      <c r="AHD266" s="2"/>
      <c r="AHE266" s="2"/>
      <c r="AHF266" s="2"/>
      <c r="AHG266" s="2"/>
      <c r="AHH266" s="2"/>
      <c r="AHI266" s="2"/>
      <c r="AHJ266" s="2"/>
      <c r="AHK266" s="2"/>
      <c r="AHL266" s="2"/>
      <c r="AHM266" s="2"/>
      <c r="AHN266" s="2"/>
      <c r="AHO266" s="2"/>
      <c r="AHP266" s="2"/>
      <c r="AHQ266" s="2"/>
      <c r="AHR266" s="2"/>
      <c r="AHS266" s="2"/>
      <c r="AHT266" s="2"/>
      <c r="AHU266" s="2"/>
      <c r="AHV266" s="2"/>
      <c r="AHW266" s="2"/>
      <c r="AHX266" s="2"/>
      <c r="AHY266" s="2"/>
      <c r="AHZ266" s="2"/>
      <c r="AIA266" s="2"/>
      <c r="AIB266" s="2"/>
      <c r="AIC266" s="2"/>
      <c r="AID266" s="2"/>
      <c r="AIE266" s="2"/>
      <c r="AIF266" s="2"/>
      <c r="AIG266" s="2"/>
      <c r="AIH266" s="2"/>
      <c r="AII266" s="2"/>
      <c r="AIJ266" s="2"/>
      <c r="AIK266" s="2"/>
      <c r="AIL266" s="2"/>
      <c r="AIM266" s="2"/>
      <c r="AIN266" s="2"/>
      <c r="AIO266" s="2"/>
      <c r="AIP266" s="2"/>
      <c r="AIQ266" s="2"/>
      <c r="AIR266" s="2"/>
      <c r="AIS266" s="2"/>
      <c r="AIT266" s="2"/>
      <c r="AIU266" s="2"/>
      <c r="AIV266" s="2"/>
      <c r="AIW266" s="2"/>
      <c r="AIX266" s="2"/>
      <c r="AIY266" s="2"/>
      <c r="AIZ266" s="2"/>
      <c r="AJA266" s="2"/>
      <c r="AJB266" s="2"/>
      <c r="AJC266" s="2"/>
      <c r="AJD266" s="2"/>
      <c r="AJE266" s="2"/>
      <c r="AJF266" s="2"/>
      <c r="AJG266" s="2"/>
      <c r="AJH266" s="2"/>
      <c r="AJI266" s="2"/>
      <c r="AJJ266" s="2"/>
      <c r="AJK266" s="2"/>
      <c r="AJL266" s="2"/>
      <c r="AJM266" s="2"/>
      <c r="AJN266" s="2"/>
      <c r="AJO266" s="2"/>
      <c r="AJP266" s="2"/>
      <c r="AJQ266" s="2"/>
      <c r="AJR266" s="2"/>
      <c r="AJS266" s="2"/>
      <c r="AJT266" s="2"/>
      <c r="AJU266" s="2"/>
      <c r="AJV266" s="2"/>
      <c r="AJW266" s="2"/>
      <c r="AJX266" s="2"/>
      <c r="AJY266" s="2"/>
      <c r="AJZ266" s="2"/>
      <c r="AKA266" s="2"/>
      <c r="AKB266" s="2"/>
      <c r="AKC266" s="2"/>
      <c r="AKD266" s="2"/>
      <c r="AKE266" s="2"/>
      <c r="AKF266" s="2"/>
      <c r="AKG266" s="2"/>
      <c r="AKH266" s="2"/>
      <c r="AKI266" s="2"/>
      <c r="AKJ266" s="2"/>
      <c r="AKK266" s="2"/>
      <c r="AKL266" s="2"/>
      <c r="AKM266" s="2"/>
      <c r="AKN266" s="2"/>
      <c r="AKO266" s="2"/>
      <c r="AKP266" s="2"/>
      <c r="AKQ266" s="2"/>
      <c r="AKR266" s="2"/>
      <c r="AKS266" s="2"/>
      <c r="AKT266" s="2"/>
      <c r="AKU266" s="2"/>
      <c r="AKV266" s="2"/>
      <c r="AKW266" s="2"/>
      <c r="AKX266" s="2"/>
      <c r="AKY266" s="2"/>
      <c r="AKZ266" s="2"/>
      <c r="ALA266" s="2"/>
      <c r="ALB266" s="2"/>
      <c r="ALC266" s="2"/>
      <c r="ALD266" s="2"/>
      <c r="ALE266" s="2"/>
      <c r="ALF266" s="2"/>
      <c r="ALG266" s="2"/>
      <c r="ALH266" s="2"/>
      <c r="ALI266" s="2"/>
      <c r="ALJ266" s="2"/>
      <c r="ALK266" s="2"/>
      <c r="ALL266" s="2"/>
      <c r="ALM266" s="2"/>
      <c r="ALN266" s="2"/>
      <c r="ALO266" s="2"/>
      <c r="ALP266" s="2"/>
      <c r="ALQ266" s="2"/>
      <c r="ALR266" s="2"/>
      <c r="ALS266" s="2"/>
      <c r="ALT266" s="2"/>
      <c r="ALU266" s="2"/>
      <c r="ALV266" s="2"/>
      <c r="ALW266" s="2"/>
      <c r="ALX266" s="2"/>
      <c r="ALY266" s="2"/>
      <c r="ALZ266" s="2"/>
      <c r="AMA266" s="2"/>
      <c r="AMB266" s="2"/>
      <c r="AMC266" s="2"/>
      <c r="AMD266" s="2"/>
      <c r="AME266" s="2"/>
      <c r="AMF266" s="2"/>
      <c r="AMG266" s="2"/>
      <c r="AMH266" s="2"/>
      <c r="AMI266" s="2"/>
      <c r="AMJ266" s="2"/>
    </row>
    <row r="267" s="5" customFormat="true" ht="15" hidden="false" customHeight="false" outlineLevel="0" collapsed="false">
      <c r="A267" s="2"/>
      <c r="B267" s="2"/>
      <c r="C267" s="2"/>
      <c r="D267" s="2"/>
      <c r="E267" s="2"/>
      <c r="F267" s="2"/>
      <c r="G267" s="25"/>
      <c r="H267" s="51" t="n">
        <v>44470</v>
      </c>
      <c r="I267" s="25"/>
      <c r="J267" s="25"/>
      <c r="K267" s="25"/>
      <c r="L267" s="25"/>
      <c r="M267" s="25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2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  <c r="MH267" s="2"/>
      <c r="MI267" s="2"/>
      <c r="MJ267" s="2"/>
      <c r="MK267" s="2"/>
      <c r="ML267" s="2"/>
      <c r="MM267" s="2"/>
      <c r="MN267" s="2"/>
      <c r="MO267" s="2"/>
      <c r="MP267" s="2"/>
      <c r="MQ267" s="2"/>
      <c r="MR267" s="2"/>
      <c r="MS267" s="2"/>
      <c r="MT267" s="2"/>
      <c r="MU267" s="2"/>
      <c r="MV267" s="2"/>
      <c r="MW267" s="2"/>
      <c r="MX267" s="2"/>
      <c r="MY267" s="2"/>
      <c r="MZ267" s="2"/>
      <c r="NA267" s="2"/>
      <c r="NB267" s="2"/>
      <c r="NC267" s="2"/>
      <c r="ND267" s="2"/>
      <c r="NE267" s="2"/>
      <c r="NF267" s="2"/>
      <c r="NG267" s="2"/>
      <c r="NH267" s="2"/>
      <c r="NI267" s="2"/>
      <c r="NJ267" s="2"/>
      <c r="NK267" s="2"/>
      <c r="NL267" s="2"/>
      <c r="NM267" s="2"/>
      <c r="NN267" s="2"/>
      <c r="NO267" s="2"/>
      <c r="NP267" s="2"/>
      <c r="NQ267" s="2"/>
      <c r="NR267" s="2"/>
      <c r="NS267" s="2"/>
      <c r="NT267" s="2"/>
      <c r="NU267" s="2"/>
      <c r="NV267" s="2"/>
      <c r="NW267" s="2"/>
      <c r="NX267" s="2"/>
      <c r="NY267" s="2"/>
      <c r="NZ267" s="2"/>
      <c r="OA267" s="2"/>
      <c r="OB267" s="2"/>
      <c r="OC267" s="2"/>
      <c r="OD267" s="2"/>
      <c r="OE267" s="2"/>
      <c r="OF267" s="2"/>
      <c r="OG267" s="2"/>
      <c r="OH267" s="2"/>
      <c r="OI267" s="2"/>
      <c r="OJ267" s="2"/>
      <c r="OK267" s="2"/>
      <c r="OL267" s="2"/>
      <c r="OM267" s="2"/>
      <c r="ON267" s="2"/>
      <c r="OO267" s="2"/>
      <c r="OP267" s="2"/>
      <c r="OQ267" s="2"/>
      <c r="OR267" s="2"/>
      <c r="OS267" s="2"/>
      <c r="OT267" s="2"/>
      <c r="OU267" s="2"/>
      <c r="OV267" s="2"/>
      <c r="OW267" s="2"/>
      <c r="OX267" s="2"/>
      <c r="OY267" s="2"/>
      <c r="OZ267" s="2"/>
      <c r="PA267" s="2"/>
      <c r="PB267" s="2"/>
      <c r="PC267" s="2"/>
      <c r="PD267" s="2"/>
      <c r="PE267" s="2"/>
      <c r="PF267" s="2"/>
      <c r="PG267" s="2"/>
      <c r="PH267" s="2"/>
      <c r="PI267" s="2"/>
      <c r="PJ267" s="2"/>
      <c r="PK267" s="2"/>
      <c r="PL267" s="2"/>
      <c r="PM267" s="2"/>
      <c r="PN267" s="2"/>
      <c r="PO267" s="2"/>
      <c r="PP267" s="2"/>
      <c r="PQ267" s="2"/>
      <c r="PR267" s="2"/>
      <c r="PS267" s="2"/>
      <c r="PT267" s="2"/>
      <c r="PU267" s="2"/>
      <c r="PV267" s="2"/>
      <c r="PW267" s="2"/>
      <c r="PX267" s="2"/>
      <c r="PY267" s="2"/>
      <c r="PZ267" s="2"/>
      <c r="QA267" s="2"/>
      <c r="QB267" s="2"/>
      <c r="QC267" s="2"/>
      <c r="QD267" s="2"/>
      <c r="QE267" s="2"/>
      <c r="QF267" s="2"/>
      <c r="QG267" s="2"/>
      <c r="QH267" s="2"/>
      <c r="QI267" s="2"/>
      <c r="QJ267" s="2"/>
      <c r="QK267" s="2"/>
      <c r="QL267" s="2"/>
      <c r="QM267" s="2"/>
      <c r="QN267" s="2"/>
      <c r="QO267" s="2"/>
      <c r="QP267" s="2"/>
      <c r="QQ267" s="2"/>
      <c r="QR267" s="2"/>
      <c r="QS267" s="2"/>
      <c r="QT267" s="2"/>
      <c r="QU267" s="2"/>
      <c r="QV267" s="2"/>
      <c r="QW267" s="2"/>
      <c r="QX267" s="2"/>
      <c r="QY267" s="2"/>
      <c r="QZ267" s="2"/>
      <c r="RA267" s="2"/>
      <c r="RB267" s="2"/>
      <c r="RC267" s="2"/>
      <c r="RD267" s="2"/>
      <c r="RE267" s="2"/>
      <c r="RF267" s="2"/>
      <c r="RG267" s="2"/>
      <c r="RH267" s="2"/>
      <c r="RI267" s="2"/>
      <c r="RJ267" s="2"/>
      <c r="RK267" s="2"/>
      <c r="RL267" s="2"/>
      <c r="RM267" s="2"/>
      <c r="RN267" s="2"/>
      <c r="RO267" s="2"/>
      <c r="RP267" s="2"/>
      <c r="RQ267" s="2"/>
      <c r="RR267" s="2"/>
      <c r="RS267" s="2"/>
      <c r="RT267" s="2"/>
      <c r="RU267" s="2"/>
      <c r="RV267" s="2"/>
      <c r="RW267" s="2"/>
      <c r="RX267" s="2"/>
      <c r="RY267" s="2"/>
      <c r="RZ267" s="2"/>
      <c r="SA267" s="2"/>
      <c r="SB267" s="2"/>
      <c r="SC267" s="2"/>
      <c r="SD267" s="2"/>
      <c r="SE267" s="2"/>
      <c r="SF267" s="2"/>
      <c r="SG267" s="2"/>
      <c r="SH267" s="2"/>
      <c r="SI267" s="2"/>
      <c r="SJ267" s="2"/>
      <c r="SK267" s="2"/>
      <c r="SL267" s="2"/>
      <c r="SM267" s="2"/>
      <c r="SN267" s="2"/>
      <c r="SO267" s="2"/>
      <c r="SP267" s="2"/>
      <c r="SQ267" s="2"/>
      <c r="SR267" s="2"/>
      <c r="SS267" s="2"/>
      <c r="ST267" s="2"/>
      <c r="SU267" s="2"/>
      <c r="SV267" s="2"/>
      <c r="SW267" s="2"/>
      <c r="SX267" s="2"/>
      <c r="SY267" s="2"/>
      <c r="SZ267" s="2"/>
      <c r="TA267" s="2"/>
      <c r="TB267" s="2"/>
      <c r="TC267" s="2"/>
      <c r="TD267" s="2"/>
      <c r="TE267" s="2"/>
      <c r="TF267" s="2"/>
      <c r="TG267" s="2"/>
      <c r="TH267" s="2"/>
      <c r="TI267" s="2"/>
      <c r="TJ267" s="2"/>
      <c r="TK267" s="2"/>
      <c r="TL267" s="2"/>
      <c r="TM267" s="2"/>
      <c r="TN267" s="2"/>
      <c r="TO267" s="2"/>
      <c r="TP267" s="2"/>
      <c r="TQ267" s="2"/>
      <c r="TR267" s="2"/>
      <c r="TS267" s="2"/>
      <c r="TT267" s="2"/>
      <c r="TU267" s="2"/>
      <c r="TV267" s="2"/>
      <c r="TW267" s="2"/>
      <c r="TX267" s="2"/>
      <c r="TY267" s="2"/>
      <c r="TZ267" s="2"/>
      <c r="UA267" s="2"/>
      <c r="UB267" s="2"/>
      <c r="UC267" s="2"/>
      <c r="UD267" s="2"/>
      <c r="UE267" s="2"/>
      <c r="UF267" s="2"/>
      <c r="UG267" s="2"/>
      <c r="UH267" s="2"/>
      <c r="UI267" s="2"/>
      <c r="UJ267" s="2"/>
      <c r="UK267" s="2"/>
      <c r="UL267" s="2"/>
      <c r="UM267" s="2"/>
      <c r="UN267" s="2"/>
      <c r="UO267" s="2"/>
      <c r="UP267" s="2"/>
      <c r="UQ267" s="2"/>
      <c r="UR267" s="2"/>
      <c r="US267" s="2"/>
      <c r="UT267" s="2"/>
      <c r="UU267" s="2"/>
      <c r="UV267" s="2"/>
      <c r="UW267" s="2"/>
      <c r="UX267" s="2"/>
      <c r="UY267" s="2"/>
      <c r="UZ267" s="2"/>
      <c r="VA267" s="2"/>
      <c r="VB267" s="2"/>
      <c r="VC267" s="2"/>
      <c r="VD267" s="2"/>
      <c r="VE267" s="2"/>
      <c r="VF267" s="2"/>
      <c r="VG267" s="2"/>
      <c r="VH267" s="2"/>
      <c r="VI267" s="2"/>
      <c r="VJ267" s="2"/>
      <c r="VK267" s="2"/>
      <c r="VL267" s="2"/>
      <c r="VM267" s="2"/>
      <c r="VN267" s="2"/>
      <c r="VO267" s="2"/>
      <c r="VP267" s="2"/>
      <c r="VQ267" s="2"/>
      <c r="VR267" s="2"/>
      <c r="VS267" s="2"/>
      <c r="VT267" s="2"/>
      <c r="VU267" s="2"/>
      <c r="VV267" s="2"/>
      <c r="VW267" s="2"/>
      <c r="VX267" s="2"/>
      <c r="VY267" s="2"/>
      <c r="VZ267" s="2"/>
      <c r="WA267" s="2"/>
      <c r="WB267" s="2"/>
      <c r="WC267" s="2"/>
      <c r="WD267" s="2"/>
      <c r="WE267" s="2"/>
      <c r="WF267" s="2"/>
      <c r="WG267" s="2"/>
      <c r="WH267" s="2"/>
      <c r="WI267" s="2"/>
      <c r="WJ267" s="2"/>
      <c r="WK267" s="2"/>
      <c r="WL267" s="2"/>
      <c r="WM267" s="2"/>
      <c r="WN267" s="2"/>
      <c r="WO267" s="2"/>
      <c r="WP267" s="2"/>
      <c r="WQ267" s="2"/>
      <c r="WR267" s="2"/>
      <c r="WS267" s="2"/>
      <c r="WT267" s="2"/>
      <c r="WU267" s="2"/>
      <c r="WV267" s="2"/>
      <c r="WW267" s="2"/>
      <c r="WX267" s="2"/>
      <c r="WY267" s="2"/>
      <c r="WZ267" s="2"/>
      <c r="XA267" s="2"/>
      <c r="XB267" s="2"/>
      <c r="XC267" s="2"/>
      <c r="XD267" s="2"/>
      <c r="XE267" s="2"/>
      <c r="XF267" s="2"/>
      <c r="XG267" s="2"/>
      <c r="XH267" s="2"/>
      <c r="XI267" s="2"/>
      <c r="XJ267" s="2"/>
      <c r="XK267" s="2"/>
      <c r="XL267" s="2"/>
      <c r="XM267" s="2"/>
      <c r="XN267" s="2"/>
      <c r="XO267" s="2"/>
      <c r="XP267" s="2"/>
      <c r="XQ267" s="2"/>
      <c r="XR267" s="2"/>
      <c r="XS267" s="2"/>
      <c r="XT267" s="2"/>
      <c r="XU267" s="2"/>
      <c r="XV267" s="2"/>
      <c r="XW267" s="2"/>
      <c r="XX267" s="2"/>
      <c r="XY267" s="2"/>
      <c r="XZ267" s="2"/>
      <c r="YA267" s="2"/>
      <c r="YB267" s="2"/>
      <c r="YC267" s="2"/>
      <c r="YD267" s="2"/>
      <c r="YE267" s="2"/>
      <c r="YF267" s="2"/>
      <c r="YG267" s="2"/>
      <c r="YH267" s="2"/>
      <c r="YI267" s="2"/>
      <c r="YJ267" s="2"/>
      <c r="YK267" s="2"/>
      <c r="YL267" s="2"/>
      <c r="YM267" s="2"/>
      <c r="YN267" s="2"/>
      <c r="YO267" s="2"/>
      <c r="YP267" s="2"/>
      <c r="YQ267" s="2"/>
      <c r="YR267" s="2"/>
      <c r="YS267" s="2"/>
      <c r="YT267" s="2"/>
      <c r="YU267" s="2"/>
      <c r="YV267" s="2"/>
      <c r="YW267" s="2"/>
      <c r="YX267" s="2"/>
      <c r="YY267" s="2"/>
      <c r="YZ267" s="2"/>
      <c r="ZA267" s="2"/>
      <c r="ZB267" s="2"/>
      <c r="ZC267" s="2"/>
      <c r="ZD267" s="2"/>
      <c r="ZE267" s="2"/>
      <c r="ZF267" s="2"/>
      <c r="ZG267" s="2"/>
      <c r="ZH267" s="2"/>
      <c r="ZI267" s="2"/>
      <c r="ZJ267" s="2"/>
      <c r="ZK267" s="2"/>
      <c r="ZL267" s="2"/>
      <c r="ZM267" s="2"/>
      <c r="ZN267" s="2"/>
      <c r="ZO267" s="2"/>
      <c r="ZP267" s="2"/>
      <c r="ZQ267" s="2"/>
      <c r="ZR267" s="2"/>
      <c r="ZS267" s="2"/>
      <c r="ZT267" s="2"/>
      <c r="ZU267" s="2"/>
      <c r="ZV267" s="2"/>
      <c r="ZW267" s="2"/>
      <c r="ZX267" s="2"/>
      <c r="ZY267" s="2"/>
      <c r="ZZ267" s="2"/>
      <c r="AAA267" s="2"/>
      <c r="AAB267" s="2"/>
      <c r="AAC267" s="2"/>
      <c r="AAD267" s="2"/>
      <c r="AAE267" s="2"/>
      <c r="AAF267" s="2"/>
      <c r="AAG267" s="2"/>
      <c r="AAH267" s="2"/>
      <c r="AAI267" s="2"/>
      <c r="AAJ267" s="2"/>
      <c r="AAK267" s="2"/>
      <c r="AAL267" s="2"/>
      <c r="AAM267" s="2"/>
      <c r="AAN267" s="2"/>
      <c r="AAO267" s="2"/>
      <c r="AAP267" s="2"/>
      <c r="AAQ267" s="2"/>
      <c r="AAR267" s="2"/>
      <c r="AAS267" s="2"/>
      <c r="AAT267" s="2"/>
      <c r="AAU267" s="2"/>
      <c r="AAV267" s="2"/>
      <c r="AAW267" s="2"/>
      <c r="AAX267" s="2"/>
      <c r="AAY267" s="2"/>
      <c r="AAZ267" s="2"/>
      <c r="ABA267" s="2"/>
      <c r="ABB267" s="2"/>
      <c r="ABC267" s="2"/>
      <c r="ABD267" s="2"/>
      <c r="ABE267" s="2"/>
      <c r="ABF267" s="2"/>
      <c r="ABG267" s="2"/>
      <c r="ABH267" s="2"/>
      <c r="ABI267" s="2"/>
      <c r="ABJ267" s="2"/>
      <c r="ABK267" s="2"/>
      <c r="ABL267" s="2"/>
      <c r="ABM267" s="2"/>
      <c r="ABN267" s="2"/>
      <c r="ABO267" s="2"/>
      <c r="ABP267" s="2"/>
      <c r="ABQ267" s="2"/>
      <c r="ABR267" s="2"/>
      <c r="ABS267" s="2"/>
      <c r="ABT267" s="2"/>
      <c r="ABU267" s="2"/>
      <c r="ABV267" s="2"/>
      <c r="ABW267" s="2"/>
      <c r="ABX267" s="2"/>
      <c r="ABY267" s="2"/>
      <c r="ABZ267" s="2"/>
      <c r="ACA267" s="2"/>
      <c r="ACB267" s="2"/>
      <c r="ACC267" s="2"/>
      <c r="ACD267" s="2"/>
      <c r="ACE267" s="2"/>
      <c r="ACF267" s="2"/>
      <c r="ACG267" s="2"/>
      <c r="ACH267" s="2"/>
      <c r="ACI267" s="2"/>
      <c r="ACJ267" s="2"/>
      <c r="ACK267" s="2"/>
      <c r="ACL267" s="2"/>
      <c r="ACM267" s="2"/>
      <c r="ACN267" s="2"/>
      <c r="ACO267" s="2"/>
      <c r="ACP267" s="2"/>
      <c r="ACQ267" s="2"/>
      <c r="ACR267" s="2"/>
      <c r="ACS267" s="2"/>
      <c r="ACT267" s="2"/>
      <c r="ACU267" s="2"/>
      <c r="ACV267" s="2"/>
      <c r="ACW267" s="2"/>
      <c r="ACX267" s="2"/>
      <c r="ACY267" s="2"/>
      <c r="ACZ267" s="2"/>
      <c r="ADA267" s="2"/>
      <c r="ADB267" s="2"/>
      <c r="ADC267" s="2"/>
      <c r="ADD267" s="2"/>
      <c r="ADE267" s="2"/>
      <c r="ADF267" s="2"/>
      <c r="ADG267" s="2"/>
      <c r="ADH267" s="2"/>
      <c r="ADI267" s="2"/>
      <c r="ADJ267" s="2"/>
      <c r="ADK267" s="2"/>
      <c r="ADL267" s="2"/>
      <c r="ADM267" s="2"/>
      <c r="ADN267" s="2"/>
      <c r="ADO267" s="2"/>
      <c r="ADP267" s="2"/>
      <c r="ADQ267" s="2"/>
      <c r="ADR267" s="2"/>
      <c r="ADS267" s="2"/>
      <c r="ADT267" s="2"/>
      <c r="ADU267" s="2"/>
      <c r="ADV267" s="2"/>
      <c r="ADW267" s="2"/>
      <c r="ADX267" s="2"/>
      <c r="ADY267" s="2"/>
      <c r="ADZ267" s="2"/>
      <c r="AEA267" s="2"/>
      <c r="AEB267" s="2"/>
      <c r="AEC267" s="2"/>
      <c r="AED267" s="2"/>
      <c r="AEE267" s="2"/>
      <c r="AEF267" s="2"/>
      <c r="AEG267" s="2"/>
      <c r="AEH267" s="2"/>
      <c r="AEI267" s="2"/>
      <c r="AEJ267" s="2"/>
      <c r="AEK267" s="2"/>
      <c r="AEL267" s="2"/>
      <c r="AEM267" s="2"/>
      <c r="AEN267" s="2"/>
      <c r="AEO267" s="2"/>
      <c r="AEP267" s="2"/>
      <c r="AEQ267" s="2"/>
      <c r="AER267" s="2"/>
      <c r="AES267" s="2"/>
      <c r="AET267" s="2"/>
      <c r="AEU267" s="2"/>
      <c r="AEV267" s="2"/>
      <c r="AEW267" s="2"/>
      <c r="AEX267" s="2"/>
      <c r="AEY267" s="2"/>
      <c r="AEZ267" s="2"/>
      <c r="AFA267" s="2"/>
      <c r="AFB267" s="2"/>
      <c r="AFC267" s="2"/>
      <c r="AFD267" s="2"/>
      <c r="AFE267" s="2"/>
      <c r="AFF267" s="2"/>
      <c r="AFG267" s="2"/>
      <c r="AFH267" s="2"/>
      <c r="AFI267" s="2"/>
      <c r="AFJ267" s="2"/>
      <c r="AFK267" s="2"/>
      <c r="AFL267" s="2"/>
      <c r="AFM267" s="2"/>
      <c r="AFN267" s="2"/>
      <c r="AFO267" s="2"/>
      <c r="AFP267" s="2"/>
      <c r="AFQ267" s="2"/>
      <c r="AFR267" s="2"/>
      <c r="AFS267" s="2"/>
      <c r="AFT267" s="2"/>
      <c r="AFU267" s="2"/>
      <c r="AFV267" s="2"/>
      <c r="AFW267" s="2"/>
      <c r="AFX267" s="2"/>
      <c r="AFY267" s="2"/>
      <c r="AFZ267" s="2"/>
      <c r="AGA267" s="2"/>
      <c r="AGB267" s="2"/>
      <c r="AGC267" s="2"/>
      <c r="AGD267" s="2"/>
      <c r="AGE267" s="2"/>
      <c r="AGF267" s="2"/>
      <c r="AGG267" s="2"/>
      <c r="AGH267" s="2"/>
      <c r="AGI267" s="2"/>
      <c r="AGJ267" s="2"/>
      <c r="AGK267" s="2"/>
      <c r="AGL267" s="2"/>
      <c r="AGM267" s="2"/>
      <c r="AGN267" s="2"/>
      <c r="AGO267" s="2"/>
      <c r="AGP267" s="2"/>
      <c r="AGQ267" s="2"/>
      <c r="AGR267" s="2"/>
      <c r="AGS267" s="2"/>
      <c r="AGT267" s="2"/>
      <c r="AGU267" s="2"/>
      <c r="AGV267" s="2"/>
      <c r="AGW267" s="2"/>
      <c r="AGX267" s="2"/>
      <c r="AGY267" s="2"/>
      <c r="AGZ267" s="2"/>
      <c r="AHA267" s="2"/>
      <c r="AHB267" s="2"/>
      <c r="AHC267" s="2"/>
      <c r="AHD267" s="2"/>
      <c r="AHE267" s="2"/>
      <c r="AHF267" s="2"/>
      <c r="AHG267" s="2"/>
      <c r="AHH267" s="2"/>
      <c r="AHI267" s="2"/>
      <c r="AHJ267" s="2"/>
      <c r="AHK267" s="2"/>
      <c r="AHL267" s="2"/>
      <c r="AHM267" s="2"/>
      <c r="AHN267" s="2"/>
      <c r="AHO267" s="2"/>
      <c r="AHP267" s="2"/>
      <c r="AHQ267" s="2"/>
      <c r="AHR267" s="2"/>
      <c r="AHS267" s="2"/>
      <c r="AHT267" s="2"/>
      <c r="AHU267" s="2"/>
      <c r="AHV267" s="2"/>
      <c r="AHW267" s="2"/>
      <c r="AHX267" s="2"/>
      <c r="AHY267" s="2"/>
      <c r="AHZ267" s="2"/>
      <c r="AIA267" s="2"/>
      <c r="AIB267" s="2"/>
      <c r="AIC267" s="2"/>
      <c r="AID267" s="2"/>
      <c r="AIE267" s="2"/>
      <c r="AIF267" s="2"/>
      <c r="AIG267" s="2"/>
      <c r="AIH267" s="2"/>
      <c r="AII267" s="2"/>
      <c r="AIJ267" s="2"/>
      <c r="AIK267" s="2"/>
      <c r="AIL267" s="2"/>
      <c r="AIM267" s="2"/>
      <c r="AIN267" s="2"/>
      <c r="AIO267" s="2"/>
      <c r="AIP267" s="2"/>
      <c r="AIQ267" s="2"/>
      <c r="AIR267" s="2"/>
      <c r="AIS267" s="2"/>
      <c r="AIT267" s="2"/>
      <c r="AIU267" s="2"/>
      <c r="AIV267" s="2"/>
      <c r="AIW267" s="2"/>
      <c r="AIX267" s="2"/>
      <c r="AIY267" s="2"/>
      <c r="AIZ267" s="2"/>
      <c r="AJA267" s="2"/>
      <c r="AJB267" s="2"/>
      <c r="AJC267" s="2"/>
      <c r="AJD267" s="2"/>
      <c r="AJE267" s="2"/>
      <c r="AJF267" s="2"/>
      <c r="AJG267" s="2"/>
      <c r="AJH267" s="2"/>
      <c r="AJI267" s="2"/>
      <c r="AJJ267" s="2"/>
      <c r="AJK267" s="2"/>
      <c r="AJL267" s="2"/>
      <c r="AJM267" s="2"/>
      <c r="AJN267" s="2"/>
      <c r="AJO267" s="2"/>
      <c r="AJP267" s="2"/>
      <c r="AJQ267" s="2"/>
      <c r="AJR267" s="2"/>
      <c r="AJS267" s="2"/>
      <c r="AJT267" s="2"/>
      <c r="AJU267" s="2"/>
      <c r="AJV267" s="2"/>
      <c r="AJW267" s="2"/>
      <c r="AJX267" s="2"/>
      <c r="AJY267" s="2"/>
      <c r="AJZ267" s="2"/>
      <c r="AKA267" s="2"/>
      <c r="AKB267" s="2"/>
      <c r="AKC267" s="2"/>
      <c r="AKD267" s="2"/>
      <c r="AKE267" s="2"/>
      <c r="AKF267" s="2"/>
      <c r="AKG267" s="2"/>
      <c r="AKH267" s="2"/>
      <c r="AKI267" s="2"/>
      <c r="AKJ267" s="2"/>
      <c r="AKK267" s="2"/>
      <c r="AKL267" s="2"/>
      <c r="AKM267" s="2"/>
      <c r="AKN267" s="2"/>
      <c r="AKO267" s="2"/>
      <c r="AKP267" s="2"/>
      <c r="AKQ267" s="2"/>
      <c r="AKR267" s="2"/>
      <c r="AKS267" s="2"/>
      <c r="AKT267" s="2"/>
      <c r="AKU267" s="2"/>
      <c r="AKV267" s="2"/>
      <c r="AKW267" s="2"/>
      <c r="AKX267" s="2"/>
      <c r="AKY267" s="2"/>
      <c r="AKZ267" s="2"/>
      <c r="ALA267" s="2"/>
      <c r="ALB267" s="2"/>
      <c r="ALC267" s="2"/>
      <c r="ALD267" s="2"/>
      <c r="ALE267" s="2"/>
      <c r="ALF267" s="2"/>
      <c r="ALG267" s="2"/>
      <c r="ALH267" s="2"/>
      <c r="ALI267" s="2"/>
      <c r="ALJ267" s="2"/>
      <c r="ALK267" s="2"/>
      <c r="ALL267" s="2"/>
      <c r="ALM267" s="2"/>
      <c r="ALN267" s="2"/>
      <c r="ALO267" s="2"/>
      <c r="ALP267" s="2"/>
      <c r="ALQ267" s="2"/>
      <c r="ALR267" s="2"/>
      <c r="ALS267" s="2"/>
      <c r="ALT267" s="2"/>
      <c r="ALU267" s="2"/>
      <c r="ALV267" s="2"/>
      <c r="ALW267" s="2"/>
      <c r="ALX267" s="2"/>
      <c r="ALY267" s="2"/>
      <c r="ALZ267" s="2"/>
      <c r="AMA267" s="2"/>
      <c r="AMB267" s="2"/>
      <c r="AMC267" s="2"/>
      <c r="AMD267" s="2"/>
      <c r="AME267" s="2"/>
      <c r="AMF267" s="2"/>
      <c r="AMG267" s="2"/>
      <c r="AMH267" s="2"/>
      <c r="AMI267" s="2"/>
      <c r="AMJ267" s="2"/>
    </row>
    <row r="268" s="5" customFormat="true" ht="15" hidden="false" customHeight="false" outlineLevel="0" collapsed="false">
      <c r="A268" s="2"/>
      <c r="B268" s="2"/>
      <c r="C268" s="2"/>
      <c r="D268" s="2"/>
      <c r="E268" s="2"/>
      <c r="F268" s="2"/>
      <c r="G268" s="25"/>
      <c r="H268" s="51"/>
      <c r="I268" s="25"/>
      <c r="J268" s="25"/>
      <c r="K268" s="25"/>
      <c r="L268" s="25"/>
      <c r="M268" s="25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  <c r="MH268" s="2"/>
      <c r="MI268" s="2"/>
      <c r="MJ268" s="2"/>
      <c r="MK268" s="2"/>
      <c r="ML268" s="2"/>
      <c r="MM268" s="2"/>
      <c r="MN268" s="2"/>
      <c r="MO268" s="2"/>
      <c r="MP268" s="2"/>
      <c r="MQ268" s="2"/>
      <c r="MR268" s="2"/>
      <c r="MS268" s="2"/>
      <c r="MT268" s="2"/>
      <c r="MU268" s="2"/>
      <c r="MV268" s="2"/>
      <c r="MW268" s="2"/>
      <c r="MX268" s="2"/>
      <c r="MY268" s="2"/>
      <c r="MZ268" s="2"/>
      <c r="NA268" s="2"/>
      <c r="NB268" s="2"/>
      <c r="NC268" s="2"/>
      <c r="ND268" s="2"/>
      <c r="NE268" s="2"/>
      <c r="NF268" s="2"/>
      <c r="NG268" s="2"/>
      <c r="NH268" s="2"/>
      <c r="NI268" s="2"/>
      <c r="NJ268" s="2"/>
      <c r="NK268" s="2"/>
      <c r="NL268" s="2"/>
      <c r="NM268" s="2"/>
      <c r="NN268" s="2"/>
      <c r="NO268" s="2"/>
      <c r="NP268" s="2"/>
      <c r="NQ268" s="2"/>
      <c r="NR268" s="2"/>
      <c r="NS268" s="2"/>
      <c r="NT268" s="2"/>
      <c r="NU268" s="2"/>
      <c r="NV268" s="2"/>
      <c r="NW268" s="2"/>
      <c r="NX268" s="2"/>
      <c r="NY268" s="2"/>
      <c r="NZ268" s="2"/>
      <c r="OA268" s="2"/>
      <c r="OB268" s="2"/>
      <c r="OC268" s="2"/>
      <c r="OD268" s="2"/>
      <c r="OE268" s="2"/>
      <c r="OF268" s="2"/>
      <c r="OG268" s="2"/>
      <c r="OH268" s="2"/>
      <c r="OI268" s="2"/>
      <c r="OJ268" s="2"/>
      <c r="OK268" s="2"/>
      <c r="OL268" s="2"/>
      <c r="OM268" s="2"/>
      <c r="ON268" s="2"/>
      <c r="OO268" s="2"/>
      <c r="OP268" s="2"/>
      <c r="OQ268" s="2"/>
      <c r="OR268" s="2"/>
      <c r="OS268" s="2"/>
      <c r="OT268" s="2"/>
      <c r="OU268" s="2"/>
      <c r="OV268" s="2"/>
      <c r="OW268" s="2"/>
      <c r="OX268" s="2"/>
      <c r="OY268" s="2"/>
      <c r="OZ268" s="2"/>
      <c r="PA268" s="2"/>
      <c r="PB268" s="2"/>
      <c r="PC268" s="2"/>
      <c r="PD268" s="2"/>
      <c r="PE268" s="2"/>
      <c r="PF268" s="2"/>
      <c r="PG268" s="2"/>
      <c r="PH268" s="2"/>
      <c r="PI268" s="2"/>
      <c r="PJ268" s="2"/>
      <c r="PK268" s="2"/>
      <c r="PL268" s="2"/>
      <c r="PM268" s="2"/>
      <c r="PN268" s="2"/>
      <c r="PO268" s="2"/>
      <c r="PP268" s="2"/>
      <c r="PQ268" s="2"/>
      <c r="PR268" s="2"/>
      <c r="PS268" s="2"/>
      <c r="PT268" s="2"/>
      <c r="PU268" s="2"/>
      <c r="PV268" s="2"/>
      <c r="PW268" s="2"/>
      <c r="PX268" s="2"/>
      <c r="PY268" s="2"/>
      <c r="PZ268" s="2"/>
      <c r="QA268" s="2"/>
      <c r="QB268" s="2"/>
      <c r="QC268" s="2"/>
      <c r="QD268" s="2"/>
      <c r="QE268" s="2"/>
      <c r="QF268" s="2"/>
      <c r="QG268" s="2"/>
      <c r="QH268" s="2"/>
      <c r="QI268" s="2"/>
      <c r="QJ268" s="2"/>
      <c r="QK268" s="2"/>
      <c r="QL268" s="2"/>
      <c r="QM268" s="2"/>
      <c r="QN268" s="2"/>
      <c r="QO268" s="2"/>
      <c r="QP268" s="2"/>
      <c r="QQ268" s="2"/>
      <c r="QR268" s="2"/>
      <c r="QS268" s="2"/>
      <c r="QT268" s="2"/>
      <c r="QU268" s="2"/>
      <c r="QV268" s="2"/>
      <c r="QW268" s="2"/>
      <c r="QX268" s="2"/>
      <c r="QY268" s="2"/>
      <c r="QZ268" s="2"/>
      <c r="RA268" s="2"/>
      <c r="RB268" s="2"/>
      <c r="RC268" s="2"/>
      <c r="RD268" s="2"/>
      <c r="RE268" s="2"/>
      <c r="RF268" s="2"/>
      <c r="RG268" s="2"/>
      <c r="RH268" s="2"/>
      <c r="RI268" s="2"/>
      <c r="RJ268" s="2"/>
      <c r="RK268" s="2"/>
      <c r="RL268" s="2"/>
      <c r="RM268" s="2"/>
      <c r="RN268" s="2"/>
      <c r="RO268" s="2"/>
      <c r="RP268" s="2"/>
      <c r="RQ268" s="2"/>
      <c r="RR268" s="2"/>
      <c r="RS268" s="2"/>
      <c r="RT268" s="2"/>
      <c r="RU268" s="2"/>
      <c r="RV268" s="2"/>
      <c r="RW268" s="2"/>
      <c r="RX268" s="2"/>
      <c r="RY268" s="2"/>
      <c r="RZ268" s="2"/>
      <c r="SA268" s="2"/>
      <c r="SB268" s="2"/>
      <c r="SC268" s="2"/>
      <c r="SD268" s="2"/>
      <c r="SE268" s="2"/>
      <c r="SF268" s="2"/>
      <c r="SG268" s="2"/>
      <c r="SH268" s="2"/>
      <c r="SI268" s="2"/>
      <c r="SJ268" s="2"/>
      <c r="SK268" s="2"/>
      <c r="SL268" s="2"/>
      <c r="SM268" s="2"/>
      <c r="SN268" s="2"/>
      <c r="SO268" s="2"/>
      <c r="SP268" s="2"/>
      <c r="SQ268" s="2"/>
      <c r="SR268" s="2"/>
      <c r="SS268" s="2"/>
      <c r="ST268" s="2"/>
      <c r="SU268" s="2"/>
      <c r="SV268" s="2"/>
      <c r="SW268" s="2"/>
      <c r="SX268" s="2"/>
      <c r="SY268" s="2"/>
      <c r="SZ268" s="2"/>
      <c r="TA268" s="2"/>
      <c r="TB268" s="2"/>
      <c r="TC268" s="2"/>
      <c r="TD268" s="2"/>
      <c r="TE268" s="2"/>
      <c r="TF268" s="2"/>
      <c r="TG268" s="2"/>
      <c r="TH268" s="2"/>
      <c r="TI268" s="2"/>
      <c r="TJ268" s="2"/>
      <c r="TK268" s="2"/>
      <c r="TL268" s="2"/>
      <c r="TM268" s="2"/>
      <c r="TN268" s="2"/>
      <c r="TO268" s="2"/>
      <c r="TP268" s="2"/>
      <c r="TQ268" s="2"/>
      <c r="TR268" s="2"/>
      <c r="TS268" s="2"/>
      <c r="TT268" s="2"/>
      <c r="TU268" s="2"/>
      <c r="TV268" s="2"/>
      <c r="TW268" s="2"/>
      <c r="TX268" s="2"/>
      <c r="TY268" s="2"/>
      <c r="TZ268" s="2"/>
      <c r="UA268" s="2"/>
      <c r="UB268" s="2"/>
      <c r="UC268" s="2"/>
      <c r="UD268" s="2"/>
      <c r="UE268" s="2"/>
      <c r="UF268" s="2"/>
      <c r="UG268" s="2"/>
      <c r="UH268" s="2"/>
      <c r="UI268" s="2"/>
      <c r="UJ268" s="2"/>
      <c r="UK268" s="2"/>
      <c r="UL268" s="2"/>
      <c r="UM268" s="2"/>
      <c r="UN268" s="2"/>
      <c r="UO268" s="2"/>
      <c r="UP268" s="2"/>
      <c r="UQ268" s="2"/>
      <c r="UR268" s="2"/>
      <c r="US268" s="2"/>
      <c r="UT268" s="2"/>
      <c r="UU268" s="2"/>
      <c r="UV268" s="2"/>
      <c r="UW268" s="2"/>
      <c r="UX268" s="2"/>
      <c r="UY268" s="2"/>
      <c r="UZ268" s="2"/>
      <c r="VA268" s="2"/>
      <c r="VB268" s="2"/>
      <c r="VC268" s="2"/>
      <c r="VD268" s="2"/>
      <c r="VE268" s="2"/>
      <c r="VF268" s="2"/>
      <c r="VG268" s="2"/>
      <c r="VH268" s="2"/>
      <c r="VI268" s="2"/>
      <c r="VJ268" s="2"/>
      <c r="VK268" s="2"/>
      <c r="VL268" s="2"/>
      <c r="VM268" s="2"/>
      <c r="VN268" s="2"/>
      <c r="VO268" s="2"/>
      <c r="VP268" s="2"/>
      <c r="VQ268" s="2"/>
      <c r="VR268" s="2"/>
      <c r="VS268" s="2"/>
      <c r="VT268" s="2"/>
      <c r="VU268" s="2"/>
      <c r="VV268" s="2"/>
      <c r="VW268" s="2"/>
      <c r="VX268" s="2"/>
      <c r="VY268" s="2"/>
      <c r="VZ268" s="2"/>
      <c r="WA268" s="2"/>
      <c r="WB268" s="2"/>
      <c r="WC268" s="2"/>
      <c r="WD268" s="2"/>
      <c r="WE268" s="2"/>
      <c r="WF268" s="2"/>
      <c r="WG268" s="2"/>
      <c r="WH268" s="2"/>
      <c r="WI268" s="2"/>
      <c r="WJ268" s="2"/>
      <c r="WK268" s="2"/>
      <c r="WL268" s="2"/>
      <c r="WM268" s="2"/>
      <c r="WN268" s="2"/>
      <c r="WO268" s="2"/>
      <c r="WP268" s="2"/>
      <c r="WQ268" s="2"/>
      <c r="WR268" s="2"/>
      <c r="WS268" s="2"/>
      <c r="WT268" s="2"/>
      <c r="WU268" s="2"/>
      <c r="WV268" s="2"/>
      <c r="WW268" s="2"/>
      <c r="WX268" s="2"/>
      <c r="WY268" s="2"/>
      <c r="WZ268" s="2"/>
      <c r="XA268" s="2"/>
      <c r="XB268" s="2"/>
      <c r="XC268" s="2"/>
      <c r="XD268" s="2"/>
      <c r="XE268" s="2"/>
      <c r="XF268" s="2"/>
      <c r="XG268" s="2"/>
      <c r="XH268" s="2"/>
      <c r="XI268" s="2"/>
      <c r="XJ268" s="2"/>
      <c r="XK268" s="2"/>
      <c r="XL268" s="2"/>
      <c r="XM268" s="2"/>
      <c r="XN268" s="2"/>
      <c r="XO268" s="2"/>
      <c r="XP268" s="2"/>
      <c r="XQ268" s="2"/>
      <c r="XR268" s="2"/>
      <c r="XS268" s="2"/>
      <c r="XT268" s="2"/>
      <c r="XU268" s="2"/>
      <c r="XV268" s="2"/>
      <c r="XW268" s="2"/>
      <c r="XX268" s="2"/>
      <c r="XY268" s="2"/>
      <c r="XZ268" s="2"/>
      <c r="YA268" s="2"/>
      <c r="YB268" s="2"/>
      <c r="YC268" s="2"/>
      <c r="YD268" s="2"/>
      <c r="YE268" s="2"/>
      <c r="YF268" s="2"/>
      <c r="YG268" s="2"/>
      <c r="YH268" s="2"/>
      <c r="YI268" s="2"/>
      <c r="YJ268" s="2"/>
      <c r="YK268" s="2"/>
      <c r="YL268" s="2"/>
      <c r="YM268" s="2"/>
      <c r="YN268" s="2"/>
      <c r="YO268" s="2"/>
      <c r="YP268" s="2"/>
      <c r="YQ268" s="2"/>
      <c r="YR268" s="2"/>
      <c r="YS268" s="2"/>
      <c r="YT268" s="2"/>
      <c r="YU268" s="2"/>
      <c r="YV268" s="2"/>
      <c r="YW268" s="2"/>
      <c r="YX268" s="2"/>
      <c r="YY268" s="2"/>
      <c r="YZ268" s="2"/>
      <c r="ZA268" s="2"/>
      <c r="ZB268" s="2"/>
      <c r="ZC268" s="2"/>
      <c r="ZD268" s="2"/>
      <c r="ZE268" s="2"/>
      <c r="ZF268" s="2"/>
      <c r="ZG268" s="2"/>
      <c r="ZH268" s="2"/>
      <c r="ZI268" s="2"/>
      <c r="ZJ268" s="2"/>
      <c r="ZK268" s="2"/>
      <c r="ZL268" s="2"/>
      <c r="ZM268" s="2"/>
      <c r="ZN268" s="2"/>
      <c r="ZO268" s="2"/>
      <c r="ZP268" s="2"/>
      <c r="ZQ268" s="2"/>
      <c r="ZR268" s="2"/>
      <c r="ZS268" s="2"/>
      <c r="ZT268" s="2"/>
      <c r="ZU268" s="2"/>
      <c r="ZV268" s="2"/>
      <c r="ZW268" s="2"/>
      <c r="ZX268" s="2"/>
      <c r="ZY268" s="2"/>
      <c r="ZZ268" s="2"/>
      <c r="AAA268" s="2"/>
      <c r="AAB268" s="2"/>
      <c r="AAC268" s="2"/>
      <c r="AAD268" s="2"/>
      <c r="AAE268" s="2"/>
      <c r="AAF268" s="2"/>
      <c r="AAG268" s="2"/>
      <c r="AAH268" s="2"/>
      <c r="AAI268" s="2"/>
      <c r="AAJ268" s="2"/>
      <c r="AAK268" s="2"/>
      <c r="AAL268" s="2"/>
      <c r="AAM268" s="2"/>
      <c r="AAN268" s="2"/>
      <c r="AAO268" s="2"/>
      <c r="AAP268" s="2"/>
      <c r="AAQ268" s="2"/>
      <c r="AAR268" s="2"/>
      <c r="AAS268" s="2"/>
      <c r="AAT268" s="2"/>
      <c r="AAU268" s="2"/>
      <c r="AAV268" s="2"/>
      <c r="AAW268" s="2"/>
      <c r="AAX268" s="2"/>
      <c r="AAY268" s="2"/>
      <c r="AAZ268" s="2"/>
      <c r="ABA268" s="2"/>
      <c r="ABB268" s="2"/>
      <c r="ABC268" s="2"/>
      <c r="ABD268" s="2"/>
      <c r="ABE268" s="2"/>
      <c r="ABF268" s="2"/>
      <c r="ABG268" s="2"/>
      <c r="ABH268" s="2"/>
      <c r="ABI268" s="2"/>
      <c r="ABJ268" s="2"/>
      <c r="ABK268" s="2"/>
      <c r="ABL268" s="2"/>
      <c r="ABM268" s="2"/>
      <c r="ABN268" s="2"/>
      <c r="ABO268" s="2"/>
      <c r="ABP268" s="2"/>
      <c r="ABQ268" s="2"/>
      <c r="ABR268" s="2"/>
      <c r="ABS268" s="2"/>
      <c r="ABT268" s="2"/>
      <c r="ABU268" s="2"/>
      <c r="ABV268" s="2"/>
      <c r="ABW268" s="2"/>
      <c r="ABX268" s="2"/>
      <c r="ABY268" s="2"/>
      <c r="ABZ268" s="2"/>
      <c r="ACA268" s="2"/>
      <c r="ACB268" s="2"/>
      <c r="ACC268" s="2"/>
      <c r="ACD268" s="2"/>
      <c r="ACE268" s="2"/>
      <c r="ACF268" s="2"/>
      <c r="ACG268" s="2"/>
      <c r="ACH268" s="2"/>
      <c r="ACI268" s="2"/>
      <c r="ACJ268" s="2"/>
      <c r="ACK268" s="2"/>
      <c r="ACL268" s="2"/>
      <c r="ACM268" s="2"/>
      <c r="ACN268" s="2"/>
      <c r="ACO268" s="2"/>
      <c r="ACP268" s="2"/>
      <c r="ACQ268" s="2"/>
      <c r="ACR268" s="2"/>
      <c r="ACS268" s="2"/>
      <c r="ACT268" s="2"/>
      <c r="ACU268" s="2"/>
      <c r="ACV268" s="2"/>
      <c r="ACW268" s="2"/>
      <c r="ACX268" s="2"/>
      <c r="ACY268" s="2"/>
      <c r="ACZ268" s="2"/>
      <c r="ADA268" s="2"/>
      <c r="ADB268" s="2"/>
      <c r="ADC268" s="2"/>
      <c r="ADD268" s="2"/>
      <c r="ADE268" s="2"/>
      <c r="ADF268" s="2"/>
      <c r="ADG268" s="2"/>
      <c r="ADH268" s="2"/>
      <c r="ADI268" s="2"/>
      <c r="ADJ268" s="2"/>
      <c r="ADK268" s="2"/>
      <c r="ADL268" s="2"/>
      <c r="ADM268" s="2"/>
      <c r="ADN268" s="2"/>
      <c r="ADO268" s="2"/>
      <c r="ADP268" s="2"/>
      <c r="ADQ268" s="2"/>
      <c r="ADR268" s="2"/>
      <c r="ADS268" s="2"/>
      <c r="ADT268" s="2"/>
      <c r="ADU268" s="2"/>
      <c r="ADV268" s="2"/>
      <c r="ADW268" s="2"/>
      <c r="ADX268" s="2"/>
      <c r="ADY268" s="2"/>
      <c r="ADZ268" s="2"/>
      <c r="AEA268" s="2"/>
      <c r="AEB268" s="2"/>
      <c r="AEC268" s="2"/>
      <c r="AED268" s="2"/>
      <c r="AEE268" s="2"/>
      <c r="AEF268" s="2"/>
      <c r="AEG268" s="2"/>
      <c r="AEH268" s="2"/>
      <c r="AEI268" s="2"/>
      <c r="AEJ268" s="2"/>
      <c r="AEK268" s="2"/>
      <c r="AEL268" s="2"/>
      <c r="AEM268" s="2"/>
      <c r="AEN268" s="2"/>
      <c r="AEO268" s="2"/>
      <c r="AEP268" s="2"/>
      <c r="AEQ268" s="2"/>
      <c r="AER268" s="2"/>
      <c r="AES268" s="2"/>
      <c r="AET268" s="2"/>
      <c r="AEU268" s="2"/>
      <c r="AEV268" s="2"/>
      <c r="AEW268" s="2"/>
      <c r="AEX268" s="2"/>
      <c r="AEY268" s="2"/>
      <c r="AEZ268" s="2"/>
      <c r="AFA268" s="2"/>
      <c r="AFB268" s="2"/>
      <c r="AFC268" s="2"/>
      <c r="AFD268" s="2"/>
      <c r="AFE268" s="2"/>
      <c r="AFF268" s="2"/>
      <c r="AFG268" s="2"/>
      <c r="AFH268" s="2"/>
      <c r="AFI268" s="2"/>
      <c r="AFJ268" s="2"/>
      <c r="AFK268" s="2"/>
      <c r="AFL268" s="2"/>
      <c r="AFM268" s="2"/>
      <c r="AFN268" s="2"/>
      <c r="AFO268" s="2"/>
      <c r="AFP268" s="2"/>
      <c r="AFQ268" s="2"/>
      <c r="AFR268" s="2"/>
      <c r="AFS268" s="2"/>
      <c r="AFT268" s="2"/>
      <c r="AFU268" s="2"/>
      <c r="AFV268" s="2"/>
      <c r="AFW268" s="2"/>
      <c r="AFX268" s="2"/>
      <c r="AFY268" s="2"/>
      <c r="AFZ268" s="2"/>
      <c r="AGA268" s="2"/>
      <c r="AGB268" s="2"/>
      <c r="AGC268" s="2"/>
      <c r="AGD268" s="2"/>
      <c r="AGE268" s="2"/>
      <c r="AGF268" s="2"/>
      <c r="AGG268" s="2"/>
      <c r="AGH268" s="2"/>
      <c r="AGI268" s="2"/>
      <c r="AGJ268" s="2"/>
      <c r="AGK268" s="2"/>
      <c r="AGL268" s="2"/>
      <c r="AGM268" s="2"/>
      <c r="AGN268" s="2"/>
      <c r="AGO268" s="2"/>
      <c r="AGP268" s="2"/>
      <c r="AGQ268" s="2"/>
      <c r="AGR268" s="2"/>
      <c r="AGS268" s="2"/>
      <c r="AGT268" s="2"/>
      <c r="AGU268" s="2"/>
      <c r="AGV268" s="2"/>
      <c r="AGW268" s="2"/>
      <c r="AGX268" s="2"/>
      <c r="AGY268" s="2"/>
      <c r="AGZ268" s="2"/>
      <c r="AHA268" s="2"/>
      <c r="AHB268" s="2"/>
      <c r="AHC268" s="2"/>
      <c r="AHD268" s="2"/>
      <c r="AHE268" s="2"/>
      <c r="AHF268" s="2"/>
      <c r="AHG268" s="2"/>
      <c r="AHH268" s="2"/>
      <c r="AHI268" s="2"/>
      <c r="AHJ268" s="2"/>
      <c r="AHK268" s="2"/>
      <c r="AHL268" s="2"/>
      <c r="AHM268" s="2"/>
      <c r="AHN268" s="2"/>
      <c r="AHO268" s="2"/>
      <c r="AHP268" s="2"/>
      <c r="AHQ268" s="2"/>
      <c r="AHR268" s="2"/>
      <c r="AHS268" s="2"/>
      <c r="AHT268" s="2"/>
      <c r="AHU268" s="2"/>
      <c r="AHV268" s="2"/>
      <c r="AHW268" s="2"/>
      <c r="AHX268" s="2"/>
      <c r="AHY268" s="2"/>
      <c r="AHZ268" s="2"/>
      <c r="AIA268" s="2"/>
      <c r="AIB268" s="2"/>
      <c r="AIC268" s="2"/>
      <c r="AID268" s="2"/>
      <c r="AIE268" s="2"/>
      <c r="AIF268" s="2"/>
      <c r="AIG268" s="2"/>
      <c r="AIH268" s="2"/>
      <c r="AII268" s="2"/>
      <c r="AIJ268" s="2"/>
      <c r="AIK268" s="2"/>
      <c r="AIL268" s="2"/>
      <c r="AIM268" s="2"/>
      <c r="AIN268" s="2"/>
      <c r="AIO268" s="2"/>
      <c r="AIP268" s="2"/>
      <c r="AIQ268" s="2"/>
      <c r="AIR268" s="2"/>
      <c r="AIS268" s="2"/>
      <c r="AIT268" s="2"/>
      <c r="AIU268" s="2"/>
      <c r="AIV268" s="2"/>
      <c r="AIW268" s="2"/>
      <c r="AIX268" s="2"/>
      <c r="AIY268" s="2"/>
      <c r="AIZ268" s="2"/>
      <c r="AJA268" s="2"/>
      <c r="AJB268" s="2"/>
      <c r="AJC268" s="2"/>
      <c r="AJD268" s="2"/>
      <c r="AJE268" s="2"/>
      <c r="AJF268" s="2"/>
      <c r="AJG268" s="2"/>
      <c r="AJH268" s="2"/>
      <c r="AJI268" s="2"/>
      <c r="AJJ268" s="2"/>
      <c r="AJK268" s="2"/>
      <c r="AJL268" s="2"/>
      <c r="AJM268" s="2"/>
      <c r="AJN268" s="2"/>
      <c r="AJO268" s="2"/>
      <c r="AJP268" s="2"/>
      <c r="AJQ268" s="2"/>
      <c r="AJR268" s="2"/>
      <c r="AJS268" s="2"/>
      <c r="AJT268" s="2"/>
      <c r="AJU268" s="2"/>
      <c r="AJV268" s="2"/>
      <c r="AJW268" s="2"/>
      <c r="AJX268" s="2"/>
      <c r="AJY268" s="2"/>
      <c r="AJZ268" s="2"/>
      <c r="AKA268" s="2"/>
      <c r="AKB268" s="2"/>
      <c r="AKC268" s="2"/>
      <c r="AKD268" s="2"/>
      <c r="AKE268" s="2"/>
      <c r="AKF268" s="2"/>
      <c r="AKG268" s="2"/>
      <c r="AKH268" s="2"/>
      <c r="AKI268" s="2"/>
      <c r="AKJ268" s="2"/>
      <c r="AKK268" s="2"/>
      <c r="AKL268" s="2"/>
      <c r="AKM268" s="2"/>
      <c r="AKN268" s="2"/>
      <c r="AKO268" s="2"/>
      <c r="AKP268" s="2"/>
      <c r="AKQ268" s="2"/>
      <c r="AKR268" s="2"/>
      <c r="AKS268" s="2"/>
      <c r="AKT268" s="2"/>
      <c r="AKU268" s="2"/>
      <c r="AKV268" s="2"/>
      <c r="AKW268" s="2"/>
      <c r="AKX268" s="2"/>
      <c r="AKY268" s="2"/>
      <c r="AKZ268" s="2"/>
      <c r="ALA268" s="2"/>
      <c r="ALB268" s="2"/>
      <c r="ALC268" s="2"/>
      <c r="ALD268" s="2"/>
      <c r="ALE268" s="2"/>
      <c r="ALF268" s="2"/>
      <c r="ALG268" s="2"/>
      <c r="ALH268" s="2"/>
      <c r="ALI268" s="2"/>
      <c r="ALJ268" s="2"/>
      <c r="ALK268" s="2"/>
      <c r="ALL268" s="2"/>
      <c r="ALM268" s="2"/>
      <c r="ALN268" s="2"/>
      <c r="ALO268" s="2"/>
      <c r="ALP268" s="2"/>
      <c r="ALQ268" s="2"/>
      <c r="ALR268" s="2"/>
      <c r="ALS268" s="2"/>
      <c r="ALT268" s="2"/>
      <c r="ALU268" s="2"/>
      <c r="ALV268" s="2"/>
      <c r="ALW268" s="2"/>
      <c r="ALX268" s="2"/>
      <c r="ALY268" s="2"/>
      <c r="ALZ268" s="2"/>
      <c r="AMA268" s="2"/>
      <c r="AMB268" s="2"/>
      <c r="AMC268" s="2"/>
      <c r="AMD268" s="2"/>
      <c r="AME268" s="2"/>
      <c r="AMF268" s="2"/>
      <c r="AMG268" s="2"/>
      <c r="AMH268" s="2"/>
      <c r="AMI268" s="2"/>
      <c r="AMJ268" s="2"/>
    </row>
    <row r="269" s="5" customFormat="true" ht="15" hidden="false" customHeight="false" outlineLevel="0" collapsed="false">
      <c r="A269" s="2"/>
      <c r="B269" s="2"/>
      <c r="C269" s="2"/>
      <c r="D269" s="2"/>
      <c r="E269" s="2"/>
      <c r="F269" s="2"/>
      <c r="G269" s="25"/>
      <c r="H269" s="5" t="s">
        <v>750</v>
      </c>
      <c r="I269" s="25"/>
      <c r="J269" s="25"/>
      <c r="K269" s="25"/>
      <c r="L269" s="25"/>
      <c r="M269" s="25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2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  <c r="MH269" s="2"/>
      <c r="MI269" s="2"/>
      <c r="MJ269" s="2"/>
      <c r="MK269" s="2"/>
      <c r="ML269" s="2"/>
      <c r="MM269" s="2"/>
      <c r="MN269" s="2"/>
      <c r="MO269" s="2"/>
      <c r="MP269" s="2"/>
      <c r="MQ269" s="2"/>
      <c r="MR269" s="2"/>
      <c r="MS269" s="2"/>
      <c r="MT269" s="2"/>
      <c r="MU269" s="2"/>
      <c r="MV269" s="2"/>
      <c r="MW269" s="2"/>
      <c r="MX269" s="2"/>
      <c r="MY269" s="2"/>
      <c r="MZ269" s="2"/>
      <c r="NA269" s="2"/>
      <c r="NB269" s="2"/>
      <c r="NC269" s="2"/>
      <c r="ND269" s="2"/>
      <c r="NE269" s="2"/>
      <c r="NF269" s="2"/>
      <c r="NG269" s="2"/>
      <c r="NH269" s="2"/>
      <c r="NI269" s="2"/>
      <c r="NJ269" s="2"/>
      <c r="NK269" s="2"/>
      <c r="NL269" s="2"/>
      <c r="NM269" s="2"/>
      <c r="NN269" s="2"/>
      <c r="NO269" s="2"/>
      <c r="NP269" s="2"/>
      <c r="NQ269" s="2"/>
      <c r="NR269" s="2"/>
      <c r="NS269" s="2"/>
      <c r="NT269" s="2"/>
      <c r="NU269" s="2"/>
      <c r="NV269" s="2"/>
      <c r="NW269" s="2"/>
      <c r="NX269" s="2"/>
      <c r="NY269" s="2"/>
      <c r="NZ269" s="2"/>
      <c r="OA269" s="2"/>
      <c r="OB269" s="2"/>
      <c r="OC269" s="2"/>
      <c r="OD269" s="2"/>
      <c r="OE269" s="2"/>
      <c r="OF269" s="2"/>
      <c r="OG269" s="2"/>
      <c r="OH269" s="2"/>
      <c r="OI269" s="2"/>
      <c r="OJ269" s="2"/>
      <c r="OK269" s="2"/>
      <c r="OL269" s="2"/>
      <c r="OM269" s="2"/>
      <c r="ON269" s="2"/>
      <c r="OO269" s="2"/>
      <c r="OP269" s="2"/>
      <c r="OQ269" s="2"/>
      <c r="OR269" s="2"/>
      <c r="OS269" s="2"/>
      <c r="OT269" s="2"/>
      <c r="OU269" s="2"/>
      <c r="OV269" s="2"/>
      <c r="OW269" s="2"/>
      <c r="OX269" s="2"/>
      <c r="OY269" s="2"/>
      <c r="OZ269" s="2"/>
      <c r="PA269" s="2"/>
      <c r="PB269" s="2"/>
      <c r="PC269" s="2"/>
      <c r="PD269" s="2"/>
      <c r="PE269" s="2"/>
      <c r="PF269" s="2"/>
      <c r="PG269" s="2"/>
      <c r="PH269" s="2"/>
      <c r="PI269" s="2"/>
      <c r="PJ269" s="2"/>
      <c r="PK269" s="2"/>
      <c r="PL269" s="2"/>
      <c r="PM269" s="2"/>
      <c r="PN269" s="2"/>
      <c r="PO269" s="2"/>
      <c r="PP269" s="2"/>
      <c r="PQ269" s="2"/>
      <c r="PR269" s="2"/>
      <c r="PS269" s="2"/>
      <c r="PT269" s="2"/>
      <c r="PU269" s="2"/>
      <c r="PV269" s="2"/>
      <c r="PW269" s="2"/>
      <c r="PX269" s="2"/>
      <c r="PY269" s="2"/>
      <c r="PZ269" s="2"/>
      <c r="QA269" s="2"/>
      <c r="QB269" s="2"/>
      <c r="QC269" s="2"/>
      <c r="QD269" s="2"/>
      <c r="QE269" s="2"/>
      <c r="QF269" s="2"/>
      <c r="QG269" s="2"/>
      <c r="QH269" s="2"/>
      <c r="QI269" s="2"/>
      <c r="QJ269" s="2"/>
      <c r="QK269" s="2"/>
      <c r="QL269" s="2"/>
      <c r="QM269" s="2"/>
      <c r="QN269" s="2"/>
      <c r="QO269" s="2"/>
      <c r="QP269" s="2"/>
      <c r="QQ269" s="2"/>
      <c r="QR269" s="2"/>
      <c r="QS269" s="2"/>
      <c r="QT269" s="2"/>
      <c r="QU269" s="2"/>
      <c r="QV269" s="2"/>
      <c r="QW269" s="2"/>
      <c r="QX269" s="2"/>
      <c r="QY269" s="2"/>
      <c r="QZ269" s="2"/>
      <c r="RA269" s="2"/>
      <c r="RB269" s="2"/>
      <c r="RC269" s="2"/>
      <c r="RD269" s="2"/>
      <c r="RE269" s="2"/>
      <c r="RF269" s="2"/>
      <c r="RG269" s="2"/>
      <c r="RH269" s="2"/>
      <c r="RI269" s="2"/>
      <c r="RJ269" s="2"/>
      <c r="RK269" s="2"/>
      <c r="RL269" s="2"/>
      <c r="RM269" s="2"/>
      <c r="RN269" s="2"/>
      <c r="RO269" s="2"/>
      <c r="RP269" s="2"/>
      <c r="RQ269" s="2"/>
      <c r="RR269" s="2"/>
      <c r="RS269" s="2"/>
      <c r="RT269" s="2"/>
      <c r="RU269" s="2"/>
      <c r="RV269" s="2"/>
      <c r="RW269" s="2"/>
      <c r="RX269" s="2"/>
      <c r="RY269" s="2"/>
      <c r="RZ269" s="2"/>
      <c r="SA269" s="2"/>
      <c r="SB269" s="2"/>
      <c r="SC269" s="2"/>
      <c r="SD269" s="2"/>
      <c r="SE269" s="2"/>
      <c r="SF269" s="2"/>
      <c r="SG269" s="2"/>
      <c r="SH269" s="2"/>
      <c r="SI269" s="2"/>
      <c r="SJ269" s="2"/>
      <c r="SK269" s="2"/>
      <c r="SL269" s="2"/>
      <c r="SM269" s="2"/>
      <c r="SN269" s="2"/>
      <c r="SO269" s="2"/>
      <c r="SP269" s="2"/>
      <c r="SQ269" s="2"/>
      <c r="SR269" s="2"/>
      <c r="SS269" s="2"/>
      <c r="ST269" s="2"/>
      <c r="SU269" s="2"/>
      <c r="SV269" s="2"/>
      <c r="SW269" s="2"/>
      <c r="SX269" s="2"/>
      <c r="SY269" s="2"/>
      <c r="SZ269" s="2"/>
      <c r="TA269" s="2"/>
      <c r="TB269" s="2"/>
      <c r="TC269" s="2"/>
      <c r="TD269" s="2"/>
      <c r="TE269" s="2"/>
      <c r="TF269" s="2"/>
      <c r="TG269" s="2"/>
      <c r="TH269" s="2"/>
      <c r="TI269" s="2"/>
      <c r="TJ269" s="2"/>
      <c r="TK269" s="2"/>
      <c r="TL269" s="2"/>
      <c r="TM269" s="2"/>
      <c r="TN269" s="2"/>
      <c r="TO269" s="2"/>
      <c r="TP269" s="2"/>
      <c r="TQ269" s="2"/>
      <c r="TR269" s="2"/>
      <c r="TS269" s="2"/>
      <c r="TT269" s="2"/>
      <c r="TU269" s="2"/>
      <c r="TV269" s="2"/>
      <c r="TW269" s="2"/>
      <c r="TX269" s="2"/>
      <c r="TY269" s="2"/>
      <c r="TZ269" s="2"/>
      <c r="UA269" s="2"/>
      <c r="UB269" s="2"/>
      <c r="UC269" s="2"/>
      <c r="UD269" s="2"/>
      <c r="UE269" s="2"/>
      <c r="UF269" s="2"/>
      <c r="UG269" s="2"/>
      <c r="UH269" s="2"/>
      <c r="UI269" s="2"/>
      <c r="UJ269" s="2"/>
      <c r="UK269" s="2"/>
      <c r="UL269" s="2"/>
      <c r="UM269" s="2"/>
      <c r="UN269" s="2"/>
      <c r="UO269" s="2"/>
      <c r="UP269" s="2"/>
      <c r="UQ269" s="2"/>
      <c r="UR269" s="2"/>
      <c r="US269" s="2"/>
      <c r="UT269" s="2"/>
      <c r="UU269" s="2"/>
      <c r="UV269" s="2"/>
      <c r="UW269" s="2"/>
      <c r="UX269" s="2"/>
      <c r="UY269" s="2"/>
      <c r="UZ269" s="2"/>
      <c r="VA269" s="2"/>
      <c r="VB269" s="2"/>
      <c r="VC269" s="2"/>
      <c r="VD269" s="2"/>
      <c r="VE269" s="2"/>
      <c r="VF269" s="2"/>
      <c r="VG269" s="2"/>
      <c r="VH269" s="2"/>
      <c r="VI269" s="2"/>
      <c r="VJ269" s="2"/>
      <c r="VK269" s="2"/>
      <c r="VL269" s="2"/>
      <c r="VM269" s="2"/>
      <c r="VN269" s="2"/>
      <c r="VO269" s="2"/>
      <c r="VP269" s="2"/>
      <c r="VQ269" s="2"/>
      <c r="VR269" s="2"/>
      <c r="VS269" s="2"/>
      <c r="VT269" s="2"/>
      <c r="VU269" s="2"/>
      <c r="VV269" s="2"/>
      <c r="VW269" s="2"/>
      <c r="VX269" s="2"/>
      <c r="VY269" s="2"/>
      <c r="VZ269" s="2"/>
      <c r="WA269" s="2"/>
      <c r="WB269" s="2"/>
      <c r="WC269" s="2"/>
      <c r="WD269" s="2"/>
      <c r="WE269" s="2"/>
      <c r="WF269" s="2"/>
      <c r="WG269" s="2"/>
      <c r="WH269" s="2"/>
      <c r="WI269" s="2"/>
      <c r="WJ269" s="2"/>
      <c r="WK269" s="2"/>
      <c r="WL269" s="2"/>
      <c r="WM269" s="2"/>
      <c r="WN269" s="2"/>
      <c r="WO269" s="2"/>
      <c r="WP269" s="2"/>
      <c r="WQ269" s="2"/>
      <c r="WR269" s="2"/>
      <c r="WS269" s="2"/>
      <c r="WT269" s="2"/>
      <c r="WU269" s="2"/>
      <c r="WV269" s="2"/>
      <c r="WW269" s="2"/>
      <c r="WX269" s="2"/>
      <c r="WY269" s="2"/>
      <c r="WZ269" s="2"/>
      <c r="XA269" s="2"/>
      <c r="XB269" s="2"/>
      <c r="XC269" s="2"/>
      <c r="XD269" s="2"/>
      <c r="XE269" s="2"/>
      <c r="XF269" s="2"/>
      <c r="XG269" s="2"/>
      <c r="XH269" s="2"/>
      <c r="XI269" s="2"/>
      <c r="XJ269" s="2"/>
      <c r="XK269" s="2"/>
      <c r="XL269" s="2"/>
      <c r="XM269" s="2"/>
      <c r="XN269" s="2"/>
      <c r="XO269" s="2"/>
      <c r="XP269" s="2"/>
      <c r="XQ269" s="2"/>
      <c r="XR269" s="2"/>
      <c r="XS269" s="2"/>
      <c r="XT269" s="2"/>
      <c r="XU269" s="2"/>
      <c r="XV269" s="2"/>
      <c r="XW269" s="2"/>
      <c r="XX269" s="2"/>
      <c r="XY269" s="2"/>
      <c r="XZ269" s="2"/>
      <c r="YA269" s="2"/>
      <c r="YB269" s="2"/>
      <c r="YC269" s="2"/>
      <c r="YD269" s="2"/>
      <c r="YE269" s="2"/>
      <c r="YF269" s="2"/>
      <c r="YG269" s="2"/>
      <c r="YH269" s="2"/>
      <c r="YI269" s="2"/>
      <c r="YJ269" s="2"/>
      <c r="YK269" s="2"/>
      <c r="YL269" s="2"/>
      <c r="YM269" s="2"/>
      <c r="YN269" s="2"/>
      <c r="YO269" s="2"/>
      <c r="YP269" s="2"/>
      <c r="YQ269" s="2"/>
      <c r="YR269" s="2"/>
      <c r="YS269" s="2"/>
      <c r="YT269" s="2"/>
      <c r="YU269" s="2"/>
      <c r="YV269" s="2"/>
      <c r="YW269" s="2"/>
      <c r="YX269" s="2"/>
      <c r="YY269" s="2"/>
      <c r="YZ269" s="2"/>
      <c r="ZA269" s="2"/>
      <c r="ZB269" s="2"/>
      <c r="ZC269" s="2"/>
      <c r="ZD269" s="2"/>
      <c r="ZE269" s="2"/>
      <c r="ZF269" s="2"/>
      <c r="ZG269" s="2"/>
      <c r="ZH269" s="2"/>
      <c r="ZI269" s="2"/>
      <c r="ZJ269" s="2"/>
      <c r="ZK269" s="2"/>
      <c r="ZL269" s="2"/>
      <c r="ZM269" s="2"/>
      <c r="ZN269" s="2"/>
      <c r="ZO269" s="2"/>
      <c r="ZP269" s="2"/>
      <c r="ZQ269" s="2"/>
      <c r="ZR269" s="2"/>
      <c r="ZS269" s="2"/>
      <c r="ZT269" s="2"/>
      <c r="ZU269" s="2"/>
      <c r="ZV269" s="2"/>
      <c r="ZW269" s="2"/>
      <c r="ZX269" s="2"/>
      <c r="ZY269" s="2"/>
      <c r="ZZ269" s="2"/>
      <c r="AAA269" s="2"/>
      <c r="AAB269" s="2"/>
      <c r="AAC269" s="2"/>
      <c r="AAD269" s="2"/>
      <c r="AAE269" s="2"/>
      <c r="AAF269" s="2"/>
      <c r="AAG269" s="2"/>
      <c r="AAH269" s="2"/>
      <c r="AAI269" s="2"/>
      <c r="AAJ269" s="2"/>
      <c r="AAK269" s="2"/>
      <c r="AAL269" s="2"/>
      <c r="AAM269" s="2"/>
      <c r="AAN269" s="2"/>
      <c r="AAO269" s="2"/>
      <c r="AAP269" s="2"/>
      <c r="AAQ269" s="2"/>
      <c r="AAR269" s="2"/>
      <c r="AAS269" s="2"/>
      <c r="AAT269" s="2"/>
      <c r="AAU269" s="2"/>
      <c r="AAV269" s="2"/>
      <c r="AAW269" s="2"/>
      <c r="AAX269" s="2"/>
      <c r="AAY269" s="2"/>
      <c r="AAZ269" s="2"/>
      <c r="ABA269" s="2"/>
      <c r="ABB269" s="2"/>
      <c r="ABC269" s="2"/>
      <c r="ABD269" s="2"/>
      <c r="ABE269" s="2"/>
      <c r="ABF269" s="2"/>
      <c r="ABG269" s="2"/>
      <c r="ABH269" s="2"/>
      <c r="ABI269" s="2"/>
      <c r="ABJ269" s="2"/>
      <c r="ABK269" s="2"/>
      <c r="ABL269" s="2"/>
      <c r="ABM269" s="2"/>
      <c r="ABN269" s="2"/>
      <c r="ABO269" s="2"/>
      <c r="ABP269" s="2"/>
      <c r="ABQ269" s="2"/>
      <c r="ABR269" s="2"/>
      <c r="ABS269" s="2"/>
      <c r="ABT269" s="2"/>
      <c r="ABU269" s="2"/>
      <c r="ABV269" s="2"/>
      <c r="ABW269" s="2"/>
      <c r="ABX269" s="2"/>
      <c r="ABY269" s="2"/>
      <c r="ABZ269" s="2"/>
      <c r="ACA269" s="2"/>
      <c r="ACB269" s="2"/>
      <c r="ACC269" s="2"/>
      <c r="ACD269" s="2"/>
      <c r="ACE269" s="2"/>
      <c r="ACF269" s="2"/>
      <c r="ACG269" s="2"/>
      <c r="ACH269" s="2"/>
      <c r="ACI269" s="2"/>
      <c r="ACJ269" s="2"/>
      <c r="ACK269" s="2"/>
      <c r="ACL269" s="2"/>
      <c r="ACM269" s="2"/>
      <c r="ACN269" s="2"/>
      <c r="ACO269" s="2"/>
      <c r="ACP269" s="2"/>
      <c r="ACQ269" s="2"/>
      <c r="ACR269" s="2"/>
      <c r="ACS269" s="2"/>
      <c r="ACT269" s="2"/>
      <c r="ACU269" s="2"/>
      <c r="ACV269" s="2"/>
      <c r="ACW269" s="2"/>
      <c r="ACX269" s="2"/>
      <c r="ACY269" s="2"/>
      <c r="ACZ269" s="2"/>
      <c r="ADA269" s="2"/>
      <c r="ADB269" s="2"/>
      <c r="ADC269" s="2"/>
      <c r="ADD269" s="2"/>
      <c r="ADE269" s="2"/>
      <c r="ADF269" s="2"/>
      <c r="ADG269" s="2"/>
      <c r="ADH269" s="2"/>
      <c r="ADI269" s="2"/>
      <c r="ADJ269" s="2"/>
      <c r="ADK269" s="2"/>
      <c r="ADL269" s="2"/>
      <c r="ADM269" s="2"/>
      <c r="ADN269" s="2"/>
      <c r="ADO269" s="2"/>
      <c r="ADP269" s="2"/>
      <c r="ADQ269" s="2"/>
      <c r="ADR269" s="2"/>
      <c r="ADS269" s="2"/>
      <c r="ADT269" s="2"/>
      <c r="ADU269" s="2"/>
      <c r="ADV269" s="2"/>
      <c r="ADW269" s="2"/>
      <c r="ADX269" s="2"/>
      <c r="ADY269" s="2"/>
      <c r="ADZ269" s="2"/>
      <c r="AEA269" s="2"/>
      <c r="AEB269" s="2"/>
      <c r="AEC269" s="2"/>
      <c r="AED269" s="2"/>
      <c r="AEE269" s="2"/>
      <c r="AEF269" s="2"/>
      <c r="AEG269" s="2"/>
      <c r="AEH269" s="2"/>
      <c r="AEI269" s="2"/>
      <c r="AEJ269" s="2"/>
      <c r="AEK269" s="2"/>
      <c r="AEL269" s="2"/>
      <c r="AEM269" s="2"/>
      <c r="AEN269" s="2"/>
      <c r="AEO269" s="2"/>
      <c r="AEP269" s="2"/>
      <c r="AEQ269" s="2"/>
      <c r="AER269" s="2"/>
      <c r="AES269" s="2"/>
      <c r="AET269" s="2"/>
      <c r="AEU269" s="2"/>
      <c r="AEV269" s="2"/>
      <c r="AEW269" s="2"/>
      <c r="AEX269" s="2"/>
      <c r="AEY269" s="2"/>
      <c r="AEZ269" s="2"/>
      <c r="AFA269" s="2"/>
      <c r="AFB269" s="2"/>
      <c r="AFC269" s="2"/>
      <c r="AFD269" s="2"/>
      <c r="AFE269" s="2"/>
      <c r="AFF269" s="2"/>
      <c r="AFG269" s="2"/>
      <c r="AFH269" s="2"/>
      <c r="AFI269" s="2"/>
      <c r="AFJ269" s="2"/>
      <c r="AFK269" s="2"/>
      <c r="AFL269" s="2"/>
      <c r="AFM269" s="2"/>
      <c r="AFN269" s="2"/>
      <c r="AFO269" s="2"/>
      <c r="AFP269" s="2"/>
      <c r="AFQ269" s="2"/>
      <c r="AFR269" s="2"/>
      <c r="AFS269" s="2"/>
      <c r="AFT269" s="2"/>
      <c r="AFU269" s="2"/>
      <c r="AFV269" s="2"/>
      <c r="AFW269" s="2"/>
      <c r="AFX269" s="2"/>
      <c r="AFY269" s="2"/>
      <c r="AFZ269" s="2"/>
      <c r="AGA269" s="2"/>
      <c r="AGB269" s="2"/>
      <c r="AGC269" s="2"/>
      <c r="AGD269" s="2"/>
      <c r="AGE269" s="2"/>
      <c r="AGF269" s="2"/>
      <c r="AGG269" s="2"/>
      <c r="AGH269" s="2"/>
      <c r="AGI269" s="2"/>
      <c r="AGJ269" s="2"/>
      <c r="AGK269" s="2"/>
      <c r="AGL269" s="2"/>
      <c r="AGM269" s="2"/>
      <c r="AGN269" s="2"/>
      <c r="AGO269" s="2"/>
      <c r="AGP269" s="2"/>
      <c r="AGQ269" s="2"/>
      <c r="AGR269" s="2"/>
      <c r="AGS269" s="2"/>
      <c r="AGT269" s="2"/>
      <c r="AGU269" s="2"/>
      <c r="AGV269" s="2"/>
      <c r="AGW269" s="2"/>
      <c r="AGX269" s="2"/>
      <c r="AGY269" s="2"/>
      <c r="AGZ269" s="2"/>
      <c r="AHA269" s="2"/>
      <c r="AHB269" s="2"/>
      <c r="AHC269" s="2"/>
      <c r="AHD269" s="2"/>
      <c r="AHE269" s="2"/>
      <c r="AHF269" s="2"/>
      <c r="AHG269" s="2"/>
      <c r="AHH269" s="2"/>
      <c r="AHI269" s="2"/>
      <c r="AHJ269" s="2"/>
      <c r="AHK269" s="2"/>
      <c r="AHL269" s="2"/>
      <c r="AHM269" s="2"/>
      <c r="AHN269" s="2"/>
      <c r="AHO269" s="2"/>
      <c r="AHP269" s="2"/>
      <c r="AHQ269" s="2"/>
      <c r="AHR269" s="2"/>
      <c r="AHS269" s="2"/>
      <c r="AHT269" s="2"/>
      <c r="AHU269" s="2"/>
      <c r="AHV269" s="2"/>
      <c r="AHW269" s="2"/>
      <c r="AHX269" s="2"/>
      <c r="AHY269" s="2"/>
      <c r="AHZ269" s="2"/>
      <c r="AIA269" s="2"/>
      <c r="AIB269" s="2"/>
      <c r="AIC269" s="2"/>
      <c r="AID269" s="2"/>
      <c r="AIE269" s="2"/>
      <c r="AIF269" s="2"/>
      <c r="AIG269" s="2"/>
      <c r="AIH269" s="2"/>
      <c r="AII269" s="2"/>
      <c r="AIJ269" s="2"/>
      <c r="AIK269" s="2"/>
      <c r="AIL269" s="2"/>
      <c r="AIM269" s="2"/>
      <c r="AIN269" s="2"/>
      <c r="AIO269" s="2"/>
      <c r="AIP269" s="2"/>
      <c r="AIQ269" s="2"/>
      <c r="AIR269" s="2"/>
      <c r="AIS269" s="2"/>
      <c r="AIT269" s="2"/>
      <c r="AIU269" s="2"/>
      <c r="AIV269" s="2"/>
      <c r="AIW269" s="2"/>
      <c r="AIX269" s="2"/>
      <c r="AIY269" s="2"/>
      <c r="AIZ269" s="2"/>
      <c r="AJA269" s="2"/>
      <c r="AJB269" s="2"/>
      <c r="AJC269" s="2"/>
      <c r="AJD269" s="2"/>
      <c r="AJE269" s="2"/>
      <c r="AJF269" s="2"/>
      <c r="AJG269" s="2"/>
      <c r="AJH269" s="2"/>
      <c r="AJI269" s="2"/>
      <c r="AJJ269" s="2"/>
      <c r="AJK269" s="2"/>
      <c r="AJL269" s="2"/>
      <c r="AJM269" s="2"/>
      <c r="AJN269" s="2"/>
      <c r="AJO269" s="2"/>
      <c r="AJP269" s="2"/>
      <c r="AJQ269" s="2"/>
      <c r="AJR269" s="2"/>
      <c r="AJS269" s="2"/>
      <c r="AJT269" s="2"/>
      <c r="AJU269" s="2"/>
      <c r="AJV269" s="2"/>
      <c r="AJW269" s="2"/>
      <c r="AJX269" s="2"/>
      <c r="AJY269" s="2"/>
      <c r="AJZ269" s="2"/>
      <c r="AKA269" s="2"/>
      <c r="AKB269" s="2"/>
      <c r="AKC269" s="2"/>
      <c r="AKD269" s="2"/>
      <c r="AKE269" s="2"/>
      <c r="AKF269" s="2"/>
      <c r="AKG269" s="2"/>
      <c r="AKH269" s="2"/>
      <c r="AKI269" s="2"/>
      <c r="AKJ269" s="2"/>
      <c r="AKK269" s="2"/>
      <c r="AKL269" s="2"/>
      <c r="AKM269" s="2"/>
      <c r="AKN269" s="2"/>
      <c r="AKO269" s="2"/>
      <c r="AKP269" s="2"/>
      <c r="AKQ269" s="2"/>
      <c r="AKR269" s="2"/>
      <c r="AKS269" s="2"/>
      <c r="AKT269" s="2"/>
      <c r="AKU269" s="2"/>
      <c r="AKV269" s="2"/>
      <c r="AKW269" s="2"/>
      <c r="AKX269" s="2"/>
      <c r="AKY269" s="2"/>
      <c r="AKZ269" s="2"/>
      <c r="ALA269" s="2"/>
      <c r="ALB269" s="2"/>
      <c r="ALC269" s="2"/>
      <c r="ALD269" s="2"/>
      <c r="ALE269" s="2"/>
      <c r="ALF269" s="2"/>
      <c r="ALG269" s="2"/>
      <c r="ALH269" s="2"/>
      <c r="ALI269" s="2"/>
      <c r="ALJ269" s="2"/>
      <c r="ALK269" s="2"/>
      <c r="ALL269" s="2"/>
      <c r="ALM269" s="2"/>
      <c r="ALN269" s="2"/>
      <c r="ALO269" s="2"/>
      <c r="ALP269" s="2"/>
      <c r="ALQ269" s="2"/>
      <c r="ALR269" s="2"/>
      <c r="ALS269" s="2"/>
      <c r="ALT269" s="2"/>
      <c r="ALU269" s="2"/>
      <c r="ALV269" s="2"/>
      <c r="ALW269" s="2"/>
      <c r="ALX269" s="2"/>
      <c r="ALY269" s="2"/>
      <c r="ALZ269" s="2"/>
      <c r="AMA269" s="2"/>
      <c r="AMB269" s="2"/>
      <c r="AMC269" s="2"/>
      <c r="AMD269" s="2"/>
      <c r="AME269" s="2"/>
      <c r="AMF269" s="2"/>
      <c r="AMG269" s="2"/>
      <c r="AMH269" s="2"/>
      <c r="AMI269" s="2"/>
      <c r="AMJ269" s="2"/>
    </row>
    <row r="270" s="5" customFormat="true" ht="15" hidden="false" customHeight="false" outlineLevel="0" collapsed="false">
      <c r="A270" s="2"/>
      <c r="B270" s="2"/>
      <c r="C270" s="2"/>
      <c r="D270" s="2"/>
      <c r="E270" s="2"/>
      <c r="F270" s="2"/>
      <c r="G270" s="25"/>
      <c r="H270" s="5" t="s">
        <v>751</v>
      </c>
      <c r="I270" s="25"/>
      <c r="J270" s="25"/>
      <c r="K270" s="25"/>
      <c r="L270" s="25"/>
      <c r="M270" s="25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2"/>
      <c r="LX270" s="2"/>
      <c r="LY270" s="2"/>
      <c r="LZ270" s="2"/>
      <c r="MA270" s="2"/>
      <c r="MB270" s="2"/>
      <c r="MC270" s="2"/>
      <c r="MD270" s="2"/>
      <c r="ME270" s="2"/>
      <c r="MF270" s="2"/>
      <c r="MG270" s="2"/>
      <c r="MH270" s="2"/>
      <c r="MI270" s="2"/>
      <c r="MJ270" s="2"/>
      <c r="MK270" s="2"/>
      <c r="ML270" s="2"/>
      <c r="MM270" s="2"/>
      <c r="MN270" s="2"/>
      <c r="MO270" s="2"/>
      <c r="MP270" s="2"/>
      <c r="MQ270" s="2"/>
      <c r="MR270" s="2"/>
      <c r="MS270" s="2"/>
      <c r="MT270" s="2"/>
      <c r="MU270" s="2"/>
      <c r="MV270" s="2"/>
      <c r="MW270" s="2"/>
      <c r="MX270" s="2"/>
      <c r="MY270" s="2"/>
      <c r="MZ270" s="2"/>
      <c r="NA270" s="2"/>
      <c r="NB270" s="2"/>
      <c r="NC270" s="2"/>
      <c r="ND270" s="2"/>
      <c r="NE270" s="2"/>
      <c r="NF270" s="2"/>
      <c r="NG270" s="2"/>
      <c r="NH270" s="2"/>
      <c r="NI270" s="2"/>
      <c r="NJ270" s="2"/>
      <c r="NK270" s="2"/>
      <c r="NL270" s="2"/>
      <c r="NM270" s="2"/>
      <c r="NN270" s="2"/>
      <c r="NO270" s="2"/>
      <c r="NP270" s="2"/>
      <c r="NQ270" s="2"/>
      <c r="NR270" s="2"/>
      <c r="NS270" s="2"/>
      <c r="NT270" s="2"/>
      <c r="NU270" s="2"/>
      <c r="NV270" s="2"/>
      <c r="NW270" s="2"/>
      <c r="NX270" s="2"/>
      <c r="NY270" s="2"/>
      <c r="NZ270" s="2"/>
      <c r="OA270" s="2"/>
      <c r="OB270" s="2"/>
      <c r="OC270" s="2"/>
      <c r="OD270" s="2"/>
      <c r="OE270" s="2"/>
      <c r="OF270" s="2"/>
      <c r="OG270" s="2"/>
      <c r="OH270" s="2"/>
      <c r="OI270" s="2"/>
      <c r="OJ270" s="2"/>
      <c r="OK270" s="2"/>
      <c r="OL270" s="2"/>
      <c r="OM270" s="2"/>
      <c r="ON270" s="2"/>
      <c r="OO270" s="2"/>
      <c r="OP270" s="2"/>
      <c r="OQ270" s="2"/>
      <c r="OR270" s="2"/>
      <c r="OS270" s="2"/>
      <c r="OT270" s="2"/>
      <c r="OU270" s="2"/>
      <c r="OV270" s="2"/>
      <c r="OW270" s="2"/>
      <c r="OX270" s="2"/>
      <c r="OY270" s="2"/>
      <c r="OZ270" s="2"/>
      <c r="PA270" s="2"/>
      <c r="PB270" s="2"/>
      <c r="PC270" s="2"/>
      <c r="PD270" s="2"/>
      <c r="PE270" s="2"/>
      <c r="PF270" s="2"/>
      <c r="PG270" s="2"/>
      <c r="PH270" s="2"/>
      <c r="PI270" s="2"/>
      <c r="PJ270" s="2"/>
      <c r="PK270" s="2"/>
      <c r="PL270" s="2"/>
      <c r="PM270" s="2"/>
      <c r="PN270" s="2"/>
      <c r="PO270" s="2"/>
      <c r="PP270" s="2"/>
      <c r="PQ270" s="2"/>
      <c r="PR270" s="2"/>
      <c r="PS270" s="2"/>
      <c r="PT270" s="2"/>
      <c r="PU270" s="2"/>
      <c r="PV270" s="2"/>
      <c r="PW270" s="2"/>
      <c r="PX270" s="2"/>
      <c r="PY270" s="2"/>
      <c r="PZ270" s="2"/>
      <c r="QA270" s="2"/>
      <c r="QB270" s="2"/>
      <c r="QC270" s="2"/>
      <c r="QD270" s="2"/>
      <c r="QE270" s="2"/>
      <c r="QF270" s="2"/>
      <c r="QG270" s="2"/>
      <c r="QH270" s="2"/>
      <c r="QI270" s="2"/>
      <c r="QJ270" s="2"/>
      <c r="QK270" s="2"/>
      <c r="QL270" s="2"/>
      <c r="QM270" s="2"/>
      <c r="QN270" s="2"/>
      <c r="QO270" s="2"/>
      <c r="QP270" s="2"/>
      <c r="QQ270" s="2"/>
      <c r="QR270" s="2"/>
      <c r="QS270" s="2"/>
      <c r="QT270" s="2"/>
      <c r="QU270" s="2"/>
      <c r="QV270" s="2"/>
      <c r="QW270" s="2"/>
      <c r="QX270" s="2"/>
      <c r="QY270" s="2"/>
      <c r="QZ270" s="2"/>
      <c r="RA270" s="2"/>
      <c r="RB270" s="2"/>
      <c r="RC270" s="2"/>
      <c r="RD270" s="2"/>
      <c r="RE270" s="2"/>
      <c r="RF270" s="2"/>
      <c r="RG270" s="2"/>
      <c r="RH270" s="2"/>
      <c r="RI270" s="2"/>
      <c r="RJ270" s="2"/>
      <c r="RK270" s="2"/>
      <c r="RL270" s="2"/>
      <c r="RM270" s="2"/>
      <c r="RN270" s="2"/>
      <c r="RO270" s="2"/>
      <c r="RP270" s="2"/>
      <c r="RQ270" s="2"/>
      <c r="RR270" s="2"/>
      <c r="RS270" s="2"/>
      <c r="RT270" s="2"/>
      <c r="RU270" s="2"/>
      <c r="RV270" s="2"/>
      <c r="RW270" s="2"/>
      <c r="RX270" s="2"/>
      <c r="RY270" s="2"/>
      <c r="RZ270" s="2"/>
      <c r="SA270" s="2"/>
      <c r="SB270" s="2"/>
      <c r="SC270" s="2"/>
      <c r="SD270" s="2"/>
      <c r="SE270" s="2"/>
      <c r="SF270" s="2"/>
      <c r="SG270" s="2"/>
      <c r="SH270" s="2"/>
      <c r="SI270" s="2"/>
      <c r="SJ270" s="2"/>
      <c r="SK270" s="2"/>
      <c r="SL270" s="2"/>
      <c r="SM270" s="2"/>
      <c r="SN270" s="2"/>
      <c r="SO270" s="2"/>
      <c r="SP270" s="2"/>
      <c r="SQ270" s="2"/>
      <c r="SR270" s="2"/>
      <c r="SS270" s="2"/>
      <c r="ST270" s="2"/>
      <c r="SU270" s="2"/>
      <c r="SV270" s="2"/>
      <c r="SW270" s="2"/>
      <c r="SX270" s="2"/>
      <c r="SY270" s="2"/>
      <c r="SZ270" s="2"/>
      <c r="TA270" s="2"/>
      <c r="TB270" s="2"/>
      <c r="TC270" s="2"/>
      <c r="TD270" s="2"/>
      <c r="TE270" s="2"/>
      <c r="TF270" s="2"/>
      <c r="TG270" s="2"/>
      <c r="TH270" s="2"/>
      <c r="TI270" s="2"/>
      <c r="TJ270" s="2"/>
      <c r="TK270" s="2"/>
      <c r="TL270" s="2"/>
      <c r="TM270" s="2"/>
      <c r="TN270" s="2"/>
      <c r="TO270" s="2"/>
      <c r="TP270" s="2"/>
      <c r="TQ270" s="2"/>
      <c r="TR270" s="2"/>
      <c r="TS270" s="2"/>
      <c r="TT270" s="2"/>
      <c r="TU270" s="2"/>
      <c r="TV270" s="2"/>
      <c r="TW270" s="2"/>
      <c r="TX270" s="2"/>
      <c r="TY270" s="2"/>
      <c r="TZ270" s="2"/>
      <c r="UA270" s="2"/>
      <c r="UB270" s="2"/>
      <c r="UC270" s="2"/>
      <c r="UD270" s="2"/>
      <c r="UE270" s="2"/>
      <c r="UF270" s="2"/>
      <c r="UG270" s="2"/>
      <c r="UH270" s="2"/>
      <c r="UI270" s="2"/>
      <c r="UJ270" s="2"/>
      <c r="UK270" s="2"/>
      <c r="UL270" s="2"/>
      <c r="UM270" s="2"/>
      <c r="UN270" s="2"/>
      <c r="UO270" s="2"/>
      <c r="UP270" s="2"/>
      <c r="UQ270" s="2"/>
      <c r="UR270" s="2"/>
      <c r="US270" s="2"/>
      <c r="UT270" s="2"/>
      <c r="UU270" s="2"/>
      <c r="UV270" s="2"/>
      <c r="UW270" s="2"/>
      <c r="UX270" s="2"/>
      <c r="UY270" s="2"/>
      <c r="UZ270" s="2"/>
      <c r="VA270" s="2"/>
      <c r="VB270" s="2"/>
      <c r="VC270" s="2"/>
      <c r="VD270" s="2"/>
      <c r="VE270" s="2"/>
      <c r="VF270" s="2"/>
      <c r="VG270" s="2"/>
      <c r="VH270" s="2"/>
      <c r="VI270" s="2"/>
      <c r="VJ270" s="2"/>
      <c r="VK270" s="2"/>
      <c r="VL270" s="2"/>
      <c r="VM270" s="2"/>
      <c r="VN270" s="2"/>
      <c r="VO270" s="2"/>
      <c r="VP270" s="2"/>
      <c r="VQ270" s="2"/>
      <c r="VR270" s="2"/>
      <c r="VS270" s="2"/>
      <c r="VT270" s="2"/>
      <c r="VU270" s="2"/>
      <c r="VV270" s="2"/>
      <c r="VW270" s="2"/>
      <c r="VX270" s="2"/>
      <c r="VY270" s="2"/>
      <c r="VZ270" s="2"/>
      <c r="WA270" s="2"/>
      <c r="WB270" s="2"/>
      <c r="WC270" s="2"/>
      <c r="WD270" s="2"/>
      <c r="WE270" s="2"/>
      <c r="WF270" s="2"/>
      <c r="WG270" s="2"/>
      <c r="WH270" s="2"/>
      <c r="WI270" s="2"/>
      <c r="WJ270" s="2"/>
      <c r="WK270" s="2"/>
      <c r="WL270" s="2"/>
      <c r="WM270" s="2"/>
      <c r="WN270" s="2"/>
      <c r="WO270" s="2"/>
      <c r="WP270" s="2"/>
      <c r="WQ270" s="2"/>
      <c r="WR270" s="2"/>
      <c r="WS270" s="2"/>
      <c r="WT270" s="2"/>
      <c r="WU270" s="2"/>
      <c r="WV270" s="2"/>
      <c r="WW270" s="2"/>
      <c r="WX270" s="2"/>
      <c r="WY270" s="2"/>
      <c r="WZ270" s="2"/>
      <c r="XA270" s="2"/>
      <c r="XB270" s="2"/>
      <c r="XC270" s="2"/>
      <c r="XD270" s="2"/>
      <c r="XE270" s="2"/>
      <c r="XF270" s="2"/>
      <c r="XG270" s="2"/>
      <c r="XH270" s="2"/>
      <c r="XI270" s="2"/>
      <c r="XJ270" s="2"/>
      <c r="XK270" s="2"/>
      <c r="XL270" s="2"/>
      <c r="XM270" s="2"/>
      <c r="XN270" s="2"/>
      <c r="XO270" s="2"/>
      <c r="XP270" s="2"/>
      <c r="XQ270" s="2"/>
      <c r="XR270" s="2"/>
      <c r="XS270" s="2"/>
      <c r="XT270" s="2"/>
      <c r="XU270" s="2"/>
      <c r="XV270" s="2"/>
      <c r="XW270" s="2"/>
      <c r="XX270" s="2"/>
      <c r="XY270" s="2"/>
      <c r="XZ270" s="2"/>
      <c r="YA270" s="2"/>
      <c r="YB270" s="2"/>
      <c r="YC270" s="2"/>
      <c r="YD270" s="2"/>
      <c r="YE270" s="2"/>
      <c r="YF270" s="2"/>
      <c r="YG270" s="2"/>
      <c r="YH270" s="2"/>
      <c r="YI270" s="2"/>
      <c r="YJ270" s="2"/>
      <c r="YK270" s="2"/>
      <c r="YL270" s="2"/>
      <c r="YM270" s="2"/>
      <c r="YN270" s="2"/>
      <c r="YO270" s="2"/>
      <c r="YP270" s="2"/>
      <c r="YQ270" s="2"/>
      <c r="YR270" s="2"/>
      <c r="YS270" s="2"/>
      <c r="YT270" s="2"/>
      <c r="YU270" s="2"/>
      <c r="YV270" s="2"/>
      <c r="YW270" s="2"/>
      <c r="YX270" s="2"/>
      <c r="YY270" s="2"/>
      <c r="YZ270" s="2"/>
      <c r="ZA270" s="2"/>
      <c r="ZB270" s="2"/>
      <c r="ZC270" s="2"/>
      <c r="ZD270" s="2"/>
      <c r="ZE270" s="2"/>
      <c r="ZF270" s="2"/>
      <c r="ZG270" s="2"/>
      <c r="ZH270" s="2"/>
      <c r="ZI270" s="2"/>
      <c r="ZJ270" s="2"/>
      <c r="ZK270" s="2"/>
      <c r="ZL270" s="2"/>
      <c r="ZM270" s="2"/>
      <c r="ZN270" s="2"/>
      <c r="ZO270" s="2"/>
      <c r="ZP270" s="2"/>
      <c r="ZQ270" s="2"/>
      <c r="ZR270" s="2"/>
      <c r="ZS270" s="2"/>
      <c r="ZT270" s="2"/>
      <c r="ZU270" s="2"/>
      <c r="ZV270" s="2"/>
      <c r="ZW270" s="2"/>
      <c r="ZX270" s="2"/>
      <c r="ZY270" s="2"/>
      <c r="ZZ270" s="2"/>
      <c r="AAA270" s="2"/>
      <c r="AAB270" s="2"/>
      <c r="AAC270" s="2"/>
      <c r="AAD270" s="2"/>
      <c r="AAE270" s="2"/>
      <c r="AAF270" s="2"/>
      <c r="AAG270" s="2"/>
      <c r="AAH270" s="2"/>
      <c r="AAI270" s="2"/>
      <c r="AAJ270" s="2"/>
      <c r="AAK270" s="2"/>
      <c r="AAL270" s="2"/>
      <c r="AAM270" s="2"/>
      <c r="AAN270" s="2"/>
      <c r="AAO270" s="2"/>
      <c r="AAP270" s="2"/>
      <c r="AAQ270" s="2"/>
      <c r="AAR270" s="2"/>
      <c r="AAS270" s="2"/>
      <c r="AAT270" s="2"/>
      <c r="AAU270" s="2"/>
      <c r="AAV270" s="2"/>
      <c r="AAW270" s="2"/>
      <c r="AAX270" s="2"/>
      <c r="AAY270" s="2"/>
      <c r="AAZ270" s="2"/>
      <c r="ABA270" s="2"/>
      <c r="ABB270" s="2"/>
      <c r="ABC270" s="2"/>
      <c r="ABD270" s="2"/>
      <c r="ABE270" s="2"/>
      <c r="ABF270" s="2"/>
      <c r="ABG270" s="2"/>
      <c r="ABH270" s="2"/>
      <c r="ABI270" s="2"/>
      <c r="ABJ270" s="2"/>
      <c r="ABK270" s="2"/>
      <c r="ABL270" s="2"/>
      <c r="ABM270" s="2"/>
      <c r="ABN270" s="2"/>
      <c r="ABO270" s="2"/>
      <c r="ABP270" s="2"/>
      <c r="ABQ270" s="2"/>
      <c r="ABR270" s="2"/>
      <c r="ABS270" s="2"/>
      <c r="ABT270" s="2"/>
      <c r="ABU270" s="2"/>
      <c r="ABV270" s="2"/>
      <c r="ABW270" s="2"/>
      <c r="ABX270" s="2"/>
      <c r="ABY270" s="2"/>
      <c r="ABZ270" s="2"/>
      <c r="ACA270" s="2"/>
      <c r="ACB270" s="2"/>
      <c r="ACC270" s="2"/>
      <c r="ACD270" s="2"/>
      <c r="ACE270" s="2"/>
      <c r="ACF270" s="2"/>
      <c r="ACG270" s="2"/>
      <c r="ACH270" s="2"/>
      <c r="ACI270" s="2"/>
      <c r="ACJ270" s="2"/>
      <c r="ACK270" s="2"/>
      <c r="ACL270" s="2"/>
      <c r="ACM270" s="2"/>
      <c r="ACN270" s="2"/>
      <c r="ACO270" s="2"/>
      <c r="ACP270" s="2"/>
      <c r="ACQ270" s="2"/>
      <c r="ACR270" s="2"/>
      <c r="ACS270" s="2"/>
      <c r="ACT270" s="2"/>
      <c r="ACU270" s="2"/>
      <c r="ACV270" s="2"/>
      <c r="ACW270" s="2"/>
      <c r="ACX270" s="2"/>
      <c r="ACY270" s="2"/>
      <c r="ACZ270" s="2"/>
      <c r="ADA270" s="2"/>
      <c r="ADB270" s="2"/>
      <c r="ADC270" s="2"/>
      <c r="ADD270" s="2"/>
      <c r="ADE270" s="2"/>
      <c r="ADF270" s="2"/>
      <c r="ADG270" s="2"/>
      <c r="ADH270" s="2"/>
      <c r="ADI270" s="2"/>
      <c r="ADJ270" s="2"/>
      <c r="ADK270" s="2"/>
      <c r="ADL270" s="2"/>
      <c r="ADM270" s="2"/>
      <c r="ADN270" s="2"/>
      <c r="ADO270" s="2"/>
      <c r="ADP270" s="2"/>
      <c r="ADQ270" s="2"/>
      <c r="ADR270" s="2"/>
      <c r="ADS270" s="2"/>
      <c r="ADT270" s="2"/>
      <c r="ADU270" s="2"/>
      <c r="ADV270" s="2"/>
      <c r="ADW270" s="2"/>
      <c r="ADX270" s="2"/>
      <c r="ADY270" s="2"/>
      <c r="ADZ270" s="2"/>
      <c r="AEA270" s="2"/>
      <c r="AEB270" s="2"/>
      <c r="AEC270" s="2"/>
      <c r="AED270" s="2"/>
      <c r="AEE270" s="2"/>
      <c r="AEF270" s="2"/>
      <c r="AEG270" s="2"/>
      <c r="AEH270" s="2"/>
      <c r="AEI270" s="2"/>
      <c r="AEJ270" s="2"/>
      <c r="AEK270" s="2"/>
      <c r="AEL270" s="2"/>
      <c r="AEM270" s="2"/>
      <c r="AEN270" s="2"/>
      <c r="AEO270" s="2"/>
      <c r="AEP270" s="2"/>
      <c r="AEQ270" s="2"/>
      <c r="AER270" s="2"/>
      <c r="AES270" s="2"/>
      <c r="AET270" s="2"/>
      <c r="AEU270" s="2"/>
      <c r="AEV270" s="2"/>
      <c r="AEW270" s="2"/>
      <c r="AEX270" s="2"/>
      <c r="AEY270" s="2"/>
      <c r="AEZ270" s="2"/>
      <c r="AFA270" s="2"/>
      <c r="AFB270" s="2"/>
      <c r="AFC270" s="2"/>
      <c r="AFD270" s="2"/>
      <c r="AFE270" s="2"/>
      <c r="AFF270" s="2"/>
      <c r="AFG270" s="2"/>
      <c r="AFH270" s="2"/>
      <c r="AFI270" s="2"/>
      <c r="AFJ270" s="2"/>
      <c r="AFK270" s="2"/>
      <c r="AFL270" s="2"/>
      <c r="AFM270" s="2"/>
      <c r="AFN270" s="2"/>
      <c r="AFO270" s="2"/>
      <c r="AFP270" s="2"/>
      <c r="AFQ270" s="2"/>
      <c r="AFR270" s="2"/>
      <c r="AFS270" s="2"/>
      <c r="AFT270" s="2"/>
      <c r="AFU270" s="2"/>
      <c r="AFV270" s="2"/>
      <c r="AFW270" s="2"/>
      <c r="AFX270" s="2"/>
      <c r="AFY270" s="2"/>
      <c r="AFZ270" s="2"/>
      <c r="AGA270" s="2"/>
      <c r="AGB270" s="2"/>
      <c r="AGC270" s="2"/>
      <c r="AGD270" s="2"/>
      <c r="AGE270" s="2"/>
      <c r="AGF270" s="2"/>
      <c r="AGG270" s="2"/>
      <c r="AGH270" s="2"/>
      <c r="AGI270" s="2"/>
      <c r="AGJ270" s="2"/>
      <c r="AGK270" s="2"/>
      <c r="AGL270" s="2"/>
      <c r="AGM270" s="2"/>
      <c r="AGN270" s="2"/>
      <c r="AGO270" s="2"/>
      <c r="AGP270" s="2"/>
      <c r="AGQ270" s="2"/>
      <c r="AGR270" s="2"/>
      <c r="AGS270" s="2"/>
      <c r="AGT270" s="2"/>
      <c r="AGU270" s="2"/>
      <c r="AGV270" s="2"/>
      <c r="AGW270" s="2"/>
      <c r="AGX270" s="2"/>
      <c r="AGY270" s="2"/>
      <c r="AGZ270" s="2"/>
      <c r="AHA270" s="2"/>
      <c r="AHB270" s="2"/>
      <c r="AHC270" s="2"/>
      <c r="AHD270" s="2"/>
      <c r="AHE270" s="2"/>
      <c r="AHF270" s="2"/>
      <c r="AHG270" s="2"/>
      <c r="AHH270" s="2"/>
      <c r="AHI270" s="2"/>
      <c r="AHJ270" s="2"/>
      <c r="AHK270" s="2"/>
      <c r="AHL270" s="2"/>
      <c r="AHM270" s="2"/>
      <c r="AHN270" s="2"/>
      <c r="AHO270" s="2"/>
      <c r="AHP270" s="2"/>
      <c r="AHQ270" s="2"/>
      <c r="AHR270" s="2"/>
      <c r="AHS270" s="2"/>
      <c r="AHT270" s="2"/>
      <c r="AHU270" s="2"/>
      <c r="AHV270" s="2"/>
      <c r="AHW270" s="2"/>
      <c r="AHX270" s="2"/>
      <c r="AHY270" s="2"/>
      <c r="AHZ270" s="2"/>
      <c r="AIA270" s="2"/>
      <c r="AIB270" s="2"/>
      <c r="AIC270" s="2"/>
      <c r="AID270" s="2"/>
      <c r="AIE270" s="2"/>
      <c r="AIF270" s="2"/>
      <c r="AIG270" s="2"/>
      <c r="AIH270" s="2"/>
      <c r="AII270" s="2"/>
      <c r="AIJ270" s="2"/>
      <c r="AIK270" s="2"/>
      <c r="AIL270" s="2"/>
      <c r="AIM270" s="2"/>
      <c r="AIN270" s="2"/>
      <c r="AIO270" s="2"/>
      <c r="AIP270" s="2"/>
      <c r="AIQ270" s="2"/>
      <c r="AIR270" s="2"/>
      <c r="AIS270" s="2"/>
      <c r="AIT270" s="2"/>
      <c r="AIU270" s="2"/>
      <c r="AIV270" s="2"/>
      <c r="AIW270" s="2"/>
      <c r="AIX270" s="2"/>
      <c r="AIY270" s="2"/>
      <c r="AIZ270" s="2"/>
      <c r="AJA270" s="2"/>
      <c r="AJB270" s="2"/>
      <c r="AJC270" s="2"/>
      <c r="AJD270" s="2"/>
      <c r="AJE270" s="2"/>
      <c r="AJF270" s="2"/>
      <c r="AJG270" s="2"/>
      <c r="AJH270" s="2"/>
      <c r="AJI270" s="2"/>
      <c r="AJJ270" s="2"/>
      <c r="AJK270" s="2"/>
      <c r="AJL270" s="2"/>
      <c r="AJM270" s="2"/>
      <c r="AJN270" s="2"/>
      <c r="AJO270" s="2"/>
      <c r="AJP270" s="2"/>
      <c r="AJQ270" s="2"/>
      <c r="AJR270" s="2"/>
      <c r="AJS270" s="2"/>
      <c r="AJT270" s="2"/>
      <c r="AJU270" s="2"/>
      <c r="AJV270" s="2"/>
      <c r="AJW270" s="2"/>
      <c r="AJX270" s="2"/>
      <c r="AJY270" s="2"/>
      <c r="AJZ270" s="2"/>
      <c r="AKA270" s="2"/>
      <c r="AKB270" s="2"/>
      <c r="AKC270" s="2"/>
      <c r="AKD270" s="2"/>
      <c r="AKE270" s="2"/>
      <c r="AKF270" s="2"/>
      <c r="AKG270" s="2"/>
      <c r="AKH270" s="2"/>
      <c r="AKI270" s="2"/>
      <c r="AKJ270" s="2"/>
      <c r="AKK270" s="2"/>
      <c r="AKL270" s="2"/>
      <c r="AKM270" s="2"/>
      <c r="AKN270" s="2"/>
      <c r="AKO270" s="2"/>
      <c r="AKP270" s="2"/>
      <c r="AKQ270" s="2"/>
      <c r="AKR270" s="2"/>
      <c r="AKS270" s="2"/>
      <c r="AKT270" s="2"/>
      <c r="AKU270" s="2"/>
      <c r="AKV270" s="2"/>
      <c r="AKW270" s="2"/>
      <c r="AKX270" s="2"/>
      <c r="AKY270" s="2"/>
      <c r="AKZ270" s="2"/>
      <c r="ALA270" s="2"/>
      <c r="ALB270" s="2"/>
      <c r="ALC270" s="2"/>
      <c r="ALD270" s="2"/>
      <c r="ALE270" s="2"/>
      <c r="ALF270" s="2"/>
      <c r="ALG270" s="2"/>
      <c r="ALH270" s="2"/>
      <c r="ALI270" s="2"/>
      <c r="ALJ270" s="2"/>
      <c r="ALK270" s="2"/>
      <c r="ALL270" s="2"/>
      <c r="ALM270" s="2"/>
      <c r="ALN270" s="2"/>
      <c r="ALO270" s="2"/>
      <c r="ALP270" s="2"/>
      <c r="ALQ270" s="2"/>
      <c r="ALR270" s="2"/>
      <c r="ALS270" s="2"/>
      <c r="ALT270" s="2"/>
      <c r="ALU270" s="2"/>
      <c r="ALV270" s="2"/>
      <c r="ALW270" s="2"/>
      <c r="ALX270" s="2"/>
      <c r="ALY270" s="2"/>
      <c r="ALZ270" s="2"/>
      <c r="AMA270" s="2"/>
      <c r="AMB270" s="2"/>
      <c r="AMC270" s="2"/>
      <c r="AMD270" s="2"/>
      <c r="AME270" s="2"/>
      <c r="AMF270" s="2"/>
      <c r="AMG270" s="2"/>
      <c r="AMH270" s="2"/>
      <c r="AMI270" s="2"/>
      <c r="AMJ270" s="2"/>
    </row>
    <row r="271" s="5" customFormat="true" ht="15" hidden="false" customHeight="false" outlineLevel="0" collapsed="false">
      <c r="A271" s="2"/>
      <c r="B271" s="2"/>
      <c r="C271" s="2"/>
      <c r="D271" s="2"/>
      <c r="E271" s="2" t="n">
        <v>456</v>
      </c>
      <c r="F271" s="2"/>
      <c r="G271" s="25"/>
      <c r="H271" s="5" t="s">
        <v>737</v>
      </c>
      <c r="I271" s="25"/>
      <c r="J271" s="25"/>
      <c r="K271" s="25"/>
      <c r="L271" s="25"/>
      <c r="M271" s="25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2"/>
      <c r="LX271" s="2"/>
      <c r="LY271" s="2"/>
      <c r="LZ271" s="2"/>
      <c r="MA271" s="2"/>
      <c r="MB271" s="2"/>
      <c r="MC271" s="2"/>
      <c r="MD271" s="2"/>
      <c r="ME271" s="2"/>
      <c r="MF271" s="2"/>
      <c r="MG271" s="2"/>
      <c r="MH271" s="2"/>
      <c r="MI271" s="2"/>
      <c r="MJ271" s="2"/>
      <c r="MK271" s="2"/>
      <c r="ML271" s="2"/>
      <c r="MM271" s="2"/>
      <c r="MN271" s="2"/>
      <c r="MO271" s="2"/>
      <c r="MP271" s="2"/>
      <c r="MQ271" s="2"/>
      <c r="MR271" s="2"/>
      <c r="MS271" s="2"/>
      <c r="MT271" s="2"/>
      <c r="MU271" s="2"/>
      <c r="MV271" s="2"/>
      <c r="MW271" s="2"/>
      <c r="MX271" s="2"/>
      <c r="MY271" s="2"/>
      <c r="MZ271" s="2"/>
      <c r="NA271" s="2"/>
      <c r="NB271" s="2"/>
      <c r="NC271" s="2"/>
      <c r="ND271" s="2"/>
      <c r="NE271" s="2"/>
      <c r="NF271" s="2"/>
      <c r="NG271" s="2"/>
      <c r="NH271" s="2"/>
      <c r="NI271" s="2"/>
      <c r="NJ271" s="2"/>
      <c r="NK271" s="2"/>
      <c r="NL271" s="2"/>
      <c r="NM271" s="2"/>
      <c r="NN271" s="2"/>
      <c r="NO271" s="2"/>
      <c r="NP271" s="2"/>
      <c r="NQ271" s="2"/>
      <c r="NR271" s="2"/>
      <c r="NS271" s="2"/>
      <c r="NT271" s="2"/>
      <c r="NU271" s="2"/>
      <c r="NV271" s="2"/>
      <c r="NW271" s="2"/>
      <c r="NX271" s="2"/>
      <c r="NY271" s="2"/>
      <c r="NZ271" s="2"/>
      <c r="OA271" s="2"/>
      <c r="OB271" s="2"/>
      <c r="OC271" s="2"/>
      <c r="OD271" s="2"/>
      <c r="OE271" s="2"/>
      <c r="OF271" s="2"/>
      <c r="OG271" s="2"/>
      <c r="OH271" s="2"/>
      <c r="OI271" s="2"/>
      <c r="OJ271" s="2"/>
      <c r="OK271" s="2"/>
      <c r="OL271" s="2"/>
      <c r="OM271" s="2"/>
      <c r="ON271" s="2"/>
      <c r="OO271" s="2"/>
      <c r="OP271" s="2"/>
      <c r="OQ271" s="2"/>
      <c r="OR271" s="2"/>
      <c r="OS271" s="2"/>
      <c r="OT271" s="2"/>
      <c r="OU271" s="2"/>
      <c r="OV271" s="2"/>
      <c r="OW271" s="2"/>
      <c r="OX271" s="2"/>
      <c r="OY271" s="2"/>
      <c r="OZ271" s="2"/>
      <c r="PA271" s="2"/>
      <c r="PB271" s="2"/>
      <c r="PC271" s="2"/>
      <c r="PD271" s="2"/>
      <c r="PE271" s="2"/>
      <c r="PF271" s="2"/>
      <c r="PG271" s="2"/>
      <c r="PH271" s="2"/>
      <c r="PI271" s="2"/>
      <c r="PJ271" s="2"/>
      <c r="PK271" s="2"/>
      <c r="PL271" s="2"/>
      <c r="PM271" s="2"/>
      <c r="PN271" s="2"/>
      <c r="PO271" s="2"/>
      <c r="PP271" s="2"/>
      <c r="PQ271" s="2"/>
      <c r="PR271" s="2"/>
      <c r="PS271" s="2"/>
      <c r="PT271" s="2"/>
      <c r="PU271" s="2"/>
      <c r="PV271" s="2"/>
      <c r="PW271" s="2"/>
      <c r="PX271" s="2"/>
      <c r="PY271" s="2"/>
      <c r="PZ271" s="2"/>
      <c r="QA271" s="2"/>
      <c r="QB271" s="2"/>
      <c r="QC271" s="2"/>
      <c r="QD271" s="2"/>
      <c r="QE271" s="2"/>
      <c r="QF271" s="2"/>
      <c r="QG271" s="2"/>
      <c r="QH271" s="2"/>
      <c r="QI271" s="2"/>
      <c r="QJ271" s="2"/>
      <c r="QK271" s="2"/>
      <c r="QL271" s="2"/>
      <c r="QM271" s="2"/>
      <c r="QN271" s="2"/>
      <c r="QO271" s="2"/>
      <c r="QP271" s="2"/>
      <c r="QQ271" s="2"/>
      <c r="QR271" s="2"/>
      <c r="QS271" s="2"/>
      <c r="QT271" s="2"/>
      <c r="QU271" s="2"/>
      <c r="QV271" s="2"/>
      <c r="QW271" s="2"/>
      <c r="QX271" s="2"/>
      <c r="QY271" s="2"/>
      <c r="QZ271" s="2"/>
      <c r="RA271" s="2"/>
      <c r="RB271" s="2"/>
      <c r="RC271" s="2"/>
      <c r="RD271" s="2"/>
      <c r="RE271" s="2"/>
      <c r="RF271" s="2"/>
      <c r="RG271" s="2"/>
      <c r="RH271" s="2"/>
      <c r="RI271" s="2"/>
      <c r="RJ271" s="2"/>
      <c r="RK271" s="2"/>
      <c r="RL271" s="2"/>
      <c r="RM271" s="2"/>
      <c r="RN271" s="2"/>
      <c r="RO271" s="2"/>
      <c r="RP271" s="2"/>
      <c r="RQ271" s="2"/>
      <c r="RR271" s="2"/>
      <c r="RS271" s="2"/>
      <c r="RT271" s="2"/>
      <c r="RU271" s="2"/>
      <c r="RV271" s="2"/>
      <c r="RW271" s="2"/>
      <c r="RX271" s="2"/>
      <c r="RY271" s="2"/>
      <c r="RZ271" s="2"/>
      <c r="SA271" s="2"/>
      <c r="SB271" s="2"/>
      <c r="SC271" s="2"/>
      <c r="SD271" s="2"/>
      <c r="SE271" s="2"/>
      <c r="SF271" s="2"/>
      <c r="SG271" s="2"/>
      <c r="SH271" s="2"/>
      <c r="SI271" s="2"/>
      <c r="SJ271" s="2"/>
      <c r="SK271" s="2"/>
      <c r="SL271" s="2"/>
      <c r="SM271" s="2"/>
      <c r="SN271" s="2"/>
      <c r="SO271" s="2"/>
      <c r="SP271" s="2"/>
      <c r="SQ271" s="2"/>
      <c r="SR271" s="2"/>
      <c r="SS271" s="2"/>
      <c r="ST271" s="2"/>
      <c r="SU271" s="2"/>
      <c r="SV271" s="2"/>
      <c r="SW271" s="2"/>
      <c r="SX271" s="2"/>
      <c r="SY271" s="2"/>
      <c r="SZ271" s="2"/>
      <c r="TA271" s="2"/>
      <c r="TB271" s="2"/>
      <c r="TC271" s="2"/>
      <c r="TD271" s="2"/>
      <c r="TE271" s="2"/>
      <c r="TF271" s="2"/>
      <c r="TG271" s="2"/>
      <c r="TH271" s="2"/>
      <c r="TI271" s="2"/>
      <c r="TJ271" s="2"/>
      <c r="TK271" s="2"/>
      <c r="TL271" s="2"/>
      <c r="TM271" s="2"/>
      <c r="TN271" s="2"/>
      <c r="TO271" s="2"/>
      <c r="TP271" s="2"/>
      <c r="TQ271" s="2"/>
      <c r="TR271" s="2"/>
      <c r="TS271" s="2"/>
      <c r="TT271" s="2"/>
      <c r="TU271" s="2"/>
      <c r="TV271" s="2"/>
      <c r="TW271" s="2"/>
      <c r="TX271" s="2"/>
      <c r="TY271" s="2"/>
      <c r="TZ271" s="2"/>
      <c r="UA271" s="2"/>
      <c r="UB271" s="2"/>
      <c r="UC271" s="2"/>
      <c r="UD271" s="2"/>
      <c r="UE271" s="2"/>
      <c r="UF271" s="2"/>
      <c r="UG271" s="2"/>
      <c r="UH271" s="2"/>
      <c r="UI271" s="2"/>
      <c r="UJ271" s="2"/>
      <c r="UK271" s="2"/>
      <c r="UL271" s="2"/>
      <c r="UM271" s="2"/>
      <c r="UN271" s="2"/>
      <c r="UO271" s="2"/>
      <c r="UP271" s="2"/>
      <c r="UQ271" s="2"/>
      <c r="UR271" s="2"/>
      <c r="US271" s="2"/>
      <c r="UT271" s="2"/>
      <c r="UU271" s="2"/>
      <c r="UV271" s="2"/>
      <c r="UW271" s="2"/>
      <c r="UX271" s="2"/>
      <c r="UY271" s="2"/>
      <c r="UZ271" s="2"/>
      <c r="VA271" s="2"/>
      <c r="VB271" s="2"/>
      <c r="VC271" s="2"/>
      <c r="VD271" s="2"/>
      <c r="VE271" s="2"/>
      <c r="VF271" s="2"/>
      <c r="VG271" s="2"/>
      <c r="VH271" s="2"/>
      <c r="VI271" s="2"/>
      <c r="VJ271" s="2"/>
      <c r="VK271" s="2"/>
      <c r="VL271" s="2"/>
      <c r="VM271" s="2"/>
      <c r="VN271" s="2"/>
      <c r="VO271" s="2"/>
      <c r="VP271" s="2"/>
      <c r="VQ271" s="2"/>
      <c r="VR271" s="2"/>
      <c r="VS271" s="2"/>
      <c r="VT271" s="2"/>
      <c r="VU271" s="2"/>
      <c r="VV271" s="2"/>
      <c r="VW271" s="2"/>
      <c r="VX271" s="2"/>
      <c r="VY271" s="2"/>
      <c r="VZ271" s="2"/>
      <c r="WA271" s="2"/>
      <c r="WB271" s="2"/>
      <c r="WC271" s="2"/>
      <c r="WD271" s="2"/>
      <c r="WE271" s="2"/>
      <c r="WF271" s="2"/>
      <c r="WG271" s="2"/>
      <c r="WH271" s="2"/>
      <c r="WI271" s="2"/>
      <c r="WJ271" s="2"/>
      <c r="WK271" s="2"/>
      <c r="WL271" s="2"/>
      <c r="WM271" s="2"/>
      <c r="WN271" s="2"/>
      <c r="WO271" s="2"/>
      <c r="WP271" s="2"/>
      <c r="WQ271" s="2"/>
      <c r="WR271" s="2"/>
      <c r="WS271" s="2"/>
      <c r="WT271" s="2"/>
      <c r="WU271" s="2"/>
      <c r="WV271" s="2"/>
      <c r="WW271" s="2"/>
      <c r="WX271" s="2"/>
      <c r="WY271" s="2"/>
      <c r="WZ271" s="2"/>
      <c r="XA271" s="2"/>
      <c r="XB271" s="2"/>
      <c r="XC271" s="2"/>
      <c r="XD271" s="2"/>
      <c r="XE271" s="2"/>
      <c r="XF271" s="2"/>
      <c r="XG271" s="2"/>
      <c r="XH271" s="2"/>
      <c r="XI271" s="2"/>
      <c r="XJ271" s="2"/>
      <c r="XK271" s="2"/>
      <c r="XL271" s="2"/>
      <c r="XM271" s="2"/>
      <c r="XN271" s="2"/>
      <c r="XO271" s="2"/>
      <c r="XP271" s="2"/>
      <c r="XQ271" s="2"/>
      <c r="XR271" s="2"/>
      <c r="XS271" s="2"/>
      <c r="XT271" s="2"/>
      <c r="XU271" s="2"/>
      <c r="XV271" s="2"/>
      <c r="XW271" s="2"/>
      <c r="XX271" s="2"/>
      <c r="XY271" s="2"/>
      <c r="XZ271" s="2"/>
      <c r="YA271" s="2"/>
      <c r="YB271" s="2"/>
      <c r="YC271" s="2"/>
      <c r="YD271" s="2"/>
      <c r="YE271" s="2"/>
      <c r="YF271" s="2"/>
      <c r="YG271" s="2"/>
      <c r="YH271" s="2"/>
      <c r="YI271" s="2"/>
      <c r="YJ271" s="2"/>
      <c r="YK271" s="2"/>
      <c r="YL271" s="2"/>
      <c r="YM271" s="2"/>
      <c r="YN271" s="2"/>
      <c r="YO271" s="2"/>
      <c r="YP271" s="2"/>
      <c r="YQ271" s="2"/>
      <c r="YR271" s="2"/>
      <c r="YS271" s="2"/>
      <c r="YT271" s="2"/>
      <c r="YU271" s="2"/>
      <c r="YV271" s="2"/>
      <c r="YW271" s="2"/>
      <c r="YX271" s="2"/>
      <c r="YY271" s="2"/>
      <c r="YZ271" s="2"/>
      <c r="ZA271" s="2"/>
      <c r="ZB271" s="2"/>
      <c r="ZC271" s="2"/>
      <c r="ZD271" s="2"/>
      <c r="ZE271" s="2"/>
      <c r="ZF271" s="2"/>
      <c r="ZG271" s="2"/>
      <c r="ZH271" s="2"/>
      <c r="ZI271" s="2"/>
      <c r="ZJ271" s="2"/>
      <c r="ZK271" s="2"/>
      <c r="ZL271" s="2"/>
      <c r="ZM271" s="2"/>
      <c r="ZN271" s="2"/>
      <c r="ZO271" s="2"/>
      <c r="ZP271" s="2"/>
      <c r="ZQ271" s="2"/>
      <c r="ZR271" s="2"/>
      <c r="ZS271" s="2"/>
      <c r="ZT271" s="2"/>
      <c r="ZU271" s="2"/>
      <c r="ZV271" s="2"/>
      <c r="ZW271" s="2"/>
      <c r="ZX271" s="2"/>
      <c r="ZY271" s="2"/>
      <c r="ZZ271" s="2"/>
      <c r="AAA271" s="2"/>
      <c r="AAB271" s="2"/>
      <c r="AAC271" s="2"/>
      <c r="AAD271" s="2"/>
      <c r="AAE271" s="2"/>
      <c r="AAF271" s="2"/>
      <c r="AAG271" s="2"/>
      <c r="AAH271" s="2"/>
      <c r="AAI271" s="2"/>
      <c r="AAJ271" s="2"/>
      <c r="AAK271" s="2"/>
      <c r="AAL271" s="2"/>
      <c r="AAM271" s="2"/>
      <c r="AAN271" s="2"/>
      <c r="AAO271" s="2"/>
      <c r="AAP271" s="2"/>
      <c r="AAQ271" s="2"/>
      <c r="AAR271" s="2"/>
      <c r="AAS271" s="2"/>
      <c r="AAT271" s="2"/>
      <c r="AAU271" s="2"/>
      <c r="AAV271" s="2"/>
      <c r="AAW271" s="2"/>
      <c r="AAX271" s="2"/>
      <c r="AAY271" s="2"/>
      <c r="AAZ271" s="2"/>
      <c r="ABA271" s="2"/>
      <c r="ABB271" s="2"/>
      <c r="ABC271" s="2"/>
      <c r="ABD271" s="2"/>
      <c r="ABE271" s="2"/>
      <c r="ABF271" s="2"/>
      <c r="ABG271" s="2"/>
      <c r="ABH271" s="2"/>
      <c r="ABI271" s="2"/>
      <c r="ABJ271" s="2"/>
      <c r="ABK271" s="2"/>
      <c r="ABL271" s="2"/>
      <c r="ABM271" s="2"/>
      <c r="ABN271" s="2"/>
      <c r="ABO271" s="2"/>
      <c r="ABP271" s="2"/>
      <c r="ABQ271" s="2"/>
      <c r="ABR271" s="2"/>
      <c r="ABS271" s="2"/>
      <c r="ABT271" s="2"/>
      <c r="ABU271" s="2"/>
      <c r="ABV271" s="2"/>
      <c r="ABW271" s="2"/>
      <c r="ABX271" s="2"/>
      <c r="ABY271" s="2"/>
      <c r="ABZ271" s="2"/>
      <c r="ACA271" s="2"/>
      <c r="ACB271" s="2"/>
      <c r="ACC271" s="2"/>
      <c r="ACD271" s="2"/>
      <c r="ACE271" s="2"/>
      <c r="ACF271" s="2"/>
      <c r="ACG271" s="2"/>
      <c r="ACH271" s="2"/>
      <c r="ACI271" s="2"/>
      <c r="ACJ271" s="2"/>
      <c r="ACK271" s="2"/>
      <c r="ACL271" s="2"/>
      <c r="ACM271" s="2"/>
      <c r="ACN271" s="2"/>
      <c r="ACO271" s="2"/>
      <c r="ACP271" s="2"/>
      <c r="ACQ271" s="2"/>
      <c r="ACR271" s="2"/>
      <c r="ACS271" s="2"/>
      <c r="ACT271" s="2"/>
      <c r="ACU271" s="2"/>
      <c r="ACV271" s="2"/>
      <c r="ACW271" s="2"/>
      <c r="ACX271" s="2"/>
      <c r="ACY271" s="2"/>
      <c r="ACZ271" s="2"/>
      <c r="ADA271" s="2"/>
      <c r="ADB271" s="2"/>
      <c r="ADC271" s="2"/>
      <c r="ADD271" s="2"/>
      <c r="ADE271" s="2"/>
      <c r="ADF271" s="2"/>
      <c r="ADG271" s="2"/>
      <c r="ADH271" s="2"/>
      <c r="ADI271" s="2"/>
      <c r="ADJ271" s="2"/>
      <c r="ADK271" s="2"/>
      <c r="ADL271" s="2"/>
      <c r="ADM271" s="2"/>
      <c r="ADN271" s="2"/>
      <c r="ADO271" s="2"/>
      <c r="ADP271" s="2"/>
      <c r="ADQ271" s="2"/>
      <c r="ADR271" s="2"/>
      <c r="ADS271" s="2"/>
      <c r="ADT271" s="2"/>
      <c r="ADU271" s="2"/>
      <c r="ADV271" s="2"/>
      <c r="ADW271" s="2"/>
      <c r="ADX271" s="2"/>
      <c r="ADY271" s="2"/>
      <c r="ADZ271" s="2"/>
      <c r="AEA271" s="2"/>
      <c r="AEB271" s="2"/>
      <c r="AEC271" s="2"/>
      <c r="AED271" s="2"/>
      <c r="AEE271" s="2"/>
      <c r="AEF271" s="2"/>
      <c r="AEG271" s="2"/>
      <c r="AEH271" s="2"/>
      <c r="AEI271" s="2"/>
      <c r="AEJ271" s="2"/>
      <c r="AEK271" s="2"/>
      <c r="AEL271" s="2"/>
      <c r="AEM271" s="2"/>
      <c r="AEN271" s="2"/>
      <c r="AEO271" s="2"/>
      <c r="AEP271" s="2"/>
      <c r="AEQ271" s="2"/>
      <c r="AER271" s="2"/>
      <c r="AES271" s="2"/>
      <c r="AET271" s="2"/>
      <c r="AEU271" s="2"/>
      <c r="AEV271" s="2"/>
      <c r="AEW271" s="2"/>
      <c r="AEX271" s="2"/>
      <c r="AEY271" s="2"/>
      <c r="AEZ271" s="2"/>
      <c r="AFA271" s="2"/>
      <c r="AFB271" s="2"/>
      <c r="AFC271" s="2"/>
      <c r="AFD271" s="2"/>
      <c r="AFE271" s="2"/>
      <c r="AFF271" s="2"/>
      <c r="AFG271" s="2"/>
      <c r="AFH271" s="2"/>
      <c r="AFI271" s="2"/>
      <c r="AFJ271" s="2"/>
      <c r="AFK271" s="2"/>
      <c r="AFL271" s="2"/>
      <c r="AFM271" s="2"/>
      <c r="AFN271" s="2"/>
      <c r="AFO271" s="2"/>
      <c r="AFP271" s="2"/>
      <c r="AFQ271" s="2"/>
      <c r="AFR271" s="2"/>
      <c r="AFS271" s="2"/>
      <c r="AFT271" s="2"/>
      <c r="AFU271" s="2"/>
      <c r="AFV271" s="2"/>
      <c r="AFW271" s="2"/>
      <c r="AFX271" s="2"/>
      <c r="AFY271" s="2"/>
      <c r="AFZ271" s="2"/>
      <c r="AGA271" s="2"/>
      <c r="AGB271" s="2"/>
      <c r="AGC271" s="2"/>
      <c r="AGD271" s="2"/>
      <c r="AGE271" s="2"/>
      <c r="AGF271" s="2"/>
      <c r="AGG271" s="2"/>
      <c r="AGH271" s="2"/>
      <c r="AGI271" s="2"/>
      <c r="AGJ271" s="2"/>
      <c r="AGK271" s="2"/>
      <c r="AGL271" s="2"/>
      <c r="AGM271" s="2"/>
      <c r="AGN271" s="2"/>
      <c r="AGO271" s="2"/>
      <c r="AGP271" s="2"/>
      <c r="AGQ271" s="2"/>
      <c r="AGR271" s="2"/>
      <c r="AGS271" s="2"/>
      <c r="AGT271" s="2"/>
      <c r="AGU271" s="2"/>
      <c r="AGV271" s="2"/>
      <c r="AGW271" s="2"/>
      <c r="AGX271" s="2"/>
      <c r="AGY271" s="2"/>
      <c r="AGZ271" s="2"/>
      <c r="AHA271" s="2"/>
      <c r="AHB271" s="2"/>
      <c r="AHC271" s="2"/>
      <c r="AHD271" s="2"/>
      <c r="AHE271" s="2"/>
      <c r="AHF271" s="2"/>
      <c r="AHG271" s="2"/>
      <c r="AHH271" s="2"/>
      <c r="AHI271" s="2"/>
      <c r="AHJ271" s="2"/>
      <c r="AHK271" s="2"/>
      <c r="AHL271" s="2"/>
      <c r="AHM271" s="2"/>
      <c r="AHN271" s="2"/>
      <c r="AHO271" s="2"/>
      <c r="AHP271" s="2"/>
      <c r="AHQ271" s="2"/>
      <c r="AHR271" s="2"/>
      <c r="AHS271" s="2"/>
      <c r="AHT271" s="2"/>
      <c r="AHU271" s="2"/>
      <c r="AHV271" s="2"/>
      <c r="AHW271" s="2"/>
      <c r="AHX271" s="2"/>
      <c r="AHY271" s="2"/>
      <c r="AHZ271" s="2"/>
      <c r="AIA271" s="2"/>
      <c r="AIB271" s="2"/>
      <c r="AIC271" s="2"/>
      <c r="AID271" s="2"/>
      <c r="AIE271" s="2"/>
      <c r="AIF271" s="2"/>
      <c r="AIG271" s="2"/>
      <c r="AIH271" s="2"/>
      <c r="AII271" s="2"/>
      <c r="AIJ271" s="2"/>
      <c r="AIK271" s="2"/>
      <c r="AIL271" s="2"/>
      <c r="AIM271" s="2"/>
      <c r="AIN271" s="2"/>
      <c r="AIO271" s="2"/>
      <c r="AIP271" s="2"/>
      <c r="AIQ271" s="2"/>
      <c r="AIR271" s="2"/>
      <c r="AIS271" s="2"/>
      <c r="AIT271" s="2"/>
      <c r="AIU271" s="2"/>
      <c r="AIV271" s="2"/>
      <c r="AIW271" s="2"/>
      <c r="AIX271" s="2"/>
      <c r="AIY271" s="2"/>
      <c r="AIZ271" s="2"/>
      <c r="AJA271" s="2"/>
      <c r="AJB271" s="2"/>
      <c r="AJC271" s="2"/>
      <c r="AJD271" s="2"/>
      <c r="AJE271" s="2"/>
      <c r="AJF271" s="2"/>
      <c r="AJG271" s="2"/>
      <c r="AJH271" s="2"/>
      <c r="AJI271" s="2"/>
      <c r="AJJ271" s="2"/>
      <c r="AJK271" s="2"/>
      <c r="AJL271" s="2"/>
      <c r="AJM271" s="2"/>
      <c r="AJN271" s="2"/>
      <c r="AJO271" s="2"/>
      <c r="AJP271" s="2"/>
      <c r="AJQ271" s="2"/>
      <c r="AJR271" s="2"/>
      <c r="AJS271" s="2"/>
      <c r="AJT271" s="2"/>
      <c r="AJU271" s="2"/>
      <c r="AJV271" s="2"/>
      <c r="AJW271" s="2"/>
      <c r="AJX271" s="2"/>
      <c r="AJY271" s="2"/>
      <c r="AJZ271" s="2"/>
      <c r="AKA271" s="2"/>
      <c r="AKB271" s="2"/>
      <c r="AKC271" s="2"/>
      <c r="AKD271" s="2"/>
      <c r="AKE271" s="2"/>
      <c r="AKF271" s="2"/>
      <c r="AKG271" s="2"/>
      <c r="AKH271" s="2"/>
      <c r="AKI271" s="2"/>
      <c r="AKJ271" s="2"/>
      <c r="AKK271" s="2"/>
      <c r="AKL271" s="2"/>
      <c r="AKM271" s="2"/>
      <c r="AKN271" s="2"/>
      <c r="AKO271" s="2"/>
      <c r="AKP271" s="2"/>
      <c r="AKQ271" s="2"/>
      <c r="AKR271" s="2"/>
      <c r="AKS271" s="2"/>
      <c r="AKT271" s="2"/>
      <c r="AKU271" s="2"/>
      <c r="AKV271" s="2"/>
      <c r="AKW271" s="2"/>
      <c r="AKX271" s="2"/>
      <c r="AKY271" s="2"/>
      <c r="AKZ271" s="2"/>
      <c r="ALA271" s="2"/>
      <c r="ALB271" s="2"/>
      <c r="ALC271" s="2"/>
      <c r="ALD271" s="2"/>
      <c r="ALE271" s="2"/>
      <c r="ALF271" s="2"/>
      <c r="ALG271" s="2"/>
      <c r="ALH271" s="2"/>
      <c r="ALI271" s="2"/>
      <c r="ALJ271" s="2"/>
      <c r="ALK271" s="2"/>
      <c r="ALL271" s="2"/>
      <c r="ALM271" s="2"/>
      <c r="ALN271" s="2"/>
      <c r="ALO271" s="2"/>
      <c r="ALP271" s="2"/>
      <c r="ALQ271" s="2"/>
      <c r="ALR271" s="2"/>
      <c r="ALS271" s="2"/>
      <c r="ALT271" s="2"/>
      <c r="ALU271" s="2"/>
      <c r="ALV271" s="2"/>
      <c r="ALW271" s="2"/>
      <c r="ALX271" s="2"/>
      <c r="ALY271" s="2"/>
      <c r="ALZ271" s="2"/>
      <c r="AMA271" s="2"/>
      <c r="AMB271" s="2"/>
      <c r="AMC271" s="2"/>
      <c r="AMD271" s="2"/>
      <c r="AME271" s="2"/>
      <c r="AMF271" s="2"/>
      <c r="AMG271" s="2"/>
      <c r="AMH271" s="2"/>
      <c r="AMI271" s="2"/>
      <c r="AMJ271" s="2"/>
    </row>
    <row r="272" s="5" customFormat="true" ht="15" hidden="false" customHeight="false" outlineLevel="0" collapsed="false">
      <c r="A272" s="2"/>
      <c r="B272" s="2"/>
      <c r="C272" s="2"/>
      <c r="D272" s="2"/>
      <c r="E272" s="2"/>
      <c r="F272" s="2"/>
      <c r="G272" s="25"/>
      <c r="H272" s="51" t="n">
        <v>45200</v>
      </c>
      <c r="I272" s="25"/>
      <c r="J272" s="25"/>
      <c r="K272" s="25"/>
      <c r="L272" s="25"/>
      <c r="M272" s="25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2"/>
      <c r="LX272" s="2"/>
      <c r="LY272" s="2"/>
      <c r="LZ272" s="2"/>
      <c r="MA272" s="2"/>
      <c r="MB272" s="2"/>
      <c r="MC272" s="2"/>
      <c r="MD272" s="2"/>
      <c r="ME272" s="2"/>
      <c r="MF272" s="2"/>
      <c r="MG272" s="2"/>
      <c r="MH272" s="2"/>
      <c r="MI272" s="2"/>
      <c r="MJ272" s="2"/>
      <c r="MK272" s="2"/>
      <c r="ML272" s="2"/>
      <c r="MM272" s="2"/>
      <c r="MN272" s="2"/>
      <c r="MO272" s="2"/>
      <c r="MP272" s="2"/>
      <c r="MQ272" s="2"/>
      <c r="MR272" s="2"/>
      <c r="MS272" s="2"/>
      <c r="MT272" s="2"/>
      <c r="MU272" s="2"/>
      <c r="MV272" s="2"/>
      <c r="MW272" s="2"/>
      <c r="MX272" s="2"/>
      <c r="MY272" s="2"/>
      <c r="MZ272" s="2"/>
      <c r="NA272" s="2"/>
      <c r="NB272" s="2"/>
      <c r="NC272" s="2"/>
      <c r="ND272" s="2"/>
      <c r="NE272" s="2"/>
      <c r="NF272" s="2"/>
      <c r="NG272" s="2"/>
      <c r="NH272" s="2"/>
      <c r="NI272" s="2"/>
      <c r="NJ272" s="2"/>
      <c r="NK272" s="2"/>
      <c r="NL272" s="2"/>
      <c r="NM272" s="2"/>
      <c r="NN272" s="2"/>
      <c r="NO272" s="2"/>
      <c r="NP272" s="2"/>
      <c r="NQ272" s="2"/>
      <c r="NR272" s="2"/>
      <c r="NS272" s="2"/>
      <c r="NT272" s="2"/>
      <c r="NU272" s="2"/>
      <c r="NV272" s="2"/>
      <c r="NW272" s="2"/>
      <c r="NX272" s="2"/>
      <c r="NY272" s="2"/>
      <c r="NZ272" s="2"/>
      <c r="OA272" s="2"/>
      <c r="OB272" s="2"/>
      <c r="OC272" s="2"/>
      <c r="OD272" s="2"/>
      <c r="OE272" s="2"/>
      <c r="OF272" s="2"/>
      <c r="OG272" s="2"/>
      <c r="OH272" s="2"/>
      <c r="OI272" s="2"/>
      <c r="OJ272" s="2"/>
      <c r="OK272" s="2"/>
      <c r="OL272" s="2"/>
      <c r="OM272" s="2"/>
      <c r="ON272" s="2"/>
      <c r="OO272" s="2"/>
      <c r="OP272" s="2"/>
      <c r="OQ272" s="2"/>
      <c r="OR272" s="2"/>
      <c r="OS272" s="2"/>
      <c r="OT272" s="2"/>
      <c r="OU272" s="2"/>
      <c r="OV272" s="2"/>
      <c r="OW272" s="2"/>
      <c r="OX272" s="2"/>
      <c r="OY272" s="2"/>
      <c r="OZ272" s="2"/>
      <c r="PA272" s="2"/>
      <c r="PB272" s="2"/>
      <c r="PC272" s="2"/>
      <c r="PD272" s="2"/>
      <c r="PE272" s="2"/>
      <c r="PF272" s="2"/>
      <c r="PG272" s="2"/>
      <c r="PH272" s="2"/>
      <c r="PI272" s="2"/>
      <c r="PJ272" s="2"/>
      <c r="PK272" s="2"/>
      <c r="PL272" s="2"/>
      <c r="PM272" s="2"/>
      <c r="PN272" s="2"/>
      <c r="PO272" s="2"/>
      <c r="PP272" s="2"/>
      <c r="PQ272" s="2"/>
      <c r="PR272" s="2"/>
      <c r="PS272" s="2"/>
      <c r="PT272" s="2"/>
      <c r="PU272" s="2"/>
      <c r="PV272" s="2"/>
      <c r="PW272" s="2"/>
      <c r="PX272" s="2"/>
      <c r="PY272" s="2"/>
      <c r="PZ272" s="2"/>
      <c r="QA272" s="2"/>
      <c r="QB272" s="2"/>
      <c r="QC272" s="2"/>
      <c r="QD272" s="2"/>
      <c r="QE272" s="2"/>
      <c r="QF272" s="2"/>
      <c r="QG272" s="2"/>
      <c r="QH272" s="2"/>
      <c r="QI272" s="2"/>
      <c r="QJ272" s="2"/>
      <c r="QK272" s="2"/>
      <c r="QL272" s="2"/>
      <c r="QM272" s="2"/>
      <c r="QN272" s="2"/>
      <c r="QO272" s="2"/>
      <c r="QP272" s="2"/>
      <c r="QQ272" s="2"/>
      <c r="QR272" s="2"/>
      <c r="QS272" s="2"/>
      <c r="QT272" s="2"/>
      <c r="QU272" s="2"/>
      <c r="QV272" s="2"/>
      <c r="QW272" s="2"/>
      <c r="QX272" s="2"/>
      <c r="QY272" s="2"/>
      <c r="QZ272" s="2"/>
      <c r="RA272" s="2"/>
      <c r="RB272" s="2"/>
      <c r="RC272" s="2"/>
      <c r="RD272" s="2"/>
      <c r="RE272" s="2"/>
      <c r="RF272" s="2"/>
      <c r="RG272" s="2"/>
      <c r="RH272" s="2"/>
      <c r="RI272" s="2"/>
      <c r="RJ272" s="2"/>
      <c r="RK272" s="2"/>
      <c r="RL272" s="2"/>
      <c r="RM272" s="2"/>
      <c r="RN272" s="2"/>
      <c r="RO272" s="2"/>
      <c r="RP272" s="2"/>
      <c r="RQ272" s="2"/>
      <c r="RR272" s="2"/>
      <c r="RS272" s="2"/>
      <c r="RT272" s="2"/>
      <c r="RU272" s="2"/>
      <c r="RV272" s="2"/>
      <c r="RW272" s="2"/>
      <c r="RX272" s="2"/>
      <c r="RY272" s="2"/>
      <c r="RZ272" s="2"/>
      <c r="SA272" s="2"/>
      <c r="SB272" s="2"/>
      <c r="SC272" s="2"/>
      <c r="SD272" s="2"/>
      <c r="SE272" s="2"/>
      <c r="SF272" s="2"/>
      <c r="SG272" s="2"/>
      <c r="SH272" s="2"/>
      <c r="SI272" s="2"/>
      <c r="SJ272" s="2"/>
      <c r="SK272" s="2"/>
      <c r="SL272" s="2"/>
      <c r="SM272" s="2"/>
      <c r="SN272" s="2"/>
      <c r="SO272" s="2"/>
      <c r="SP272" s="2"/>
      <c r="SQ272" s="2"/>
      <c r="SR272" s="2"/>
      <c r="SS272" s="2"/>
      <c r="ST272" s="2"/>
      <c r="SU272" s="2"/>
      <c r="SV272" s="2"/>
      <c r="SW272" s="2"/>
      <c r="SX272" s="2"/>
      <c r="SY272" s="2"/>
      <c r="SZ272" s="2"/>
      <c r="TA272" s="2"/>
      <c r="TB272" s="2"/>
      <c r="TC272" s="2"/>
      <c r="TD272" s="2"/>
      <c r="TE272" s="2"/>
      <c r="TF272" s="2"/>
      <c r="TG272" s="2"/>
      <c r="TH272" s="2"/>
      <c r="TI272" s="2"/>
      <c r="TJ272" s="2"/>
      <c r="TK272" s="2"/>
      <c r="TL272" s="2"/>
      <c r="TM272" s="2"/>
      <c r="TN272" s="2"/>
      <c r="TO272" s="2"/>
      <c r="TP272" s="2"/>
      <c r="TQ272" s="2"/>
      <c r="TR272" s="2"/>
      <c r="TS272" s="2"/>
      <c r="TT272" s="2"/>
      <c r="TU272" s="2"/>
      <c r="TV272" s="2"/>
      <c r="TW272" s="2"/>
      <c r="TX272" s="2"/>
      <c r="TY272" s="2"/>
      <c r="TZ272" s="2"/>
      <c r="UA272" s="2"/>
      <c r="UB272" s="2"/>
      <c r="UC272" s="2"/>
      <c r="UD272" s="2"/>
      <c r="UE272" s="2"/>
      <c r="UF272" s="2"/>
      <c r="UG272" s="2"/>
      <c r="UH272" s="2"/>
      <c r="UI272" s="2"/>
      <c r="UJ272" s="2"/>
      <c r="UK272" s="2"/>
      <c r="UL272" s="2"/>
      <c r="UM272" s="2"/>
      <c r="UN272" s="2"/>
      <c r="UO272" s="2"/>
      <c r="UP272" s="2"/>
      <c r="UQ272" s="2"/>
      <c r="UR272" s="2"/>
      <c r="US272" s="2"/>
      <c r="UT272" s="2"/>
      <c r="UU272" s="2"/>
      <c r="UV272" s="2"/>
      <c r="UW272" s="2"/>
      <c r="UX272" s="2"/>
      <c r="UY272" s="2"/>
      <c r="UZ272" s="2"/>
      <c r="VA272" s="2"/>
      <c r="VB272" s="2"/>
      <c r="VC272" s="2"/>
      <c r="VD272" s="2"/>
      <c r="VE272" s="2"/>
      <c r="VF272" s="2"/>
      <c r="VG272" s="2"/>
      <c r="VH272" s="2"/>
      <c r="VI272" s="2"/>
      <c r="VJ272" s="2"/>
      <c r="VK272" s="2"/>
      <c r="VL272" s="2"/>
      <c r="VM272" s="2"/>
      <c r="VN272" s="2"/>
      <c r="VO272" s="2"/>
      <c r="VP272" s="2"/>
      <c r="VQ272" s="2"/>
      <c r="VR272" s="2"/>
      <c r="VS272" s="2"/>
      <c r="VT272" s="2"/>
      <c r="VU272" s="2"/>
      <c r="VV272" s="2"/>
      <c r="VW272" s="2"/>
      <c r="VX272" s="2"/>
      <c r="VY272" s="2"/>
      <c r="VZ272" s="2"/>
      <c r="WA272" s="2"/>
      <c r="WB272" s="2"/>
      <c r="WC272" s="2"/>
      <c r="WD272" s="2"/>
      <c r="WE272" s="2"/>
      <c r="WF272" s="2"/>
      <c r="WG272" s="2"/>
      <c r="WH272" s="2"/>
      <c r="WI272" s="2"/>
      <c r="WJ272" s="2"/>
      <c r="WK272" s="2"/>
      <c r="WL272" s="2"/>
      <c r="WM272" s="2"/>
      <c r="WN272" s="2"/>
      <c r="WO272" s="2"/>
      <c r="WP272" s="2"/>
      <c r="WQ272" s="2"/>
      <c r="WR272" s="2"/>
      <c r="WS272" s="2"/>
      <c r="WT272" s="2"/>
      <c r="WU272" s="2"/>
      <c r="WV272" s="2"/>
      <c r="WW272" s="2"/>
      <c r="WX272" s="2"/>
      <c r="WY272" s="2"/>
      <c r="WZ272" s="2"/>
      <c r="XA272" s="2"/>
      <c r="XB272" s="2"/>
      <c r="XC272" s="2"/>
      <c r="XD272" s="2"/>
      <c r="XE272" s="2"/>
      <c r="XF272" s="2"/>
      <c r="XG272" s="2"/>
      <c r="XH272" s="2"/>
      <c r="XI272" s="2"/>
      <c r="XJ272" s="2"/>
      <c r="XK272" s="2"/>
      <c r="XL272" s="2"/>
      <c r="XM272" s="2"/>
      <c r="XN272" s="2"/>
      <c r="XO272" s="2"/>
      <c r="XP272" s="2"/>
      <c r="XQ272" s="2"/>
      <c r="XR272" s="2"/>
      <c r="XS272" s="2"/>
      <c r="XT272" s="2"/>
      <c r="XU272" s="2"/>
      <c r="XV272" s="2"/>
      <c r="XW272" s="2"/>
      <c r="XX272" s="2"/>
      <c r="XY272" s="2"/>
      <c r="XZ272" s="2"/>
      <c r="YA272" s="2"/>
      <c r="YB272" s="2"/>
      <c r="YC272" s="2"/>
      <c r="YD272" s="2"/>
      <c r="YE272" s="2"/>
      <c r="YF272" s="2"/>
      <c r="YG272" s="2"/>
      <c r="YH272" s="2"/>
      <c r="YI272" s="2"/>
      <c r="YJ272" s="2"/>
      <c r="YK272" s="2"/>
      <c r="YL272" s="2"/>
      <c r="YM272" s="2"/>
      <c r="YN272" s="2"/>
      <c r="YO272" s="2"/>
      <c r="YP272" s="2"/>
      <c r="YQ272" s="2"/>
      <c r="YR272" s="2"/>
      <c r="YS272" s="2"/>
      <c r="YT272" s="2"/>
      <c r="YU272" s="2"/>
      <c r="YV272" s="2"/>
      <c r="YW272" s="2"/>
      <c r="YX272" s="2"/>
      <c r="YY272" s="2"/>
      <c r="YZ272" s="2"/>
      <c r="ZA272" s="2"/>
      <c r="ZB272" s="2"/>
      <c r="ZC272" s="2"/>
      <c r="ZD272" s="2"/>
      <c r="ZE272" s="2"/>
      <c r="ZF272" s="2"/>
      <c r="ZG272" s="2"/>
      <c r="ZH272" s="2"/>
      <c r="ZI272" s="2"/>
      <c r="ZJ272" s="2"/>
      <c r="ZK272" s="2"/>
      <c r="ZL272" s="2"/>
      <c r="ZM272" s="2"/>
      <c r="ZN272" s="2"/>
      <c r="ZO272" s="2"/>
      <c r="ZP272" s="2"/>
      <c r="ZQ272" s="2"/>
      <c r="ZR272" s="2"/>
      <c r="ZS272" s="2"/>
      <c r="ZT272" s="2"/>
      <c r="ZU272" s="2"/>
      <c r="ZV272" s="2"/>
      <c r="ZW272" s="2"/>
      <c r="ZX272" s="2"/>
      <c r="ZY272" s="2"/>
      <c r="ZZ272" s="2"/>
      <c r="AAA272" s="2"/>
      <c r="AAB272" s="2"/>
      <c r="AAC272" s="2"/>
      <c r="AAD272" s="2"/>
      <c r="AAE272" s="2"/>
      <c r="AAF272" s="2"/>
      <c r="AAG272" s="2"/>
      <c r="AAH272" s="2"/>
      <c r="AAI272" s="2"/>
      <c r="AAJ272" s="2"/>
      <c r="AAK272" s="2"/>
      <c r="AAL272" s="2"/>
      <c r="AAM272" s="2"/>
      <c r="AAN272" s="2"/>
      <c r="AAO272" s="2"/>
      <c r="AAP272" s="2"/>
      <c r="AAQ272" s="2"/>
      <c r="AAR272" s="2"/>
      <c r="AAS272" s="2"/>
      <c r="AAT272" s="2"/>
      <c r="AAU272" s="2"/>
      <c r="AAV272" s="2"/>
      <c r="AAW272" s="2"/>
      <c r="AAX272" s="2"/>
      <c r="AAY272" s="2"/>
      <c r="AAZ272" s="2"/>
      <c r="ABA272" s="2"/>
      <c r="ABB272" s="2"/>
      <c r="ABC272" s="2"/>
      <c r="ABD272" s="2"/>
      <c r="ABE272" s="2"/>
      <c r="ABF272" s="2"/>
      <c r="ABG272" s="2"/>
      <c r="ABH272" s="2"/>
      <c r="ABI272" s="2"/>
      <c r="ABJ272" s="2"/>
      <c r="ABK272" s="2"/>
      <c r="ABL272" s="2"/>
      <c r="ABM272" s="2"/>
      <c r="ABN272" s="2"/>
      <c r="ABO272" s="2"/>
      <c r="ABP272" s="2"/>
      <c r="ABQ272" s="2"/>
      <c r="ABR272" s="2"/>
      <c r="ABS272" s="2"/>
      <c r="ABT272" s="2"/>
      <c r="ABU272" s="2"/>
      <c r="ABV272" s="2"/>
      <c r="ABW272" s="2"/>
      <c r="ABX272" s="2"/>
      <c r="ABY272" s="2"/>
      <c r="ABZ272" s="2"/>
      <c r="ACA272" s="2"/>
      <c r="ACB272" s="2"/>
      <c r="ACC272" s="2"/>
      <c r="ACD272" s="2"/>
      <c r="ACE272" s="2"/>
      <c r="ACF272" s="2"/>
      <c r="ACG272" s="2"/>
      <c r="ACH272" s="2"/>
      <c r="ACI272" s="2"/>
      <c r="ACJ272" s="2"/>
      <c r="ACK272" s="2"/>
      <c r="ACL272" s="2"/>
      <c r="ACM272" s="2"/>
      <c r="ACN272" s="2"/>
      <c r="ACO272" s="2"/>
      <c r="ACP272" s="2"/>
      <c r="ACQ272" s="2"/>
      <c r="ACR272" s="2"/>
      <c r="ACS272" s="2"/>
      <c r="ACT272" s="2"/>
      <c r="ACU272" s="2"/>
      <c r="ACV272" s="2"/>
      <c r="ACW272" s="2"/>
      <c r="ACX272" s="2"/>
      <c r="ACY272" s="2"/>
      <c r="ACZ272" s="2"/>
      <c r="ADA272" s="2"/>
      <c r="ADB272" s="2"/>
      <c r="ADC272" s="2"/>
      <c r="ADD272" s="2"/>
      <c r="ADE272" s="2"/>
      <c r="ADF272" s="2"/>
      <c r="ADG272" s="2"/>
      <c r="ADH272" s="2"/>
      <c r="ADI272" s="2"/>
      <c r="ADJ272" s="2"/>
      <c r="ADK272" s="2"/>
      <c r="ADL272" s="2"/>
      <c r="ADM272" s="2"/>
      <c r="ADN272" s="2"/>
      <c r="ADO272" s="2"/>
      <c r="ADP272" s="2"/>
      <c r="ADQ272" s="2"/>
      <c r="ADR272" s="2"/>
      <c r="ADS272" s="2"/>
      <c r="ADT272" s="2"/>
      <c r="ADU272" s="2"/>
      <c r="ADV272" s="2"/>
      <c r="ADW272" s="2"/>
      <c r="ADX272" s="2"/>
      <c r="ADY272" s="2"/>
      <c r="ADZ272" s="2"/>
      <c r="AEA272" s="2"/>
      <c r="AEB272" s="2"/>
      <c r="AEC272" s="2"/>
      <c r="AED272" s="2"/>
      <c r="AEE272" s="2"/>
      <c r="AEF272" s="2"/>
      <c r="AEG272" s="2"/>
      <c r="AEH272" s="2"/>
      <c r="AEI272" s="2"/>
      <c r="AEJ272" s="2"/>
      <c r="AEK272" s="2"/>
      <c r="AEL272" s="2"/>
      <c r="AEM272" s="2"/>
      <c r="AEN272" s="2"/>
      <c r="AEO272" s="2"/>
      <c r="AEP272" s="2"/>
      <c r="AEQ272" s="2"/>
      <c r="AER272" s="2"/>
      <c r="AES272" s="2"/>
      <c r="AET272" s="2"/>
      <c r="AEU272" s="2"/>
      <c r="AEV272" s="2"/>
      <c r="AEW272" s="2"/>
      <c r="AEX272" s="2"/>
      <c r="AEY272" s="2"/>
      <c r="AEZ272" s="2"/>
      <c r="AFA272" s="2"/>
      <c r="AFB272" s="2"/>
      <c r="AFC272" s="2"/>
      <c r="AFD272" s="2"/>
      <c r="AFE272" s="2"/>
      <c r="AFF272" s="2"/>
      <c r="AFG272" s="2"/>
      <c r="AFH272" s="2"/>
      <c r="AFI272" s="2"/>
      <c r="AFJ272" s="2"/>
      <c r="AFK272" s="2"/>
      <c r="AFL272" s="2"/>
      <c r="AFM272" s="2"/>
      <c r="AFN272" s="2"/>
      <c r="AFO272" s="2"/>
      <c r="AFP272" s="2"/>
      <c r="AFQ272" s="2"/>
      <c r="AFR272" s="2"/>
      <c r="AFS272" s="2"/>
      <c r="AFT272" s="2"/>
      <c r="AFU272" s="2"/>
      <c r="AFV272" s="2"/>
      <c r="AFW272" s="2"/>
      <c r="AFX272" s="2"/>
      <c r="AFY272" s="2"/>
      <c r="AFZ272" s="2"/>
      <c r="AGA272" s="2"/>
      <c r="AGB272" s="2"/>
      <c r="AGC272" s="2"/>
      <c r="AGD272" s="2"/>
      <c r="AGE272" s="2"/>
      <c r="AGF272" s="2"/>
      <c r="AGG272" s="2"/>
      <c r="AGH272" s="2"/>
      <c r="AGI272" s="2"/>
      <c r="AGJ272" s="2"/>
      <c r="AGK272" s="2"/>
      <c r="AGL272" s="2"/>
      <c r="AGM272" s="2"/>
      <c r="AGN272" s="2"/>
      <c r="AGO272" s="2"/>
      <c r="AGP272" s="2"/>
      <c r="AGQ272" s="2"/>
      <c r="AGR272" s="2"/>
      <c r="AGS272" s="2"/>
      <c r="AGT272" s="2"/>
      <c r="AGU272" s="2"/>
      <c r="AGV272" s="2"/>
      <c r="AGW272" s="2"/>
      <c r="AGX272" s="2"/>
      <c r="AGY272" s="2"/>
      <c r="AGZ272" s="2"/>
      <c r="AHA272" s="2"/>
      <c r="AHB272" s="2"/>
      <c r="AHC272" s="2"/>
      <c r="AHD272" s="2"/>
      <c r="AHE272" s="2"/>
      <c r="AHF272" s="2"/>
      <c r="AHG272" s="2"/>
      <c r="AHH272" s="2"/>
      <c r="AHI272" s="2"/>
      <c r="AHJ272" s="2"/>
      <c r="AHK272" s="2"/>
      <c r="AHL272" s="2"/>
      <c r="AHM272" s="2"/>
      <c r="AHN272" s="2"/>
      <c r="AHO272" s="2"/>
      <c r="AHP272" s="2"/>
      <c r="AHQ272" s="2"/>
      <c r="AHR272" s="2"/>
      <c r="AHS272" s="2"/>
      <c r="AHT272" s="2"/>
      <c r="AHU272" s="2"/>
      <c r="AHV272" s="2"/>
      <c r="AHW272" s="2"/>
      <c r="AHX272" s="2"/>
      <c r="AHY272" s="2"/>
      <c r="AHZ272" s="2"/>
      <c r="AIA272" s="2"/>
      <c r="AIB272" s="2"/>
      <c r="AIC272" s="2"/>
      <c r="AID272" s="2"/>
      <c r="AIE272" s="2"/>
      <c r="AIF272" s="2"/>
      <c r="AIG272" s="2"/>
      <c r="AIH272" s="2"/>
      <c r="AII272" s="2"/>
      <c r="AIJ272" s="2"/>
      <c r="AIK272" s="2"/>
      <c r="AIL272" s="2"/>
      <c r="AIM272" s="2"/>
      <c r="AIN272" s="2"/>
      <c r="AIO272" s="2"/>
      <c r="AIP272" s="2"/>
      <c r="AIQ272" s="2"/>
      <c r="AIR272" s="2"/>
      <c r="AIS272" s="2"/>
      <c r="AIT272" s="2"/>
      <c r="AIU272" s="2"/>
      <c r="AIV272" s="2"/>
      <c r="AIW272" s="2"/>
      <c r="AIX272" s="2"/>
      <c r="AIY272" s="2"/>
      <c r="AIZ272" s="2"/>
      <c r="AJA272" s="2"/>
      <c r="AJB272" s="2"/>
      <c r="AJC272" s="2"/>
      <c r="AJD272" s="2"/>
      <c r="AJE272" s="2"/>
      <c r="AJF272" s="2"/>
      <c r="AJG272" s="2"/>
      <c r="AJH272" s="2"/>
      <c r="AJI272" s="2"/>
      <c r="AJJ272" s="2"/>
      <c r="AJK272" s="2"/>
      <c r="AJL272" s="2"/>
      <c r="AJM272" s="2"/>
      <c r="AJN272" s="2"/>
      <c r="AJO272" s="2"/>
      <c r="AJP272" s="2"/>
      <c r="AJQ272" s="2"/>
      <c r="AJR272" s="2"/>
      <c r="AJS272" s="2"/>
      <c r="AJT272" s="2"/>
      <c r="AJU272" s="2"/>
      <c r="AJV272" s="2"/>
      <c r="AJW272" s="2"/>
      <c r="AJX272" s="2"/>
      <c r="AJY272" s="2"/>
      <c r="AJZ272" s="2"/>
      <c r="AKA272" s="2"/>
      <c r="AKB272" s="2"/>
      <c r="AKC272" s="2"/>
      <c r="AKD272" s="2"/>
      <c r="AKE272" s="2"/>
      <c r="AKF272" s="2"/>
      <c r="AKG272" s="2"/>
      <c r="AKH272" s="2"/>
      <c r="AKI272" s="2"/>
      <c r="AKJ272" s="2"/>
      <c r="AKK272" s="2"/>
      <c r="AKL272" s="2"/>
      <c r="AKM272" s="2"/>
      <c r="AKN272" s="2"/>
      <c r="AKO272" s="2"/>
      <c r="AKP272" s="2"/>
      <c r="AKQ272" s="2"/>
      <c r="AKR272" s="2"/>
      <c r="AKS272" s="2"/>
      <c r="AKT272" s="2"/>
      <c r="AKU272" s="2"/>
      <c r="AKV272" s="2"/>
      <c r="AKW272" s="2"/>
      <c r="AKX272" s="2"/>
      <c r="AKY272" s="2"/>
      <c r="AKZ272" s="2"/>
      <c r="ALA272" s="2"/>
      <c r="ALB272" s="2"/>
      <c r="ALC272" s="2"/>
      <c r="ALD272" s="2"/>
      <c r="ALE272" s="2"/>
      <c r="ALF272" s="2"/>
      <c r="ALG272" s="2"/>
      <c r="ALH272" s="2"/>
      <c r="ALI272" s="2"/>
      <c r="ALJ272" s="2"/>
      <c r="ALK272" s="2"/>
      <c r="ALL272" s="2"/>
      <c r="ALM272" s="2"/>
      <c r="ALN272" s="2"/>
      <c r="ALO272" s="2"/>
      <c r="ALP272" s="2"/>
      <c r="ALQ272" s="2"/>
      <c r="ALR272" s="2"/>
      <c r="ALS272" s="2"/>
      <c r="ALT272" s="2"/>
      <c r="ALU272" s="2"/>
      <c r="ALV272" s="2"/>
      <c r="ALW272" s="2"/>
      <c r="ALX272" s="2"/>
      <c r="ALY272" s="2"/>
      <c r="ALZ272" s="2"/>
      <c r="AMA272" s="2"/>
      <c r="AMB272" s="2"/>
      <c r="AMC272" s="2"/>
      <c r="AMD272" s="2"/>
      <c r="AME272" s="2"/>
      <c r="AMF272" s="2"/>
      <c r="AMG272" s="2"/>
      <c r="AMH272" s="2"/>
      <c r="AMI272" s="2"/>
      <c r="AMJ272" s="2"/>
    </row>
    <row r="273" s="5" customFormat="true" ht="15" hidden="false" customHeight="false" outlineLevel="0" collapsed="false">
      <c r="A273" s="2"/>
      <c r="B273" s="2"/>
      <c r="C273" s="2"/>
      <c r="D273" s="2"/>
      <c r="E273" s="2"/>
      <c r="F273" s="2"/>
      <c r="G273" s="25"/>
      <c r="H273" s="53"/>
      <c r="I273" s="25"/>
      <c r="J273" s="25"/>
      <c r="K273" s="25"/>
      <c r="L273" s="25"/>
      <c r="M273" s="25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2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2"/>
      <c r="LX273" s="2"/>
      <c r="LY273" s="2"/>
      <c r="LZ273" s="2"/>
      <c r="MA273" s="2"/>
      <c r="MB273" s="2"/>
      <c r="MC273" s="2"/>
      <c r="MD273" s="2"/>
      <c r="ME273" s="2"/>
      <c r="MF273" s="2"/>
      <c r="MG273" s="2"/>
      <c r="MH273" s="2"/>
      <c r="MI273" s="2"/>
      <c r="MJ273" s="2"/>
      <c r="MK273" s="2"/>
      <c r="ML273" s="2"/>
      <c r="MM273" s="2"/>
      <c r="MN273" s="2"/>
      <c r="MO273" s="2"/>
      <c r="MP273" s="2"/>
      <c r="MQ273" s="2"/>
      <c r="MR273" s="2"/>
      <c r="MS273" s="2"/>
      <c r="MT273" s="2"/>
      <c r="MU273" s="2"/>
      <c r="MV273" s="2"/>
      <c r="MW273" s="2"/>
      <c r="MX273" s="2"/>
      <c r="MY273" s="2"/>
      <c r="MZ273" s="2"/>
      <c r="NA273" s="2"/>
      <c r="NB273" s="2"/>
      <c r="NC273" s="2"/>
      <c r="ND273" s="2"/>
      <c r="NE273" s="2"/>
      <c r="NF273" s="2"/>
      <c r="NG273" s="2"/>
      <c r="NH273" s="2"/>
      <c r="NI273" s="2"/>
      <c r="NJ273" s="2"/>
      <c r="NK273" s="2"/>
      <c r="NL273" s="2"/>
      <c r="NM273" s="2"/>
      <c r="NN273" s="2"/>
      <c r="NO273" s="2"/>
      <c r="NP273" s="2"/>
      <c r="NQ273" s="2"/>
      <c r="NR273" s="2"/>
      <c r="NS273" s="2"/>
      <c r="NT273" s="2"/>
      <c r="NU273" s="2"/>
      <c r="NV273" s="2"/>
      <c r="NW273" s="2"/>
      <c r="NX273" s="2"/>
      <c r="NY273" s="2"/>
      <c r="NZ273" s="2"/>
      <c r="OA273" s="2"/>
      <c r="OB273" s="2"/>
      <c r="OC273" s="2"/>
      <c r="OD273" s="2"/>
      <c r="OE273" s="2"/>
      <c r="OF273" s="2"/>
      <c r="OG273" s="2"/>
      <c r="OH273" s="2"/>
      <c r="OI273" s="2"/>
      <c r="OJ273" s="2"/>
      <c r="OK273" s="2"/>
      <c r="OL273" s="2"/>
      <c r="OM273" s="2"/>
      <c r="ON273" s="2"/>
      <c r="OO273" s="2"/>
      <c r="OP273" s="2"/>
      <c r="OQ273" s="2"/>
      <c r="OR273" s="2"/>
      <c r="OS273" s="2"/>
      <c r="OT273" s="2"/>
      <c r="OU273" s="2"/>
      <c r="OV273" s="2"/>
      <c r="OW273" s="2"/>
      <c r="OX273" s="2"/>
      <c r="OY273" s="2"/>
      <c r="OZ273" s="2"/>
      <c r="PA273" s="2"/>
      <c r="PB273" s="2"/>
      <c r="PC273" s="2"/>
      <c r="PD273" s="2"/>
      <c r="PE273" s="2"/>
      <c r="PF273" s="2"/>
      <c r="PG273" s="2"/>
      <c r="PH273" s="2"/>
      <c r="PI273" s="2"/>
      <c r="PJ273" s="2"/>
      <c r="PK273" s="2"/>
      <c r="PL273" s="2"/>
      <c r="PM273" s="2"/>
      <c r="PN273" s="2"/>
      <c r="PO273" s="2"/>
      <c r="PP273" s="2"/>
      <c r="PQ273" s="2"/>
      <c r="PR273" s="2"/>
      <c r="PS273" s="2"/>
      <c r="PT273" s="2"/>
      <c r="PU273" s="2"/>
      <c r="PV273" s="2"/>
      <c r="PW273" s="2"/>
      <c r="PX273" s="2"/>
      <c r="PY273" s="2"/>
      <c r="PZ273" s="2"/>
      <c r="QA273" s="2"/>
      <c r="QB273" s="2"/>
      <c r="QC273" s="2"/>
      <c r="QD273" s="2"/>
      <c r="QE273" s="2"/>
      <c r="QF273" s="2"/>
      <c r="QG273" s="2"/>
      <c r="QH273" s="2"/>
      <c r="QI273" s="2"/>
      <c r="QJ273" s="2"/>
      <c r="QK273" s="2"/>
      <c r="QL273" s="2"/>
      <c r="QM273" s="2"/>
      <c r="QN273" s="2"/>
      <c r="QO273" s="2"/>
      <c r="QP273" s="2"/>
      <c r="QQ273" s="2"/>
      <c r="QR273" s="2"/>
      <c r="QS273" s="2"/>
      <c r="QT273" s="2"/>
      <c r="QU273" s="2"/>
      <c r="QV273" s="2"/>
      <c r="QW273" s="2"/>
      <c r="QX273" s="2"/>
      <c r="QY273" s="2"/>
      <c r="QZ273" s="2"/>
      <c r="RA273" s="2"/>
      <c r="RB273" s="2"/>
      <c r="RC273" s="2"/>
      <c r="RD273" s="2"/>
      <c r="RE273" s="2"/>
      <c r="RF273" s="2"/>
      <c r="RG273" s="2"/>
      <c r="RH273" s="2"/>
      <c r="RI273" s="2"/>
      <c r="RJ273" s="2"/>
      <c r="RK273" s="2"/>
      <c r="RL273" s="2"/>
      <c r="RM273" s="2"/>
      <c r="RN273" s="2"/>
      <c r="RO273" s="2"/>
      <c r="RP273" s="2"/>
      <c r="RQ273" s="2"/>
      <c r="RR273" s="2"/>
      <c r="RS273" s="2"/>
      <c r="RT273" s="2"/>
      <c r="RU273" s="2"/>
      <c r="RV273" s="2"/>
      <c r="RW273" s="2"/>
      <c r="RX273" s="2"/>
      <c r="RY273" s="2"/>
      <c r="RZ273" s="2"/>
      <c r="SA273" s="2"/>
      <c r="SB273" s="2"/>
      <c r="SC273" s="2"/>
      <c r="SD273" s="2"/>
      <c r="SE273" s="2"/>
      <c r="SF273" s="2"/>
      <c r="SG273" s="2"/>
      <c r="SH273" s="2"/>
      <c r="SI273" s="2"/>
      <c r="SJ273" s="2"/>
      <c r="SK273" s="2"/>
      <c r="SL273" s="2"/>
      <c r="SM273" s="2"/>
      <c r="SN273" s="2"/>
      <c r="SO273" s="2"/>
      <c r="SP273" s="2"/>
      <c r="SQ273" s="2"/>
      <c r="SR273" s="2"/>
      <c r="SS273" s="2"/>
      <c r="ST273" s="2"/>
      <c r="SU273" s="2"/>
      <c r="SV273" s="2"/>
      <c r="SW273" s="2"/>
      <c r="SX273" s="2"/>
      <c r="SY273" s="2"/>
      <c r="SZ273" s="2"/>
      <c r="TA273" s="2"/>
      <c r="TB273" s="2"/>
      <c r="TC273" s="2"/>
      <c r="TD273" s="2"/>
      <c r="TE273" s="2"/>
      <c r="TF273" s="2"/>
      <c r="TG273" s="2"/>
      <c r="TH273" s="2"/>
      <c r="TI273" s="2"/>
      <c r="TJ273" s="2"/>
      <c r="TK273" s="2"/>
      <c r="TL273" s="2"/>
      <c r="TM273" s="2"/>
      <c r="TN273" s="2"/>
      <c r="TO273" s="2"/>
      <c r="TP273" s="2"/>
      <c r="TQ273" s="2"/>
      <c r="TR273" s="2"/>
      <c r="TS273" s="2"/>
      <c r="TT273" s="2"/>
      <c r="TU273" s="2"/>
      <c r="TV273" s="2"/>
      <c r="TW273" s="2"/>
      <c r="TX273" s="2"/>
      <c r="TY273" s="2"/>
      <c r="TZ273" s="2"/>
      <c r="UA273" s="2"/>
      <c r="UB273" s="2"/>
      <c r="UC273" s="2"/>
      <c r="UD273" s="2"/>
      <c r="UE273" s="2"/>
      <c r="UF273" s="2"/>
      <c r="UG273" s="2"/>
      <c r="UH273" s="2"/>
      <c r="UI273" s="2"/>
      <c r="UJ273" s="2"/>
      <c r="UK273" s="2"/>
      <c r="UL273" s="2"/>
      <c r="UM273" s="2"/>
      <c r="UN273" s="2"/>
      <c r="UO273" s="2"/>
      <c r="UP273" s="2"/>
      <c r="UQ273" s="2"/>
      <c r="UR273" s="2"/>
      <c r="US273" s="2"/>
      <c r="UT273" s="2"/>
      <c r="UU273" s="2"/>
      <c r="UV273" s="2"/>
      <c r="UW273" s="2"/>
      <c r="UX273" s="2"/>
      <c r="UY273" s="2"/>
      <c r="UZ273" s="2"/>
      <c r="VA273" s="2"/>
      <c r="VB273" s="2"/>
      <c r="VC273" s="2"/>
      <c r="VD273" s="2"/>
      <c r="VE273" s="2"/>
      <c r="VF273" s="2"/>
      <c r="VG273" s="2"/>
      <c r="VH273" s="2"/>
      <c r="VI273" s="2"/>
      <c r="VJ273" s="2"/>
      <c r="VK273" s="2"/>
      <c r="VL273" s="2"/>
      <c r="VM273" s="2"/>
      <c r="VN273" s="2"/>
      <c r="VO273" s="2"/>
      <c r="VP273" s="2"/>
      <c r="VQ273" s="2"/>
      <c r="VR273" s="2"/>
      <c r="VS273" s="2"/>
      <c r="VT273" s="2"/>
      <c r="VU273" s="2"/>
      <c r="VV273" s="2"/>
      <c r="VW273" s="2"/>
      <c r="VX273" s="2"/>
      <c r="VY273" s="2"/>
      <c r="VZ273" s="2"/>
      <c r="WA273" s="2"/>
      <c r="WB273" s="2"/>
      <c r="WC273" s="2"/>
      <c r="WD273" s="2"/>
      <c r="WE273" s="2"/>
      <c r="WF273" s="2"/>
      <c r="WG273" s="2"/>
      <c r="WH273" s="2"/>
      <c r="WI273" s="2"/>
      <c r="WJ273" s="2"/>
      <c r="WK273" s="2"/>
      <c r="WL273" s="2"/>
      <c r="WM273" s="2"/>
      <c r="WN273" s="2"/>
      <c r="WO273" s="2"/>
      <c r="WP273" s="2"/>
      <c r="WQ273" s="2"/>
      <c r="WR273" s="2"/>
      <c r="WS273" s="2"/>
      <c r="WT273" s="2"/>
      <c r="WU273" s="2"/>
      <c r="WV273" s="2"/>
      <c r="WW273" s="2"/>
      <c r="WX273" s="2"/>
      <c r="WY273" s="2"/>
      <c r="WZ273" s="2"/>
      <c r="XA273" s="2"/>
      <c r="XB273" s="2"/>
      <c r="XC273" s="2"/>
      <c r="XD273" s="2"/>
      <c r="XE273" s="2"/>
      <c r="XF273" s="2"/>
      <c r="XG273" s="2"/>
      <c r="XH273" s="2"/>
      <c r="XI273" s="2"/>
      <c r="XJ273" s="2"/>
      <c r="XK273" s="2"/>
      <c r="XL273" s="2"/>
      <c r="XM273" s="2"/>
      <c r="XN273" s="2"/>
      <c r="XO273" s="2"/>
      <c r="XP273" s="2"/>
      <c r="XQ273" s="2"/>
      <c r="XR273" s="2"/>
      <c r="XS273" s="2"/>
      <c r="XT273" s="2"/>
      <c r="XU273" s="2"/>
      <c r="XV273" s="2"/>
      <c r="XW273" s="2"/>
      <c r="XX273" s="2"/>
      <c r="XY273" s="2"/>
      <c r="XZ273" s="2"/>
      <c r="YA273" s="2"/>
      <c r="YB273" s="2"/>
      <c r="YC273" s="2"/>
      <c r="YD273" s="2"/>
      <c r="YE273" s="2"/>
      <c r="YF273" s="2"/>
      <c r="YG273" s="2"/>
      <c r="YH273" s="2"/>
      <c r="YI273" s="2"/>
      <c r="YJ273" s="2"/>
      <c r="YK273" s="2"/>
      <c r="YL273" s="2"/>
      <c r="YM273" s="2"/>
      <c r="YN273" s="2"/>
      <c r="YO273" s="2"/>
      <c r="YP273" s="2"/>
      <c r="YQ273" s="2"/>
      <c r="YR273" s="2"/>
      <c r="YS273" s="2"/>
      <c r="YT273" s="2"/>
      <c r="YU273" s="2"/>
      <c r="YV273" s="2"/>
      <c r="YW273" s="2"/>
      <c r="YX273" s="2"/>
      <c r="YY273" s="2"/>
      <c r="YZ273" s="2"/>
      <c r="ZA273" s="2"/>
      <c r="ZB273" s="2"/>
      <c r="ZC273" s="2"/>
      <c r="ZD273" s="2"/>
      <c r="ZE273" s="2"/>
      <c r="ZF273" s="2"/>
      <c r="ZG273" s="2"/>
      <c r="ZH273" s="2"/>
      <c r="ZI273" s="2"/>
      <c r="ZJ273" s="2"/>
      <c r="ZK273" s="2"/>
      <c r="ZL273" s="2"/>
      <c r="ZM273" s="2"/>
      <c r="ZN273" s="2"/>
      <c r="ZO273" s="2"/>
      <c r="ZP273" s="2"/>
      <c r="ZQ273" s="2"/>
      <c r="ZR273" s="2"/>
      <c r="ZS273" s="2"/>
      <c r="ZT273" s="2"/>
      <c r="ZU273" s="2"/>
      <c r="ZV273" s="2"/>
      <c r="ZW273" s="2"/>
      <c r="ZX273" s="2"/>
      <c r="ZY273" s="2"/>
      <c r="ZZ273" s="2"/>
      <c r="AAA273" s="2"/>
      <c r="AAB273" s="2"/>
      <c r="AAC273" s="2"/>
      <c r="AAD273" s="2"/>
      <c r="AAE273" s="2"/>
      <c r="AAF273" s="2"/>
      <c r="AAG273" s="2"/>
      <c r="AAH273" s="2"/>
      <c r="AAI273" s="2"/>
      <c r="AAJ273" s="2"/>
      <c r="AAK273" s="2"/>
      <c r="AAL273" s="2"/>
      <c r="AAM273" s="2"/>
      <c r="AAN273" s="2"/>
      <c r="AAO273" s="2"/>
      <c r="AAP273" s="2"/>
      <c r="AAQ273" s="2"/>
      <c r="AAR273" s="2"/>
      <c r="AAS273" s="2"/>
      <c r="AAT273" s="2"/>
      <c r="AAU273" s="2"/>
      <c r="AAV273" s="2"/>
      <c r="AAW273" s="2"/>
      <c r="AAX273" s="2"/>
      <c r="AAY273" s="2"/>
      <c r="AAZ273" s="2"/>
      <c r="ABA273" s="2"/>
      <c r="ABB273" s="2"/>
      <c r="ABC273" s="2"/>
      <c r="ABD273" s="2"/>
      <c r="ABE273" s="2"/>
      <c r="ABF273" s="2"/>
      <c r="ABG273" s="2"/>
      <c r="ABH273" s="2"/>
      <c r="ABI273" s="2"/>
      <c r="ABJ273" s="2"/>
      <c r="ABK273" s="2"/>
      <c r="ABL273" s="2"/>
      <c r="ABM273" s="2"/>
      <c r="ABN273" s="2"/>
      <c r="ABO273" s="2"/>
      <c r="ABP273" s="2"/>
      <c r="ABQ273" s="2"/>
      <c r="ABR273" s="2"/>
      <c r="ABS273" s="2"/>
      <c r="ABT273" s="2"/>
      <c r="ABU273" s="2"/>
      <c r="ABV273" s="2"/>
      <c r="ABW273" s="2"/>
      <c r="ABX273" s="2"/>
      <c r="ABY273" s="2"/>
      <c r="ABZ273" s="2"/>
      <c r="ACA273" s="2"/>
      <c r="ACB273" s="2"/>
      <c r="ACC273" s="2"/>
      <c r="ACD273" s="2"/>
      <c r="ACE273" s="2"/>
      <c r="ACF273" s="2"/>
      <c r="ACG273" s="2"/>
      <c r="ACH273" s="2"/>
      <c r="ACI273" s="2"/>
      <c r="ACJ273" s="2"/>
      <c r="ACK273" s="2"/>
      <c r="ACL273" s="2"/>
      <c r="ACM273" s="2"/>
      <c r="ACN273" s="2"/>
      <c r="ACO273" s="2"/>
      <c r="ACP273" s="2"/>
      <c r="ACQ273" s="2"/>
      <c r="ACR273" s="2"/>
      <c r="ACS273" s="2"/>
      <c r="ACT273" s="2"/>
      <c r="ACU273" s="2"/>
      <c r="ACV273" s="2"/>
      <c r="ACW273" s="2"/>
      <c r="ACX273" s="2"/>
      <c r="ACY273" s="2"/>
      <c r="ACZ273" s="2"/>
      <c r="ADA273" s="2"/>
      <c r="ADB273" s="2"/>
      <c r="ADC273" s="2"/>
      <c r="ADD273" s="2"/>
      <c r="ADE273" s="2"/>
      <c r="ADF273" s="2"/>
      <c r="ADG273" s="2"/>
      <c r="ADH273" s="2"/>
      <c r="ADI273" s="2"/>
      <c r="ADJ273" s="2"/>
      <c r="ADK273" s="2"/>
      <c r="ADL273" s="2"/>
      <c r="ADM273" s="2"/>
      <c r="ADN273" s="2"/>
      <c r="ADO273" s="2"/>
      <c r="ADP273" s="2"/>
      <c r="ADQ273" s="2"/>
      <c r="ADR273" s="2"/>
      <c r="ADS273" s="2"/>
      <c r="ADT273" s="2"/>
      <c r="ADU273" s="2"/>
      <c r="ADV273" s="2"/>
      <c r="ADW273" s="2"/>
      <c r="ADX273" s="2"/>
      <c r="ADY273" s="2"/>
      <c r="ADZ273" s="2"/>
      <c r="AEA273" s="2"/>
      <c r="AEB273" s="2"/>
      <c r="AEC273" s="2"/>
      <c r="AED273" s="2"/>
      <c r="AEE273" s="2"/>
      <c r="AEF273" s="2"/>
      <c r="AEG273" s="2"/>
      <c r="AEH273" s="2"/>
      <c r="AEI273" s="2"/>
      <c r="AEJ273" s="2"/>
      <c r="AEK273" s="2"/>
      <c r="AEL273" s="2"/>
      <c r="AEM273" s="2"/>
      <c r="AEN273" s="2"/>
      <c r="AEO273" s="2"/>
      <c r="AEP273" s="2"/>
      <c r="AEQ273" s="2"/>
      <c r="AER273" s="2"/>
      <c r="AES273" s="2"/>
      <c r="AET273" s="2"/>
      <c r="AEU273" s="2"/>
      <c r="AEV273" s="2"/>
      <c r="AEW273" s="2"/>
      <c r="AEX273" s="2"/>
      <c r="AEY273" s="2"/>
      <c r="AEZ273" s="2"/>
      <c r="AFA273" s="2"/>
      <c r="AFB273" s="2"/>
      <c r="AFC273" s="2"/>
      <c r="AFD273" s="2"/>
      <c r="AFE273" s="2"/>
      <c r="AFF273" s="2"/>
      <c r="AFG273" s="2"/>
      <c r="AFH273" s="2"/>
      <c r="AFI273" s="2"/>
      <c r="AFJ273" s="2"/>
      <c r="AFK273" s="2"/>
      <c r="AFL273" s="2"/>
      <c r="AFM273" s="2"/>
      <c r="AFN273" s="2"/>
      <c r="AFO273" s="2"/>
      <c r="AFP273" s="2"/>
      <c r="AFQ273" s="2"/>
      <c r="AFR273" s="2"/>
      <c r="AFS273" s="2"/>
      <c r="AFT273" s="2"/>
      <c r="AFU273" s="2"/>
      <c r="AFV273" s="2"/>
      <c r="AFW273" s="2"/>
      <c r="AFX273" s="2"/>
      <c r="AFY273" s="2"/>
      <c r="AFZ273" s="2"/>
      <c r="AGA273" s="2"/>
      <c r="AGB273" s="2"/>
      <c r="AGC273" s="2"/>
      <c r="AGD273" s="2"/>
      <c r="AGE273" s="2"/>
      <c r="AGF273" s="2"/>
      <c r="AGG273" s="2"/>
      <c r="AGH273" s="2"/>
      <c r="AGI273" s="2"/>
      <c r="AGJ273" s="2"/>
      <c r="AGK273" s="2"/>
      <c r="AGL273" s="2"/>
      <c r="AGM273" s="2"/>
      <c r="AGN273" s="2"/>
      <c r="AGO273" s="2"/>
      <c r="AGP273" s="2"/>
      <c r="AGQ273" s="2"/>
      <c r="AGR273" s="2"/>
      <c r="AGS273" s="2"/>
      <c r="AGT273" s="2"/>
      <c r="AGU273" s="2"/>
      <c r="AGV273" s="2"/>
      <c r="AGW273" s="2"/>
      <c r="AGX273" s="2"/>
      <c r="AGY273" s="2"/>
      <c r="AGZ273" s="2"/>
      <c r="AHA273" s="2"/>
      <c r="AHB273" s="2"/>
      <c r="AHC273" s="2"/>
      <c r="AHD273" s="2"/>
      <c r="AHE273" s="2"/>
      <c r="AHF273" s="2"/>
      <c r="AHG273" s="2"/>
      <c r="AHH273" s="2"/>
      <c r="AHI273" s="2"/>
      <c r="AHJ273" s="2"/>
      <c r="AHK273" s="2"/>
      <c r="AHL273" s="2"/>
      <c r="AHM273" s="2"/>
      <c r="AHN273" s="2"/>
      <c r="AHO273" s="2"/>
      <c r="AHP273" s="2"/>
      <c r="AHQ273" s="2"/>
      <c r="AHR273" s="2"/>
      <c r="AHS273" s="2"/>
      <c r="AHT273" s="2"/>
      <c r="AHU273" s="2"/>
      <c r="AHV273" s="2"/>
      <c r="AHW273" s="2"/>
      <c r="AHX273" s="2"/>
      <c r="AHY273" s="2"/>
      <c r="AHZ273" s="2"/>
      <c r="AIA273" s="2"/>
      <c r="AIB273" s="2"/>
      <c r="AIC273" s="2"/>
      <c r="AID273" s="2"/>
      <c r="AIE273" s="2"/>
      <c r="AIF273" s="2"/>
      <c r="AIG273" s="2"/>
      <c r="AIH273" s="2"/>
      <c r="AII273" s="2"/>
      <c r="AIJ273" s="2"/>
      <c r="AIK273" s="2"/>
      <c r="AIL273" s="2"/>
      <c r="AIM273" s="2"/>
      <c r="AIN273" s="2"/>
      <c r="AIO273" s="2"/>
      <c r="AIP273" s="2"/>
      <c r="AIQ273" s="2"/>
      <c r="AIR273" s="2"/>
      <c r="AIS273" s="2"/>
      <c r="AIT273" s="2"/>
      <c r="AIU273" s="2"/>
      <c r="AIV273" s="2"/>
      <c r="AIW273" s="2"/>
      <c r="AIX273" s="2"/>
      <c r="AIY273" s="2"/>
      <c r="AIZ273" s="2"/>
      <c r="AJA273" s="2"/>
      <c r="AJB273" s="2"/>
      <c r="AJC273" s="2"/>
      <c r="AJD273" s="2"/>
      <c r="AJE273" s="2"/>
      <c r="AJF273" s="2"/>
      <c r="AJG273" s="2"/>
      <c r="AJH273" s="2"/>
      <c r="AJI273" s="2"/>
      <c r="AJJ273" s="2"/>
      <c r="AJK273" s="2"/>
      <c r="AJL273" s="2"/>
      <c r="AJM273" s="2"/>
      <c r="AJN273" s="2"/>
      <c r="AJO273" s="2"/>
      <c r="AJP273" s="2"/>
      <c r="AJQ273" s="2"/>
      <c r="AJR273" s="2"/>
      <c r="AJS273" s="2"/>
      <c r="AJT273" s="2"/>
      <c r="AJU273" s="2"/>
      <c r="AJV273" s="2"/>
      <c r="AJW273" s="2"/>
      <c r="AJX273" s="2"/>
      <c r="AJY273" s="2"/>
      <c r="AJZ273" s="2"/>
      <c r="AKA273" s="2"/>
      <c r="AKB273" s="2"/>
      <c r="AKC273" s="2"/>
      <c r="AKD273" s="2"/>
      <c r="AKE273" s="2"/>
      <c r="AKF273" s="2"/>
      <c r="AKG273" s="2"/>
      <c r="AKH273" s="2"/>
      <c r="AKI273" s="2"/>
      <c r="AKJ273" s="2"/>
      <c r="AKK273" s="2"/>
      <c r="AKL273" s="2"/>
      <c r="AKM273" s="2"/>
      <c r="AKN273" s="2"/>
      <c r="AKO273" s="2"/>
      <c r="AKP273" s="2"/>
      <c r="AKQ273" s="2"/>
      <c r="AKR273" s="2"/>
      <c r="AKS273" s="2"/>
      <c r="AKT273" s="2"/>
      <c r="AKU273" s="2"/>
      <c r="AKV273" s="2"/>
      <c r="AKW273" s="2"/>
      <c r="AKX273" s="2"/>
      <c r="AKY273" s="2"/>
      <c r="AKZ273" s="2"/>
      <c r="ALA273" s="2"/>
      <c r="ALB273" s="2"/>
      <c r="ALC273" s="2"/>
      <c r="ALD273" s="2"/>
      <c r="ALE273" s="2"/>
      <c r="ALF273" s="2"/>
      <c r="ALG273" s="2"/>
      <c r="ALH273" s="2"/>
      <c r="ALI273" s="2"/>
      <c r="ALJ273" s="2"/>
      <c r="ALK273" s="2"/>
      <c r="ALL273" s="2"/>
      <c r="ALM273" s="2"/>
      <c r="ALN273" s="2"/>
      <c r="ALO273" s="2"/>
      <c r="ALP273" s="2"/>
      <c r="ALQ273" s="2"/>
      <c r="ALR273" s="2"/>
      <c r="ALS273" s="2"/>
      <c r="ALT273" s="2"/>
      <c r="ALU273" s="2"/>
      <c r="ALV273" s="2"/>
      <c r="ALW273" s="2"/>
      <c r="ALX273" s="2"/>
      <c r="ALY273" s="2"/>
      <c r="ALZ273" s="2"/>
      <c r="AMA273" s="2"/>
      <c r="AMB273" s="2"/>
      <c r="AMC273" s="2"/>
      <c r="AMD273" s="2"/>
      <c r="AME273" s="2"/>
      <c r="AMF273" s="2"/>
      <c r="AMG273" s="2"/>
      <c r="AMH273" s="2"/>
      <c r="AMI273" s="2"/>
      <c r="AMJ273" s="2"/>
    </row>
    <row r="274" s="5" customFormat="true" ht="15" hidden="false" customHeight="false" outlineLevel="0" collapsed="false">
      <c r="A274" s="2"/>
      <c r="B274" s="2"/>
      <c r="C274" s="2"/>
      <c r="D274" s="2"/>
      <c r="E274" s="2"/>
      <c r="F274" s="2"/>
      <c r="G274" s="25"/>
      <c r="H274" s="25"/>
      <c r="I274" s="25"/>
      <c r="J274" s="25"/>
      <c r="K274" s="25"/>
      <c r="L274" s="25"/>
      <c r="M274" s="25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  <c r="MH274" s="2"/>
      <c r="MI274" s="2"/>
      <c r="MJ274" s="2"/>
      <c r="MK274" s="2"/>
      <c r="ML274" s="2"/>
      <c r="MM274" s="2"/>
      <c r="MN274" s="2"/>
      <c r="MO274" s="2"/>
      <c r="MP274" s="2"/>
      <c r="MQ274" s="2"/>
      <c r="MR274" s="2"/>
      <c r="MS274" s="2"/>
      <c r="MT274" s="2"/>
      <c r="MU274" s="2"/>
      <c r="MV274" s="2"/>
      <c r="MW274" s="2"/>
      <c r="MX274" s="2"/>
      <c r="MY274" s="2"/>
      <c r="MZ274" s="2"/>
      <c r="NA274" s="2"/>
      <c r="NB274" s="2"/>
      <c r="NC274" s="2"/>
      <c r="ND274" s="2"/>
      <c r="NE274" s="2"/>
      <c r="NF274" s="2"/>
      <c r="NG274" s="2"/>
      <c r="NH274" s="2"/>
      <c r="NI274" s="2"/>
      <c r="NJ274" s="2"/>
      <c r="NK274" s="2"/>
      <c r="NL274" s="2"/>
      <c r="NM274" s="2"/>
      <c r="NN274" s="2"/>
      <c r="NO274" s="2"/>
      <c r="NP274" s="2"/>
      <c r="NQ274" s="2"/>
      <c r="NR274" s="2"/>
      <c r="NS274" s="2"/>
      <c r="NT274" s="2"/>
      <c r="NU274" s="2"/>
      <c r="NV274" s="2"/>
      <c r="NW274" s="2"/>
      <c r="NX274" s="2"/>
      <c r="NY274" s="2"/>
      <c r="NZ274" s="2"/>
      <c r="OA274" s="2"/>
      <c r="OB274" s="2"/>
      <c r="OC274" s="2"/>
      <c r="OD274" s="2"/>
      <c r="OE274" s="2"/>
      <c r="OF274" s="2"/>
      <c r="OG274" s="2"/>
      <c r="OH274" s="2"/>
      <c r="OI274" s="2"/>
      <c r="OJ274" s="2"/>
      <c r="OK274" s="2"/>
      <c r="OL274" s="2"/>
      <c r="OM274" s="2"/>
      <c r="ON274" s="2"/>
      <c r="OO274" s="2"/>
      <c r="OP274" s="2"/>
      <c r="OQ274" s="2"/>
      <c r="OR274" s="2"/>
      <c r="OS274" s="2"/>
      <c r="OT274" s="2"/>
      <c r="OU274" s="2"/>
      <c r="OV274" s="2"/>
      <c r="OW274" s="2"/>
      <c r="OX274" s="2"/>
      <c r="OY274" s="2"/>
      <c r="OZ274" s="2"/>
      <c r="PA274" s="2"/>
      <c r="PB274" s="2"/>
      <c r="PC274" s="2"/>
      <c r="PD274" s="2"/>
      <c r="PE274" s="2"/>
      <c r="PF274" s="2"/>
      <c r="PG274" s="2"/>
      <c r="PH274" s="2"/>
      <c r="PI274" s="2"/>
      <c r="PJ274" s="2"/>
      <c r="PK274" s="2"/>
      <c r="PL274" s="2"/>
      <c r="PM274" s="2"/>
      <c r="PN274" s="2"/>
      <c r="PO274" s="2"/>
      <c r="PP274" s="2"/>
      <c r="PQ274" s="2"/>
      <c r="PR274" s="2"/>
      <c r="PS274" s="2"/>
      <c r="PT274" s="2"/>
      <c r="PU274" s="2"/>
      <c r="PV274" s="2"/>
      <c r="PW274" s="2"/>
      <c r="PX274" s="2"/>
      <c r="PY274" s="2"/>
      <c r="PZ274" s="2"/>
      <c r="QA274" s="2"/>
      <c r="QB274" s="2"/>
      <c r="QC274" s="2"/>
      <c r="QD274" s="2"/>
      <c r="QE274" s="2"/>
      <c r="QF274" s="2"/>
      <c r="QG274" s="2"/>
      <c r="QH274" s="2"/>
      <c r="QI274" s="2"/>
      <c r="QJ274" s="2"/>
      <c r="QK274" s="2"/>
      <c r="QL274" s="2"/>
      <c r="QM274" s="2"/>
      <c r="QN274" s="2"/>
      <c r="QO274" s="2"/>
      <c r="QP274" s="2"/>
      <c r="QQ274" s="2"/>
      <c r="QR274" s="2"/>
      <c r="QS274" s="2"/>
      <c r="QT274" s="2"/>
      <c r="QU274" s="2"/>
      <c r="QV274" s="2"/>
      <c r="QW274" s="2"/>
      <c r="QX274" s="2"/>
      <c r="QY274" s="2"/>
      <c r="QZ274" s="2"/>
      <c r="RA274" s="2"/>
      <c r="RB274" s="2"/>
      <c r="RC274" s="2"/>
      <c r="RD274" s="2"/>
      <c r="RE274" s="2"/>
      <c r="RF274" s="2"/>
      <c r="RG274" s="2"/>
      <c r="RH274" s="2"/>
      <c r="RI274" s="2"/>
      <c r="RJ274" s="2"/>
      <c r="RK274" s="2"/>
      <c r="RL274" s="2"/>
      <c r="RM274" s="2"/>
      <c r="RN274" s="2"/>
      <c r="RO274" s="2"/>
      <c r="RP274" s="2"/>
      <c r="RQ274" s="2"/>
      <c r="RR274" s="2"/>
      <c r="RS274" s="2"/>
      <c r="RT274" s="2"/>
      <c r="RU274" s="2"/>
      <c r="RV274" s="2"/>
      <c r="RW274" s="2"/>
      <c r="RX274" s="2"/>
      <c r="RY274" s="2"/>
      <c r="RZ274" s="2"/>
      <c r="SA274" s="2"/>
      <c r="SB274" s="2"/>
      <c r="SC274" s="2"/>
      <c r="SD274" s="2"/>
      <c r="SE274" s="2"/>
      <c r="SF274" s="2"/>
      <c r="SG274" s="2"/>
      <c r="SH274" s="2"/>
      <c r="SI274" s="2"/>
      <c r="SJ274" s="2"/>
      <c r="SK274" s="2"/>
      <c r="SL274" s="2"/>
      <c r="SM274" s="2"/>
      <c r="SN274" s="2"/>
      <c r="SO274" s="2"/>
      <c r="SP274" s="2"/>
      <c r="SQ274" s="2"/>
      <c r="SR274" s="2"/>
      <c r="SS274" s="2"/>
      <c r="ST274" s="2"/>
      <c r="SU274" s="2"/>
      <c r="SV274" s="2"/>
      <c r="SW274" s="2"/>
      <c r="SX274" s="2"/>
      <c r="SY274" s="2"/>
      <c r="SZ274" s="2"/>
      <c r="TA274" s="2"/>
      <c r="TB274" s="2"/>
      <c r="TC274" s="2"/>
      <c r="TD274" s="2"/>
      <c r="TE274" s="2"/>
      <c r="TF274" s="2"/>
      <c r="TG274" s="2"/>
      <c r="TH274" s="2"/>
      <c r="TI274" s="2"/>
      <c r="TJ274" s="2"/>
      <c r="TK274" s="2"/>
      <c r="TL274" s="2"/>
      <c r="TM274" s="2"/>
      <c r="TN274" s="2"/>
      <c r="TO274" s="2"/>
      <c r="TP274" s="2"/>
      <c r="TQ274" s="2"/>
      <c r="TR274" s="2"/>
      <c r="TS274" s="2"/>
      <c r="TT274" s="2"/>
      <c r="TU274" s="2"/>
      <c r="TV274" s="2"/>
      <c r="TW274" s="2"/>
      <c r="TX274" s="2"/>
      <c r="TY274" s="2"/>
      <c r="TZ274" s="2"/>
      <c r="UA274" s="2"/>
      <c r="UB274" s="2"/>
      <c r="UC274" s="2"/>
      <c r="UD274" s="2"/>
      <c r="UE274" s="2"/>
      <c r="UF274" s="2"/>
      <c r="UG274" s="2"/>
      <c r="UH274" s="2"/>
      <c r="UI274" s="2"/>
      <c r="UJ274" s="2"/>
      <c r="UK274" s="2"/>
      <c r="UL274" s="2"/>
      <c r="UM274" s="2"/>
      <c r="UN274" s="2"/>
      <c r="UO274" s="2"/>
      <c r="UP274" s="2"/>
      <c r="UQ274" s="2"/>
      <c r="UR274" s="2"/>
      <c r="US274" s="2"/>
      <c r="UT274" s="2"/>
      <c r="UU274" s="2"/>
      <c r="UV274" s="2"/>
      <c r="UW274" s="2"/>
      <c r="UX274" s="2"/>
      <c r="UY274" s="2"/>
      <c r="UZ274" s="2"/>
      <c r="VA274" s="2"/>
      <c r="VB274" s="2"/>
      <c r="VC274" s="2"/>
      <c r="VD274" s="2"/>
      <c r="VE274" s="2"/>
      <c r="VF274" s="2"/>
      <c r="VG274" s="2"/>
      <c r="VH274" s="2"/>
      <c r="VI274" s="2"/>
      <c r="VJ274" s="2"/>
      <c r="VK274" s="2"/>
      <c r="VL274" s="2"/>
      <c r="VM274" s="2"/>
      <c r="VN274" s="2"/>
      <c r="VO274" s="2"/>
      <c r="VP274" s="2"/>
      <c r="VQ274" s="2"/>
      <c r="VR274" s="2"/>
      <c r="VS274" s="2"/>
      <c r="VT274" s="2"/>
      <c r="VU274" s="2"/>
      <c r="VV274" s="2"/>
      <c r="VW274" s="2"/>
      <c r="VX274" s="2"/>
      <c r="VY274" s="2"/>
      <c r="VZ274" s="2"/>
      <c r="WA274" s="2"/>
      <c r="WB274" s="2"/>
      <c r="WC274" s="2"/>
      <c r="WD274" s="2"/>
      <c r="WE274" s="2"/>
      <c r="WF274" s="2"/>
      <c r="WG274" s="2"/>
      <c r="WH274" s="2"/>
      <c r="WI274" s="2"/>
      <c r="WJ274" s="2"/>
      <c r="WK274" s="2"/>
      <c r="WL274" s="2"/>
      <c r="WM274" s="2"/>
      <c r="WN274" s="2"/>
      <c r="WO274" s="2"/>
      <c r="WP274" s="2"/>
      <c r="WQ274" s="2"/>
      <c r="WR274" s="2"/>
      <c r="WS274" s="2"/>
      <c r="WT274" s="2"/>
      <c r="WU274" s="2"/>
      <c r="WV274" s="2"/>
      <c r="WW274" s="2"/>
      <c r="WX274" s="2"/>
      <c r="WY274" s="2"/>
      <c r="WZ274" s="2"/>
      <c r="XA274" s="2"/>
      <c r="XB274" s="2"/>
      <c r="XC274" s="2"/>
      <c r="XD274" s="2"/>
      <c r="XE274" s="2"/>
      <c r="XF274" s="2"/>
      <c r="XG274" s="2"/>
      <c r="XH274" s="2"/>
      <c r="XI274" s="2"/>
      <c r="XJ274" s="2"/>
      <c r="XK274" s="2"/>
      <c r="XL274" s="2"/>
      <c r="XM274" s="2"/>
      <c r="XN274" s="2"/>
      <c r="XO274" s="2"/>
      <c r="XP274" s="2"/>
      <c r="XQ274" s="2"/>
      <c r="XR274" s="2"/>
      <c r="XS274" s="2"/>
      <c r="XT274" s="2"/>
      <c r="XU274" s="2"/>
      <c r="XV274" s="2"/>
      <c r="XW274" s="2"/>
      <c r="XX274" s="2"/>
      <c r="XY274" s="2"/>
      <c r="XZ274" s="2"/>
      <c r="YA274" s="2"/>
      <c r="YB274" s="2"/>
      <c r="YC274" s="2"/>
      <c r="YD274" s="2"/>
      <c r="YE274" s="2"/>
      <c r="YF274" s="2"/>
      <c r="YG274" s="2"/>
      <c r="YH274" s="2"/>
      <c r="YI274" s="2"/>
      <c r="YJ274" s="2"/>
      <c r="YK274" s="2"/>
      <c r="YL274" s="2"/>
      <c r="YM274" s="2"/>
      <c r="YN274" s="2"/>
      <c r="YO274" s="2"/>
      <c r="YP274" s="2"/>
      <c r="YQ274" s="2"/>
      <c r="YR274" s="2"/>
      <c r="YS274" s="2"/>
      <c r="YT274" s="2"/>
      <c r="YU274" s="2"/>
      <c r="YV274" s="2"/>
      <c r="YW274" s="2"/>
      <c r="YX274" s="2"/>
      <c r="YY274" s="2"/>
      <c r="YZ274" s="2"/>
      <c r="ZA274" s="2"/>
      <c r="ZB274" s="2"/>
      <c r="ZC274" s="2"/>
      <c r="ZD274" s="2"/>
      <c r="ZE274" s="2"/>
      <c r="ZF274" s="2"/>
      <c r="ZG274" s="2"/>
      <c r="ZH274" s="2"/>
      <c r="ZI274" s="2"/>
      <c r="ZJ274" s="2"/>
      <c r="ZK274" s="2"/>
      <c r="ZL274" s="2"/>
      <c r="ZM274" s="2"/>
      <c r="ZN274" s="2"/>
      <c r="ZO274" s="2"/>
      <c r="ZP274" s="2"/>
      <c r="ZQ274" s="2"/>
      <c r="ZR274" s="2"/>
      <c r="ZS274" s="2"/>
      <c r="ZT274" s="2"/>
      <c r="ZU274" s="2"/>
      <c r="ZV274" s="2"/>
      <c r="ZW274" s="2"/>
      <c r="ZX274" s="2"/>
      <c r="ZY274" s="2"/>
      <c r="ZZ274" s="2"/>
      <c r="AAA274" s="2"/>
      <c r="AAB274" s="2"/>
      <c r="AAC274" s="2"/>
      <c r="AAD274" s="2"/>
      <c r="AAE274" s="2"/>
      <c r="AAF274" s="2"/>
      <c r="AAG274" s="2"/>
      <c r="AAH274" s="2"/>
      <c r="AAI274" s="2"/>
      <c r="AAJ274" s="2"/>
      <c r="AAK274" s="2"/>
      <c r="AAL274" s="2"/>
      <c r="AAM274" s="2"/>
      <c r="AAN274" s="2"/>
      <c r="AAO274" s="2"/>
      <c r="AAP274" s="2"/>
      <c r="AAQ274" s="2"/>
      <c r="AAR274" s="2"/>
      <c r="AAS274" s="2"/>
      <c r="AAT274" s="2"/>
      <c r="AAU274" s="2"/>
      <c r="AAV274" s="2"/>
      <c r="AAW274" s="2"/>
      <c r="AAX274" s="2"/>
      <c r="AAY274" s="2"/>
      <c r="AAZ274" s="2"/>
      <c r="ABA274" s="2"/>
      <c r="ABB274" s="2"/>
      <c r="ABC274" s="2"/>
      <c r="ABD274" s="2"/>
      <c r="ABE274" s="2"/>
      <c r="ABF274" s="2"/>
      <c r="ABG274" s="2"/>
      <c r="ABH274" s="2"/>
      <c r="ABI274" s="2"/>
      <c r="ABJ274" s="2"/>
      <c r="ABK274" s="2"/>
      <c r="ABL274" s="2"/>
      <c r="ABM274" s="2"/>
      <c r="ABN274" s="2"/>
      <c r="ABO274" s="2"/>
      <c r="ABP274" s="2"/>
      <c r="ABQ274" s="2"/>
      <c r="ABR274" s="2"/>
      <c r="ABS274" s="2"/>
      <c r="ABT274" s="2"/>
      <c r="ABU274" s="2"/>
      <c r="ABV274" s="2"/>
      <c r="ABW274" s="2"/>
      <c r="ABX274" s="2"/>
      <c r="ABY274" s="2"/>
      <c r="ABZ274" s="2"/>
      <c r="ACA274" s="2"/>
      <c r="ACB274" s="2"/>
      <c r="ACC274" s="2"/>
      <c r="ACD274" s="2"/>
      <c r="ACE274" s="2"/>
      <c r="ACF274" s="2"/>
      <c r="ACG274" s="2"/>
      <c r="ACH274" s="2"/>
      <c r="ACI274" s="2"/>
      <c r="ACJ274" s="2"/>
      <c r="ACK274" s="2"/>
      <c r="ACL274" s="2"/>
      <c r="ACM274" s="2"/>
      <c r="ACN274" s="2"/>
      <c r="ACO274" s="2"/>
      <c r="ACP274" s="2"/>
      <c r="ACQ274" s="2"/>
      <c r="ACR274" s="2"/>
      <c r="ACS274" s="2"/>
      <c r="ACT274" s="2"/>
      <c r="ACU274" s="2"/>
      <c r="ACV274" s="2"/>
      <c r="ACW274" s="2"/>
      <c r="ACX274" s="2"/>
      <c r="ACY274" s="2"/>
      <c r="ACZ274" s="2"/>
      <c r="ADA274" s="2"/>
      <c r="ADB274" s="2"/>
      <c r="ADC274" s="2"/>
      <c r="ADD274" s="2"/>
      <c r="ADE274" s="2"/>
      <c r="ADF274" s="2"/>
      <c r="ADG274" s="2"/>
      <c r="ADH274" s="2"/>
      <c r="ADI274" s="2"/>
      <c r="ADJ274" s="2"/>
      <c r="ADK274" s="2"/>
      <c r="ADL274" s="2"/>
      <c r="ADM274" s="2"/>
      <c r="ADN274" s="2"/>
      <c r="ADO274" s="2"/>
      <c r="ADP274" s="2"/>
      <c r="ADQ274" s="2"/>
      <c r="ADR274" s="2"/>
      <c r="ADS274" s="2"/>
      <c r="ADT274" s="2"/>
      <c r="ADU274" s="2"/>
      <c r="ADV274" s="2"/>
      <c r="ADW274" s="2"/>
      <c r="ADX274" s="2"/>
      <c r="ADY274" s="2"/>
      <c r="ADZ274" s="2"/>
      <c r="AEA274" s="2"/>
      <c r="AEB274" s="2"/>
      <c r="AEC274" s="2"/>
      <c r="AED274" s="2"/>
      <c r="AEE274" s="2"/>
      <c r="AEF274" s="2"/>
      <c r="AEG274" s="2"/>
      <c r="AEH274" s="2"/>
      <c r="AEI274" s="2"/>
      <c r="AEJ274" s="2"/>
      <c r="AEK274" s="2"/>
      <c r="AEL274" s="2"/>
      <c r="AEM274" s="2"/>
      <c r="AEN274" s="2"/>
      <c r="AEO274" s="2"/>
      <c r="AEP274" s="2"/>
      <c r="AEQ274" s="2"/>
      <c r="AER274" s="2"/>
      <c r="AES274" s="2"/>
      <c r="AET274" s="2"/>
      <c r="AEU274" s="2"/>
      <c r="AEV274" s="2"/>
      <c r="AEW274" s="2"/>
      <c r="AEX274" s="2"/>
      <c r="AEY274" s="2"/>
      <c r="AEZ274" s="2"/>
      <c r="AFA274" s="2"/>
      <c r="AFB274" s="2"/>
      <c r="AFC274" s="2"/>
      <c r="AFD274" s="2"/>
      <c r="AFE274" s="2"/>
      <c r="AFF274" s="2"/>
      <c r="AFG274" s="2"/>
      <c r="AFH274" s="2"/>
      <c r="AFI274" s="2"/>
      <c r="AFJ274" s="2"/>
      <c r="AFK274" s="2"/>
      <c r="AFL274" s="2"/>
      <c r="AFM274" s="2"/>
      <c r="AFN274" s="2"/>
      <c r="AFO274" s="2"/>
      <c r="AFP274" s="2"/>
      <c r="AFQ274" s="2"/>
      <c r="AFR274" s="2"/>
      <c r="AFS274" s="2"/>
      <c r="AFT274" s="2"/>
      <c r="AFU274" s="2"/>
      <c r="AFV274" s="2"/>
      <c r="AFW274" s="2"/>
      <c r="AFX274" s="2"/>
      <c r="AFY274" s="2"/>
      <c r="AFZ274" s="2"/>
      <c r="AGA274" s="2"/>
      <c r="AGB274" s="2"/>
      <c r="AGC274" s="2"/>
      <c r="AGD274" s="2"/>
      <c r="AGE274" s="2"/>
      <c r="AGF274" s="2"/>
      <c r="AGG274" s="2"/>
      <c r="AGH274" s="2"/>
      <c r="AGI274" s="2"/>
      <c r="AGJ274" s="2"/>
      <c r="AGK274" s="2"/>
      <c r="AGL274" s="2"/>
      <c r="AGM274" s="2"/>
      <c r="AGN274" s="2"/>
      <c r="AGO274" s="2"/>
      <c r="AGP274" s="2"/>
      <c r="AGQ274" s="2"/>
      <c r="AGR274" s="2"/>
      <c r="AGS274" s="2"/>
      <c r="AGT274" s="2"/>
      <c r="AGU274" s="2"/>
      <c r="AGV274" s="2"/>
      <c r="AGW274" s="2"/>
      <c r="AGX274" s="2"/>
      <c r="AGY274" s="2"/>
      <c r="AGZ274" s="2"/>
      <c r="AHA274" s="2"/>
      <c r="AHB274" s="2"/>
      <c r="AHC274" s="2"/>
      <c r="AHD274" s="2"/>
      <c r="AHE274" s="2"/>
      <c r="AHF274" s="2"/>
      <c r="AHG274" s="2"/>
      <c r="AHH274" s="2"/>
      <c r="AHI274" s="2"/>
      <c r="AHJ274" s="2"/>
      <c r="AHK274" s="2"/>
      <c r="AHL274" s="2"/>
      <c r="AHM274" s="2"/>
      <c r="AHN274" s="2"/>
      <c r="AHO274" s="2"/>
      <c r="AHP274" s="2"/>
      <c r="AHQ274" s="2"/>
      <c r="AHR274" s="2"/>
      <c r="AHS274" s="2"/>
      <c r="AHT274" s="2"/>
      <c r="AHU274" s="2"/>
      <c r="AHV274" s="2"/>
      <c r="AHW274" s="2"/>
      <c r="AHX274" s="2"/>
      <c r="AHY274" s="2"/>
      <c r="AHZ274" s="2"/>
      <c r="AIA274" s="2"/>
      <c r="AIB274" s="2"/>
      <c r="AIC274" s="2"/>
      <c r="AID274" s="2"/>
      <c r="AIE274" s="2"/>
      <c r="AIF274" s="2"/>
      <c r="AIG274" s="2"/>
      <c r="AIH274" s="2"/>
      <c r="AII274" s="2"/>
      <c r="AIJ274" s="2"/>
      <c r="AIK274" s="2"/>
      <c r="AIL274" s="2"/>
      <c r="AIM274" s="2"/>
      <c r="AIN274" s="2"/>
      <c r="AIO274" s="2"/>
      <c r="AIP274" s="2"/>
      <c r="AIQ274" s="2"/>
      <c r="AIR274" s="2"/>
      <c r="AIS274" s="2"/>
      <c r="AIT274" s="2"/>
      <c r="AIU274" s="2"/>
      <c r="AIV274" s="2"/>
      <c r="AIW274" s="2"/>
      <c r="AIX274" s="2"/>
      <c r="AIY274" s="2"/>
      <c r="AIZ274" s="2"/>
      <c r="AJA274" s="2"/>
      <c r="AJB274" s="2"/>
      <c r="AJC274" s="2"/>
      <c r="AJD274" s="2"/>
      <c r="AJE274" s="2"/>
      <c r="AJF274" s="2"/>
      <c r="AJG274" s="2"/>
      <c r="AJH274" s="2"/>
      <c r="AJI274" s="2"/>
      <c r="AJJ274" s="2"/>
      <c r="AJK274" s="2"/>
      <c r="AJL274" s="2"/>
      <c r="AJM274" s="2"/>
      <c r="AJN274" s="2"/>
      <c r="AJO274" s="2"/>
      <c r="AJP274" s="2"/>
      <c r="AJQ274" s="2"/>
      <c r="AJR274" s="2"/>
      <c r="AJS274" s="2"/>
      <c r="AJT274" s="2"/>
      <c r="AJU274" s="2"/>
      <c r="AJV274" s="2"/>
      <c r="AJW274" s="2"/>
      <c r="AJX274" s="2"/>
      <c r="AJY274" s="2"/>
      <c r="AJZ274" s="2"/>
      <c r="AKA274" s="2"/>
      <c r="AKB274" s="2"/>
      <c r="AKC274" s="2"/>
      <c r="AKD274" s="2"/>
      <c r="AKE274" s="2"/>
      <c r="AKF274" s="2"/>
      <c r="AKG274" s="2"/>
      <c r="AKH274" s="2"/>
      <c r="AKI274" s="2"/>
      <c r="AKJ274" s="2"/>
      <c r="AKK274" s="2"/>
      <c r="AKL274" s="2"/>
      <c r="AKM274" s="2"/>
      <c r="AKN274" s="2"/>
      <c r="AKO274" s="2"/>
      <c r="AKP274" s="2"/>
      <c r="AKQ274" s="2"/>
      <c r="AKR274" s="2"/>
      <c r="AKS274" s="2"/>
      <c r="AKT274" s="2"/>
      <c r="AKU274" s="2"/>
      <c r="AKV274" s="2"/>
      <c r="AKW274" s="2"/>
      <c r="AKX274" s="2"/>
      <c r="AKY274" s="2"/>
      <c r="AKZ274" s="2"/>
      <c r="ALA274" s="2"/>
      <c r="ALB274" s="2"/>
      <c r="ALC274" s="2"/>
      <c r="ALD274" s="2"/>
      <c r="ALE274" s="2"/>
      <c r="ALF274" s="2"/>
      <c r="ALG274" s="2"/>
      <c r="ALH274" s="2"/>
      <c r="ALI274" s="2"/>
      <c r="ALJ274" s="2"/>
      <c r="ALK274" s="2"/>
      <c r="ALL274" s="2"/>
      <c r="ALM274" s="2"/>
      <c r="ALN274" s="2"/>
      <c r="ALO274" s="2"/>
      <c r="ALP274" s="2"/>
      <c r="ALQ274" s="2"/>
      <c r="ALR274" s="2"/>
      <c r="ALS274" s="2"/>
      <c r="ALT274" s="2"/>
      <c r="ALU274" s="2"/>
      <c r="ALV274" s="2"/>
      <c r="ALW274" s="2"/>
      <c r="ALX274" s="2"/>
      <c r="ALY274" s="2"/>
      <c r="ALZ274" s="2"/>
      <c r="AMA274" s="2"/>
      <c r="AMB274" s="2"/>
      <c r="AMC274" s="2"/>
      <c r="AMD274" s="2"/>
      <c r="AME274" s="2"/>
      <c r="AMF274" s="2"/>
      <c r="AMG274" s="2"/>
      <c r="AMH274" s="2"/>
      <c r="AMI274" s="2"/>
      <c r="AMJ274" s="2"/>
    </row>
    <row r="275" s="5" customFormat="true" ht="15" hidden="false" customHeight="false" outlineLevel="0" collapsed="false">
      <c r="A275" s="2"/>
      <c r="B275" s="2"/>
      <c r="C275" s="2"/>
      <c r="D275" s="2"/>
      <c r="E275" s="2"/>
      <c r="F275" s="2"/>
      <c r="G275" s="25"/>
      <c r="H275" s="25"/>
      <c r="I275" s="25"/>
      <c r="J275" s="25"/>
      <c r="K275" s="25"/>
      <c r="L275" s="25"/>
      <c r="M275" s="25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2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  <c r="MH275" s="2"/>
      <c r="MI275" s="2"/>
      <c r="MJ275" s="2"/>
      <c r="MK275" s="2"/>
      <c r="ML275" s="2"/>
      <c r="MM275" s="2"/>
      <c r="MN275" s="2"/>
      <c r="MO275" s="2"/>
      <c r="MP275" s="2"/>
      <c r="MQ275" s="2"/>
      <c r="MR275" s="2"/>
      <c r="MS275" s="2"/>
      <c r="MT275" s="2"/>
      <c r="MU275" s="2"/>
      <c r="MV275" s="2"/>
      <c r="MW275" s="2"/>
      <c r="MX275" s="2"/>
      <c r="MY275" s="2"/>
      <c r="MZ275" s="2"/>
      <c r="NA275" s="2"/>
      <c r="NB275" s="2"/>
      <c r="NC275" s="2"/>
      <c r="ND275" s="2"/>
      <c r="NE275" s="2"/>
      <c r="NF275" s="2"/>
      <c r="NG275" s="2"/>
      <c r="NH275" s="2"/>
      <c r="NI275" s="2"/>
      <c r="NJ275" s="2"/>
      <c r="NK275" s="2"/>
      <c r="NL275" s="2"/>
      <c r="NM275" s="2"/>
      <c r="NN275" s="2"/>
      <c r="NO275" s="2"/>
      <c r="NP275" s="2"/>
      <c r="NQ275" s="2"/>
      <c r="NR275" s="2"/>
      <c r="NS275" s="2"/>
      <c r="NT275" s="2"/>
      <c r="NU275" s="2"/>
      <c r="NV275" s="2"/>
      <c r="NW275" s="2"/>
      <c r="NX275" s="2"/>
      <c r="NY275" s="2"/>
      <c r="NZ275" s="2"/>
      <c r="OA275" s="2"/>
      <c r="OB275" s="2"/>
      <c r="OC275" s="2"/>
      <c r="OD275" s="2"/>
      <c r="OE275" s="2"/>
      <c r="OF275" s="2"/>
      <c r="OG275" s="2"/>
      <c r="OH275" s="2"/>
      <c r="OI275" s="2"/>
      <c r="OJ275" s="2"/>
      <c r="OK275" s="2"/>
      <c r="OL275" s="2"/>
      <c r="OM275" s="2"/>
      <c r="ON275" s="2"/>
      <c r="OO275" s="2"/>
      <c r="OP275" s="2"/>
      <c r="OQ275" s="2"/>
      <c r="OR275" s="2"/>
      <c r="OS275" s="2"/>
      <c r="OT275" s="2"/>
      <c r="OU275" s="2"/>
      <c r="OV275" s="2"/>
      <c r="OW275" s="2"/>
      <c r="OX275" s="2"/>
      <c r="OY275" s="2"/>
      <c r="OZ275" s="2"/>
      <c r="PA275" s="2"/>
      <c r="PB275" s="2"/>
      <c r="PC275" s="2"/>
      <c r="PD275" s="2"/>
      <c r="PE275" s="2"/>
      <c r="PF275" s="2"/>
      <c r="PG275" s="2"/>
      <c r="PH275" s="2"/>
      <c r="PI275" s="2"/>
      <c r="PJ275" s="2"/>
      <c r="PK275" s="2"/>
      <c r="PL275" s="2"/>
      <c r="PM275" s="2"/>
      <c r="PN275" s="2"/>
      <c r="PO275" s="2"/>
      <c r="PP275" s="2"/>
      <c r="PQ275" s="2"/>
      <c r="PR275" s="2"/>
      <c r="PS275" s="2"/>
      <c r="PT275" s="2"/>
      <c r="PU275" s="2"/>
      <c r="PV275" s="2"/>
      <c r="PW275" s="2"/>
      <c r="PX275" s="2"/>
      <c r="PY275" s="2"/>
      <c r="PZ275" s="2"/>
      <c r="QA275" s="2"/>
      <c r="QB275" s="2"/>
      <c r="QC275" s="2"/>
      <c r="QD275" s="2"/>
      <c r="QE275" s="2"/>
      <c r="QF275" s="2"/>
      <c r="QG275" s="2"/>
      <c r="QH275" s="2"/>
      <c r="QI275" s="2"/>
      <c r="QJ275" s="2"/>
      <c r="QK275" s="2"/>
      <c r="QL275" s="2"/>
      <c r="QM275" s="2"/>
      <c r="QN275" s="2"/>
      <c r="QO275" s="2"/>
      <c r="QP275" s="2"/>
      <c r="QQ275" s="2"/>
      <c r="QR275" s="2"/>
      <c r="QS275" s="2"/>
      <c r="QT275" s="2"/>
      <c r="QU275" s="2"/>
      <c r="QV275" s="2"/>
      <c r="QW275" s="2"/>
      <c r="QX275" s="2"/>
      <c r="QY275" s="2"/>
      <c r="QZ275" s="2"/>
      <c r="RA275" s="2"/>
      <c r="RB275" s="2"/>
      <c r="RC275" s="2"/>
      <c r="RD275" s="2"/>
      <c r="RE275" s="2"/>
      <c r="RF275" s="2"/>
      <c r="RG275" s="2"/>
      <c r="RH275" s="2"/>
      <c r="RI275" s="2"/>
      <c r="RJ275" s="2"/>
      <c r="RK275" s="2"/>
      <c r="RL275" s="2"/>
      <c r="RM275" s="2"/>
      <c r="RN275" s="2"/>
      <c r="RO275" s="2"/>
      <c r="RP275" s="2"/>
      <c r="RQ275" s="2"/>
      <c r="RR275" s="2"/>
      <c r="RS275" s="2"/>
      <c r="RT275" s="2"/>
      <c r="RU275" s="2"/>
      <c r="RV275" s="2"/>
      <c r="RW275" s="2"/>
      <c r="RX275" s="2"/>
      <c r="RY275" s="2"/>
      <c r="RZ275" s="2"/>
      <c r="SA275" s="2"/>
      <c r="SB275" s="2"/>
      <c r="SC275" s="2"/>
      <c r="SD275" s="2"/>
      <c r="SE275" s="2"/>
      <c r="SF275" s="2"/>
      <c r="SG275" s="2"/>
      <c r="SH275" s="2"/>
      <c r="SI275" s="2"/>
      <c r="SJ275" s="2"/>
      <c r="SK275" s="2"/>
      <c r="SL275" s="2"/>
      <c r="SM275" s="2"/>
      <c r="SN275" s="2"/>
      <c r="SO275" s="2"/>
      <c r="SP275" s="2"/>
      <c r="SQ275" s="2"/>
      <c r="SR275" s="2"/>
      <c r="SS275" s="2"/>
      <c r="ST275" s="2"/>
      <c r="SU275" s="2"/>
      <c r="SV275" s="2"/>
      <c r="SW275" s="2"/>
      <c r="SX275" s="2"/>
      <c r="SY275" s="2"/>
      <c r="SZ275" s="2"/>
      <c r="TA275" s="2"/>
      <c r="TB275" s="2"/>
      <c r="TC275" s="2"/>
      <c r="TD275" s="2"/>
      <c r="TE275" s="2"/>
      <c r="TF275" s="2"/>
      <c r="TG275" s="2"/>
      <c r="TH275" s="2"/>
      <c r="TI275" s="2"/>
      <c r="TJ275" s="2"/>
      <c r="TK275" s="2"/>
      <c r="TL275" s="2"/>
      <c r="TM275" s="2"/>
      <c r="TN275" s="2"/>
      <c r="TO275" s="2"/>
      <c r="TP275" s="2"/>
      <c r="TQ275" s="2"/>
      <c r="TR275" s="2"/>
      <c r="TS275" s="2"/>
      <c r="TT275" s="2"/>
      <c r="TU275" s="2"/>
      <c r="TV275" s="2"/>
      <c r="TW275" s="2"/>
      <c r="TX275" s="2"/>
      <c r="TY275" s="2"/>
      <c r="TZ275" s="2"/>
      <c r="UA275" s="2"/>
      <c r="UB275" s="2"/>
      <c r="UC275" s="2"/>
      <c r="UD275" s="2"/>
      <c r="UE275" s="2"/>
      <c r="UF275" s="2"/>
      <c r="UG275" s="2"/>
      <c r="UH275" s="2"/>
      <c r="UI275" s="2"/>
      <c r="UJ275" s="2"/>
      <c r="UK275" s="2"/>
      <c r="UL275" s="2"/>
      <c r="UM275" s="2"/>
      <c r="UN275" s="2"/>
      <c r="UO275" s="2"/>
      <c r="UP275" s="2"/>
      <c r="UQ275" s="2"/>
      <c r="UR275" s="2"/>
      <c r="US275" s="2"/>
      <c r="UT275" s="2"/>
      <c r="UU275" s="2"/>
      <c r="UV275" s="2"/>
      <c r="UW275" s="2"/>
      <c r="UX275" s="2"/>
      <c r="UY275" s="2"/>
      <c r="UZ275" s="2"/>
      <c r="VA275" s="2"/>
      <c r="VB275" s="2"/>
      <c r="VC275" s="2"/>
      <c r="VD275" s="2"/>
      <c r="VE275" s="2"/>
      <c r="VF275" s="2"/>
      <c r="VG275" s="2"/>
      <c r="VH275" s="2"/>
      <c r="VI275" s="2"/>
      <c r="VJ275" s="2"/>
      <c r="VK275" s="2"/>
      <c r="VL275" s="2"/>
      <c r="VM275" s="2"/>
      <c r="VN275" s="2"/>
      <c r="VO275" s="2"/>
      <c r="VP275" s="2"/>
      <c r="VQ275" s="2"/>
      <c r="VR275" s="2"/>
      <c r="VS275" s="2"/>
      <c r="VT275" s="2"/>
      <c r="VU275" s="2"/>
      <c r="VV275" s="2"/>
      <c r="VW275" s="2"/>
      <c r="VX275" s="2"/>
      <c r="VY275" s="2"/>
      <c r="VZ275" s="2"/>
      <c r="WA275" s="2"/>
      <c r="WB275" s="2"/>
      <c r="WC275" s="2"/>
      <c r="WD275" s="2"/>
      <c r="WE275" s="2"/>
      <c r="WF275" s="2"/>
      <c r="WG275" s="2"/>
      <c r="WH275" s="2"/>
      <c r="WI275" s="2"/>
      <c r="WJ275" s="2"/>
      <c r="WK275" s="2"/>
      <c r="WL275" s="2"/>
      <c r="WM275" s="2"/>
      <c r="WN275" s="2"/>
      <c r="WO275" s="2"/>
      <c r="WP275" s="2"/>
      <c r="WQ275" s="2"/>
      <c r="WR275" s="2"/>
      <c r="WS275" s="2"/>
      <c r="WT275" s="2"/>
      <c r="WU275" s="2"/>
      <c r="WV275" s="2"/>
      <c r="WW275" s="2"/>
      <c r="WX275" s="2"/>
      <c r="WY275" s="2"/>
      <c r="WZ275" s="2"/>
      <c r="XA275" s="2"/>
      <c r="XB275" s="2"/>
      <c r="XC275" s="2"/>
      <c r="XD275" s="2"/>
      <c r="XE275" s="2"/>
      <c r="XF275" s="2"/>
      <c r="XG275" s="2"/>
      <c r="XH275" s="2"/>
      <c r="XI275" s="2"/>
      <c r="XJ275" s="2"/>
      <c r="XK275" s="2"/>
      <c r="XL275" s="2"/>
      <c r="XM275" s="2"/>
      <c r="XN275" s="2"/>
      <c r="XO275" s="2"/>
      <c r="XP275" s="2"/>
      <c r="XQ275" s="2"/>
      <c r="XR275" s="2"/>
      <c r="XS275" s="2"/>
      <c r="XT275" s="2"/>
      <c r="XU275" s="2"/>
      <c r="XV275" s="2"/>
      <c r="XW275" s="2"/>
      <c r="XX275" s="2"/>
      <c r="XY275" s="2"/>
      <c r="XZ275" s="2"/>
      <c r="YA275" s="2"/>
      <c r="YB275" s="2"/>
      <c r="YC275" s="2"/>
      <c r="YD275" s="2"/>
      <c r="YE275" s="2"/>
      <c r="YF275" s="2"/>
      <c r="YG275" s="2"/>
      <c r="YH275" s="2"/>
      <c r="YI275" s="2"/>
      <c r="YJ275" s="2"/>
      <c r="YK275" s="2"/>
      <c r="YL275" s="2"/>
      <c r="YM275" s="2"/>
      <c r="YN275" s="2"/>
      <c r="YO275" s="2"/>
      <c r="YP275" s="2"/>
      <c r="YQ275" s="2"/>
      <c r="YR275" s="2"/>
      <c r="YS275" s="2"/>
      <c r="YT275" s="2"/>
      <c r="YU275" s="2"/>
      <c r="YV275" s="2"/>
      <c r="YW275" s="2"/>
      <c r="YX275" s="2"/>
      <c r="YY275" s="2"/>
      <c r="YZ275" s="2"/>
      <c r="ZA275" s="2"/>
      <c r="ZB275" s="2"/>
      <c r="ZC275" s="2"/>
      <c r="ZD275" s="2"/>
      <c r="ZE275" s="2"/>
      <c r="ZF275" s="2"/>
      <c r="ZG275" s="2"/>
      <c r="ZH275" s="2"/>
      <c r="ZI275" s="2"/>
      <c r="ZJ275" s="2"/>
      <c r="ZK275" s="2"/>
      <c r="ZL275" s="2"/>
      <c r="ZM275" s="2"/>
      <c r="ZN275" s="2"/>
      <c r="ZO275" s="2"/>
      <c r="ZP275" s="2"/>
      <c r="ZQ275" s="2"/>
      <c r="ZR275" s="2"/>
      <c r="ZS275" s="2"/>
      <c r="ZT275" s="2"/>
      <c r="ZU275" s="2"/>
      <c r="ZV275" s="2"/>
      <c r="ZW275" s="2"/>
      <c r="ZX275" s="2"/>
      <c r="ZY275" s="2"/>
      <c r="ZZ275" s="2"/>
      <c r="AAA275" s="2"/>
      <c r="AAB275" s="2"/>
      <c r="AAC275" s="2"/>
      <c r="AAD275" s="2"/>
      <c r="AAE275" s="2"/>
      <c r="AAF275" s="2"/>
      <c r="AAG275" s="2"/>
      <c r="AAH275" s="2"/>
      <c r="AAI275" s="2"/>
      <c r="AAJ275" s="2"/>
      <c r="AAK275" s="2"/>
      <c r="AAL275" s="2"/>
      <c r="AAM275" s="2"/>
      <c r="AAN275" s="2"/>
      <c r="AAO275" s="2"/>
      <c r="AAP275" s="2"/>
      <c r="AAQ275" s="2"/>
      <c r="AAR275" s="2"/>
      <c r="AAS275" s="2"/>
      <c r="AAT275" s="2"/>
      <c r="AAU275" s="2"/>
      <c r="AAV275" s="2"/>
      <c r="AAW275" s="2"/>
      <c r="AAX275" s="2"/>
      <c r="AAY275" s="2"/>
      <c r="AAZ275" s="2"/>
      <c r="ABA275" s="2"/>
      <c r="ABB275" s="2"/>
      <c r="ABC275" s="2"/>
      <c r="ABD275" s="2"/>
      <c r="ABE275" s="2"/>
      <c r="ABF275" s="2"/>
      <c r="ABG275" s="2"/>
      <c r="ABH275" s="2"/>
      <c r="ABI275" s="2"/>
      <c r="ABJ275" s="2"/>
      <c r="ABK275" s="2"/>
      <c r="ABL275" s="2"/>
      <c r="ABM275" s="2"/>
      <c r="ABN275" s="2"/>
      <c r="ABO275" s="2"/>
      <c r="ABP275" s="2"/>
      <c r="ABQ275" s="2"/>
      <c r="ABR275" s="2"/>
      <c r="ABS275" s="2"/>
      <c r="ABT275" s="2"/>
      <c r="ABU275" s="2"/>
      <c r="ABV275" s="2"/>
      <c r="ABW275" s="2"/>
      <c r="ABX275" s="2"/>
      <c r="ABY275" s="2"/>
      <c r="ABZ275" s="2"/>
      <c r="ACA275" s="2"/>
      <c r="ACB275" s="2"/>
      <c r="ACC275" s="2"/>
      <c r="ACD275" s="2"/>
      <c r="ACE275" s="2"/>
      <c r="ACF275" s="2"/>
      <c r="ACG275" s="2"/>
      <c r="ACH275" s="2"/>
      <c r="ACI275" s="2"/>
      <c r="ACJ275" s="2"/>
      <c r="ACK275" s="2"/>
      <c r="ACL275" s="2"/>
      <c r="ACM275" s="2"/>
      <c r="ACN275" s="2"/>
      <c r="ACO275" s="2"/>
      <c r="ACP275" s="2"/>
      <c r="ACQ275" s="2"/>
      <c r="ACR275" s="2"/>
      <c r="ACS275" s="2"/>
      <c r="ACT275" s="2"/>
      <c r="ACU275" s="2"/>
      <c r="ACV275" s="2"/>
      <c r="ACW275" s="2"/>
      <c r="ACX275" s="2"/>
      <c r="ACY275" s="2"/>
      <c r="ACZ275" s="2"/>
      <c r="ADA275" s="2"/>
      <c r="ADB275" s="2"/>
      <c r="ADC275" s="2"/>
      <c r="ADD275" s="2"/>
      <c r="ADE275" s="2"/>
      <c r="ADF275" s="2"/>
      <c r="ADG275" s="2"/>
      <c r="ADH275" s="2"/>
      <c r="ADI275" s="2"/>
      <c r="ADJ275" s="2"/>
      <c r="ADK275" s="2"/>
      <c r="ADL275" s="2"/>
      <c r="ADM275" s="2"/>
      <c r="ADN275" s="2"/>
      <c r="ADO275" s="2"/>
      <c r="ADP275" s="2"/>
      <c r="ADQ275" s="2"/>
      <c r="ADR275" s="2"/>
      <c r="ADS275" s="2"/>
      <c r="ADT275" s="2"/>
      <c r="ADU275" s="2"/>
      <c r="ADV275" s="2"/>
      <c r="ADW275" s="2"/>
      <c r="ADX275" s="2"/>
      <c r="ADY275" s="2"/>
      <c r="ADZ275" s="2"/>
      <c r="AEA275" s="2"/>
      <c r="AEB275" s="2"/>
      <c r="AEC275" s="2"/>
      <c r="AED275" s="2"/>
      <c r="AEE275" s="2"/>
      <c r="AEF275" s="2"/>
      <c r="AEG275" s="2"/>
      <c r="AEH275" s="2"/>
      <c r="AEI275" s="2"/>
      <c r="AEJ275" s="2"/>
      <c r="AEK275" s="2"/>
      <c r="AEL275" s="2"/>
      <c r="AEM275" s="2"/>
      <c r="AEN275" s="2"/>
      <c r="AEO275" s="2"/>
      <c r="AEP275" s="2"/>
      <c r="AEQ275" s="2"/>
      <c r="AER275" s="2"/>
      <c r="AES275" s="2"/>
      <c r="AET275" s="2"/>
      <c r="AEU275" s="2"/>
      <c r="AEV275" s="2"/>
      <c r="AEW275" s="2"/>
      <c r="AEX275" s="2"/>
      <c r="AEY275" s="2"/>
      <c r="AEZ275" s="2"/>
      <c r="AFA275" s="2"/>
      <c r="AFB275" s="2"/>
      <c r="AFC275" s="2"/>
      <c r="AFD275" s="2"/>
      <c r="AFE275" s="2"/>
      <c r="AFF275" s="2"/>
      <c r="AFG275" s="2"/>
      <c r="AFH275" s="2"/>
      <c r="AFI275" s="2"/>
      <c r="AFJ275" s="2"/>
      <c r="AFK275" s="2"/>
      <c r="AFL275" s="2"/>
      <c r="AFM275" s="2"/>
      <c r="AFN275" s="2"/>
      <c r="AFO275" s="2"/>
      <c r="AFP275" s="2"/>
      <c r="AFQ275" s="2"/>
      <c r="AFR275" s="2"/>
      <c r="AFS275" s="2"/>
      <c r="AFT275" s="2"/>
      <c r="AFU275" s="2"/>
      <c r="AFV275" s="2"/>
      <c r="AFW275" s="2"/>
      <c r="AFX275" s="2"/>
      <c r="AFY275" s="2"/>
      <c r="AFZ275" s="2"/>
      <c r="AGA275" s="2"/>
      <c r="AGB275" s="2"/>
      <c r="AGC275" s="2"/>
      <c r="AGD275" s="2"/>
      <c r="AGE275" s="2"/>
      <c r="AGF275" s="2"/>
      <c r="AGG275" s="2"/>
      <c r="AGH275" s="2"/>
      <c r="AGI275" s="2"/>
      <c r="AGJ275" s="2"/>
      <c r="AGK275" s="2"/>
      <c r="AGL275" s="2"/>
      <c r="AGM275" s="2"/>
      <c r="AGN275" s="2"/>
      <c r="AGO275" s="2"/>
      <c r="AGP275" s="2"/>
      <c r="AGQ275" s="2"/>
      <c r="AGR275" s="2"/>
      <c r="AGS275" s="2"/>
      <c r="AGT275" s="2"/>
      <c r="AGU275" s="2"/>
      <c r="AGV275" s="2"/>
      <c r="AGW275" s="2"/>
      <c r="AGX275" s="2"/>
      <c r="AGY275" s="2"/>
      <c r="AGZ275" s="2"/>
      <c r="AHA275" s="2"/>
      <c r="AHB275" s="2"/>
      <c r="AHC275" s="2"/>
      <c r="AHD275" s="2"/>
      <c r="AHE275" s="2"/>
      <c r="AHF275" s="2"/>
      <c r="AHG275" s="2"/>
      <c r="AHH275" s="2"/>
      <c r="AHI275" s="2"/>
      <c r="AHJ275" s="2"/>
      <c r="AHK275" s="2"/>
      <c r="AHL275" s="2"/>
      <c r="AHM275" s="2"/>
      <c r="AHN275" s="2"/>
      <c r="AHO275" s="2"/>
      <c r="AHP275" s="2"/>
      <c r="AHQ275" s="2"/>
      <c r="AHR275" s="2"/>
      <c r="AHS275" s="2"/>
      <c r="AHT275" s="2"/>
      <c r="AHU275" s="2"/>
      <c r="AHV275" s="2"/>
      <c r="AHW275" s="2"/>
      <c r="AHX275" s="2"/>
      <c r="AHY275" s="2"/>
      <c r="AHZ275" s="2"/>
      <c r="AIA275" s="2"/>
      <c r="AIB275" s="2"/>
      <c r="AIC275" s="2"/>
      <c r="AID275" s="2"/>
      <c r="AIE275" s="2"/>
      <c r="AIF275" s="2"/>
      <c r="AIG275" s="2"/>
      <c r="AIH275" s="2"/>
      <c r="AII275" s="2"/>
      <c r="AIJ275" s="2"/>
      <c r="AIK275" s="2"/>
      <c r="AIL275" s="2"/>
      <c r="AIM275" s="2"/>
      <c r="AIN275" s="2"/>
      <c r="AIO275" s="2"/>
      <c r="AIP275" s="2"/>
      <c r="AIQ275" s="2"/>
      <c r="AIR275" s="2"/>
      <c r="AIS275" s="2"/>
      <c r="AIT275" s="2"/>
      <c r="AIU275" s="2"/>
      <c r="AIV275" s="2"/>
      <c r="AIW275" s="2"/>
      <c r="AIX275" s="2"/>
      <c r="AIY275" s="2"/>
      <c r="AIZ275" s="2"/>
      <c r="AJA275" s="2"/>
      <c r="AJB275" s="2"/>
      <c r="AJC275" s="2"/>
      <c r="AJD275" s="2"/>
      <c r="AJE275" s="2"/>
      <c r="AJF275" s="2"/>
      <c r="AJG275" s="2"/>
      <c r="AJH275" s="2"/>
      <c r="AJI275" s="2"/>
      <c r="AJJ275" s="2"/>
      <c r="AJK275" s="2"/>
      <c r="AJL275" s="2"/>
      <c r="AJM275" s="2"/>
      <c r="AJN275" s="2"/>
      <c r="AJO275" s="2"/>
      <c r="AJP275" s="2"/>
      <c r="AJQ275" s="2"/>
      <c r="AJR275" s="2"/>
      <c r="AJS275" s="2"/>
      <c r="AJT275" s="2"/>
      <c r="AJU275" s="2"/>
      <c r="AJV275" s="2"/>
      <c r="AJW275" s="2"/>
      <c r="AJX275" s="2"/>
      <c r="AJY275" s="2"/>
      <c r="AJZ275" s="2"/>
      <c r="AKA275" s="2"/>
      <c r="AKB275" s="2"/>
      <c r="AKC275" s="2"/>
      <c r="AKD275" s="2"/>
      <c r="AKE275" s="2"/>
      <c r="AKF275" s="2"/>
      <c r="AKG275" s="2"/>
      <c r="AKH275" s="2"/>
      <c r="AKI275" s="2"/>
      <c r="AKJ275" s="2"/>
      <c r="AKK275" s="2"/>
      <c r="AKL275" s="2"/>
      <c r="AKM275" s="2"/>
      <c r="AKN275" s="2"/>
      <c r="AKO275" s="2"/>
      <c r="AKP275" s="2"/>
      <c r="AKQ275" s="2"/>
      <c r="AKR275" s="2"/>
      <c r="AKS275" s="2"/>
      <c r="AKT275" s="2"/>
      <c r="AKU275" s="2"/>
      <c r="AKV275" s="2"/>
      <c r="AKW275" s="2"/>
      <c r="AKX275" s="2"/>
      <c r="AKY275" s="2"/>
      <c r="AKZ275" s="2"/>
      <c r="ALA275" s="2"/>
      <c r="ALB275" s="2"/>
      <c r="ALC275" s="2"/>
      <c r="ALD275" s="2"/>
      <c r="ALE275" s="2"/>
      <c r="ALF275" s="2"/>
      <c r="ALG275" s="2"/>
      <c r="ALH275" s="2"/>
      <c r="ALI275" s="2"/>
      <c r="ALJ275" s="2"/>
      <c r="ALK275" s="2"/>
      <c r="ALL275" s="2"/>
      <c r="ALM275" s="2"/>
      <c r="ALN275" s="2"/>
      <c r="ALO275" s="2"/>
      <c r="ALP275" s="2"/>
      <c r="ALQ275" s="2"/>
      <c r="ALR275" s="2"/>
      <c r="ALS275" s="2"/>
      <c r="ALT275" s="2"/>
      <c r="ALU275" s="2"/>
      <c r="ALV275" s="2"/>
      <c r="ALW275" s="2"/>
      <c r="ALX275" s="2"/>
      <c r="ALY275" s="2"/>
      <c r="ALZ275" s="2"/>
      <c r="AMA275" s="2"/>
      <c r="AMB275" s="2"/>
      <c r="AMC275" s="2"/>
      <c r="AMD275" s="2"/>
      <c r="AME275" s="2"/>
      <c r="AMF275" s="2"/>
      <c r="AMG275" s="2"/>
      <c r="AMH275" s="2"/>
      <c r="AMI275" s="2"/>
      <c r="AMJ275" s="2"/>
    </row>
    <row r="276" s="2" customFormat="true" ht="15" hidden="false" customHeight="false" outlineLevel="0" collapsed="false">
      <c r="G276" s="25"/>
      <c r="H276" s="25"/>
      <c r="I276" s="25"/>
      <c r="J276" s="25"/>
      <c r="K276" s="25"/>
      <c r="L276" s="25"/>
      <c r="M276" s="25"/>
    </row>
    <row r="277" s="2" customFormat="true" ht="15" hidden="false" customHeight="false" outlineLevel="0" collapsed="false">
      <c r="G277" s="25"/>
      <c r="H277" s="25"/>
      <c r="I277" s="25"/>
      <c r="J277" s="25"/>
      <c r="K277" s="25"/>
      <c r="L277" s="25"/>
      <c r="M277" s="25"/>
    </row>
    <row r="278" s="2" customFormat="true" ht="15" hidden="false" customHeight="false" outlineLevel="0" collapsed="false">
      <c r="G278" s="25"/>
      <c r="H278" s="25"/>
      <c r="I278" s="25"/>
      <c r="J278" s="25"/>
      <c r="K278" s="25"/>
      <c r="L278" s="25"/>
      <c r="M278" s="25"/>
    </row>
    <row r="279" s="2" customFormat="true" ht="15" hidden="false" customHeight="false" outlineLevel="0" collapsed="false">
      <c r="G279" s="4" t="n">
        <v>0.21875</v>
      </c>
      <c r="H279" s="4" t="s">
        <v>752</v>
      </c>
      <c r="I279" s="6" t="n">
        <v>0</v>
      </c>
      <c r="K279" s="4" t="n">
        <f aca="false">G279-(I279*G279)</f>
        <v>0.21875</v>
      </c>
      <c r="M279" s="4" t="n">
        <f aca="false">I279*G279</f>
        <v>0</v>
      </c>
    </row>
    <row r="280" s="2" customFormat="true" ht="15" hidden="false" customHeight="false" outlineLevel="0" collapsed="false">
      <c r="H280" s="4" t="s">
        <v>753</v>
      </c>
      <c r="I280" s="6"/>
      <c r="K280" s="4"/>
      <c r="M280" s="4"/>
    </row>
    <row r="281" s="2" customFormat="true" ht="15" hidden="false" customHeight="false" outlineLevel="0" collapsed="false">
      <c r="I281" s="6"/>
      <c r="K281" s="4"/>
      <c r="M281" s="4"/>
    </row>
    <row r="282" s="2" customFormat="true" ht="15" hidden="false" customHeight="false" outlineLevel="0" collapsed="false">
      <c r="H282" s="4" t="s">
        <v>754</v>
      </c>
      <c r="K282" s="4"/>
    </row>
    <row r="283" s="2" customFormat="true" ht="15" hidden="false" customHeight="false" outlineLevel="0" collapsed="false">
      <c r="G283" s="3" t="n">
        <v>0.697916666666667</v>
      </c>
      <c r="H283" s="4" t="s">
        <v>755</v>
      </c>
      <c r="I283" s="6" t="n">
        <v>0</v>
      </c>
      <c r="K283" s="4" t="n">
        <f aca="false">G283-(I283*G283)</f>
        <v>0.697916666666667</v>
      </c>
      <c r="M283" s="4" t="n">
        <f aca="false">I283*G283</f>
        <v>0</v>
      </c>
    </row>
    <row r="284" s="2" customFormat="true" ht="15" hidden="false" customHeight="false" outlineLevel="0" collapsed="false">
      <c r="H284" s="4" t="s">
        <v>756</v>
      </c>
      <c r="K284" s="4"/>
    </row>
    <row r="285" customFormat="false" ht="15" hidden="false" customHeight="false" outlineLevel="0" collapsed="false">
      <c r="G285" s="2"/>
      <c r="H285" s="4"/>
      <c r="I285" s="2"/>
      <c r="J285" s="2"/>
      <c r="K285" s="4"/>
    </row>
    <row r="286" customFormat="false" ht="15" hidden="false" customHeight="false" outlineLevel="0" collapsed="false">
      <c r="F286" s="4"/>
    </row>
    <row r="288" s="2" customFormat="true" ht="15" hidden="false" customHeight="false" outlineLevel="0" collapsed="false">
      <c r="G288" s="25" t="s">
        <v>573</v>
      </c>
      <c r="H288" s="25"/>
      <c r="I288" s="25"/>
      <c r="J288" s="25"/>
      <c r="K288" s="25"/>
      <c r="L288" s="25"/>
      <c r="M288" s="25"/>
    </row>
    <row r="289" s="2" customFormat="true" ht="15" hidden="false" customHeight="false" outlineLevel="0" collapsed="false">
      <c r="G289" s="17" t="n">
        <v>0.56875</v>
      </c>
      <c r="H289" s="15" t="s">
        <v>757</v>
      </c>
      <c r="I289" s="21" t="n">
        <v>1</v>
      </c>
      <c r="J289" s="47"/>
      <c r="K289" s="38"/>
      <c r="L289" s="47"/>
      <c r="M289" s="38"/>
    </row>
    <row r="290" s="2" customFormat="true" ht="15" hidden="false" customHeight="false" outlineLevel="0" collapsed="false">
      <c r="G290" s="15"/>
      <c r="H290" s="15" t="s">
        <v>758</v>
      </c>
      <c r="I290" s="15"/>
      <c r="J290" s="47"/>
      <c r="K290" s="38"/>
      <c r="L290" s="47"/>
      <c r="M290" s="38"/>
    </row>
    <row r="291" s="2" customFormat="true" ht="15" hidden="false" customHeight="false" outlineLevel="0" collapsed="false">
      <c r="E291" s="4"/>
      <c r="K291" s="4"/>
      <c r="M291" s="4"/>
    </row>
    <row r="292" s="2" customFormat="true" ht="15" hidden="false" customHeight="false" outlineLevel="0" collapsed="false">
      <c r="E292" s="4"/>
      <c r="G292" s="4" t="n">
        <v>0.510416666666667</v>
      </c>
      <c r="H292" s="2" t="s">
        <v>759</v>
      </c>
      <c r="I292" s="6" t="n">
        <v>0</v>
      </c>
      <c r="K292" s="4" t="n">
        <f aca="false">G292-(I292*G292)</f>
        <v>0.510416666666667</v>
      </c>
      <c r="M292" s="4" t="n">
        <f aca="false">I292*G292</f>
        <v>0</v>
      </c>
    </row>
    <row r="293" customFormat="false" ht="15" hidden="false" customHeight="false" outlineLevel="0" collapsed="false">
      <c r="E293" s="4"/>
      <c r="G293" s="2"/>
      <c r="H293" s="2" t="s">
        <v>760</v>
      </c>
      <c r="I293" s="2"/>
      <c r="J293" s="2"/>
      <c r="K293" s="4"/>
      <c r="M293" s="4"/>
    </row>
    <row r="294" customFormat="false" ht="15" hidden="false" customHeight="false" outlineLevel="0" collapsed="false">
      <c r="E294" s="4"/>
      <c r="G294" s="2"/>
      <c r="I294" s="2"/>
      <c r="J294" s="2"/>
      <c r="K294" s="4"/>
      <c r="M294" s="4"/>
    </row>
    <row r="295" s="2" customFormat="true" ht="15" hidden="false" customHeight="false" outlineLevel="0" collapsed="false">
      <c r="G295" s="4" t="n">
        <v>0.844444444444444</v>
      </c>
      <c r="H295" s="2" t="s">
        <v>761</v>
      </c>
      <c r="I295" s="6" t="n">
        <v>0</v>
      </c>
      <c r="K295" s="4" t="n">
        <f aca="false">G295-(I295*G295)</f>
        <v>0.844444444444444</v>
      </c>
      <c r="M295" s="4" t="n">
        <f aca="false">I295*G295</f>
        <v>0</v>
      </c>
    </row>
    <row r="296" s="2" customFormat="true" ht="15" hidden="false" customHeight="false" outlineLevel="0" collapsed="false">
      <c r="G296" s="4"/>
      <c r="H296" s="2" t="s">
        <v>762</v>
      </c>
      <c r="I296" s="6"/>
      <c r="K296" s="4"/>
      <c r="M296" s="4"/>
    </row>
    <row r="297" s="2" customFormat="true" ht="15" hidden="false" customHeight="false" outlineLevel="0" collapsed="false">
      <c r="G297" s="4"/>
      <c r="I297" s="6"/>
      <c r="K297" s="4"/>
      <c r="M297" s="4"/>
    </row>
    <row r="298" s="2" customFormat="true" ht="15" hidden="false" customHeight="false" outlineLevel="0" collapsed="false">
      <c r="G298" s="17" t="n">
        <v>0.0534722222222222</v>
      </c>
      <c r="H298" s="15" t="s">
        <v>763</v>
      </c>
      <c r="I298" s="21" t="n">
        <v>1</v>
      </c>
      <c r="J298" s="47"/>
      <c r="K298" s="38"/>
      <c r="L298" s="47"/>
      <c r="M298" s="38"/>
    </row>
    <row r="299" s="2" customFormat="true" ht="15" hidden="false" customHeight="false" outlineLevel="0" collapsed="false">
      <c r="G299" s="15"/>
      <c r="H299" s="15" t="s">
        <v>764</v>
      </c>
      <c r="I299" s="15"/>
      <c r="J299" s="47"/>
      <c r="K299" s="38"/>
      <c r="L299" s="47"/>
      <c r="M299" s="38"/>
    </row>
    <row r="301" s="2" customFormat="true" ht="15" hidden="false" customHeight="false" outlineLevel="0" collapsed="false">
      <c r="G301" s="4"/>
      <c r="I301" s="6"/>
      <c r="J301" s="6"/>
    </row>
    <row r="302" s="2" customFormat="true" ht="15" hidden="false" customHeight="false" outlineLevel="0" collapsed="false">
      <c r="G302" s="25" t="s">
        <v>577</v>
      </c>
      <c r="H302" s="25"/>
      <c r="I302" s="25"/>
      <c r="J302" s="25"/>
      <c r="K302" s="25"/>
      <c r="L302" s="25"/>
      <c r="M302" s="25"/>
    </row>
    <row r="303" customFormat="false" ht="15" hidden="false" customHeight="false" outlineLevel="0" collapsed="false">
      <c r="F303" s="2" t="s">
        <v>565</v>
      </c>
      <c r="G303" s="4" t="n">
        <v>0.870138888888889</v>
      </c>
      <c r="H303" s="2" t="s">
        <v>765</v>
      </c>
      <c r="I303" s="6" t="n">
        <v>0</v>
      </c>
      <c r="K303" s="4" t="n">
        <f aca="false">G303-(I303*G303)</f>
        <v>0.870138888888889</v>
      </c>
      <c r="M303" s="4" t="n">
        <f aca="false">I303*G303</f>
        <v>0</v>
      </c>
    </row>
    <row r="304" s="2" customFormat="true" ht="15" hidden="false" customHeight="false" outlineLevel="0" collapsed="false">
      <c r="H304" s="2" t="s">
        <v>766</v>
      </c>
      <c r="I304" s="6"/>
      <c r="J304" s="6"/>
      <c r="K304" s="4"/>
      <c r="M304" s="4"/>
    </row>
    <row r="305" customFormat="false" ht="15" hidden="false" customHeight="false" outlineLevel="0" collapsed="false">
      <c r="G305" s="2"/>
      <c r="I305" s="2"/>
      <c r="J305" s="2"/>
      <c r="K305" s="4"/>
      <c r="M305" s="4"/>
    </row>
    <row r="306" s="2" customFormat="true" ht="15" hidden="false" customHeight="false" outlineLevel="0" collapsed="false">
      <c r="F306" s="2" t="s">
        <v>565</v>
      </c>
      <c r="G306" s="4" t="n">
        <v>1.54166666666667</v>
      </c>
      <c r="H306" s="2" t="s">
        <v>767</v>
      </c>
      <c r="I306" s="6" t="n">
        <v>0</v>
      </c>
      <c r="J306" s="6"/>
      <c r="K306" s="4" t="n">
        <f aca="false">G306-(I306*G306)</f>
        <v>1.54166666666667</v>
      </c>
      <c r="M306" s="4" t="n">
        <f aca="false">I306*G306</f>
        <v>0</v>
      </c>
    </row>
    <row r="307" s="2" customFormat="true" ht="15" hidden="false" customHeight="false" outlineLevel="0" collapsed="false">
      <c r="H307" s="2" t="s">
        <v>768</v>
      </c>
      <c r="I307" s="6"/>
      <c r="J307" s="6"/>
      <c r="K307" s="4"/>
      <c r="M307" s="4"/>
    </row>
    <row r="308" s="2" customFormat="true" ht="15" hidden="false" customHeight="false" outlineLevel="0" collapsed="false">
      <c r="G308" s="4"/>
      <c r="I308" s="6"/>
      <c r="J308" s="6"/>
      <c r="K308" s="4"/>
      <c r="M308" s="4"/>
    </row>
    <row r="309" s="2" customFormat="true" ht="15" hidden="false" customHeight="false" outlineLevel="0" collapsed="false">
      <c r="F309" s="2" t="s">
        <v>565</v>
      </c>
      <c r="G309" s="4" t="n">
        <v>0.777777777777778</v>
      </c>
      <c r="H309" s="2" t="s">
        <v>769</v>
      </c>
      <c r="I309" s="6" t="n">
        <v>0</v>
      </c>
      <c r="K309" s="4" t="n">
        <f aca="false">G309-(I309*G309)</f>
        <v>0.777777777777778</v>
      </c>
      <c r="M309" s="4" t="n">
        <f aca="false">I309*G309</f>
        <v>0</v>
      </c>
    </row>
    <row r="310" s="2" customFormat="true" ht="15" hidden="false" customHeight="false" outlineLevel="0" collapsed="false">
      <c r="H310" s="2" t="s">
        <v>770</v>
      </c>
      <c r="I310" s="6"/>
      <c r="K310" s="4"/>
      <c r="M310" s="4"/>
    </row>
    <row r="311" s="2" customFormat="true" ht="15" hidden="false" customHeight="false" outlineLevel="0" collapsed="false">
      <c r="K311" s="4"/>
      <c r="M311" s="4"/>
    </row>
    <row r="312" s="2" customFormat="true" ht="15" hidden="false" customHeight="false" outlineLevel="0" collapsed="false">
      <c r="F312" s="2" t="s">
        <v>565</v>
      </c>
      <c r="G312" s="4" t="n">
        <v>0.523611111111111</v>
      </c>
      <c r="H312" s="2" t="s">
        <v>771</v>
      </c>
      <c r="I312" s="6" t="n">
        <v>0</v>
      </c>
      <c r="K312" s="4" t="n">
        <f aca="false">G312-(I312*G312)</f>
        <v>0.523611111111111</v>
      </c>
      <c r="M312" s="4" t="n">
        <f aca="false">I312*G312</f>
        <v>0</v>
      </c>
    </row>
    <row r="313" s="2" customFormat="true" ht="15" hidden="false" customHeight="false" outlineLevel="0" collapsed="false">
      <c r="H313" s="2" t="s">
        <v>772</v>
      </c>
      <c r="K313" s="4"/>
      <c r="M313" s="4"/>
    </row>
    <row r="314" customFormat="false" ht="15" hidden="false" customHeight="false" outlineLevel="0" collapsed="false">
      <c r="G314" s="2"/>
      <c r="I314" s="2"/>
      <c r="J314" s="2"/>
      <c r="K314" s="4"/>
      <c r="M314" s="4"/>
    </row>
    <row r="315" s="2" customFormat="true" ht="15" hidden="false" customHeight="false" outlineLevel="0" collapsed="false">
      <c r="F315" s="2" t="s">
        <v>565</v>
      </c>
      <c r="G315" s="4" t="n">
        <v>0.434027777777778</v>
      </c>
      <c r="H315" s="2" t="s">
        <v>773</v>
      </c>
      <c r="I315" s="6" t="n">
        <v>0</v>
      </c>
      <c r="K315" s="4" t="n">
        <f aca="false">G315-(I315*G315)</f>
        <v>0.434027777777778</v>
      </c>
      <c r="M315" s="4" t="n">
        <f aca="false">I315*G315</f>
        <v>0</v>
      </c>
    </row>
    <row r="316" s="2" customFormat="true" ht="15" hidden="false" customHeight="false" outlineLevel="0" collapsed="false">
      <c r="F316" s="2" t="s">
        <v>774</v>
      </c>
      <c r="H316" s="2" t="s">
        <v>775</v>
      </c>
      <c r="K316" s="4"/>
      <c r="M316" s="4"/>
    </row>
    <row r="317" s="2" customFormat="true" ht="15" hidden="false" customHeight="false" outlineLevel="0" collapsed="false">
      <c r="G317" s="4"/>
      <c r="H317" s="40"/>
      <c r="I317" s="6"/>
      <c r="J317" s="6"/>
      <c r="K317" s="4"/>
      <c r="M317" s="4"/>
    </row>
    <row r="318" customFormat="false" ht="15" hidden="false" customHeight="false" outlineLevel="0" collapsed="false">
      <c r="F318" s="2" t="s">
        <v>565</v>
      </c>
      <c r="G318" s="4" t="n">
        <v>0.376388888888889</v>
      </c>
      <c r="H318" s="2" t="s">
        <v>776</v>
      </c>
      <c r="I318" s="6" t="n">
        <v>0</v>
      </c>
      <c r="J318" s="2"/>
      <c r="K318" s="4" t="n">
        <f aca="false">G318-(I318*G318)</f>
        <v>0.376388888888889</v>
      </c>
      <c r="M318" s="4" t="n">
        <f aca="false">I318*G318</f>
        <v>0</v>
      </c>
    </row>
    <row r="319" s="2" customFormat="true" ht="15" hidden="false" customHeight="false" outlineLevel="0" collapsed="false">
      <c r="H319" s="2" t="s">
        <v>777</v>
      </c>
      <c r="I319" s="6"/>
      <c r="K319" s="4"/>
      <c r="M319" s="4"/>
    </row>
    <row r="320" s="2" customFormat="true" ht="15" hidden="false" customHeight="false" outlineLevel="0" collapsed="false">
      <c r="E320" s="3"/>
      <c r="K320" s="4"/>
      <c r="M320" s="4"/>
    </row>
    <row r="321" s="2" customFormat="true" ht="15" hidden="false" customHeight="false" outlineLevel="0" collapsed="false">
      <c r="F321" s="2" t="s">
        <v>565</v>
      </c>
      <c r="G321" s="4" t="n">
        <v>0.834722222222222</v>
      </c>
      <c r="H321" s="2" t="s">
        <v>778</v>
      </c>
      <c r="I321" s="6" t="n">
        <v>0</v>
      </c>
      <c r="J321" s="6"/>
      <c r="K321" s="4" t="n">
        <f aca="false">G321-(I321*G321)</f>
        <v>0.834722222222222</v>
      </c>
      <c r="M321" s="4" t="n">
        <f aca="false">I321*G321</f>
        <v>0</v>
      </c>
    </row>
    <row r="322" s="2" customFormat="true" ht="15" hidden="false" customHeight="false" outlineLevel="0" collapsed="false">
      <c r="H322" s="2" t="s">
        <v>779</v>
      </c>
      <c r="K322" s="4"/>
      <c r="M322" s="4"/>
    </row>
    <row r="323" s="2" customFormat="true" ht="15" hidden="false" customHeight="false" outlineLevel="0" collapsed="false">
      <c r="K323" s="4"/>
      <c r="M323" s="4"/>
    </row>
    <row r="324" customFormat="false" ht="15" hidden="false" customHeight="false" outlineLevel="0" collapsed="false">
      <c r="F324" s="2" t="s">
        <v>565</v>
      </c>
      <c r="G324" s="4" t="n">
        <v>0.545833333333333</v>
      </c>
      <c r="H324" s="2" t="s">
        <v>780</v>
      </c>
      <c r="I324" s="6" t="n">
        <v>0</v>
      </c>
      <c r="J324" s="2"/>
      <c r="K324" s="4" t="n">
        <f aca="false">G324-(I324*G324)</f>
        <v>0.545833333333333</v>
      </c>
      <c r="M324" s="4" t="n">
        <f aca="false">I324*G324</f>
        <v>0</v>
      </c>
    </row>
    <row r="325" s="2" customFormat="true" ht="15" hidden="false" customHeight="false" outlineLevel="0" collapsed="false">
      <c r="H325" s="2" t="s">
        <v>781</v>
      </c>
      <c r="K325" s="4"/>
      <c r="M325" s="4"/>
    </row>
    <row r="326" s="2" customFormat="true" ht="15" hidden="false" customHeight="false" outlineLevel="0" collapsed="false">
      <c r="K326" s="4"/>
      <c r="M326" s="4"/>
    </row>
    <row r="327" s="2" customFormat="true" ht="15" hidden="false" customHeight="false" outlineLevel="0" collapsed="false">
      <c r="F327" s="2" t="s">
        <v>565</v>
      </c>
      <c r="G327" s="4" t="n">
        <v>0.683333333333333</v>
      </c>
      <c r="H327" s="2" t="s">
        <v>782</v>
      </c>
      <c r="I327" s="6" t="n">
        <v>0</v>
      </c>
      <c r="J327" s="6"/>
      <c r="K327" s="4" t="n">
        <f aca="false">G327-(I327*G327)</f>
        <v>0.683333333333333</v>
      </c>
      <c r="M327" s="4" t="n">
        <f aca="false">I327*G327</f>
        <v>0</v>
      </c>
    </row>
    <row r="328" s="2" customFormat="true" ht="15" hidden="false" customHeight="false" outlineLevel="0" collapsed="false">
      <c r="H328" s="2" t="s">
        <v>783</v>
      </c>
      <c r="I328" s="6"/>
      <c r="J328" s="6"/>
      <c r="K328" s="4"/>
      <c r="M328" s="4"/>
      <c r="Q328" s="3"/>
    </row>
    <row r="329" s="2" customFormat="true" ht="15" hidden="false" customHeight="false" outlineLevel="0" collapsed="false">
      <c r="K329" s="4"/>
      <c r="M329" s="4"/>
    </row>
    <row r="330" s="2" customFormat="true" ht="15" hidden="false" customHeight="false" outlineLevel="0" collapsed="false">
      <c r="F330" s="2" t="s">
        <v>565</v>
      </c>
      <c r="G330" s="4" t="n">
        <v>0.409722222222222</v>
      </c>
      <c r="H330" s="2" t="s">
        <v>784</v>
      </c>
      <c r="I330" s="6" t="n">
        <v>0</v>
      </c>
      <c r="K330" s="4" t="n">
        <f aca="false">G330-(I330*G330)</f>
        <v>0.409722222222222</v>
      </c>
      <c r="M330" s="4" t="n">
        <f aca="false">I330*G330</f>
        <v>0</v>
      </c>
    </row>
    <row r="331" s="2" customFormat="true" ht="15" hidden="false" customHeight="false" outlineLevel="0" collapsed="false">
      <c r="H331" s="2" t="s">
        <v>785</v>
      </c>
      <c r="I331" s="6"/>
      <c r="K331" s="4"/>
      <c r="M331" s="4"/>
    </row>
    <row r="332" customFormat="false" ht="15" hidden="false" customHeight="false" outlineLevel="0" collapsed="false">
      <c r="G332" s="2"/>
      <c r="I332" s="2"/>
      <c r="J332" s="2"/>
      <c r="K332" s="4"/>
      <c r="M332" s="4"/>
    </row>
    <row r="333" customFormat="false" ht="15" hidden="false" customHeight="false" outlineLevel="0" collapsed="false">
      <c r="F333" s="2" t="s">
        <v>565</v>
      </c>
      <c r="G333" s="4" t="n">
        <v>0.276388888888889</v>
      </c>
      <c r="H333" s="2" t="s">
        <v>786</v>
      </c>
      <c r="I333" s="6" t="n">
        <v>0</v>
      </c>
      <c r="J333" s="2"/>
      <c r="K333" s="4" t="n">
        <f aca="false">G333-(I333*G333)</f>
        <v>0.276388888888889</v>
      </c>
      <c r="M333" s="4" t="n">
        <f aca="false">I333*G333</f>
        <v>0</v>
      </c>
    </row>
    <row r="334" customFormat="false" ht="15" hidden="false" customHeight="false" outlineLevel="0" collapsed="false">
      <c r="G334" s="2"/>
      <c r="H334" s="2" t="s">
        <v>787</v>
      </c>
      <c r="J334" s="2"/>
      <c r="K334" s="4"/>
      <c r="M334" s="4"/>
    </row>
    <row r="337" s="2" customFormat="true" ht="15" hidden="false" customHeight="false" outlineLevel="0" collapsed="false">
      <c r="G337" s="25" t="s">
        <v>580</v>
      </c>
      <c r="H337" s="25"/>
      <c r="I337" s="25"/>
      <c r="J337" s="25"/>
      <c r="K337" s="25"/>
      <c r="L337" s="25"/>
      <c r="M337" s="25"/>
    </row>
    <row r="338" s="2" customFormat="true" ht="15" hidden="false" customHeight="false" outlineLevel="0" collapsed="false">
      <c r="G338" s="4"/>
      <c r="H338" s="2" t="s">
        <v>560</v>
      </c>
      <c r="I338" s="6"/>
      <c r="J338" s="6"/>
    </row>
    <row r="339" s="2" customFormat="true" ht="15" hidden="false" customHeight="false" outlineLevel="0" collapsed="false">
      <c r="F339" s="7"/>
      <c r="G339" s="4"/>
      <c r="I339" s="6"/>
      <c r="J339" s="6"/>
    </row>
    <row r="340" customFormat="false" ht="15" hidden="false" customHeight="false" outlineLevel="0" collapsed="false">
      <c r="F340" s="7"/>
      <c r="G340" s="3" t="n">
        <v>0.258333333333333</v>
      </c>
      <c r="H340" s="2" t="s">
        <v>788</v>
      </c>
      <c r="I340" s="6" t="n">
        <v>0</v>
      </c>
      <c r="J340" s="2"/>
      <c r="K340" s="4" t="n">
        <f aca="false">G340-(I340*G340)</f>
        <v>0.258333333333333</v>
      </c>
      <c r="M340" s="4" t="n">
        <f aca="false">I340*G340</f>
        <v>0</v>
      </c>
    </row>
    <row r="341" customFormat="false" ht="15" hidden="false" customHeight="false" outlineLevel="0" collapsed="false">
      <c r="F341" s="7"/>
      <c r="H341" s="2" t="s">
        <v>789</v>
      </c>
      <c r="I341" s="2"/>
      <c r="J341" s="2"/>
      <c r="K341" s="4"/>
      <c r="M341" s="4"/>
    </row>
    <row r="342" s="2" customFormat="true" ht="15" hidden="false" customHeight="false" outlineLevel="0" collapsed="false">
      <c r="G342" s="4"/>
      <c r="K342" s="4"/>
      <c r="M342" s="4"/>
    </row>
    <row r="343" s="2" customFormat="true" ht="15" hidden="false" customHeight="false" outlineLevel="0" collapsed="false">
      <c r="G343" s="3" t="n">
        <v>0.184027777777778</v>
      </c>
      <c r="H343" s="2" t="s">
        <v>790</v>
      </c>
      <c r="I343" s="6" t="n">
        <v>0</v>
      </c>
      <c r="J343" s="6"/>
      <c r="K343" s="4" t="n">
        <f aca="false">G343-(I343*G343)</f>
        <v>0.184027777777778</v>
      </c>
      <c r="M343" s="4" t="n">
        <f aca="false">I343*G343</f>
        <v>0</v>
      </c>
    </row>
    <row r="344" customFormat="false" ht="15" hidden="false" customHeight="false" outlineLevel="0" collapsed="false">
      <c r="H344" s="2" t="s">
        <v>791</v>
      </c>
      <c r="K344" s="4"/>
      <c r="M344" s="4"/>
    </row>
    <row r="345" s="2" customFormat="true" ht="15" hidden="false" customHeight="false" outlineLevel="0" collapsed="false">
      <c r="G345" s="4"/>
      <c r="K345" s="4"/>
      <c r="M345" s="4"/>
    </row>
    <row r="346" s="2" customFormat="true" ht="15" hidden="false" customHeight="false" outlineLevel="0" collapsed="false">
      <c r="G346" s="3" t="n">
        <v>0.102777777777778</v>
      </c>
      <c r="H346" s="2" t="s">
        <v>792</v>
      </c>
      <c r="I346" s="6" t="n">
        <v>0</v>
      </c>
      <c r="K346" s="4" t="n">
        <f aca="false">G346-(I346*G346)</f>
        <v>0.102777777777778</v>
      </c>
      <c r="M346" s="4" t="n">
        <f aca="false">I346*G346</f>
        <v>0</v>
      </c>
    </row>
    <row r="347" s="2" customFormat="true" ht="15" hidden="false" customHeight="false" outlineLevel="0" collapsed="false">
      <c r="G347" s="4"/>
      <c r="H347" s="2" t="s">
        <v>793</v>
      </c>
      <c r="I347" s="6"/>
      <c r="K347" s="4"/>
      <c r="M347" s="4"/>
    </row>
    <row r="348" s="2" customFormat="true" ht="15" hidden="false" customHeight="false" outlineLevel="0" collapsed="false">
      <c r="G348" s="4"/>
      <c r="K348" s="4"/>
      <c r="M348" s="4"/>
    </row>
    <row r="349" s="2" customFormat="true" ht="15" hidden="false" customHeight="false" outlineLevel="0" collapsed="false">
      <c r="G349" s="3" t="n">
        <v>0.144444444444444</v>
      </c>
      <c r="H349" s="2" t="s">
        <v>794</v>
      </c>
      <c r="I349" s="6" t="n">
        <v>0</v>
      </c>
      <c r="K349" s="4" t="n">
        <f aca="false">G349-(I349*G349)</f>
        <v>0.144444444444444</v>
      </c>
      <c r="M349" s="4" t="n">
        <f aca="false">I349*G349</f>
        <v>0</v>
      </c>
    </row>
    <row r="350" s="2" customFormat="true" ht="15" hidden="false" customHeight="false" outlineLevel="0" collapsed="false">
      <c r="G350" s="4"/>
      <c r="H350" s="2" t="s">
        <v>795</v>
      </c>
    </row>
    <row r="351" s="2" customFormat="true" ht="15" hidden="false" customHeight="false" outlineLevel="0" collapsed="false">
      <c r="G351" s="4"/>
    </row>
    <row r="352" customFormat="false" ht="15" hidden="false" customHeight="false" outlineLevel="0" collapsed="false">
      <c r="B352" s="2" t="s">
        <v>796</v>
      </c>
      <c r="D352" s="7" t="n">
        <v>0.01</v>
      </c>
      <c r="E352" s="3" t="n">
        <f aca="false">G352*D352</f>
        <v>0.0116527777777778</v>
      </c>
      <c r="G352" s="19" t="n">
        <v>1.16527777777778</v>
      </c>
      <c r="H352" s="2" t="s">
        <v>797</v>
      </c>
      <c r="I352" s="6" t="n">
        <v>0.87</v>
      </c>
      <c r="J352" s="2"/>
      <c r="K352" s="4" t="n">
        <f aca="false">G352-(I352*G352)</f>
        <v>0.151486111111111</v>
      </c>
      <c r="M352" s="4" t="n">
        <f aca="false">I352*G352</f>
        <v>1.01379166666667</v>
      </c>
    </row>
    <row r="353" customFormat="false" ht="15" hidden="false" customHeight="false" outlineLevel="0" collapsed="false">
      <c r="D353" s="7" t="n">
        <v>0.1</v>
      </c>
      <c r="E353" s="3" t="n">
        <f aca="false">G352*D353</f>
        <v>0.116527777777778</v>
      </c>
      <c r="H353" s="2" t="s">
        <v>798</v>
      </c>
      <c r="I353" s="2"/>
      <c r="J353" s="2"/>
      <c r="K353" s="4"/>
      <c r="M353" s="4"/>
    </row>
    <row r="354" s="2" customFormat="true" ht="15" hidden="false" customHeight="false" outlineLevel="0" collapsed="false">
      <c r="G354" s="4"/>
      <c r="K354" s="4"/>
      <c r="M354" s="4"/>
    </row>
    <row r="355" s="2" customFormat="true" ht="15" hidden="false" customHeight="false" outlineLevel="0" collapsed="false">
      <c r="G355" s="3" t="n">
        <v>0.553472222222222</v>
      </c>
      <c r="H355" s="2" t="s">
        <v>799</v>
      </c>
      <c r="I355" s="6" t="n">
        <v>0</v>
      </c>
      <c r="J355" s="6"/>
      <c r="K355" s="4" t="n">
        <f aca="false">G355-(I355*G355)</f>
        <v>0.553472222222222</v>
      </c>
      <c r="M355" s="4" t="n">
        <f aca="false">I355*G355</f>
        <v>0</v>
      </c>
    </row>
    <row r="356" customFormat="false" ht="15" hidden="false" customHeight="false" outlineLevel="0" collapsed="false">
      <c r="H356" s="2" t="s">
        <v>800</v>
      </c>
      <c r="K356" s="4"/>
      <c r="M356" s="4"/>
    </row>
    <row r="357" s="2" customFormat="true" ht="15" hidden="false" customHeight="false" outlineLevel="0" collapsed="false">
      <c r="G357" s="4"/>
      <c r="K357" s="4"/>
      <c r="M357" s="4"/>
    </row>
    <row r="358" s="2" customFormat="true" ht="15" hidden="false" customHeight="false" outlineLevel="0" collapsed="false">
      <c r="G358" s="3" t="n">
        <v>0.258333333333333</v>
      </c>
      <c r="H358" s="2" t="s">
        <v>788</v>
      </c>
      <c r="I358" s="6" t="n">
        <v>0</v>
      </c>
      <c r="K358" s="4" t="n">
        <f aca="false">G358-(I358*G358)</f>
        <v>0.258333333333333</v>
      </c>
      <c r="M358" s="4" t="n">
        <f aca="false">I358*G358</f>
        <v>0</v>
      </c>
    </row>
    <row r="359" s="2" customFormat="true" ht="15" hidden="false" customHeight="false" outlineLevel="0" collapsed="false">
      <c r="G359" s="4"/>
      <c r="H359" s="2" t="s">
        <v>789</v>
      </c>
      <c r="I359" s="6"/>
      <c r="K359" s="4"/>
      <c r="M359" s="4"/>
    </row>
    <row r="360" s="2" customFormat="true" ht="15" hidden="false" customHeight="false" outlineLevel="0" collapsed="false">
      <c r="G360" s="4"/>
      <c r="K360" s="4"/>
      <c r="M360" s="4"/>
    </row>
    <row r="361" s="2" customFormat="true" ht="15" hidden="false" customHeight="false" outlineLevel="0" collapsed="false">
      <c r="G361" s="3" t="n">
        <v>0.309027777777778</v>
      </c>
      <c r="H361" s="2" t="s">
        <v>801</v>
      </c>
      <c r="I361" s="6" t="n">
        <v>0</v>
      </c>
      <c r="K361" s="4" t="n">
        <f aca="false">G361-(I361*G361)</f>
        <v>0.309027777777778</v>
      </c>
      <c r="M361" s="4" t="n">
        <f aca="false">I361*G361</f>
        <v>0</v>
      </c>
    </row>
    <row r="362" customFormat="false" ht="15" hidden="false" customHeight="false" outlineLevel="0" collapsed="false">
      <c r="H362" s="2" t="s">
        <v>802</v>
      </c>
      <c r="I362" s="2"/>
      <c r="J362" s="2"/>
      <c r="K362" s="4"/>
      <c r="M362" s="4"/>
    </row>
    <row r="363" s="2" customFormat="true" ht="15" hidden="false" customHeight="false" outlineLevel="0" collapsed="false">
      <c r="G363" s="4"/>
      <c r="K363" s="4"/>
      <c r="M363" s="4"/>
    </row>
    <row r="364" s="2" customFormat="true" ht="15" hidden="false" customHeight="false" outlineLevel="0" collapsed="false">
      <c r="G364" s="3" t="n">
        <v>0.154166666666667</v>
      </c>
      <c r="H364" s="2" t="s">
        <v>803</v>
      </c>
      <c r="I364" s="6" t="n">
        <v>0</v>
      </c>
      <c r="K364" s="4" t="n">
        <f aca="false">G364-(I364*G364)</f>
        <v>0.154166666666667</v>
      </c>
      <c r="M364" s="4" t="n">
        <f aca="false">I364*G364</f>
        <v>0</v>
      </c>
    </row>
    <row r="365" customFormat="false" ht="15" hidden="false" customHeight="false" outlineLevel="0" collapsed="false">
      <c r="H365" s="2" t="s">
        <v>804</v>
      </c>
    </row>
    <row r="366" s="2" customFormat="true" ht="15" hidden="false" customHeight="false" outlineLevel="0" collapsed="false">
      <c r="G366" s="4"/>
    </row>
    <row r="367" s="2" customFormat="true" ht="15" hidden="false" customHeight="false" outlineLevel="0" collapsed="false">
      <c r="G367" s="3" t="n">
        <v>0.15625</v>
      </c>
      <c r="H367" s="2" t="s">
        <v>805</v>
      </c>
      <c r="I367" s="6" t="n">
        <v>0</v>
      </c>
      <c r="K367" s="4" t="n">
        <f aca="false">G367-(I367*G367)</f>
        <v>0.15625</v>
      </c>
      <c r="M367" s="4" t="n">
        <f aca="false">I367*G367</f>
        <v>0</v>
      </c>
    </row>
    <row r="368" customFormat="false" ht="15" hidden="false" customHeight="false" outlineLevel="0" collapsed="false">
      <c r="H368" s="2" t="s">
        <v>806</v>
      </c>
    </row>
    <row r="369" s="2" customFormat="true" ht="15" hidden="false" customHeight="false" outlineLevel="0" collapsed="false"/>
    <row r="370" customFormat="false" ht="15" hidden="false" customHeight="false" outlineLevel="0" collapsed="false">
      <c r="G370" s="2"/>
      <c r="I370" s="2"/>
      <c r="J370" s="2"/>
    </row>
    <row r="371" customFormat="false" ht="15" hidden="false" customHeight="false" outlineLevel="0" collapsed="false">
      <c r="G371" s="2"/>
    </row>
    <row r="372" customFormat="false" ht="15" hidden="false" customHeight="false" outlineLevel="0" collapsed="false">
      <c r="G372" s="25" t="s">
        <v>807</v>
      </c>
      <c r="H372" s="25"/>
      <c r="I372" s="25"/>
      <c r="J372" s="25"/>
      <c r="K372" s="25"/>
      <c r="L372" s="25"/>
      <c r="M372" s="25"/>
    </row>
    <row r="373" s="2" customFormat="true" ht="15" hidden="false" customHeight="false" outlineLevel="0" collapsed="false">
      <c r="H373" s="5" t="s">
        <v>808</v>
      </c>
      <c r="I373" s="6"/>
      <c r="J373" s="6"/>
    </row>
    <row r="374" s="2" customFormat="true" ht="15" hidden="false" customHeight="false" outlineLevel="0" collapsed="false">
      <c r="G374" s="3" t="n">
        <v>0.389583333333333</v>
      </c>
      <c r="H374" s="2" t="s">
        <v>809</v>
      </c>
      <c r="I374" s="6"/>
      <c r="J374" s="6"/>
    </row>
    <row r="375" s="2" customFormat="true" ht="15" hidden="false" customHeight="false" outlineLevel="0" collapsed="false">
      <c r="H375" s="2" t="s">
        <v>810</v>
      </c>
      <c r="I375" s="6"/>
      <c r="J375" s="6"/>
    </row>
    <row r="376" s="2" customFormat="true" ht="15" hidden="false" customHeight="false" outlineLevel="0" collapsed="false"/>
    <row r="377" s="2" customFormat="true" ht="15" hidden="false" customHeight="false" outlineLevel="0" collapsed="false"/>
    <row r="378" customFormat="false" ht="15" hidden="false" customHeight="false" outlineLevel="0" collapsed="false">
      <c r="I378" s="2"/>
      <c r="J378" s="2"/>
    </row>
    <row r="379" s="2" customFormat="true" ht="15" hidden="false" customHeight="false" outlineLevel="0" collapsed="false">
      <c r="E379" s="54"/>
      <c r="G379" s="3"/>
    </row>
    <row r="380" s="2" customFormat="true" ht="15" hidden="false" customHeight="false" outlineLevel="0" collapsed="false">
      <c r="I380" s="6"/>
    </row>
    <row r="381" s="2" customFormat="true" ht="15" hidden="false" customHeight="false" outlineLevel="0" collapsed="false">
      <c r="J381" s="6"/>
    </row>
    <row r="382" customFormat="false" ht="15" hidden="false" customHeight="false" outlineLevel="0" collapsed="false">
      <c r="B382" s="54"/>
      <c r="G382" s="2"/>
      <c r="I382" s="2"/>
      <c r="J382" s="2"/>
    </row>
    <row r="383" s="2" customFormat="true" ht="15" hidden="false" customHeight="false" outlineLevel="0" collapsed="false">
      <c r="I383" s="6"/>
    </row>
    <row r="384" s="2" customFormat="true" ht="15" hidden="false" customHeight="false" outlineLevel="0" collapsed="false">
      <c r="A384" s="5"/>
      <c r="B384" s="55"/>
    </row>
    <row r="385" customFormat="false" ht="15" hidden="false" customHeight="false" outlineLevel="0" collapsed="false">
      <c r="A385" s="5"/>
      <c r="B385" s="5"/>
      <c r="G385" s="2"/>
      <c r="I385" s="2"/>
    </row>
    <row r="386" s="2" customFormat="true" ht="15" hidden="false" customHeight="false" outlineLevel="0" collapsed="false">
      <c r="B386" s="3"/>
      <c r="I386" s="6"/>
    </row>
    <row r="387" s="2" customFormat="true" ht="15" hidden="false" customHeight="false" outlineLevel="0" collapsed="false">
      <c r="B387" s="3"/>
    </row>
    <row r="388" s="2" customFormat="true" ht="15" hidden="false" customHeight="false" outlineLevel="0" collapsed="false">
      <c r="J388" s="6"/>
    </row>
    <row r="389" s="2" customFormat="true" ht="15" hidden="false" customHeight="false" outlineLevel="0" collapsed="false">
      <c r="I389" s="6"/>
    </row>
    <row r="390" s="2" customFormat="true" ht="15" hidden="false" customHeight="false" outlineLevel="0" collapsed="false"/>
    <row r="391" customFormat="false" ht="15" hidden="false" customHeight="false" outlineLevel="0" collapsed="false">
      <c r="B391" s="5"/>
      <c r="G391" s="2"/>
      <c r="I391" s="2"/>
      <c r="J391" s="2"/>
    </row>
    <row r="392" s="2" customFormat="true" ht="15" hidden="false" customHeight="false" outlineLevel="0" collapsed="false">
      <c r="B392" s="5"/>
      <c r="I392" s="6"/>
    </row>
    <row r="393" s="2" customFormat="true" ht="15" hidden="false" customHeight="false" outlineLevel="0" collapsed="false">
      <c r="B393" s="5"/>
    </row>
    <row r="394" s="2" customFormat="true" ht="15" hidden="false" customHeight="false" outlineLevel="0" collapsed="false">
      <c r="B394" s="3"/>
    </row>
    <row r="395" customFormat="false" ht="15" hidden="false" customHeight="false" outlineLevel="0" collapsed="false">
      <c r="C395" s="5"/>
    </row>
    <row r="396" s="2" customFormat="true" ht="15" hidden="false" customHeight="false" outlineLevel="0" collapsed="false">
      <c r="A396" s="54"/>
      <c r="B396" s="5"/>
      <c r="G396" s="4"/>
      <c r="I396" s="6"/>
    </row>
    <row r="397" s="2" customFormat="true" ht="15" hidden="false" customHeight="false" outlineLevel="0" collapsed="false">
      <c r="A397" s="54"/>
      <c r="B397" s="5"/>
      <c r="G397" s="4"/>
      <c r="I397" s="6"/>
    </row>
    <row r="398" s="2" customFormat="true" ht="15" hidden="false" customHeight="false" outlineLevel="0" collapsed="false">
      <c r="A398" s="54"/>
      <c r="B398" s="5"/>
      <c r="G398" s="4"/>
      <c r="J398" s="6"/>
    </row>
    <row r="399" s="2" customFormat="true" ht="15" hidden="false" customHeight="false" outlineLevel="0" collapsed="false">
      <c r="A399" s="54"/>
      <c r="B399" s="5"/>
    </row>
    <row r="400" s="2" customFormat="true" ht="15" hidden="false" customHeight="false" outlineLevel="0" collapsed="false">
      <c r="A400" s="54"/>
      <c r="B400" s="5"/>
    </row>
    <row r="401" customFormat="false" ht="15" hidden="false" customHeight="false" outlineLevel="0" collapsed="false">
      <c r="A401" s="54"/>
      <c r="B401" s="5"/>
      <c r="G401" s="2"/>
      <c r="I401" s="2"/>
      <c r="J401" s="2"/>
    </row>
    <row r="402" s="2" customFormat="true" ht="15" hidden="false" customHeight="false" outlineLevel="0" collapsed="false">
      <c r="A402" s="54"/>
      <c r="B402" s="5"/>
    </row>
    <row r="403" s="2" customFormat="true" ht="15" hidden="false" customHeight="false" outlineLevel="0" collapsed="false">
      <c r="A403" s="54"/>
      <c r="B403" s="5"/>
    </row>
    <row r="404" customFormat="false" ht="15" hidden="false" customHeight="false" outlineLevel="0" collapsed="false">
      <c r="A404" s="54"/>
      <c r="B404" s="5"/>
      <c r="G404" s="2"/>
      <c r="I404" s="2"/>
    </row>
    <row r="405" s="2" customFormat="true" ht="15" hidden="false" customHeight="false" outlineLevel="0" collapsed="false">
      <c r="A405" s="54"/>
      <c r="B405" s="5"/>
    </row>
    <row r="406" s="2" customFormat="true" ht="15" hidden="false" customHeight="false" outlineLevel="0" collapsed="false">
      <c r="A406" s="54"/>
      <c r="B406" s="5"/>
    </row>
    <row r="407" customFormat="false" ht="15" hidden="false" customHeight="false" outlineLevel="0" collapsed="false">
      <c r="A407" s="54"/>
      <c r="B407" s="5"/>
      <c r="G407" s="2"/>
      <c r="I407" s="2"/>
    </row>
    <row r="408" s="2" customFormat="true" ht="15" hidden="false" customHeight="false" outlineLevel="0" collapsed="false"/>
    <row r="409" s="2" customFormat="true" ht="15" hidden="false" customHeight="false" outlineLevel="0" collapsed="false"/>
    <row r="410" customFormat="false" ht="15" hidden="false" customHeight="false" outlineLevel="0" collapsed="false">
      <c r="G410" s="2"/>
      <c r="I410" s="2"/>
    </row>
    <row r="411" s="2" customFormat="true" ht="15" hidden="false" customHeight="false" outlineLevel="0" collapsed="false"/>
    <row r="412" s="2" customFormat="true" ht="15" hidden="false" customHeight="false" outlineLevel="0" collapsed="false">
      <c r="G412" s="4"/>
      <c r="I412" s="6"/>
    </row>
    <row r="414" s="2" customFormat="true" ht="15" hidden="false" customHeight="false" outlineLevel="0" collapsed="false">
      <c r="G414" s="4"/>
      <c r="I414" s="6"/>
    </row>
    <row r="415" s="2" customFormat="true" ht="15" hidden="false" customHeight="false" outlineLevel="0" collapsed="false">
      <c r="G415" s="4"/>
      <c r="I415" s="6"/>
    </row>
    <row r="417" customFormat="false" ht="15" hidden="false" customHeight="false" outlineLevel="0" collapsed="false">
      <c r="J417" s="2"/>
    </row>
    <row r="418" customFormat="false" ht="15" hidden="false" customHeight="false" outlineLevel="0" collapsed="false">
      <c r="J418" s="2"/>
    </row>
    <row r="419" s="2" customFormat="true" ht="15" hidden="false" customHeight="false" outlineLevel="0" collapsed="false">
      <c r="G419" s="4"/>
      <c r="I419" s="6"/>
      <c r="J419" s="6"/>
    </row>
    <row r="420" s="2" customFormat="true" ht="15" hidden="false" customHeight="false" outlineLevel="0" collapsed="false">
      <c r="G420" s="4"/>
      <c r="I420" s="6"/>
      <c r="J420" s="6"/>
    </row>
    <row r="421" s="2" customFormat="true" ht="15" hidden="false" customHeight="false" outlineLevel="0" collapsed="false">
      <c r="G421" s="4"/>
      <c r="I421" s="6"/>
      <c r="J421" s="6"/>
    </row>
    <row r="422" s="2" customFormat="true" ht="15" hidden="false" customHeight="false" outlineLevel="0" collapsed="false">
      <c r="G422" s="4"/>
      <c r="I422" s="6"/>
    </row>
    <row r="423" s="2" customFormat="true" ht="15" hidden="false" customHeight="false" outlineLevel="0" collapsed="false">
      <c r="G423" s="4"/>
      <c r="I423" s="6"/>
    </row>
    <row r="424" s="2" customFormat="true" ht="15" hidden="false" customHeight="false" outlineLevel="0" collapsed="false">
      <c r="G424" s="4"/>
      <c r="I424" s="6"/>
    </row>
    <row r="425" s="2" customFormat="true" ht="15" hidden="false" customHeight="false" outlineLevel="0" collapsed="false">
      <c r="G425" s="4"/>
      <c r="I425" s="6"/>
    </row>
    <row r="426" s="2" customFormat="true" ht="15" hidden="false" customHeight="false" outlineLevel="0" collapsed="false">
      <c r="G426" s="4"/>
      <c r="I426" s="6"/>
    </row>
    <row r="427" s="2" customFormat="true" ht="15" hidden="false" customHeight="false" outlineLevel="0" collapsed="false">
      <c r="G427" s="4"/>
      <c r="I427" s="6"/>
    </row>
    <row r="428" s="2" customFormat="true" ht="15" hidden="false" customHeight="false" outlineLevel="0" collapsed="false">
      <c r="G428" s="4"/>
      <c r="I428" s="6"/>
    </row>
    <row r="429" s="2" customFormat="true" ht="15" hidden="false" customHeight="false" outlineLevel="0" collapsed="false">
      <c r="G429" s="4"/>
      <c r="I429" s="6"/>
    </row>
    <row r="430" s="2" customFormat="true" ht="15" hidden="false" customHeight="false" outlineLevel="0" collapsed="false">
      <c r="G430" s="4"/>
      <c r="I430" s="6"/>
    </row>
    <row r="431" s="2" customFormat="true" ht="15" hidden="false" customHeight="false" outlineLevel="0" collapsed="false">
      <c r="G431" s="4"/>
      <c r="I431" s="6"/>
    </row>
    <row r="432" s="2" customFormat="true" ht="15" hidden="false" customHeight="false" outlineLevel="0" collapsed="false">
      <c r="G432" s="4"/>
      <c r="I432" s="6"/>
    </row>
    <row r="433" customFormat="false" ht="15" hidden="false" customHeight="false" outlineLevel="0" collapsed="false">
      <c r="J433" s="2"/>
    </row>
    <row r="434" customFormat="false" ht="15" hidden="false" customHeight="false" outlineLevel="0" collapsed="false">
      <c r="J434" s="2"/>
    </row>
    <row r="435" customFormat="false" ht="15" hidden="false" customHeight="false" outlineLevel="0" collapsed="false">
      <c r="J435" s="2"/>
    </row>
  </sheetData>
  <mergeCells count="20">
    <mergeCell ref="G3:M3"/>
    <mergeCell ref="G35:M35"/>
    <mergeCell ref="G49:M49"/>
    <mergeCell ref="G55:M55"/>
    <mergeCell ref="G69:M69"/>
    <mergeCell ref="G74:M74"/>
    <mergeCell ref="G85:M85"/>
    <mergeCell ref="G90:M90"/>
    <mergeCell ref="G95:M95"/>
    <mergeCell ref="G96:M96"/>
    <mergeCell ref="G126:M126"/>
    <mergeCell ref="G134:M134"/>
    <mergeCell ref="H147:H151"/>
    <mergeCell ref="G184:M184"/>
    <mergeCell ref="G185:M185"/>
    <mergeCell ref="G223:M223"/>
    <mergeCell ref="G288:M288"/>
    <mergeCell ref="G302:M302"/>
    <mergeCell ref="G337:M337"/>
    <mergeCell ref="G372:M372"/>
  </mergeCells>
  <hyperlinks>
    <hyperlink ref="H29" r:id="rId1" display="https://learning.oreilly.com/videos/node-js-api-masterclass/978180056963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1" activeCellId="0" sqref="C41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81.86"/>
    <col collapsed="false" customWidth="true" hidden="false" outlineLevel="0" max="7" min="7" style="1" width="9.14"/>
    <col collapsed="false" customWidth="true" hidden="false" outlineLevel="0" max="10" min="10" style="0" width="10.86"/>
  </cols>
  <sheetData>
    <row r="1" customFormat="false" ht="15" hidden="false" customHeight="false" outlineLevel="0" collapsed="false">
      <c r="I1" s="2" t="s">
        <v>8</v>
      </c>
      <c r="J1" s="2" t="s">
        <v>2</v>
      </c>
    </row>
    <row r="2" customFormat="false" ht="15" hidden="false" customHeight="false" outlineLevel="0" collapsed="false">
      <c r="B2" s="0" t="s">
        <v>3</v>
      </c>
      <c r="C2" s="0" t="n">
        <f aca="false">COUNT(E:E)</f>
        <v>6</v>
      </c>
      <c r="E2" s="14" t="n">
        <v>0.0475578703703704</v>
      </c>
      <c r="F2" s="15" t="s">
        <v>29</v>
      </c>
      <c r="G2" s="16" t="n">
        <v>0.0475578703703704</v>
      </c>
      <c r="H2" s="15"/>
      <c r="I2" s="14" t="n">
        <f aca="false">E2-G2</f>
        <v>0</v>
      </c>
      <c r="J2" s="6" t="n">
        <f aca="false">G2/E2</f>
        <v>1</v>
      </c>
    </row>
    <row r="3" customFormat="false" ht="15.65" hidden="false" customHeight="false" outlineLevel="0" collapsed="false">
      <c r="B3" s="0" t="s">
        <v>30</v>
      </c>
      <c r="C3" s="4" t="n">
        <f aca="false">SUM(E:E)</f>
        <v>0.219976851851852</v>
      </c>
      <c r="E3" s="17"/>
      <c r="F3" s="18" t="s">
        <v>31</v>
      </c>
      <c r="G3" s="16"/>
      <c r="H3" s="15"/>
      <c r="I3" s="14"/>
      <c r="J3" s="6"/>
    </row>
    <row r="4" customFormat="false" ht="15" hidden="false" customHeight="false" outlineLevel="0" collapsed="false">
      <c r="B4" s="0" t="s">
        <v>6</v>
      </c>
      <c r="C4" s="3" t="n">
        <f aca="false">MAX(I2:I17)</f>
        <v>0.0642824074074074</v>
      </c>
      <c r="I4" s="3"/>
      <c r="J4" s="6"/>
    </row>
    <row r="5" customFormat="false" ht="15" hidden="false" customHeight="false" outlineLevel="0" collapsed="false">
      <c r="B5" s="0" t="s">
        <v>5</v>
      </c>
      <c r="C5" s="3" t="n">
        <f aca="false">AVERAGE(I2:I17)</f>
        <v>0.0287364969135803</v>
      </c>
      <c r="D5" s="19"/>
      <c r="E5" s="19" t="n">
        <v>0.0282523148148148</v>
      </c>
      <c r="F5" s="2" t="s">
        <v>32</v>
      </c>
      <c r="I5" s="3" t="n">
        <f aca="false">E5-G5</f>
        <v>0.0282523148148148</v>
      </c>
      <c r="J5" s="6" t="n">
        <f aca="false">G5/E5</f>
        <v>0</v>
      </c>
    </row>
    <row r="6" customFormat="false" ht="15" hidden="false" customHeight="false" outlineLevel="0" collapsed="false">
      <c r="F6" s="2" t="s">
        <v>33</v>
      </c>
      <c r="I6" s="3"/>
      <c r="J6" s="6"/>
    </row>
    <row r="7" customFormat="false" ht="15" hidden="false" customHeight="false" outlineLevel="0" collapsed="false">
      <c r="I7" s="3"/>
      <c r="J7" s="6"/>
      <c r="S7" s="3"/>
    </row>
    <row r="8" customFormat="false" ht="15" hidden="false" customHeight="false" outlineLevel="0" collapsed="false">
      <c r="D8" s="19"/>
      <c r="E8" s="19" t="n">
        <v>0.0236111111111111</v>
      </c>
      <c r="F8" s="2" t="s">
        <v>34</v>
      </c>
      <c r="I8" s="3" t="n">
        <f aca="false">E8-G8</f>
        <v>0.0236111111111111</v>
      </c>
      <c r="J8" s="6" t="n">
        <f aca="false">G8/E8</f>
        <v>0</v>
      </c>
    </row>
    <row r="9" customFormat="false" ht="15" hidden="false" customHeight="false" outlineLevel="0" collapsed="false">
      <c r="F9" s="2" t="s">
        <v>35</v>
      </c>
      <c r="I9" s="3"/>
      <c r="J9" s="6"/>
    </row>
    <row r="10" customFormat="false" ht="15" hidden="false" customHeight="false" outlineLevel="0" collapsed="false">
      <c r="I10" s="3"/>
      <c r="J10" s="6"/>
      <c r="S10" s="19"/>
    </row>
    <row r="11" customFormat="false" ht="15" hidden="false" customHeight="false" outlineLevel="0" collapsed="false">
      <c r="D11" s="19"/>
      <c r="E11" s="19" t="n">
        <v>0.0290740740740741</v>
      </c>
      <c r="F11" s="2" t="s">
        <v>36</v>
      </c>
      <c r="I11" s="3" t="n">
        <f aca="false">E11-G11</f>
        <v>0.0290740740740741</v>
      </c>
      <c r="J11" s="6" t="n">
        <f aca="false">G11/E11</f>
        <v>0</v>
      </c>
    </row>
    <row r="12" customFormat="false" ht="15" hidden="false" customHeight="false" outlineLevel="0" collapsed="false">
      <c r="D12" s="3"/>
      <c r="E12" s="3"/>
      <c r="F12" s="2" t="s">
        <v>37</v>
      </c>
      <c r="I12" s="3"/>
      <c r="J12" s="6"/>
    </row>
    <row r="13" customFormat="false" ht="15" hidden="false" customHeight="false" outlineLevel="0" collapsed="false">
      <c r="I13" s="3"/>
      <c r="J13" s="6"/>
      <c r="S13" s="19"/>
    </row>
    <row r="14" customFormat="false" ht="15" hidden="false" customHeight="false" outlineLevel="0" collapsed="false">
      <c r="D14" s="19"/>
      <c r="E14" s="4" t="n">
        <v>0.0642824074074074</v>
      </c>
      <c r="F14" s="2" t="s">
        <v>38</v>
      </c>
      <c r="I14" s="3" t="n">
        <f aca="false">E14-G14</f>
        <v>0.0642824074074074</v>
      </c>
      <c r="J14" s="6" t="n">
        <f aca="false">G14/E14</f>
        <v>0</v>
      </c>
    </row>
    <row r="15" customFormat="false" ht="15.65" hidden="false" customHeight="false" outlineLevel="0" collapsed="false">
      <c r="F15" s="20" t="s">
        <v>39</v>
      </c>
      <c r="I15" s="3"/>
      <c r="J15" s="6"/>
    </row>
    <row r="16" customFormat="false" ht="15" hidden="false" customHeight="false" outlineLevel="0" collapsed="false">
      <c r="I16" s="3"/>
      <c r="J16" s="6"/>
      <c r="S16" s="19"/>
    </row>
    <row r="17" customFormat="false" ht="15" hidden="false" customHeight="false" outlineLevel="0" collapsed="false">
      <c r="E17" s="19" t="n">
        <v>0.0271990740740741</v>
      </c>
      <c r="F17" s="2" t="s">
        <v>40</v>
      </c>
      <c r="I17" s="3" t="n">
        <f aca="false">E17-G17</f>
        <v>0.0271990740740741</v>
      </c>
      <c r="J17" s="6" t="n">
        <f aca="false">G17/E17</f>
        <v>0</v>
      </c>
      <c r="S17" s="3"/>
    </row>
    <row r="18" customFormat="false" ht="15" hidden="false" customHeight="false" outlineLevel="0" collapsed="false">
      <c r="F18" s="2" t="s">
        <v>41</v>
      </c>
      <c r="I18" s="3"/>
      <c r="J18" s="6"/>
    </row>
    <row r="19" customFormat="false" ht="15" hidden="false" customHeight="false" outlineLevel="0" collapsed="false">
      <c r="S19" s="19"/>
    </row>
  </sheetData>
  <hyperlinks>
    <hyperlink ref="F3" r:id="rId1" display="https://youtu.be/RGOj5yH7evk"/>
    <hyperlink ref="F15" r:id="rId2" display="https://youtu.be/WPqXP_kLzp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3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5" activeCellId="0" sqref="I5"/>
    </sheetView>
  </sheetViews>
  <sheetFormatPr defaultColWidth="9.14453125" defaultRowHeight="15" zeroHeight="false" outlineLevelRow="0" outlineLevelCol="0"/>
  <cols>
    <col collapsed="false" customWidth="false" hidden="false" outlineLevel="0" max="2" min="1" style="5" width="9.14"/>
    <col collapsed="false" customWidth="true" hidden="false" outlineLevel="0" max="3" min="3" style="5" width="10.29"/>
    <col collapsed="false" customWidth="false" hidden="false" outlineLevel="0" max="6" min="4" style="5" width="9.14"/>
    <col collapsed="false" customWidth="true" hidden="false" outlineLevel="0" max="7" min="7" style="4" width="9"/>
    <col collapsed="false" customWidth="true" hidden="false" outlineLevel="0" max="8" min="8" style="5" width="97.29"/>
    <col collapsed="false" customWidth="false" hidden="false" outlineLevel="0" max="10" min="9" style="6" width="9.14"/>
    <col collapsed="false" customWidth="false" hidden="false" outlineLevel="0" max="1024" min="11" style="5" width="9.14"/>
  </cols>
  <sheetData>
    <row r="1" customFormat="false" ht="15" hidden="false" customHeight="false" outlineLevel="0" collapsed="false">
      <c r="K1" s="5" t="s">
        <v>8</v>
      </c>
    </row>
    <row r="2" customFormat="false" ht="15" hidden="false" customHeight="false" outlineLevel="0" collapsed="false">
      <c r="B2" s="5" t="s">
        <v>3</v>
      </c>
      <c r="C2" s="5" t="n">
        <f aca="false">COUNT(G:G)</f>
        <v>83</v>
      </c>
    </row>
    <row r="3" customFormat="false" ht="15" hidden="false" customHeight="false" outlineLevel="0" collapsed="false">
      <c r="B3" s="5" t="s">
        <v>30</v>
      </c>
      <c r="C3" s="4" t="n">
        <f aca="false">SUM(G:G)</f>
        <v>45.2583333333333</v>
      </c>
      <c r="D3" s="4"/>
      <c r="E3" s="4"/>
      <c r="G3" s="25" t="s">
        <v>517</v>
      </c>
      <c r="H3" s="25"/>
      <c r="I3" s="25"/>
      <c r="J3" s="25"/>
      <c r="K3" s="25"/>
      <c r="L3" s="25"/>
      <c r="M3" s="25"/>
      <c r="O3" s="5" t="s">
        <v>518</v>
      </c>
    </row>
    <row r="4" customFormat="false" ht="15" hidden="false" customHeight="false" outlineLevel="0" collapsed="false">
      <c r="B4" s="5" t="s">
        <v>6</v>
      </c>
      <c r="C4" s="4" t="n">
        <f aca="false">MAX(G:G)</f>
        <v>2.10347222222222</v>
      </c>
      <c r="D4" s="4"/>
      <c r="E4" s="4"/>
      <c r="G4" s="4" t="n">
        <v>0.547222222222222</v>
      </c>
      <c r="H4" s="5" t="s">
        <v>811</v>
      </c>
      <c r="I4" s="6" t="n">
        <v>0.1</v>
      </c>
      <c r="K4" s="4" t="n">
        <f aca="false">G4-(I4*G4)</f>
        <v>0.4925</v>
      </c>
      <c r="M4" s="4"/>
      <c r="O4" s="5" t="s">
        <v>17</v>
      </c>
    </row>
    <row r="5" customFormat="false" ht="15" hidden="false" customHeight="false" outlineLevel="0" collapsed="false">
      <c r="B5" s="5" t="s">
        <v>5</v>
      </c>
      <c r="C5" s="4" t="n">
        <f aca="false">C3/C2</f>
        <v>0.545281124497992</v>
      </c>
      <c r="D5" s="4"/>
      <c r="E5" s="4"/>
      <c r="H5" s="5" t="s">
        <v>812</v>
      </c>
      <c r="K5" s="4"/>
      <c r="M5" s="4"/>
      <c r="O5" s="5" t="s">
        <v>521</v>
      </c>
    </row>
    <row r="6" customFormat="false" ht="15" hidden="false" customHeight="false" outlineLevel="0" collapsed="false">
      <c r="K6" s="4"/>
      <c r="M6" s="4"/>
      <c r="O6" s="5" t="s">
        <v>522</v>
      </c>
    </row>
    <row r="7" customFormat="false" ht="15" hidden="false" customHeight="false" outlineLevel="0" collapsed="false">
      <c r="G7" s="4" t="n">
        <v>0.891666666666667</v>
      </c>
      <c r="H7" s="5" t="s">
        <v>813</v>
      </c>
      <c r="I7" s="6" t="n">
        <v>0</v>
      </c>
      <c r="K7" s="4" t="n">
        <f aca="false">G7-(I7*G7)</f>
        <v>0.891666666666667</v>
      </c>
      <c r="L7" s="4"/>
      <c r="M7" s="4"/>
      <c r="O7" s="5" t="s">
        <v>525</v>
      </c>
    </row>
    <row r="8" customFormat="false" ht="15" hidden="false" customHeight="false" outlineLevel="0" collapsed="false">
      <c r="B8" s="5" t="s">
        <v>814</v>
      </c>
      <c r="H8" s="5" t="s">
        <v>815</v>
      </c>
      <c r="K8" s="4"/>
      <c r="M8" s="4"/>
      <c r="O8" s="5" t="s">
        <v>527</v>
      </c>
    </row>
    <row r="9" customFormat="false" ht="15" hidden="false" customHeight="false" outlineLevel="0" collapsed="false">
      <c r="B9" s="7" t="n">
        <v>0.01</v>
      </c>
      <c r="C9" s="4" t="n">
        <f aca="false">G4*B9</f>
        <v>0.00547222222222222</v>
      </c>
      <c r="D9" s="4"/>
      <c r="E9" s="4"/>
      <c r="K9" s="4"/>
      <c r="M9" s="4"/>
      <c r="O9" s="5" t="s">
        <v>528</v>
      </c>
    </row>
    <row r="10" customFormat="false" ht="15" hidden="false" customHeight="false" outlineLevel="0" collapsed="false">
      <c r="B10" s="7" t="n">
        <v>0.1</v>
      </c>
      <c r="C10" s="4" t="n">
        <f aca="false">G4*B10</f>
        <v>0.0547222222222222</v>
      </c>
      <c r="G10" s="4" t="n">
        <v>0.206944444444444</v>
      </c>
      <c r="H10" s="5" t="s">
        <v>816</v>
      </c>
      <c r="I10" s="6" t="n">
        <v>0</v>
      </c>
      <c r="K10" s="4" t="n">
        <f aca="false">G10-(I10*G10)</f>
        <v>0.206944444444444</v>
      </c>
      <c r="M10" s="4"/>
      <c r="O10" s="5" t="s">
        <v>530</v>
      </c>
    </row>
    <row r="11" customFormat="false" ht="15" hidden="false" customHeight="false" outlineLevel="0" collapsed="false">
      <c r="H11" s="5" t="s">
        <v>817</v>
      </c>
      <c r="K11" s="4"/>
      <c r="M11" s="4"/>
      <c r="O11" s="5" t="s">
        <v>532</v>
      </c>
    </row>
    <row r="12" customFormat="false" ht="15" hidden="false" customHeight="false" outlineLevel="0" collapsed="false">
      <c r="D12" s="4"/>
      <c r="E12" s="4"/>
      <c r="K12" s="4"/>
      <c r="M12" s="4"/>
      <c r="O12" s="5" t="s">
        <v>534</v>
      </c>
    </row>
    <row r="13" customFormat="false" ht="15" hidden="false" customHeight="false" outlineLevel="0" collapsed="false">
      <c r="D13" s="4"/>
      <c r="E13" s="4"/>
      <c r="G13" s="4" t="n">
        <v>0.827083333333333</v>
      </c>
      <c r="H13" s="40" t="s">
        <v>818</v>
      </c>
      <c r="I13" s="6" t="n">
        <v>0</v>
      </c>
      <c r="K13" s="4" t="n">
        <f aca="false">G13-(I13*G13)</f>
        <v>0.827083333333333</v>
      </c>
      <c r="M13" s="4" t="n">
        <f aca="false">I13*G13</f>
        <v>0</v>
      </c>
      <c r="O13" s="5" t="s">
        <v>538</v>
      </c>
    </row>
    <row r="14" customFormat="false" ht="15" hidden="false" customHeight="false" outlineLevel="0" collapsed="false">
      <c r="H14" s="41" t="s">
        <v>819</v>
      </c>
      <c r="K14" s="4"/>
      <c r="M14" s="4"/>
      <c r="O14" s="5" t="s">
        <v>542</v>
      </c>
    </row>
    <row r="15" customFormat="false" ht="15" hidden="false" customHeight="false" outlineLevel="0" collapsed="false">
      <c r="B15" s="7"/>
      <c r="C15" s="4"/>
      <c r="H15" s="41"/>
      <c r="K15" s="4"/>
      <c r="M15" s="4"/>
    </row>
    <row r="16" customFormat="false" ht="15" hidden="false" customHeight="false" outlineLevel="0" collapsed="false">
      <c r="B16" s="7"/>
      <c r="C16" s="4"/>
      <c r="G16" s="4" t="n">
        <v>0.190972222222222</v>
      </c>
      <c r="H16" s="41" t="s">
        <v>820</v>
      </c>
      <c r="I16" s="6" t="n">
        <v>0</v>
      </c>
      <c r="K16" s="4" t="n">
        <f aca="false">G16-(I16*G16)</f>
        <v>0.190972222222222</v>
      </c>
      <c r="M16" s="4"/>
    </row>
    <row r="17" customFormat="false" ht="15" hidden="false" customHeight="false" outlineLevel="0" collapsed="false">
      <c r="B17" s="7"/>
      <c r="C17" s="4"/>
      <c r="D17" s="4"/>
      <c r="E17" s="4"/>
      <c r="H17" s="41" t="s">
        <v>821</v>
      </c>
      <c r="K17" s="4"/>
      <c r="M17" s="4"/>
      <c r="O17" s="5" t="s">
        <v>549</v>
      </c>
    </row>
    <row r="18" customFormat="false" ht="15" hidden="false" customHeight="false" outlineLevel="0" collapsed="false">
      <c r="B18" s="7"/>
      <c r="C18" s="4"/>
      <c r="D18" s="4"/>
      <c r="E18" s="4"/>
      <c r="H18" s="41"/>
      <c r="K18" s="4"/>
      <c r="M18" s="4"/>
      <c r="O18" s="5" t="s">
        <v>552</v>
      </c>
    </row>
    <row r="19" customFormat="false" ht="15" hidden="false" customHeight="false" outlineLevel="0" collapsed="false">
      <c r="G19" s="4" t="n">
        <v>0.752777777777778</v>
      </c>
      <c r="H19" s="5" t="s">
        <v>822</v>
      </c>
      <c r="I19" s="6" t="n">
        <v>0</v>
      </c>
      <c r="K19" s="4" t="n">
        <f aca="false">G19-(I19*G19)</f>
        <v>0.752777777777778</v>
      </c>
      <c r="M19" s="4"/>
      <c r="O19" s="5" t="s">
        <v>556</v>
      </c>
    </row>
    <row r="20" customFormat="false" ht="15" hidden="false" customHeight="false" outlineLevel="0" collapsed="false">
      <c r="E20" s="5" t="s">
        <v>5</v>
      </c>
      <c r="H20" s="5" t="s">
        <v>823</v>
      </c>
      <c r="K20" s="4"/>
      <c r="M20" s="4"/>
      <c r="O20" s="5" t="s">
        <v>560</v>
      </c>
    </row>
    <row r="21" customFormat="false" ht="15" hidden="false" customHeight="false" outlineLevel="0" collapsed="false">
      <c r="B21" s="5" t="s">
        <v>517</v>
      </c>
      <c r="C21" s="4" t="n">
        <f aca="false">SUM(G4:G31)</f>
        <v>3.41666666666667</v>
      </c>
      <c r="D21" s="39" t="n">
        <f aca="false">COUNT(G4:G31)</f>
        <v>10</v>
      </c>
      <c r="E21" s="4" t="n">
        <f aca="false">C21/D21</f>
        <v>0.341666666666667</v>
      </c>
      <c r="K21" s="4"/>
      <c r="M21" s="4"/>
    </row>
    <row r="22" customFormat="false" ht="15" hidden="false" customHeight="false" outlineLevel="0" collapsed="false">
      <c r="B22" s="5" t="s">
        <v>535</v>
      </c>
      <c r="C22" s="4" t="n">
        <f aca="false">SUM(G36:G45)</f>
        <v>3.7625</v>
      </c>
      <c r="D22" s="39" t="n">
        <f aca="false">COUNT(G36:G45)</f>
        <v>4</v>
      </c>
      <c r="E22" s="4" t="n">
        <f aca="false">C22/D22</f>
        <v>0.940625</v>
      </c>
      <c r="G22" s="4" t="n">
        <v>0</v>
      </c>
      <c r="I22" s="6" t="n">
        <v>0</v>
      </c>
      <c r="K22" s="4" t="n">
        <f aca="false">G22-(I22*G22)</f>
        <v>0</v>
      </c>
      <c r="M22" s="4" t="n">
        <f aca="false">I22*G22</f>
        <v>0</v>
      </c>
      <c r="O22" s="5" t="s">
        <v>567</v>
      </c>
    </row>
    <row r="23" customFormat="false" ht="15" hidden="false" customHeight="false" outlineLevel="0" collapsed="false">
      <c r="B23" s="5" t="s">
        <v>540</v>
      </c>
      <c r="C23" s="4" t="n">
        <f aca="false">SUM(G50)</f>
        <v>1.76597222222222</v>
      </c>
      <c r="D23" s="39" t="n">
        <f aca="false">COUNT(G50)</f>
        <v>1</v>
      </c>
      <c r="E23" s="4" t="n">
        <f aca="false">C23/D23</f>
        <v>1.76597222222222</v>
      </c>
      <c r="K23" s="4"/>
      <c r="M23" s="4"/>
      <c r="O23" s="5" t="s">
        <v>570</v>
      </c>
    </row>
    <row r="24" customFormat="false" ht="15" hidden="false" customHeight="false" outlineLevel="0" collapsed="false">
      <c r="B24" s="5" t="s">
        <v>543</v>
      </c>
      <c r="C24" s="4" t="n">
        <f aca="false">SUM(G55:G64)</f>
        <v>3.25347222222223</v>
      </c>
      <c r="D24" s="39" t="n">
        <f aca="false">COUNT(G55:G64)</f>
        <v>4</v>
      </c>
      <c r="E24" s="4" t="n">
        <f aca="false">C24/D24</f>
        <v>0.813368055555557</v>
      </c>
      <c r="H24" s="2"/>
      <c r="K24" s="4"/>
      <c r="M24" s="4"/>
      <c r="O24" s="5" t="s">
        <v>532</v>
      </c>
    </row>
    <row r="25" customFormat="false" ht="15" hidden="false" customHeight="false" outlineLevel="0" collapsed="false">
      <c r="B25" s="5" t="s">
        <v>545</v>
      </c>
      <c r="C25" s="4" t="n">
        <f aca="false">SUM(G69)</f>
        <v>0.570138888888889</v>
      </c>
      <c r="D25" s="39" t="n">
        <f aca="false">COUNT(G69)</f>
        <v>1</v>
      </c>
      <c r="E25" s="4" t="n">
        <f aca="false">C25/D25</f>
        <v>0.570138888888889</v>
      </c>
      <c r="G25" s="4" t="n">
        <v>0</v>
      </c>
      <c r="H25" s="41"/>
      <c r="I25" s="6" t="n">
        <v>0</v>
      </c>
      <c r="K25" s="4" t="n">
        <f aca="false">G25-(I25*G25)</f>
        <v>0</v>
      </c>
      <c r="M25" s="4" t="n">
        <f aca="false">I25*G25</f>
        <v>0</v>
      </c>
      <c r="O25" s="5" t="s">
        <v>575</v>
      </c>
    </row>
    <row r="26" customFormat="false" ht="15" hidden="false" customHeight="false" outlineLevel="0" collapsed="false">
      <c r="B26" s="5" t="s">
        <v>547</v>
      </c>
      <c r="C26" s="4" t="n">
        <f aca="false">SUM(G74:G80)</f>
        <v>2.65347222222223</v>
      </c>
      <c r="D26" s="39" t="n">
        <f aca="false">COUNT(G74:G80)</f>
        <v>3</v>
      </c>
      <c r="E26" s="4" t="n">
        <f aca="false">C26/D26</f>
        <v>0.884490740740742</v>
      </c>
      <c r="H26" s="41"/>
      <c r="K26" s="4"/>
      <c r="M26" s="4"/>
    </row>
    <row r="27" customFormat="false" ht="15" hidden="false" customHeight="false" outlineLevel="0" collapsed="false">
      <c r="B27" s="5" t="s">
        <v>551</v>
      </c>
      <c r="C27" s="4" t="n">
        <f aca="false">SUM(G85)</f>
        <v>0.304861111111111</v>
      </c>
      <c r="D27" s="39" t="n">
        <f aca="false">COUNT(G85)</f>
        <v>1</v>
      </c>
      <c r="E27" s="4" t="n">
        <f aca="false">C27/D27</f>
        <v>0.304861111111111</v>
      </c>
      <c r="H27" s="41"/>
      <c r="K27" s="4"/>
      <c r="M27" s="4"/>
      <c r="O27" s="5" t="s">
        <v>538</v>
      </c>
    </row>
    <row r="28" customFormat="false" ht="15" hidden="false" customHeight="false" outlineLevel="0" collapsed="false">
      <c r="B28" s="5" t="s">
        <v>554</v>
      </c>
      <c r="C28" s="4" t="n">
        <f aca="false">SUM(G90:G93)</f>
        <v>1.54513888888889</v>
      </c>
      <c r="D28" s="39" t="n">
        <f aca="false">COUNT(G90:G93)</f>
        <v>2</v>
      </c>
      <c r="E28" s="4" t="n">
        <f aca="false">C28/D28</f>
        <v>0.772569444444445</v>
      </c>
      <c r="G28" s="4" t="n">
        <v>0</v>
      </c>
      <c r="H28" s="41"/>
      <c r="I28" s="6" t="n">
        <v>0</v>
      </c>
      <c r="K28" s="4" t="n">
        <f aca="false">G28-(I28*G28)</f>
        <v>0</v>
      </c>
      <c r="M28" s="4"/>
      <c r="O28" s="5" t="s">
        <v>582</v>
      </c>
    </row>
    <row r="29" customFormat="false" ht="15" hidden="false" customHeight="false" outlineLevel="0" collapsed="false">
      <c r="B29" s="5" t="s">
        <v>558</v>
      </c>
      <c r="C29" s="4" t="n">
        <f aca="false">SUM(G99:G123)</f>
        <v>2.23611111111111</v>
      </c>
      <c r="D29" s="39" t="n">
        <f aca="false">COUNT(G99:G123)</f>
        <v>9</v>
      </c>
      <c r="E29" s="4" t="n">
        <f aca="false">C29/D29</f>
        <v>0.248456790123457</v>
      </c>
      <c r="H29" s="56"/>
      <c r="K29" s="4"/>
      <c r="M29" s="4"/>
    </row>
    <row r="30" customFormat="false" ht="15" hidden="false" customHeight="false" outlineLevel="0" collapsed="false">
      <c r="B30" s="5" t="s">
        <v>562</v>
      </c>
      <c r="C30" s="4" t="n">
        <f aca="false">SUM(G128:G143)</f>
        <v>3.38125</v>
      </c>
      <c r="D30" s="39" t="n">
        <f aca="false">COUNT(G128:G143)</f>
        <v>6</v>
      </c>
      <c r="E30" s="4" t="n">
        <f aca="false">C30/D30</f>
        <v>0.563541666666667</v>
      </c>
      <c r="H30" s="41"/>
      <c r="K30" s="4"/>
      <c r="M30" s="4"/>
      <c r="O30" s="5" t="s">
        <v>534</v>
      </c>
    </row>
    <row r="31" customFormat="false" ht="15" hidden="false" customHeight="false" outlineLevel="0" collapsed="false">
      <c r="B31" s="5" t="s">
        <v>564</v>
      </c>
      <c r="C31" s="4" t="n">
        <f aca="false">SUM(G152:G170)</f>
        <v>5.58958333333333</v>
      </c>
      <c r="D31" s="39" t="n">
        <f aca="false">COUNT(G152:G170)</f>
        <v>7</v>
      </c>
      <c r="E31" s="4" t="n">
        <f aca="false">C31/D31</f>
        <v>0.798511904761905</v>
      </c>
      <c r="G31" s="4" t="n">
        <v>0</v>
      </c>
      <c r="H31" s="41"/>
      <c r="I31" s="6" t="n">
        <v>0</v>
      </c>
      <c r="K31" s="4" t="n">
        <f aca="false">G31-(I31*G31)</f>
        <v>0</v>
      </c>
      <c r="M31" s="4" t="n">
        <f aca="false">I31*G31</f>
        <v>0</v>
      </c>
      <c r="O31" s="5" t="s">
        <v>586</v>
      </c>
    </row>
    <row r="32" customFormat="false" ht="15" hidden="false" customHeight="false" outlineLevel="0" collapsed="false">
      <c r="B32" s="5" t="s">
        <v>568</v>
      </c>
      <c r="C32" s="4" t="n">
        <f aca="false">SUM(G175:G213)</f>
        <v>7.73611111111111</v>
      </c>
      <c r="D32" s="39" t="n">
        <f aca="false">COUNT(G175:G213)</f>
        <v>12</v>
      </c>
      <c r="E32" s="4" t="n">
        <f aca="false">C32/D32</f>
        <v>0.644675925925926</v>
      </c>
      <c r="H32" s="41"/>
      <c r="K32" s="4"/>
      <c r="M32" s="4"/>
    </row>
    <row r="33" customFormat="false" ht="15" hidden="false" customHeight="false" outlineLevel="0" collapsed="false">
      <c r="B33" s="5" t="s">
        <v>571</v>
      </c>
      <c r="C33" s="4" t="n">
        <f aca="false">SUM(G218:G221)</f>
        <v>1.83402777777778</v>
      </c>
      <c r="D33" s="39" t="n">
        <f aca="false">COUNT(G218:G221)</f>
        <v>2</v>
      </c>
      <c r="E33" s="4" t="n">
        <f aca="false">C33/D33</f>
        <v>0.917013888888889</v>
      </c>
      <c r="K33" s="4"/>
      <c r="M33" s="4"/>
      <c r="O33" s="5" t="s">
        <v>588</v>
      </c>
    </row>
    <row r="34" customFormat="false" ht="15" hidden="false" customHeight="false" outlineLevel="0" collapsed="false">
      <c r="K34" s="4"/>
      <c r="M34" s="4"/>
      <c r="O34" s="5" t="s">
        <v>589</v>
      </c>
    </row>
    <row r="35" customFormat="false" ht="15" hidden="false" customHeight="false" outlineLevel="0" collapsed="false">
      <c r="B35" s="5" t="s">
        <v>583</v>
      </c>
      <c r="C35" s="4" t="n">
        <f aca="false">SUM(C21:C33)</f>
        <v>38.0493055555556</v>
      </c>
      <c r="D35" s="39" t="n">
        <f aca="false">SUM(D21:D33)</f>
        <v>62</v>
      </c>
      <c r="E35" s="4" t="n">
        <f aca="false">C35/D35</f>
        <v>0.613698476702509</v>
      </c>
      <c r="G35" s="25" t="s">
        <v>535</v>
      </c>
      <c r="H35" s="25"/>
      <c r="I35" s="25"/>
      <c r="J35" s="25"/>
      <c r="K35" s="25"/>
      <c r="L35" s="25"/>
      <c r="M35" s="25"/>
    </row>
    <row r="36" customFormat="false" ht="15" hidden="false" customHeight="false" outlineLevel="0" collapsed="false">
      <c r="G36" s="4" t="n">
        <v>0.243055555555556</v>
      </c>
      <c r="I36" s="6" t="n">
        <v>0</v>
      </c>
      <c r="K36" s="4" t="n">
        <f aca="false">G36-(I36*G36)</f>
        <v>0.243055555555556</v>
      </c>
      <c r="M36" s="4" t="n">
        <f aca="false">I36*G36</f>
        <v>0</v>
      </c>
    </row>
    <row r="37" customFormat="false" ht="15" hidden="false" customHeight="false" outlineLevel="0" collapsed="false">
      <c r="K37" s="4"/>
      <c r="M37" s="4"/>
    </row>
    <row r="38" customFormat="false" ht="15" hidden="false" customHeight="false" outlineLevel="0" collapsed="false">
      <c r="C38" s="5" t="s">
        <v>8</v>
      </c>
      <c r="D38" s="5" t="s">
        <v>496</v>
      </c>
      <c r="G38" s="44"/>
      <c r="H38" s="44"/>
      <c r="I38" s="44"/>
      <c r="J38" s="44"/>
      <c r="K38" s="44"/>
      <c r="L38" s="44"/>
      <c r="M38" s="44"/>
    </row>
    <row r="39" s="5" customFormat="true" ht="15" hidden="false" customHeight="false" outlineLevel="0" collapsed="false">
      <c r="B39" s="5" t="s">
        <v>517</v>
      </c>
      <c r="C39" s="4" t="n">
        <f aca="false">SUM(K4:K31)</f>
        <v>3.36194444444444</v>
      </c>
      <c r="D39" s="4" t="n">
        <f aca="false">C21-C39</f>
        <v>0.0547222222222222</v>
      </c>
      <c r="E39" s="6" t="n">
        <f aca="false">(C21-C39)/C21</f>
        <v>0.0160162601626016</v>
      </c>
      <c r="G39" s="4" t="n">
        <v>0.227083333333333</v>
      </c>
      <c r="I39" s="6" t="n">
        <v>0</v>
      </c>
      <c r="K39" s="4" t="n">
        <f aca="false">G39-(I39*G39)</f>
        <v>0.227083333333333</v>
      </c>
      <c r="M39" s="4" t="n">
        <f aca="false">I39*G39</f>
        <v>0</v>
      </c>
    </row>
    <row r="40" s="5" customFormat="true" ht="15" hidden="false" customHeight="false" outlineLevel="0" collapsed="false">
      <c r="B40" s="5" t="s">
        <v>535</v>
      </c>
      <c r="C40" s="4" t="n">
        <f aca="false">SUM(K36:K45)</f>
        <v>3.21559722222222</v>
      </c>
      <c r="D40" s="4" t="n">
        <f aca="false">C22-C40</f>
        <v>0.546902777777778</v>
      </c>
      <c r="E40" s="6" t="n">
        <f aca="false">(C22-C40)/C22</f>
        <v>0.14535622000738</v>
      </c>
      <c r="K40" s="4"/>
      <c r="M40" s="4"/>
    </row>
    <row r="41" customFormat="false" ht="15" hidden="false" customHeight="false" outlineLevel="0" collapsed="false">
      <c r="B41" s="5" t="s">
        <v>540</v>
      </c>
      <c r="C41" s="4" t="n">
        <f aca="false">SUM(K50)</f>
        <v>1.76597222222222</v>
      </c>
      <c r="D41" s="4" t="n">
        <f aca="false">C23-C41</f>
        <v>0</v>
      </c>
      <c r="E41" s="6" t="n">
        <f aca="false">(C23-C41)/C23</f>
        <v>0</v>
      </c>
      <c r="K41" s="4"/>
      <c r="M41" s="4"/>
    </row>
    <row r="42" customFormat="false" ht="15" hidden="false" customHeight="false" outlineLevel="0" collapsed="false">
      <c r="B42" s="5" t="s">
        <v>543</v>
      </c>
      <c r="C42" s="4" t="n">
        <f aca="false">SUM(K55:K64)</f>
        <v>3.25347222222223</v>
      </c>
      <c r="D42" s="4" t="n">
        <f aca="false">C24-C42</f>
        <v>0</v>
      </c>
      <c r="E42" s="6" t="n">
        <f aca="false">(C24-C42)/C24</f>
        <v>0</v>
      </c>
      <c r="G42" s="4" t="n">
        <v>2.10347222222222</v>
      </c>
      <c r="H42" s="40"/>
      <c r="I42" s="6" t="n">
        <v>0.26</v>
      </c>
      <c r="K42" s="4" t="n">
        <f aca="false">G42-(I42*G42)</f>
        <v>1.55656944444444</v>
      </c>
      <c r="M42" s="4" t="n">
        <f aca="false">I42*G42</f>
        <v>0.546902777777777</v>
      </c>
    </row>
    <row r="43" customFormat="false" ht="15" hidden="false" customHeight="false" outlineLevel="0" collapsed="false">
      <c r="B43" s="5" t="s">
        <v>545</v>
      </c>
      <c r="C43" s="4" t="n">
        <f aca="false">SUM(K69)</f>
        <v>0.570138888888889</v>
      </c>
      <c r="D43" s="4" t="n">
        <f aca="false">C25-C43</f>
        <v>0</v>
      </c>
      <c r="E43" s="6" t="n">
        <f aca="false">(C25-C43)/C25</f>
        <v>0</v>
      </c>
      <c r="H43" s="41"/>
      <c r="K43" s="4"/>
      <c r="M43" s="4"/>
    </row>
    <row r="44" customFormat="false" ht="15" hidden="false" customHeight="false" outlineLevel="0" collapsed="false">
      <c r="B44" s="5" t="s">
        <v>547</v>
      </c>
      <c r="C44" s="4" t="n">
        <f aca="false">SUM(K74:K80)</f>
        <v>2.65347222222223</v>
      </c>
      <c r="D44" s="4" t="n">
        <f aca="false">C26-C44</f>
        <v>0</v>
      </c>
      <c r="E44" s="6" t="n">
        <f aca="false">(C26-C44)/C26</f>
        <v>0</v>
      </c>
      <c r="H44" s="40"/>
      <c r="K44" s="4"/>
      <c r="M44" s="4"/>
    </row>
    <row r="45" customFormat="false" ht="15" hidden="false" customHeight="false" outlineLevel="0" collapsed="false">
      <c r="B45" s="5" t="s">
        <v>551</v>
      </c>
      <c r="C45" s="4" t="n">
        <f aca="false">SUM(K85)</f>
        <v>0.304861111111111</v>
      </c>
      <c r="D45" s="4" t="n">
        <f aca="false">C27-C45</f>
        <v>0</v>
      </c>
      <c r="E45" s="6" t="n">
        <f aca="false">(C27-C45)/C27</f>
        <v>0</v>
      </c>
      <c r="G45" s="4" t="n">
        <v>1.18888888888889</v>
      </c>
      <c r="H45" s="40"/>
      <c r="I45" s="6" t="n">
        <v>0</v>
      </c>
      <c r="K45" s="4" t="n">
        <f aca="false">G45-(I45*G45)</f>
        <v>1.18888888888889</v>
      </c>
      <c r="M45" s="4" t="n">
        <f aca="false">I45*G45</f>
        <v>0</v>
      </c>
    </row>
    <row r="46" customFormat="false" ht="15" hidden="false" customHeight="false" outlineLevel="0" collapsed="false">
      <c r="B46" s="5" t="s">
        <v>554</v>
      </c>
      <c r="C46" s="4" t="n">
        <f aca="false">SUM(K90:K93)</f>
        <v>0.8625</v>
      </c>
      <c r="D46" s="4" t="n">
        <f aca="false">C28-C46</f>
        <v>0.682638888888889</v>
      </c>
      <c r="E46" s="6" t="n">
        <f aca="false">(C28-C46)/C28</f>
        <v>0.441797752808989</v>
      </c>
      <c r="H46" s="40"/>
      <c r="K46" s="4"/>
      <c r="M46" s="4"/>
    </row>
    <row r="47" customFormat="false" ht="15" hidden="false" customHeight="false" outlineLevel="0" collapsed="false">
      <c r="B47" s="5" t="s">
        <v>558</v>
      </c>
      <c r="C47" s="4" t="n">
        <f aca="false">SUM(K99:K123)</f>
        <v>2.23611111111111</v>
      </c>
      <c r="D47" s="4" t="n">
        <f aca="false">C29-C47</f>
        <v>0</v>
      </c>
      <c r="E47" s="6" t="n">
        <f aca="false">(C29-C47)/C29</f>
        <v>0</v>
      </c>
    </row>
    <row r="48" customFormat="false" ht="15" hidden="false" customHeight="false" outlineLevel="0" collapsed="false">
      <c r="B48" s="5" t="s">
        <v>562</v>
      </c>
      <c r="C48" s="4" t="n">
        <f aca="false">SUM(K128:K143)</f>
        <v>3.38125</v>
      </c>
      <c r="D48" s="4" t="n">
        <f aca="false">C30-C48</f>
        <v>0</v>
      </c>
      <c r="E48" s="6" t="n">
        <f aca="false">(C30-C48)/C30</f>
        <v>0</v>
      </c>
    </row>
    <row r="49" customFormat="false" ht="15" hidden="false" customHeight="false" outlineLevel="0" collapsed="false">
      <c r="B49" s="5" t="s">
        <v>564</v>
      </c>
      <c r="C49" s="4" t="n">
        <f aca="false">SUM(K152:K170)</f>
        <v>5.02083333333333</v>
      </c>
      <c r="D49" s="4" t="n">
        <f aca="false">C31-C49</f>
        <v>0.56875</v>
      </c>
      <c r="E49" s="6" t="n">
        <f aca="false">(C31-C49)/C31</f>
        <v>0.101751770406262</v>
      </c>
      <c r="G49" s="25" t="s">
        <v>540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B50" s="5" t="s">
        <v>568</v>
      </c>
      <c r="C50" s="4" t="n">
        <f aca="false">SUM(K175:K213)</f>
        <v>7.73611111111111</v>
      </c>
      <c r="D50" s="4" t="n">
        <f aca="false">C32-C50</f>
        <v>0</v>
      </c>
      <c r="E50" s="6" t="n">
        <f aca="false">(C32-C50)/C32</f>
        <v>0</v>
      </c>
      <c r="G50" s="4" t="n">
        <v>1.76597222222222</v>
      </c>
      <c r="H50" s="40"/>
      <c r="I50" s="6" t="n">
        <v>0</v>
      </c>
      <c r="K50" s="4" t="n">
        <f aca="false">G50-(I50*G50)</f>
        <v>1.76597222222222</v>
      </c>
      <c r="M50" s="4" t="n">
        <f aca="false">I50*G50</f>
        <v>0</v>
      </c>
    </row>
    <row r="51" customFormat="false" ht="15" hidden="false" customHeight="false" outlineLevel="0" collapsed="false">
      <c r="B51" s="5" t="s">
        <v>571</v>
      </c>
      <c r="C51" s="4" t="n">
        <f aca="false">SUM(K218:K221)</f>
        <v>1.83402777777778</v>
      </c>
      <c r="D51" s="4" t="n">
        <f aca="false">C33-C51</f>
        <v>0</v>
      </c>
      <c r="E51" s="6" t="n">
        <f aca="false">(C33-C51)/C33</f>
        <v>0</v>
      </c>
      <c r="H51" s="40"/>
      <c r="K51" s="4"/>
      <c r="M51" s="4"/>
    </row>
    <row r="53" customFormat="false" ht="15" hidden="false" customHeight="false" outlineLevel="0" collapsed="false">
      <c r="B53" s="5" t="s">
        <v>583</v>
      </c>
      <c r="C53" s="4" t="n">
        <f aca="false">SUM(C39:C51)</f>
        <v>36.1962916666667</v>
      </c>
      <c r="D53" s="4" t="n">
        <f aca="false">SUM(D39:D51)</f>
        <v>1.85301388888889</v>
      </c>
      <c r="E53" s="6" t="n">
        <f aca="false">D53/C53</f>
        <v>0.0511934732417724</v>
      </c>
    </row>
    <row r="54" customFormat="false" ht="15" hidden="false" customHeight="false" outlineLevel="0" collapsed="false">
      <c r="G54" s="25" t="s">
        <v>543</v>
      </c>
      <c r="H54" s="25"/>
      <c r="I54" s="25"/>
      <c r="J54" s="25"/>
      <c r="K54" s="25"/>
      <c r="L54" s="25"/>
      <c r="M54" s="25"/>
    </row>
    <row r="55" customFormat="false" ht="15" hidden="false" customHeight="false" outlineLevel="0" collapsed="false">
      <c r="B55" s="5" t="s">
        <v>824</v>
      </c>
      <c r="G55" s="4" t="n">
        <v>0.620833333333333</v>
      </c>
      <c r="I55" s="6" t="n">
        <v>0</v>
      </c>
      <c r="K55" s="4" t="n">
        <f aca="false">G55-(I55*G55)</f>
        <v>0.620833333333333</v>
      </c>
      <c r="M55" s="4" t="n">
        <f aca="false">I55*G55</f>
        <v>0</v>
      </c>
    </row>
    <row r="56" s="5" customFormat="true" ht="15" hidden="false" customHeight="false" outlineLevel="0" collapsed="false">
      <c r="K56" s="4"/>
      <c r="M56" s="4"/>
    </row>
    <row r="57" s="5" customFormat="true" ht="15" hidden="false" customHeight="false" outlineLevel="0" collapsed="false">
      <c r="K57" s="4"/>
      <c r="M57" s="4"/>
    </row>
    <row r="58" customFormat="false" ht="15" hidden="false" customHeight="false" outlineLevel="0" collapsed="false">
      <c r="G58" s="4" t="n">
        <v>1.38055555555556</v>
      </c>
      <c r="I58" s="6" t="n">
        <v>0</v>
      </c>
      <c r="K58" s="4" t="n">
        <f aca="false">G58-(I58*G58)</f>
        <v>1.38055555555556</v>
      </c>
      <c r="M58" s="4" t="n">
        <f aca="false">I58*G58</f>
        <v>0</v>
      </c>
    </row>
    <row r="59" customFormat="false" ht="15" hidden="false" customHeight="false" outlineLevel="0" collapsed="false">
      <c r="B59" s="5" t="s">
        <v>6</v>
      </c>
      <c r="C59" s="5" t="n">
        <f aca="false">COUNTIF(F:F,"max")</f>
        <v>0</v>
      </c>
      <c r="G59" s="5"/>
      <c r="K59" s="4"/>
      <c r="M59" s="4"/>
    </row>
    <row r="60" customFormat="false" ht="15" hidden="false" customHeight="false" outlineLevel="0" collapsed="false">
      <c r="B60" s="5" t="s">
        <v>613</v>
      </c>
      <c r="C60" s="5" t="n">
        <f aca="false">COUNTIF(F:F, "brad")</f>
        <v>0</v>
      </c>
      <c r="G60" s="5"/>
      <c r="K60" s="4"/>
      <c r="M60" s="4"/>
    </row>
    <row r="61" customFormat="false" ht="15" hidden="false" customHeight="false" outlineLevel="0" collapsed="false">
      <c r="G61" s="4" t="n">
        <v>0.817361111111111</v>
      </c>
      <c r="I61" s="6" t="n">
        <v>0</v>
      </c>
      <c r="K61" s="4" t="n">
        <f aca="false">G61-(I61*G61)</f>
        <v>0.817361111111111</v>
      </c>
      <c r="M61" s="4" t="n">
        <f aca="false">I61*G61</f>
        <v>0</v>
      </c>
    </row>
    <row r="62" customFormat="false" ht="15" hidden="false" customHeight="false" outlineLevel="0" collapsed="false">
      <c r="G62" s="5"/>
      <c r="K62" s="4"/>
      <c r="M62" s="4"/>
    </row>
    <row r="63" customFormat="false" ht="15" hidden="false" customHeight="false" outlineLevel="0" collapsed="false">
      <c r="K63" s="4"/>
      <c r="M63" s="4"/>
    </row>
    <row r="64" customFormat="false" ht="15" hidden="false" customHeight="false" outlineLevel="0" collapsed="false">
      <c r="G64" s="4" t="n">
        <v>0.434722222222222</v>
      </c>
      <c r="I64" s="6" t="n">
        <v>0</v>
      </c>
      <c r="K64" s="4" t="n">
        <f aca="false">G64-(I64*G64)</f>
        <v>0.434722222222222</v>
      </c>
      <c r="M64" s="4" t="n">
        <f aca="false">I64*G64</f>
        <v>0</v>
      </c>
    </row>
    <row r="65" customFormat="false" ht="15" hidden="false" customHeight="false" outlineLevel="0" collapsed="false">
      <c r="G65" s="5"/>
      <c r="K65" s="4"/>
      <c r="M65" s="4"/>
    </row>
    <row r="68" customFormat="false" ht="15" hidden="false" customHeight="false" outlineLevel="0" collapsed="false">
      <c r="G68" s="25" t="s">
        <v>545</v>
      </c>
      <c r="H68" s="25"/>
      <c r="I68" s="25"/>
      <c r="J68" s="25"/>
      <c r="K68" s="25"/>
      <c r="L68" s="25"/>
      <c r="M68" s="25"/>
    </row>
    <row r="69" customFormat="false" ht="15" hidden="false" customHeight="false" outlineLevel="0" collapsed="false">
      <c r="G69" s="4" t="n">
        <v>0.570138888888889</v>
      </c>
      <c r="I69" s="6" t="n">
        <v>0</v>
      </c>
      <c r="K69" s="4" t="n">
        <f aca="false">G69-(I69*G69)</f>
        <v>0.570138888888889</v>
      </c>
      <c r="M69" s="4" t="n">
        <f aca="false">I69*G69</f>
        <v>0</v>
      </c>
    </row>
    <row r="70" s="5" customFormat="true" ht="15" hidden="false" customHeight="false" outlineLevel="0" collapsed="false">
      <c r="K70" s="4"/>
      <c r="M70" s="4"/>
    </row>
    <row r="73" customFormat="false" ht="15" hidden="false" customHeight="false" outlineLevel="0" collapsed="false">
      <c r="G73" s="25" t="s">
        <v>547</v>
      </c>
      <c r="H73" s="25"/>
      <c r="I73" s="25"/>
      <c r="J73" s="25"/>
      <c r="K73" s="25"/>
      <c r="L73" s="25"/>
      <c r="M73" s="25"/>
    </row>
    <row r="74" s="5" customFormat="true" ht="15" hidden="false" customHeight="false" outlineLevel="0" collapsed="false">
      <c r="G74" s="4" t="n">
        <v>0.511805555555555</v>
      </c>
      <c r="I74" s="6" t="n">
        <v>0</v>
      </c>
      <c r="K74" s="4" t="n">
        <f aca="false">G74-(I74*G74)</f>
        <v>0.511805555555555</v>
      </c>
      <c r="M74" s="4" t="n">
        <f aca="false">I74*G74</f>
        <v>0</v>
      </c>
    </row>
    <row r="75" s="5" customFormat="true" ht="15" hidden="false" customHeight="false" outlineLevel="0" collapsed="false">
      <c r="I75" s="6"/>
      <c r="K75" s="4"/>
      <c r="M75" s="4"/>
    </row>
    <row r="76" s="5" customFormat="true" ht="15" hidden="false" customHeight="false" outlineLevel="0" collapsed="false">
      <c r="I76" s="6"/>
      <c r="K76" s="4"/>
      <c r="M76" s="4"/>
    </row>
    <row r="77" s="5" customFormat="true" ht="15" hidden="false" customHeight="false" outlineLevel="0" collapsed="false">
      <c r="G77" s="4" t="n">
        <v>1.87430555555556</v>
      </c>
      <c r="I77" s="6" t="n">
        <v>0</v>
      </c>
      <c r="K77" s="4" t="n">
        <f aca="false">G77-(I77*G77)</f>
        <v>1.87430555555556</v>
      </c>
      <c r="M77" s="4" t="n">
        <f aca="false">I77*G77</f>
        <v>0</v>
      </c>
    </row>
    <row r="78" s="5" customFormat="true" ht="15" hidden="false" customHeight="false" outlineLevel="0" collapsed="false">
      <c r="K78" s="4"/>
      <c r="M78" s="4"/>
    </row>
    <row r="79" s="5" customFormat="true" ht="15" hidden="false" customHeight="false" outlineLevel="0" collapsed="false">
      <c r="K79" s="4"/>
      <c r="M79" s="4"/>
    </row>
    <row r="80" s="5" customFormat="true" ht="15" hidden="false" customHeight="false" outlineLevel="0" collapsed="false">
      <c r="G80" s="4" t="n">
        <v>0.267361111111111</v>
      </c>
      <c r="I80" s="6" t="n">
        <v>0</v>
      </c>
      <c r="K80" s="4" t="n">
        <f aca="false">G80-(I80*G80)</f>
        <v>0.267361111111111</v>
      </c>
      <c r="M80" s="4" t="n">
        <f aca="false">I80*G80</f>
        <v>0</v>
      </c>
    </row>
    <row r="81" s="5" customFormat="true" ht="15" hidden="false" customHeight="false" outlineLevel="0" collapsed="false">
      <c r="I81" s="6"/>
      <c r="K81" s="4"/>
      <c r="M81" s="4"/>
    </row>
    <row r="84" customFormat="false" ht="15" hidden="false" customHeight="false" outlineLevel="0" collapsed="false">
      <c r="G84" s="25" t="s">
        <v>551</v>
      </c>
      <c r="H84" s="25"/>
      <c r="I84" s="25"/>
      <c r="J84" s="25"/>
      <c r="K84" s="25"/>
      <c r="L84" s="25"/>
      <c r="M84" s="25"/>
    </row>
    <row r="85" s="5" customFormat="true" ht="15" hidden="false" customHeight="false" outlineLevel="0" collapsed="false">
      <c r="G85" s="4" t="n">
        <v>0.304861111111111</v>
      </c>
      <c r="I85" s="6" t="n">
        <v>0</v>
      </c>
      <c r="K85" s="4" t="n">
        <f aca="false">G85-(I85*G85)</f>
        <v>0.304861111111111</v>
      </c>
      <c r="M85" s="4" t="n">
        <f aca="false">I85*G85</f>
        <v>0</v>
      </c>
    </row>
    <row r="86" s="5" customFormat="true" ht="15" hidden="false" customHeight="false" outlineLevel="0" collapsed="false">
      <c r="I86" s="6"/>
      <c r="K86" s="4"/>
      <c r="M86" s="4"/>
    </row>
    <row r="89" customFormat="false" ht="15" hidden="false" customHeight="false" outlineLevel="0" collapsed="false">
      <c r="G89" s="25" t="s">
        <v>554</v>
      </c>
      <c r="H89" s="25"/>
      <c r="I89" s="25"/>
      <c r="J89" s="25"/>
      <c r="K89" s="25"/>
      <c r="L89" s="25"/>
      <c r="M89" s="25"/>
    </row>
    <row r="90" customFormat="false" ht="15" hidden="false" customHeight="false" outlineLevel="0" collapsed="false">
      <c r="G90" s="4" t="n">
        <v>0.8625</v>
      </c>
      <c r="H90" s="40"/>
      <c r="I90" s="6" t="n">
        <v>0</v>
      </c>
      <c r="K90" s="4" t="n">
        <f aca="false">G90-(I90*G90)</f>
        <v>0.8625</v>
      </c>
      <c r="M90" s="4" t="n">
        <f aca="false">I90*G90</f>
        <v>0</v>
      </c>
    </row>
    <row r="91" customFormat="false" ht="15" hidden="false" customHeight="false" outlineLevel="0" collapsed="false">
      <c r="G91" s="5"/>
      <c r="H91" s="40"/>
      <c r="K91" s="4"/>
      <c r="M91" s="4"/>
    </row>
    <row r="92" customFormat="false" ht="15" hidden="false" customHeight="false" outlineLevel="0" collapsed="false">
      <c r="K92" s="4"/>
      <c r="M92" s="4"/>
    </row>
    <row r="93" s="5" customFormat="true" ht="15" hidden="false" customHeight="false" outlineLevel="0" collapsed="false">
      <c r="G93" s="4" t="n">
        <v>0.682638888888889</v>
      </c>
      <c r="I93" s="6" t="n">
        <v>0</v>
      </c>
      <c r="K93" s="4"/>
      <c r="M93" s="4" t="n">
        <f aca="false">I93*G93</f>
        <v>0</v>
      </c>
    </row>
    <row r="94" s="5" customFormat="true" ht="15" hidden="false" customHeight="false" outlineLevel="0" collapsed="false">
      <c r="K94" s="4"/>
      <c r="M94" s="4"/>
    </row>
    <row r="95" customFormat="false" ht="15" hidden="false" customHeight="false" outlineLevel="0" collapsed="false">
      <c r="N95" s="57"/>
    </row>
    <row r="97" customFormat="false" ht="15" hidden="false" customHeight="false" outlineLevel="0" collapsed="false">
      <c r="G97" s="25" t="s">
        <v>558</v>
      </c>
      <c r="H97" s="25"/>
      <c r="I97" s="25"/>
      <c r="J97" s="25"/>
      <c r="K97" s="25"/>
      <c r="L97" s="25"/>
      <c r="M97" s="25"/>
    </row>
    <row r="98" customFormat="false" ht="15" hidden="false" customHeight="false" outlineLevel="0" collapsed="false">
      <c r="G98" s="46" t="s">
        <v>698</v>
      </c>
      <c r="H98" s="46"/>
      <c r="I98" s="46"/>
      <c r="J98" s="46"/>
      <c r="K98" s="46"/>
      <c r="L98" s="46"/>
      <c r="M98" s="46"/>
    </row>
    <row r="99" s="5" customFormat="true" ht="15" hidden="false" customHeight="false" outlineLevel="0" collapsed="false">
      <c r="G99" s="4" t="n">
        <v>0.110416666666667</v>
      </c>
      <c r="I99" s="6" t="n">
        <v>0</v>
      </c>
      <c r="K99" s="4" t="n">
        <f aca="false">G99-(I99*G99)</f>
        <v>0.110416666666667</v>
      </c>
      <c r="M99" s="4" t="n">
        <f aca="false">I99*G99</f>
        <v>0</v>
      </c>
    </row>
    <row r="100" s="5" customFormat="true" ht="15" hidden="false" customHeight="false" outlineLevel="0" collapsed="false">
      <c r="I100" s="6"/>
      <c r="K100" s="4"/>
      <c r="M100" s="4"/>
    </row>
    <row r="101" s="5" customFormat="true" ht="15" hidden="false" customHeight="false" outlineLevel="0" collapsed="false">
      <c r="I101" s="6"/>
      <c r="K101" s="4"/>
      <c r="M101" s="4"/>
    </row>
    <row r="102" s="5" customFormat="true" ht="15" hidden="false" customHeight="false" outlineLevel="0" collapsed="false">
      <c r="G102" s="4" t="n">
        <v>0.129166666666667</v>
      </c>
      <c r="I102" s="6" t="n">
        <v>0</v>
      </c>
      <c r="K102" s="4" t="n">
        <f aca="false">G102-(I102*G102)</f>
        <v>0.129166666666667</v>
      </c>
      <c r="M102" s="4" t="n">
        <f aca="false">I102*G102</f>
        <v>0</v>
      </c>
    </row>
    <row r="103" s="5" customFormat="true" ht="15" hidden="false" customHeight="false" outlineLevel="0" collapsed="false">
      <c r="I103" s="6"/>
      <c r="K103" s="4"/>
      <c r="M103" s="4"/>
    </row>
    <row r="104" s="5" customFormat="true" ht="15" hidden="false" customHeight="false" outlineLevel="0" collapsed="false">
      <c r="I104" s="6"/>
      <c r="K104" s="4"/>
      <c r="M104" s="4"/>
    </row>
    <row r="105" s="5" customFormat="true" ht="15" hidden="false" customHeight="false" outlineLevel="0" collapsed="false">
      <c r="G105" s="4" t="n">
        <v>0.3625</v>
      </c>
      <c r="I105" s="6" t="n">
        <v>0</v>
      </c>
      <c r="K105" s="4" t="n">
        <f aca="false">G105-(I105*G105)</f>
        <v>0.3625</v>
      </c>
      <c r="M105" s="4" t="n">
        <f aca="false">I105*G105</f>
        <v>0</v>
      </c>
    </row>
    <row r="106" s="5" customFormat="true" ht="15" hidden="false" customHeight="false" outlineLevel="0" collapsed="false">
      <c r="I106" s="6"/>
      <c r="K106" s="4"/>
      <c r="M106" s="4"/>
    </row>
    <row r="107" s="5" customFormat="true" ht="15" hidden="false" customHeight="false" outlineLevel="0" collapsed="false">
      <c r="I107" s="6"/>
      <c r="K107" s="4"/>
      <c r="M107" s="4"/>
    </row>
    <row r="108" s="5" customFormat="true" ht="15" hidden="false" customHeight="false" outlineLevel="0" collapsed="false">
      <c r="G108" s="4" t="n">
        <v>0.185416666666667</v>
      </c>
      <c r="I108" s="6" t="n">
        <v>0</v>
      </c>
      <c r="K108" s="4" t="n">
        <f aca="false">G108-(I108*G108)</f>
        <v>0.185416666666667</v>
      </c>
      <c r="M108" s="4" t="n">
        <f aca="false">I108*G108</f>
        <v>0</v>
      </c>
    </row>
    <row r="109" s="5" customFormat="true" ht="15" hidden="false" customHeight="false" outlineLevel="0" collapsed="false">
      <c r="I109" s="6"/>
      <c r="K109" s="4"/>
      <c r="M109" s="4"/>
    </row>
    <row r="110" s="5" customFormat="true" ht="15" hidden="false" customHeight="false" outlineLevel="0" collapsed="false">
      <c r="I110" s="6"/>
      <c r="K110" s="4"/>
      <c r="M110" s="4"/>
    </row>
    <row r="111" s="5" customFormat="true" ht="15" hidden="false" customHeight="false" outlineLevel="0" collapsed="false">
      <c r="G111" s="4" t="n">
        <v>0.214583333333333</v>
      </c>
      <c r="I111" s="6" t="n">
        <v>0</v>
      </c>
      <c r="K111" s="4" t="n">
        <f aca="false">G111-(I111*G111)</f>
        <v>0.214583333333333</v>
      </c>
      <c r="M111" s="4" t="n">
        <f aca="false">I111*G111</f>
        <v>0</v>
      </c>
    </row>
    <row r="112" s="5" customFormat="true" ht="15" hidden="false" customHeight="false" outlineLevel="0" collapsed="false">
      <c r="I112" s="6"/>
      <c r="K112" s="4"/>
      <c r="M112" s="4"/>
    </row>
    <row r="113" s="5" customFormat="true" ht="15" hidden="false" customHeight="false" outlineLevel="0" collapsed="false">
      <c r="I113" s="6"/>
      <c r="K113" s="4"/>
      <c r="M113" s="4"/>
    </row>
    <row r="114" s="5" customFormat="true" ht="15" hidden="false" customHeight="false" outlineLevel="0" collapsed="false">
      <c r="G114" s="4" t="n">
        <v>0.540277777777778</v>
      </c>
      <c r="I114" s="6" t="n">
        <v>0</v>
      </c>
      <c r="K114" s="4" t="n">
        <f aca="false">G114-(I114*G114)</f>
        <v>0.540277777777778</v>
      </c>
      <c r="M114" s="4" t="n">
        <f aca="false">I114*G114</f>
        <v>0</v>
      </c>
    </row>
    <row r="115" s="5" customFormat="true" ht="15" hidden="false" customHeight="false" outlineLevel="0" collapsed="false">
      <c r="I115" s="6"/>
      <c r="K115" s="4"/>
      <c r="M115" s="4"/>
    </row>
    <row r="116" s="5" customFormat="true" ht="15" hidden="false" customHeight="false" outlineLevel="0" collapsed="false">
      <c r="I116" s="6"/>
      <c r="K116" s="4"/>
      <c r="M116" s="4"/>
    </row>
    <row r="117" s="5" customFormat="true" ht="15" hidden="false" customHeight="false" outlineLevel="0" collapsed="false">
      <c r="G117" s="4" t="n">
        <v>0.221527777777778</v>
      </c>
      <c r="I117" s="6" t="n">
        <v>0</v>
      </c>
      <c r="K117" s="4" t="n">
        <f aca="false">G117-(I117*G117)</f>
        <v>0.221527777777778</v>
      </c>
      <c r="M117" s="4" t="n">
        <f aca="false">I117*G117</f>
        <v>0</v>
      </c>
    </row>
    <row r="118" s="5" customFormat="true" ht="15" hidden="false" customHeight="false" outlineLevel="0" collapsed="false">
      <c r="I118" s="6"/>
      <c r="K118" s="4"/>
      <c r="M118" s="4"/>
    </row>
    <row r="119" s="5" customFormat="true" ht="15" hidden="false" customHeight="false" outlineLevel="0" collapsed="false">
      <c r="I119" s="6"/>
      <c r="K119" s="4"/>
      <c r="M119" s="4"/>
    </row>
    <row r="120" s="5" customFormat="true" ht="15" hidden="false" customHeight="false" outlineLevel="0" collapsed="false">
      <c r="G120" s="4" t="n">
        <v>0.115972222222222</v>
      </c>
      <c r="I120" s="6" t="n">
        <v>0</v>
      </c>
      <c r="K120" s="4" t="n">
        <f aca="false">G120-(I120*G120)</f>
        <v>0.115972222222222</v>
      </c>
      <c r="M120" s="4" t="n">
        <f aca="false">I120*G120</f>
        <v>0</v>
      </c>
    </row>
    <row r="121" s="5" customFormat="true" ht="15" hidden="false" customHeight="false" outlineLevel="0" collapsed="false">
      <c r="I121" s="6"/>
      <c r="K121" s="4"/>
      <c r="M121" s="4"/>
    </row>
    <row r="122" s="5" customFormat="true" ht="15" hidden="false" customHeight="false" outlineLevel="0" collapsed="false">
      <c r="I122" s="6"/>
      <c r="K122" s="4"/>
      <c r="M122" s="4"/>
    </row>
    <row r="123" s="5" customFormat="true" ht="15" hidden="false" customHeight="false" outlineLevel="0" collapsed="false">
      <c r="G123" s="4" t="n">
        <v>0.35625</v>
      </c>
      <c r="I123" s="6" t="n">
        <v>0</v>
      </c>
      <c r="K123" s="4" t="n">
        <f aca="false">G123-(I123*G123)</f>
        <v>0.35625</v>
      </c>
      <c r="M123" s="4" t="n">
        <f aca="false">I123*G123</f>
        <v>0</v>
      </c>
    </row>
    <row r="124" s="5" customFormat="true" ht="15" hidden="false" customHeight="false" outlineLevel="0" collapsed="false">
      <c r="I124" s="6"/>
      <c r="K124" s="4"/>
      <c r="M124" s="4"/>
    </row>
    <row r="127" customFormat="false" ht="15" hidden="false" customHeight="false" outlineLevel="0" collapsed="false">
      <c r="G127" s="25" t="s">
        <v>562</v>
      </c>
      <c r="H127" s="25"/>
      <c r="I127" s="25"/>
      <c r="J127" s="25"/>
      <c r="K127" s="25"/>
      <c r="L127" s="25"/>
      <c r="M127" s="25"/>
    </row>
    <row r="128" s="5" customFormat="true" ht="15" hidden="false" customHeight="false" outlineLevel="0" collapsed="false">
      <c r="G128" s="4" t="n">
        <v>0.602083333333333</v>
      </c>
      <c r="H128" s="4"/>
      <c r="I128" s="6" t="n">
        <v>0</v>
      </c>
      <c r="K128" s="4" t="n">
        <f aca="false">G128-(I128*G128)</f>
        <v>0.602083333333333</v>
      </c>
      <c r="M128" s="4" t="n">
        <f aca="false">I128*G128</f>
        <v>0</v>
      </c>
    </row>
    <row r="129" s="5" customFormat="true" ht="15" hidden="false" customHeight="false" outlineLevel="0" collapsed="false">
      <c r="H129" s="4"/>
      <c r="I129" s="6"/>
      <c r="K129" s="4"/>
      <c r="M129" s="4"/>
    </row>
    <row r="130" s="5" customFormat="true" ht="15" hidden="false" customHeight="false" outlineLevel="0" collapsed="false">
      <c r="I130" s="6"/>
      <c r="K130" s="4"/>
      <c r="M130" s="4"/>
    </row>
    <row r="131" s="5" customFormat="true" ht="15" hidden="false" customHeight="false" outlineLevel="0" collapsed="false">
      <c r="G131" s="4" t="n">
        <v>0.494444444444444</v>
      </c>
      <c r="H131" s="4"/>
      <c r="I131" s="6" t="n">
        <v>0</v>
      </c>
      <c r="K131" s="4" t="n">
        <f aca="false">G131-(I131*G131)</f>
        <v>0.494444444444444</v>
      </c>
      <c r="M131" s="4" t="n">
        <f aca="false">I131*G131</f>
        <v>0</v>
      </c>
    </row>
    <row r="132" s="5" customFormat="true" ht="15" hidden="false" customHeight="false" outlineLevel="0" collapsed="false">
      <c r="H132" s="4"/>
      <c r="I132" s="6"/>
      <c r="K132" s="4"/>
      <c r="M132" s="4"/>
    </row>
    <row r="133" s="5" customFormat="true" ht="15" hidden="false" customHeight="false" outlineLevel="0" collapsed="false">
      <c r="I133" s="6"/>
      <c r="K133" s="4"/>
      <c r="M133" s="4"/>
    </row>
    <row r="134" s="5" customFormat="true" ht="15" hidden="false" customHeight="false" outlineLevel="0" collapsed="false">
      <c r="G134" s="4" t="n">
        <v>0.476388888888889</v>
      </c>
      <c r="H134" s="4"/>
      <c r="I134" s="6" t="n">
        <v>0</v>
      </c>
      <c r="K134" s="4" t="n">
        <f aca="false">G134-(I134*G134)</f>
        <v>0.476388888888889</v>
      </c>
      <c r="M134" s="4" t="n">
        <f aca="false">I134*G134</f>
        <v>0</v>
      </c>
    </row>
    <row r="135" s="5" customFormat="true" ht="15" hidden="false" customHeight="false" outlineLevel="0" collapsed="false">
      <c r="H135" s="4"/>
      <c r="I135" s="6"/>
      <c r="K135" s="4"/>
      <c r="M135" s="4"/>
    </row>
    <row r="136" s="5" customFormat="true" ht="15" hidden="false" customHeight="false" outlineLevel="0" collapsed="false">
      <c r="I136" s="6"/>
      <c r="K136" s="4"/>
      <c r="M136" s="4"/>
    </row>
    <row r="137" s="5" customFormat="true" ht="15" hidden="false" customHeight="false" outlineLevel="0" collapsed="false">
      <c r="G137" s="4" t="n">
        <v>0.657638888888889</v>
      </c>
      <c r="H137" s="4"/>
      <c r="I137" s="6" t="n">
        <v>0</v>
      </c>
      <c r="K137" s="4" t="n">
        <f aca="false">G137-(I137*G137)</f>
        <v>0.657638888888889</v>
      </c>
      <c r="M137" s="4" t="n">
        <f aca="false">I137*G137</f>
        <v>0</v>
      </c>
    </row>
    <row r="138" s="5" customFormat="true" ht="15" hidden="false" customHeight="false" outlineLevel="0" collapsed="false">
      <c r="H138" s="4"/>
      <c r="I138" s="6"/>
      <c r="K138" s="4"/>
      <c r="M138" s="4"/>
    </row>
    <row r="139" s="5" customFormat="true" ht="15" hidden="false" customHeight="false" outlineLevel="0" collapsed="false">
      <c r="I139" s="6"/>
      <c r="K139" s="4"/>
      <c r="M139" s="4"/>
    </row>
    <row r="140" s="5" customFormat="true" ht="15" hidden="false" customHeight="false" outlineLevel="0" collapsed="false">
      <c r="G140" s="4" t="n">
        <v>0.21875</v>
      </c>
      <c r="H140" s="4"/>
      <c r="I140" s="6" t="n">
        <v>0</v>
      </c>
      <c r="K140" s="4" t="n">
        <f aca="false">G140-(I140*G140)</f>
        <v>0.21875</v>
      </c>
      <c r="M140" s="4" t="n">
        <f aca="false">I140*G140</f>
        <v>0</v>
      </c>
    </row>
    <row r="141" s="5" customFormat="true" ht="15" hidden="false" customHeight="false" outlineLevel="0" collapsed="false">
      <c r="H141" s="4"/>
      <c r="I141" s="6"/>
      <c r="K141" s="4"/>
      <c r="M141" s="4"/>
    </row>
    <row r="142" s="5" customFormat="true" ht="15" hidden="false" customHeight="false" outlineLevel="0" collapsed="false">
      <c r="I142" s="6"/>
      <c r="K142" s="4"/>
      <c r="M142" s="4"/>
    </row>
    <row r="143" s="5" customFormat="true" ht="15" hidden="false" customHeight="false" outlineLevel="0" collapsed="false">
      <c r="G143" s="4" t="n">
        <v>0.931944444444444</v>
      </c>
      <c r="H143" s="4"/>
      <c r="I143" s="6" t="n">
        <v>0</v>
      </c>
      <c r="K143" s="4" t="n">
        <f aca="false">G143-(I143*G143)</f>
        <v>0.931944444444444</v>
      </c>
      <c r="M143" s="4" t="n">
        <f aca="false">I143*G143</f>
        <v>0</v>
      </c>
    </row>
    <row r="144" s="5" customFormat="true" ht="15" hidden="false" customHeight="false" outlineLevel="0" collapsed="false">
      <c r="H144" s="4"/>
      <c r="K144" s="4"/>
    </row>
    <row r="145" s="5" customFormat="true" ht="15" hidden="false" customHeight="false" outlineLevel="0" collapsed="false">
      <c r="H145" s="4"/>
      <c r="K145" s="4"/>
    </row>
    <row r="146" s="5" customFormat="true" ht="15" hidden="false" customHeight="false" outlineLevel="0" collapsed="false">
      <c r="H146" s="4"/>
      <c r="K146" s="4"/>
    </row>
    <row r="147" s="5" customFormat="true" ht="15" hidden="false" customHeight="false" outlineLevel="0" collapsed="false">
      <c r="H147" s="4"/>
      <c r="K147" s="4"/>
    </row>
    <row r="148" s="5" customFormat="true" ht="15" hidden="false" customHeight="false" outlineLevel="0" collapsed="false">
      <c r="H148" s="4"/>
      <c r="K148" s="4"/>
    </row>
    <row r="151" customFormat="false" ht="15" hidden="false" customHeight="false" outlineLevel="0" collapsed="false">
      <c r="G151" s="25" t="s">
        <v>564</v>
      </c>
      <c r="H151" s="25"/>
      <c r="I151" s="25"/>
      <c r="J151" s="25"/>
      <c r="K151" s="25"/>
      <c r="L151" s="25"/>
      <c r="M151" s="25"/>
    </row>
    <row r="152" s="5" customFormat="true" ht="15" hidden="false" customHeight="false" outlineLevel="0" collapsed="false">
      <c r="E152" s="7"/>
      <c r="F152" s="4"/>
      <c r="G152" s="4" t="n">
        <v>0.56875</v>
      </c>
      <c r="I152" s="6" t="n">
        <v>1</v>
      </c>
      <c r="K152" s="4" t="n">
        <f aca="false">G152-(I152*G152)</f>
        <v>0</v>
      </c>
      <c r="M152" s="4" t="n">
        <f aca="false">I152*G152</f>
        <v>0.56875</v>
      </c>
    </row>
    <row r="153" s="5" customFormat="true" ht="15" hidden="false" customHeight="false" outlineLevel="0" collapsed="false">
      <c r="K153" s="4"/>
      <c r="M153" s="4"/>
    </row>
    <row r="154" s="5" customFormat="true" ht="15" hidden="false" customHeight="false" outlineLevel="0" collapsed="false">
      <c r="K154" s="4"/>
      <c r="M154" s="4"/>
    </row>
    <row r="155" s="5" customFormat="true" ht="15" hidden="false" customHeight="false" outlineLevel="0" collapsed="false">
      <c r="G155" s="4" t="n">
        <v>0.510416666666667</v>
      </c>
      <c r="I155" s="6" t="n">
        <v>0</v>
      </c>
      <c r="K155" s="4" t="n">
        <f aca="false">G155-(I155*G155)</f>
        <v>0.510416666666667</v>
      </c>
      <c r="M155" s="4" t="n">
        <f aca="false">I155*G155</f>
        <v>0</v>
      </c>
    </row>
    <row r="156" s="5" customFormat="true" ht="15" hidden="false" customHeight="false" outlineLevel="0" collapsed="false">
      <c r="K156" s="4"/>
      <c r="M156" s="4"/>
    </row>
    <row r="157" s="5" customFormat="true" ht="15" hidden="false" customHeight="false" outlineLevel="0" collapsed="false">
      <c r="K157" s="4"/>
      <c r="M157" s="4"/>
    </row>
    <row r="158" s="5" customFormat="true" ht="15" hidden="false" customHeight="false" outlineLevel="0" collapsed="false">
      <c r="G158" s="4" t="n">
        <v>0.844444444444444</v>
      </c>
      <c r="I158" s="6" t="n">
        <v>0</v>
      </c>
      <c r="K158" s="4" t="n">
        <f aca="false">G158-(I158*G158)</f>
        <v>0.844444444444444</v>
      </c>
      <c r="M158" s="4" t="n">
        <f aca="false">I158*G158</f>
        <v>0</v>
      </c>
    </row>
    <row r="159" customFormat="false" ht="15" hidden="false" customHeight="false" outlineLevel="0" collapsed="false">
      <c r="E159" s="4"/>
      <c r="J159" s="5"/>
      <c r="K159" s="4"/>
      <c r="M159" s="4"/>
    </row>
    <row r="160" customFormat="false" ht="15" hidden="false" customHeight="false" outlineLevel="0" collapsed="false">
      <c r="E160" s="4"/>
      <c r="J160" s="5"/>
      <c r="K160" s="4"/>
      <c r="M160" s="4"/>
    </row>
    <row r="161" s="5" customFormat="true" ht="15" hidden="false" customHeight="false" outlineLevel="0" collapsed="false">
      <c r="E161" s="4"/>
      <c r="G161" s="4" t="n">
        <v>0.0534722222222222</v>
      </c>
      <c r="I161" s="6" t="n">
        <v>0</v>
      </c>
      <c r="K161" s="4" t="n">
        <f aca="false">G161-(I161*G161)</f>
        <v>0.0534722222222222</v>
      </c>
      <c r="M161" s="4" t="n">
        <f aca="false">I161*G161</f>
        <v>0</v>
      </c>
    </row>
    <row r="162" s="5" customFormat="true" ht="15" hidden="false" customHeight="false" outlineLevel="0" collapsed="false">
      <c r="E162" s="4"/>
      <c r="K162" s="4"/>
      <c r="M162" s="4"/>
    </row>
    <row r="163" s="5" customFormat="true" ht="15" hidden="false" customHeight="false" outlineLevel="0" collapsed="false">
      <c r="K163" s="4"/>
      <c r="M163" s="4"/>
    </row>
    <row r="164" s="5" customFormat="true" ht="15" hidden="false" customHeight="false" outlineLevel="0" collapsed="false">
      <c r="G164" s="4" t="n">
        <v>1.00694444444444</v>
      </c>
      <c r="I164" s="6" t="n">
        <v>0</v>
      </c>
      <c r="K164" s="4" t="n">
        <f aca="false">G164-(I164*G164)</f>
        <v>1.00694444444444</v>
      </c>
      <c r="M164" s="4" t="n">
        <f aca="false">I164*G164</f>
        <v>0</v>
      </c>
    </row>
    <row r="165" s="5" customFormat="true" ht="15" hidden="false" customHeight="false" outlineLevel="0" collapsed="false">
      <c r="E165" s="53" t="n">
        <v>45047</v>
      </c>
      <c r="G165" s="4"/>
      <c r="K165" s="4"/>
      <c r="M165" s="4"/>
    </row>
    <row r="166" s="5" customFormat="true" ht="15" hidden="false" customHeight="false" outlineLevel="0" collapsed="false">
      <c r="K166" s="4"/>
      <c r="M166" s="4"/>
    </row>
    <row r="167" s="5" customFormat="true" ht="15" hidden="false" customHeight="false" outlineLevel="0" collapsed="false">
      <c r="G167" s="4" t="n">
        <v>1.44027777777778</v>
      </c>
      <c r="I167" s="6" t="n">
        <v>0</v>
      </c>
      <c r="K167" s="4" t="n">
        <f aca="false">G167-(I167*G167)</f>
        <v>1.44027777777778</v>
      </c>
      <c r="M167" s="4" t="n">
        <f aca="false">I167*G167</f>
        <v>0</v>
      </c>
    </row>
    <row r="168" s="5" customFormat="true" ht="15" hidden="false" customHeight="false" outlineLevel="0" collapsed="false">
      <c r="E168" s="53" t="n">
        <v>43525</v>
      </c>
      <c r="G168" s="4"/>
      <c r="K168" s="4"/>
      <c r="M168" s="4"/>
    </row>
    <row r="169" s="5" customFormat="true" ht="15" hidden="false" customHeight="false" outlineLevel="0" collapsed="false">
      <c r="K169" s="4"/>
      <c r="M169" s="4"/>
    </row>
    <row r="170" s="5" customFormat="true" ht="15" hidden="false" customHeight="false" outlineLevel="0" collapsed="false">
      <c r="G170" s="4" t="n">
        <v>1.16527777777778</v>
      </c>
      <c r="I170" s="6" t="n">
        <v>0</v>
      </c>
      <c r="K170" s="4" t="n">
        <f aca="false">G170-(I170*G170)</f>
        <v>1.16527777777778</v>
      </c>
      <c r="M170" s="4" t="n">
        <f aca="false">I170*G170</f>
        <v>0</v>
      </c>
    </row>
    <row r="171" s="5" customFormat="true" ht="15" hidden="false" customHeight="false" outlineLevel="0" collapsed="false">
      <c r="K171" s="4"/>
      <c r="M171" s="4"/>
    </row>
    <row r="174" customFormat="false" ht="15" hidden="false" customHeight="false" outlineLevel="0" collapsed="false">
      <c r="G174" s="25" t="s">
        <v>568</v>
      </c>
      <c r="H174" s="25"/>
      <c r="I174" s="25"/>
      <c r="J174" s="25"/>
      <c r="K174" s="25"/>
      <c r="L174" s="25"/>
      <c r="M174" s="25"/>
    </row>
    <row r="175" customFormat="false" ht="15" hidden="false" customHeight="false" outlineLevel="0" collapsed="false">
      <c r="G175" s="4" t="n">
        <v>0.870138888888889</v>
      </c>
      <c r="I175" s="6" t="n">
        <v>0</v>
      </c>
      <c r="K175" s="4" t="n">
        <f aca="false">G175-(I175*G175)</f>
        <v>0.870138888888889</v>
      </c>
      <c r="M175" s="4" t="n">
        <f aca="false">I175*G175</f>
        <v>0</v>
      </c>
    </row>
    <row r="176" customFormat="false" ht="15" hidden="false" customHeight="false" outlineLevel="0" collapsed="false">
      <c r="G176" s="5"/>
      <c r="K176" s="4"/>
      <c r="M176" s="4"/>
    </row>
    <row r="177" s="5" customFormat="true" ht="15" hidden="false" customHeight="false" outlineLevel="0" collapsed="false">
      <c r="K177" s="4"/>
      <c r="M177" s="4"/>
    </row>
    <row r="178" customFormat="false" ht="15" hidden="false" customHeight="false" outlineLevel="0" collapsed="false">
      <c r="G178" s="4" t="n">
        <v>1.54166666666667</v>
      </c>
      <c r="I178" s="6" t="n">
        <v>0</v>
      </c>
      <c r="K178" s="4" t="n">
        <f aca="false">G178-(I178*G178)</f>
        <v>1.54166666666667</v>
      </c>
      <c r="M178" s="4" t="n">
        <f aca="false">I178*G178</f>
        <v>0</v>
      </c>
    </row>
    <row r="179" customFormat="false" ht="15" hidden="false" customHeight="false" outlineLevel="0" collapsed="false">
      <c r="G179" s="5"/>
      <c r="K179" s="4"/>
      <c r="M179" s="4"/>
    </row>
    <row r="180" customFormat="false" ht="15" hidden="false" customHeight="false" outlineLevel="0" collapsed="false">
      <c r="K180" s="4"/>
      <c r="M180" s="4"/>
    </row>
    <row r="181" s="5" customFormat="true" ht="15" hidden="false" customHeight="false" outlineLevel="0" collapsed="false">
      <c r="G181" s="4" t="n">
        <v>0.777777777777778</v>
      </c>
      <c r="I181" s="6" t="n">
        <v>0</v>
      </c>
      <c r="K181" s="4" t="n">
        <f aca="false">G181-(I181*G181)</f>
        <v>0.777777777777778</v>
      </c>
      <c r="M181" s="4" t="n">
        <f aca="false">I181*G181</f>
        <v>0</v>
      </c>
    </row>
    <row r="182" s="5" customFormat="true" ht="15" hidden="false" customHeight="false" outlineLevel="0" collapsed="false">
      <c r="I182" s="6"/>
      <c r="K182" s="4"/>
      <c r="M182" s="4"/>
    </row>
    <row r="183" s="5" customFormat="true" ht="15" hidden="false" customHeight="false" outlineLevel="0" collapsed="false">
      <c r="K183" s="4"/>
      <c r="M183" s="4"/>
    </row>
    <row r="184" s="5" customFormat="true" ht="15" hidden="false" customHeight="false" outlineLevel="0" collapsed="false">
      <c r="G184" s="4" t="n">
        <v>0.523611111111111</v>
      </c>
      <c r="I184" s="6" t="n">
        <v>0</v>
      </c>
      <c r="K184" s="4" t="n">
        <f aca="false">G184-(I184*G184)</f>
        <v>0.523611111111111</v>
      </c>
      <c r="M184" s="4" t="n">
        <f aca="false">I184*G184</f>
        <v>0</v>
      </c>
    </row>
    <row r="185" s="5" customFormat="true" ht="15" hidden="false" customHeight="false" outlineLevel="0" collapsed="false">
      <c r="K185" s="4"/>
      <c r="M185" s="4"/>
    </row>
    <row r="186" s="5" customFormat="true" ht="15" hidden="false" customHeight="false" outlineLevel="0" collapsed="false">
      <c r="K186" s="4"/>
      <c r="M186" s="4"/>
    </row>
    <row r="187" s="5" customFormat="true" ht="15" hidden="false" customHeight="false" outlineLevel="0" collapsed="false">
      <c r="G187" s="4" t="n">
        <v>0.434027777777778</v>
      </c>
      <c r="I187" s="6" t="n">
        <v>0</v>
      </c>
      <c r="K187" s="4" t="n">
        <f aca="false">G187-(I187*G187)</f>
        <v>0.434027777777778</v>
      </c>
      <c r="M187" s="4" t="n">
        <f aca="false">I187*G187</f>
        <v>0</v>
      </c>
    </row>
    <row r="188" s="5" customFormat="true" ht="15" hidden="false" customHeight="false" outlineLevel="0" collapsed="false">
      <c r="K188" s="4"/>
      <c r="M188" s="4"/>
    </row>
    <row r="189" customFormat="false" ht="15" hidden="false" customHeight="false" outlineLevel="0" collapsed="false">
      <c r="H189" s="40"/>
      <c r="K189" s="4"/>
      <c r="M189" s="4"/>
    </row>
    <row r="190" s="5" customFormat="true" ht="15" hidden="false" customHeight="false" outlineLevel="0" collapsed="false">
      <c r="G190" s="4" t="n">
        <v>0.376388888888889</v>
      </c>
      <c r="I190" s="6" t="n">
        <v>0</v>
      </c>
      <c r="K190" s="4" t="n">
        <f aca="false">G190-(I190*G190)</f>
        <v>0.376388888888889</v>
      </c>
      <c r="M190" s="4" t="n">
        <f aca="false">I190*G190</f>
        <v>0</v>
      </c>
    </row>
    <row r="191" s="5" customFormat="true" ht="15" hidden="false" customHeight="false" outlineLevel="0" collapsed="false">
      <c r="I191" s="6"/>
      <c r="K191" s="4"/>
      <c r="M191" s="4"/>
    </row>
    <row r="192" s="5" customFormat="true" ht="15" hidden="false" customHeight="false" outlineLevel="0" collapsed="false">
      <c r="K192" s="4"/>
      <c r="M192" s="4"/>
    </row>
    <row r="193" customFormat="false" ht="15" hidden="false" customHeight="false" outlineLevel="0" collapsed="false">
      <c r="G193" s="4" t="n">
        <v>0.834722222222222</v>
      </c>
      <c r="I193" s="6" t="n">
        <v>0</v>
      </c>
      <c r="K193" s="4" t="n">
        <f aca="false">G193-(I193*G193)</f>
        <v>0.834722222222222</v>
      </c>
      <c r="M193" s="4" t="n">
        <f aca="false">I193*G193</f>
        <v>0</v>
      </c>
    </row>
    <row r="194" s="5" customFormat="true" ht="15" hidden="false" customHeight="false" outlineLevel="0" collapsed="false">
      <c r="K194" s="4"/>
      <c r="M194" s="4"/>
    </row>
    <row r="195" s="5" customFormat="true" ht="15" hidden="false" customHeight="false" outlineLevel="0" collapsed="false">
      <c r="K195" s="4"/>
      <c r="M195" s="4"/>
    </row>
    <row r="196" s="5" customFormat="true" ht="15" hidden="false" customHeight="false" outlineLevel="0" collapsed="false">
      <c r="K196" s="4"/>
      <c r="M196" s="4"/>
    </row>
    <row r="197" s="5" customFormat="true" ht="15" hidden="false" customHeight="false" outlineLevel="0" collapsed="false">
      <c r="E197" s="3" t="n">
        <v>0.502083333333333</v>
      </c>
      <c r="K197" s="4"/>
      <c r="M197" s="4"/>
    </row>
    <row r="198" s="5" customFormat="true" ht="15" hidden="false" customHeight="false" outlineLevel="0" collapsed="false">
      <c r="K198" s="4"/>
      <c r="M198" s="4"/>
    </row>
    <row r="199" s="5" customFormat="true" ht="15" hidden="false" customHeight="false" outlineLevel="0" collapsed="false">
      <c r="K199" s="4"/>
      <c r="M199" s="4"/>
    </row>
    <row r="200" s="5" customFormat="true" ht="15" hidden="false" customHeight="false" outlineLevel="0" collapsed="false">
      <c r="K200" s="4"/>
      <c r="M200" s="4"/>
    </row>
    <row r="201" s="5" customFormat="true" ht="15" hidden="false" customHeight="false" outlineLevel="0" collapsed="false">
      <c r="D201" s="11" t="s">
        <v>825</v>
      </c>
      <c r="E201" s="11"/>
      <c r="G201" s="4" t="n">
        <v>0.545833333333333</v>
      </c>
      <c r="I201" s="6" t="n">
        <v>0</v>
      </c>
      <c r="K201" s="4" t="n">
        <f aca="false">G201-(I201*G201)</f>
        <v>0.545833333333333</v>
      </c>
      <c r="M201" s="4" t="n">
        <f aca="false">I201*G201</f>
        <v>0</v>
      </c>
    </row>
    <row r="202" s="5" customFormat="true" ht="15" hidden="false" customHeight="false" outlineLevel="0" collapsed="false">
      <c r="K202" s="4"/>
      <c r="M202" s="4"/>
    </row>
    <row r="203" s="5" customFormat="true" ht="15" hidden="false" customHeight="false" outlineLevel="0" collapsed="false">
      <c r="K203" s="4"/>
      <c r="M203" s="4"/>
    </row>
    <row r="204" customFormat="false" ht="15" hidden="false" customHeight="false" outlineLevel="0" collapsed="false">
      <c r="G204" s="4" t="n">
        <v>0.683333333333333</v>
      </c>
      <c r="I204" s="6" t="n">
        <v>0</v>
      </c>
      <c r="K204" s="4" t="n">
        <f aca="false">G204-(I204*G204)</f>
        <v>0.683333333333333</v>
      </c>
      <c r="M204" s="4" t="n">
        <f aca="false">I204*G204</f>
        <v>0</v>
      </c>
    </row>
    <row r="205" customFormat="false" ht="15" hidden="false" customHeight="false" outlineLevel="0" collapsed="false">
      <c r="G205" s="5"/>
      <c r="K205" s="4"/>
      <c r="M205" s="4"/>
    </row>
    <row r="206" s="5" customFormat="true" ht="15" hidden="false" customHeight="false" outlineLevel="0" collapsed="false">
      <c r="K206" s="4"/>
      <c r="M206" s="4"/>
    </row>
    <row r="207" s="5" customFormat="true" ht="15" hidden="false" customHeight="false" outlineLevel="0" collapsed="false">
      <c r="G207" s="4" t="n">
        <v>0.409722222222222</v>
      </c>
      <c r="I207" s="6" t="n">
        <v>0</v>
      </c>
      <c r="K207" s="4" t="n">
        <f aca="false">G207-(I207*G207)</f>
        <v>0.409722222222222</v>
      </c>
      <c r="M207" s="4" t="n">
        <f aca="false">I207*G207</f>
        <v>0</v>
      </c>
    </row>
    <row r="208" s="5" customFormat="true" ht="15" hidden="false" customHeight="false" outlineLevel="0" collapsed="false">
      <c r="I208" s="6"/>
      <c r="K208" s="4"/>
      <c r="M208" s="4"/>
    </row>
    <row r="209" s="5" customFormat="true" ht="15" hidden="false" customHeight="false" outlineLevel="0" collapsed="false">
      <c r="K209" s="4"/>
      <c r="M209" s="4"/>
    </row>
    <row r="210" s="5" customFormat="true" ht="15" hidden="false" customHeight="false" outlineLevel="0" collapsed="false">
      <c r="G210" s="4" t="n">
        <v>0.4625</v>
      </c>
      <c r="I210" s="6" t="n">
        <v>0</v>
      </c>
      <c r="K210" s="4" t="n">
        <f aca="false">G210-(I210*G210)</f>
        <v>0.4625</v>
      </c>
      <c r="M210" s="4" t="n">
        <f aca="false">I210*G210</f>
        <v>0</v>
      </c>
    </row>
    <row r="211" s="5" customFormat="true" ht="15" hidden="false" customHeight="false" outlineLevel="0" collapsed="false">
      <c r="H211" s="58"/>
      <c r="K211" s="4"/>
      <c r="M211" s="4"/>
    </row>
    <row r="212" s="5" customFormat="true" ht="15" hidden="false" customHeight="false" outlineLevel="0" collapsed="false">
      <c r="K212" s="4"/>
      <c r="M212" s="4"/>
    </row>
    <row r="213" s="5" customFormat="true" ht="15" hidden="false" customHeight="false" outlineLevel="0" collapsed="false">
      <c r="G213" s="4" t="n">
        <v>0.276388888888889</v>
      </c>
      <c r="I213" s="6" t="n">
        <v>0</v>
      </c>
      <c r="K213" s="4" t="n">
        <f aca="false">G213-(I213*G213)</f>
        <v>0.276388888888889</v>
      </c>
      <c r="M213" s="4" t="n">
        <f aca="false">I213*G213</f>
        <v>0</v>
      </c>
    </row>
    <row r="214" s="5" customFormat="true" ht="15" hidden="false" customHeight="false" outlineLevel="0" collapsed="false">
      <c r="I214" s="6"/>
      <c r="K214" s="4"/>
      <c r="M214" s="4"/>
    </row>
    <row r="217" customFormat="false" ht="15" hidden="false" customHeight="false" outlineLevel="0" collapsed="false">
      <c r="G217" s="25" t="s">
        <v>571</v>
      </c>
      <c r="H217" s="25"/>
      <c r="I217" s="25"/>
      <c r="J217" s="25"/>
      <c r="K217" s="25"/>
      <c r="L217" s="25"/>
      <c r="M217" s="25"/>
    </row>
    <row r="218" s="5" customFormat="true" ht="15" hidden="false" customHeight="false" outlineLevel="0" collapsed="false">
      <c r="G218" s="4" t="n">
        <v>1.0625</v>
      </c>
      <c r="I218" s="6" t="n">
        <v>0</v>
      </c>
      <c r="K218" s="4" t="n">
        <f aca="false">G218-(I218*G218)</f>
        <v>1.0625</v>
      </c>
      <c r="M218" s="4" t="n">
        <f aca="false">I218*G218</f>
        <v>0</v>
      </c>
    </row>
    <row r="219" s="5" customFormat="true" ht="15" hidden="false" customHeight="false" outlineLevel="0" collapsed="false">
      <c r="I219" s="6"/>
      <c r="K219" s="4"/>
      <c r="M219" s="4"/>
    </row>
    <row r="220" s="5" customFormat="true" ht="15" hidden="false" customHeight="false" outlineLevel="0" collapsed="false">
      <c r="I220" s="6"/>
      <c r="K220" s="4"/>
      <c r="M220" s="4"/>
    </row>
    <row r="221" customFormat="false" ht="15" hidden="false" customHeight="false" outlineLevel="0" collapsed="false">
      <c r="G221" s="4" t="n">
        <v>0.771527777777778</v>
      </c>
      <c r="H221" s="41"/>
      <c r="I221" s="6" t="n">
        <v>0</v>
      </c>
      <c r="K221" s="4" t="n">
        <f aca="false">G221-(I221*G221)</f>
        <v>0.771527777777778</v>
      </c>
      <c r="M221" s="4" t="n">
        <f aca="false">I221*G221</f>
        <v>0</v>
      </c>
    </row>
    <row r="222" s="5" customFormat="true" ht="15" hidden="false" customHeight="false" outlineLevel="0" collapsed="false">
      <c r="G222" s="4"/>
      <c r="H222" s="41"/>
      <c r="K222" s="4"/>
      <c r="M222" s="4"/>
    </row>
    <row r="227" s="6" customFormat="true" ht="15" hidden="false" customHeight="false" outlineLevel="0" collapsed="false">
      <c r="F227" s="5"/>
      <c r="G227" s="4"/>
      <c r="H227" s="5"/>
    </row>
    <row r="229" s="6" customFormat="true" ht="15" hidden="false" customHeight="false" outlineLevel="0" collapsed="false">
      <c r="F229" s="4"/>
      <c r="G229" s="4" t="n">
        <v>0.245833333333333</v>
      </c>
      <c r="H229" s="5"/>
    </row>
    <row r="230" s="6" customFormat="true" ht="15" hidden="false" customHeight="false" outlineLevel="0" collapsed="false">
      <c r="F230" s="5"/>
      <c r="G230" s="4"/>
      <c r="H230" s="5"/>
    </row>
    <row r="232" s="6" customFormat="true" ht="15" hidden="false" customHeight="false" outlineLevel="0" collapsed="false">
      <c r="F232" s="5"/>
      <c r="G232" s="3" t="n">
        <v>0.771527777777778</v>
      </c>
      <c r="H232" s="5"/>
    </row>
    <row r="233" s="6" customFormat="true" ht="15" hidden="false" customHeight="false" outlineLevel="0" collapsed="false">
      <c r="F233" s="5"/>
      <c r="G233" s="4"/>
      <c r="H233" s="5"/>
    </row>
    <row r="235" s="6" customFormat="true" ht="15" hidden="false" customHeight="false" outlineLevel="0" collapsed="false">
      <c r="F235" s="5"/>
      <c r="G235" s="3" t="n">
        <v>0.516666666666667</v>
      </c>
      <c r="H235" s="5"/>
    </row>
    <row r="236" s="6" customFormat="true" ht="15" hidden="false" customHeight="false" outlineLevel="0" collapsed="false">
      <c r="F236" s="5"/>
      <c r="G236" s="4"/>
      <c r="H236" s="5"/>
    </row>
    <row r="238" s="6" customFormat="true" ht="15" hidden="false" customHeight="false" outlineLevel="0" collapsed="false">
      <c r="F238" s="5"/>
      <c r="G238" s="3" t="n">
        <v>0.15625</v>
      </c>
      <c r="H238" s="5"/>
    </row>
    <row r="239" s="6" customFormat="true" ht="15" hidden="false" customHeight="false" outlineLevel="0" collapsed="false">
      <c r="F239" s="5"/>
      <c r="G239" s="4"/>
      <c r="H239" s="5"/>
    </row>
    <row r="241" s="6" customFormat="true" ht="15" hidden="false" customHeight="false" outlineLevel="0" collapsed="false">
      <c r="G241" s="4"/>
      <c r="H241" s="59"/>
    </row>
    <row r="242" s="6" customFormat="true" ht="15" hidden="false" customHeight="false" outlineLevel="0" collapsed="false">
      <c r="G242" s="4"/>
      <c r="H242" s="59"/>
    </row>
    <row r="243" s="6" customFormat="true" ht="15" hidden="false" customHeight="false" outlineLevel="0" collapsed="false">
      <c r="G243" s="4"/>
      <c r="H243" s="59"/>
    </row>
    <row r="244" s="6" customFormat="true" ht="15" hidden="false" customHeight="false" outlineLevel="0" collapsed="false">
      <c r="G244" s="4"/>
      <c r="H244" s="59"/>
    </row>
    <row r="245" s="6" customFormat="true" ht="15" hidden="false" customHeight="false" outlineLevel="0" collapsed="false">
      <c r="G245" s="4"/>
      <c r="H245" s="59"/>
    </row>
    <row r="247" s="6" customFormat="true" ht="15" hidden="false" customHeight="false" outlineLevel="0" collapsed="false">
      <c r="G247" s="4"/>
      <c r="H247" s="5"/>
    </row>
    <row r="248" s="6" customFormat="true" ht="15" hidden="false" customHeight="false" outlineLevel="0" collapsed="false">
      <c r="G248" s="4"/>
      <c r="H248" s="5"/>
    </row>
    <row r="249" s="6" customFormat="true" ht="15" hidden="false" customHeight="false" outlineLevel="0" collapsed="false">
      <c r="G249" s="4"/>
      <c r="H249" s="5"/>
    </row>
    <row r="251" s="6" customFormat="true" ht="15" hidden="false" customHeight="false" outlineLevel="0" collapsed="false">
      <c r="G251" s="3" t="n">
        <v>0.439583333333333</v>
      </c>
      <c r="H251" s="5"/>
    </row>
    <row r="252" s="6" customFormat="true" ht="15" hidden="false" customHeight="false" outlineLevel="0" collapsed="false">
      <c r="G252" s="4"/>
      <c r="H252" s="5"/>
    </row>
    <row r="254" s="6" customFormat="true" ht="15" hidden="false" customHeight="false" outlineLevel="0" collapsed="false">
      <c r="G254" s="3" t="n">
        <v>0.256944444444444</v>
      </c>
      <c r="H254" s="5"/>
    </row>
    <row r="255" s="6" customFormat="true" ht="15" hidden="false" customHeight="false" outlineLevel="0" collapsed="false">
      <c r="G255" s="4"/>
      <c r="H255" s="5"/>
    </row>
    <row r="257" s="6" customFormat="true" ht="15" hidden="false" customHeight="false" outlineLevel="0" collapsed="false">
      <c r="G257" s="3" t="n">
        <v>0.605555555555555</v>
      </c>
      <c r="H257" s="5"/>
    </row>
    <row r="258" s="6" customFormat="true" ht="15" hidden="false" customHeight="false" outlineLevel="0" collapsed="false">
      <c r="G258" s="4"/>
      <c r="H258" s="5"/>
    </row>
    <row r="260" s="6" customFormat="true" ht="15" hidden="false" customHeight="false" outlineLevel="0" collapsed="false">
      <c r="G260" s="3" t="n">
        <v>0.144444444444444</v>
      </c>
      <c r="H260" s="5"/>
    </row>
    <row r="261" s="6" customFormat="true" ht="15" hidden="false" customHeight="false" outlineLevel="0" collapsed="false">
      <c r="G261" s="4"/>
      <c r="H261" s="5"/>
    </row>
    <row r="263" s="6" customFormat="true" ht="15" hidden="false" customHeight="false" outlineLevel="0" collapsed="false">
      <c r="G263" s="4"/>
      <c r="H263" s="5"/>
    </row>
    <row r="267" s="6" customFormat="true" ht="15" hidden="false" customHeight="false" outlineLevel="0" collapsed="false">
      <c r="G267" s="3" t="n">
        <v>0.14375</v>
      </c>
      <c r="H267" s="5"/>
    </row>
    <row r="268" s="6" customFormat="true" ht="15" hidden="false" customHeight="false" outlineLevel="0" collapsed="false">
      <c r="G268" s="4"/>
      <c r="H268" s="5"/>
    </row>
    <row r="269" s="6" customFormat="true" ht="15" hidden="false" customHeight="false" outlineLevel="0" collapsed="false">
      <c r="G269" s="4"/>
      <c r="H269" s="5"/>
    </row>
    <row r="270" s="6" customFormat="true" ht="15" hidden="false" customHeight="false" outlineLevel="0" collapsed="false">
      <c r="G270" s="3" t="n">
        <v>0.09375</v>
      </c>
      <c r="H270" s="5"/>
    </row>
    <row r="271" s="6" customFormat="true" ht="15" hidden="false" customHeight="false" outlineLevel="0" collapsed="false">
      <c r="G271" s="4"/>
      <c r="H271" s="5"/>
    </row>
    <row r="273" s="6" customFormat="true" ht="15" hidden="false" customHeight="false" outlineLevel="0" collapsed="false">
      <c r="F273" s="5"/>
      <c r="G273" s="4"/>
      <c r="H273" s="5"/>
    </row>
    <row r="274" s="6" customFormat="true" ht="15" hidden="false" customHeight="false" outlineLevel="0" collapsed="false">
      <c r="F274" s="5"/>
      <c r="G274" s="4"/>
      <c r="H274" s="5"/>
    </row>
    <row r="275" s="6" customFormat="true" ht="15" hidden="false" customHeight="false" outlineLevel="0" collapsed="false">
      <c r="F275" s="5"/>
      <c r="G275" s="4"/>
      <c r="H275" s="5"/>
    </row>
    <row r="276" s="6" customFormat="true" ht="15" hidden="false" customHeight="false" outlineLevel="0" collapsed="false">
      <c r="F276" s="7"/>
      <c r="G276" s="4"/>
      <c r="H276" s="5"/>
    </row>
    <row r="277" s="6" customFormat="true" ht="15" hidden="false" customHeight="false" outlineLevel="0" collapsed="false">
      <c r="F277" s="7"/>
      <c r="G277" s="3" t="n">
        <v>0.258333333333333</v>
      </c>
      <c r="H277" s="5"/>
    </row>
    <row r="278" s="6" customFormat="true" ht="15" hidden="false" customHeight="false" outlineLevel="0" collapsed="false">
      <c r="F278" s="7"/>
      <c r="G278" s="4"/>
      <c r="H278" s="5"/>
    </row>
    <row r="280" s="6" customFormat="true" ht="15" hidden="false" customHeight="false" outlineLevel="0" collapsed="false">
      <c r="F280" s="5"/>
      <c r="G280" s="3" t="n">
        <v>0.184027777777778</v>
      </c>
      <c r="H280" s="5"/>
    </row>
    <row r="281" s="6" customFormat="true" ht="15" hidden="false" customHeight="false" outlineLevel="0" collapsed="false">
      <c r="F281" s="5"/>
      <c r="G281" s="4"/>
      <c r="H281" s="5"/>
    </row>
    <row r="282" s="6" customFormat="true" ht="15" hidden="false" customHeight="false" outlineLevel="0" collapsed="false">
      <c r="F282" s="5"/>
      <c r="G282" s="4"/>
      <c r="H282" s="5"/>
    </row>
    <row r="283" s="6" customFormat="true" ht="15" hidden="false" customHeight="false" outlineLevel="0" collapsed="false">
      <c r="F283" s="5"/>
      <c r="G283" s="3" t="n">
        <v>0.102777777777778</v>
      </c>
      <c r="H283" s="5"/>
    </row>
    <row r="284" s="6" customFormat="true" ht="15" hidden="false" customHeight="false" outlineLevel="0" collapsed="false">
      <c r="F284" s="5"/>
      <c r="G284" s="4"/>
      <c r="H284" s="5"/>
    </row>
    <row r="286" s="6" customFormat="true" ht="15" hidden="false" customHeight="false" outlineLevel="0" collapsed="false">
      <c r="F286" s="5"/>
      <c r="G286" s="3" t="n">
        <v>0.548611111111111</v>
      </c>
      <c r="H286" s="5"/>
    </row>
    <row r="287" s="6" customFormat="true" ht="15" hidden="false" customHeight="false" outlineLevel="0" collapsed="false">
      <c r="F287" s="5"/>
      <c r="G287" s="4"/>
      <c r="H287" s="5"/>
    </row>
    <row r="289" s="6" customFormat="true" ht="15" hidden="false" customHeight="false" outlineLevel="0" collapsed="false">
      <c r="F289" s="5"/>
      <c r="G289" s="3" t="n">
        <v>0.144444444444444</v>
      </c>
      <c r="H289" s="5"/>
    </row>
    <row r="290" s="6" customFormat="true" ht="15" hidden="false" customHeight="false" outlineLevel="0" collapsed="false">
      <c r="F290" s="5"/>
      <c r="G290" s="4"/>
      <c r="H290" s="5"/>
    </row>
    <row r="291" s="6" customFormat="true" ht="15" hidden="false" customHeight="false" outlineLevel="0" collapsed="false">
      <c r="F291" s="5"/>
      <c r="G291" s="4"/>
      <c r="H291" s="5"/>
    </row>
    <row r="292" s="6" customFormat="true" ht="15" hidden="false" customHeight="false" outlineLevel="0" collapsed="false">
      <c r="F292" s="5"/>
      <c r="G292" s="19" t="n">
        <v>1.16527777777778</v>
      </c>
      <c r="H292" s="5"/>
    </row>
    <row r="293" s="6" customFormat="true" ht="15" hidden="false" customHeight="false" outlineLevel="0" collapsed="false">
      <c r="F293" s="5"/>
      <c r="G293" s="4"/>
      <c r="H293" s="5"/>
    </row>
    <row r="295" s="6" customFormat="true" ht="15" hidden="false" customHeight="false" outlineLevel="0" collapsed="false">
      <c r="F295" s="5"/>
      <c r="G295" s="3" t="n">
        <v>0.553472222222222</v>
      </c>
      <c r="H295" s="5"/>
    </row>
    <row r="296" s="6" customFormat="true" ht="15" hidden="false" customHeight="false" outlineLevel="0" collapsed="false">
      <c r="F296" s="5"/>
      <c r="G296" s="4"/>
      <c r="H296" s="5"/>
    </row>
    <row r="298" s="6" customFormat="true" ht="15" hidden="false" customHeight="false" outlineLevel="0" collapsed="false">
      <c r="F298" s="5"/>
      <c r="G298" s="3" t="n">
        <v>0.258333333333333</v>
      </c>
      <c r="H298" s="5"/>
    </row>
    <row r="299" s="6" customFormat="true" ht="15" hidden="false" customHeight="false" outlineLevel="0" collapsed="false">
      <c r="F299" s="5"/>
      <c r="G299" s="4"/>
      <c r="H299" s="5"/>
    </row>
    <row r="301" s="6" customFormat="true" ht="15" hidden="false" customHeight="false" outlineLevel="0" collapsed="false">
      <c r="F301" s="5"/>
      <c r="G301" s="3" t="n">
        <v>0.309027777777778</v>
      </c>
      <c r="H301" s="5"/>
    </row>
    <row r="302" s="6" customFormat="true" ht="15" hidden="false" customHeight="false" outlineLevel="0" collapsed="false">
      <c r="F302" s="5"/>
      <c r="G302" s="4"/>
      <c r="H302" s="5"/>
    </row>
    <row r="304" s="6" customFormat="true" ht="15" hidden="false" customHeight="false" outlineLevel="0" collapsed="false">
      <c r="F304" s="5"/>
      <c r="G304" s="3" t="n">
        <v>0.154166666666667</v>
      </c>
      <c r="H304" s="5"/>
    </row>
    <row r="305" s="6" customFormat="true" ht="15" hidden="false" customHeight="false" outlineLevel="0" collapsed="false">
      <c r="G305" s="4"/>
      <c r="H305" s="5"/>
    </row>
    <row r="307" s="6" customFormat="true" ht="15" hidden="false" customHeight="false" outlineLevel="0" collapsed="false">
      <c r="G307" s="3" t="n">
        <v>0.15625</v>
      </c>
      <c r="H307" s="5"/>
    </row>
    <row r="308" s="6" customFormat="true" ht="15" hidden="false" customHeight="false" outlineLevel="0" collapsed="false">
      <c r="G308" s="4"/>
      <c r="H308" s="5"/>
    </row>
    <row r="312" s="6" customFormat="true" ht="15" hidden="false" customHeight="false" outlineLevel="0" collapsed="false">
      <c r="G312" s="4"/>
      <c r="H312" s="5"/>
    </row>
    <row r="316" s="6" customFormat="true" ht="15" hidden="false" customHeight="false" outlineLevel="0" collapsed="false">
      <c r="G316" s="4"/>
      <c r="H316" s="5"/>
    </row>
    <row r="320" s="6" customFormat="true" ht="15" hidden="false" customHeight="false" outlineLevel="0" collapsed="false">
      <c r="G320" s="4"/>
      <c r="H320" s="5"/>
    </row>
  </sheetData>
  <mergeCells count="15">
    <mergeCell ref="G3:M3"/>
    <mergeCell ref="G35:M35"/>
    <mergeCell ref="G49:M49"/>
    <mergeCell ref="G54:M54"/>
    <mergeCell ref="G68:M68"/>
    <mergeCell ref="G73:M73"/>
    <mergeCell ref="G84:M84"/>
    <mergeCell ref="G89:M89"/>
    <mergeCell ref="G97:M97"/>
    <mergeCell ref="G98:M98"/>
    <mergeCell ref="G127:M127"/>
    <mergeCell ref="G151:M151"/>
    <mergeCell ref="G174:M174"/>
    <mergeCell ref="G217:M217"/>
    <mergeCell ref="H241:H2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43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D33" activeCellId="0" sqref="D33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2" width="11.28"/>
    <col collapsed="false" customWidth="true" hidden="false" outlineLevel="0" max="3" min="3" style="2" width="10.14"/>
    <col collapsed="false" customWidth="false" hidden="false" outlineLevel="0" max="5" min="4" style="2" width="9.14"/>
    <col collapsed="false" customWidth="true" hidden="false" outlineLevel="0" max="6" min="6" style="2" width="9.86"/>
    <col collapsed="false" customWidth="true" hidden="false" outlineLevel="0" max="7" min="7" style="4" width="9"/>
    <col collapsed="false" customWidth="true" hidden="false" outlineLevel="0" max="8" min="8" style="2" width="99.28"/>
    <col collapsed="false" customWidth="false" hidden="false" outlineLevel="0" max="10" min="9" style="6" width="9.14"/>
    <col collapsed="false" customWidth="false" hidden="false" outlineLevel="0" max="1024" min="11" style="2" width="9.14"/>
  </cols>
  <sheetData>
    <row r="1" customFormat="false" ht="15" hidden="false" customHeight="false" outlineLevel="0" collapsed="false">
      <c r="K1" s="2" t="s">
        <v>8</v>
      </c>
    </row>
    <row r="2" customFormat="false" ht="15" hidden="false" customHeight="false" outlineLevel="0" collapsed="false">
      <c r="B2" s="2" t="s">
        <v>3</v>
      </c>
      <c r="C2" s="2" t="n">
        <f aca="false">COUNT(G:G)</f>
        <v>61</v>
      </c>
      <c r="H2" s="5"/>
      <c r="K2" s="4"/>
      <c r="M2" s="4"/>
    </row>
    <row r="3" customFormat="false" ht="15" hidden="false" customHeight="false" outlineLevel="0" collapsed="false">
      <c r="B3" s="2" t="s">
        <v>30</v>
      </c>
      <c r="C3" s="4" t="n">
        <f aca="false">SUM(G:G)</f>
        <v>49.6118055555556</v>
      </c>
      <c r="D3" s="4"/>
      <c r="E3" s="4"/>
      <c r="G3" s="17" t="n">
        <v>0.979166666666667</v>
      </c>
      <c r="H3" s="15" t="s">
        <v>826</v>
      </c>
      <c r="I3" s="21" t="n">
        <v>1</v>
      </c>
      <c r="J3" s="2"/>
      <c r="K3" s="4"/>
      <c r="O3" s="2" t="s">
        <v>518</v>
      </c>
    </row>
    <row r="4" customFormat="false" ht="15" hidden="false" customHeight="false" outlineLevel="0" collapsed="false">
      <c r="B4" s="2" t="s">
        <v>6</v>
      </c>
      <c r="C4" s="4" t="n">
        <f aca="false">MAX(G$12:G$95)</f>
        <v>1.35138888888889</v>
      </c>
      <c r="D4" s="4"/>
      <c r="E4" s="4"/>
      <c r="G4" s="17"/>
      <c r="H4" s="15" t="s">
        <v>827</v>
      </c>
      <c r="I4" s="21"/>
      <c r="J4" s="2"/>
      <c r="K4" s="4"/>
      <c r="O4" s="2" t="s">
        <v>532</v>
      </c>
    </row>
    <row r="5" customFormat="false" ht="15" hidden="false" customHeight="false" outlineLevel="0" collapsed="false">
      <c r="B5" s="2" t="s">
        <v>5</v>
      </c>
      <c r="C5" s="4" t="n">
        <f aca="false">C3/C2</f>
        <v>0.813308287795993</v>
      </c>
      <c r="D5" s="4"/>
      <c r="E5" s="4"/>
      <c r="H5" s="5"/>
      <c r="J5" s="2"/>
      <c r="K5" s="4"/>
      <c r="O5" s="2" t="s">
        <v>534</v>
      </c>
    </row>
    <row r="6" customFormat="false" ht="15" hidden="false" customHeight="false" outlineLevel="0" collapsed="false">
      <c r="C6" s="4"/>
      <c r="D6" s="4"/>
      <c r="E6" s="4"/>
      <c r="G6" s="17" t="n">
        <v>2.16666666666667</v>
      </c>
      <c r="H6" s="60" t="s">
        <v>828</v>
      </c>
      <c r="I6" s="21" t="n">
        <v>1</v>
      </c>
      <c r="J6" s="4"/>
      <c r="K6" s="4"/>
      <c r="O6" s="2" t="s">
        <v>538</v>
      </c>
    </row>
    <row r="7" customFormat="false" ht="15" hidden="false" customHeight="false" outlineLevel="0" collapsed="false">
      <c r="B7" s="2" t="s">
        <v>814</v>
      </c>
      <c r="G7" s="17"/>
      <c r="H7" s="42" t="s">
        <v>829</v>
      </c>
      <c r="I7" s="21"/>
      <c r="J7" s="2"/>
      <c r="K7" s="4"/>
      <c r="O7" s="2" t="s">
        <v>542</v>
      </c>
    </row>
    <row r="8" customFormat="false" ht="15" hidden="false" customHeight="false" outlineLevel="0" collapsed="false">
      <c r="B8" s="7" t="n">
        <v>0.01</v>
      </c>
      <c r="C8" s="4" t="n">
        <f aca="false">$N$26*B8</f>
        <v>0</v>
      </c>
      <c r="H8" s="41"/>
      <c r="J8" s="2"/>
      <c r="K8" s="4"/>
      <c r="O8" s="2" t="s">
        <v>588</v>
      </c>
    </row>
    <row r="9" customFormat="false" ht="15" hidden="false" customHeight="false" outlineLevel="0" collapsed="false">
      <c r="B9" s="7" t="n">
        <v>0.05</v>
      </c>
      <c r="C9" s="4" t="n">
        <f aca="false">$N$26*B9</f>
        <v>0</v>
      </c>
      <c r="D9" s="4"/>
      <c r="E9" s="4"/>
      <c r="F9" s="19"/>
      <c r="G9" s="17" t="n">
        <v>3.30486111111111</v>
      </c>
      <c r="H9" s="42" t="s">
        <v>830</v>
      </c>
      <c r="I9" s="21" t="n">
        <v>1</v>
      </c>
      <c r="J9" s="2"/>
      <c r="K9" s="4"/>
      <c r="O9" s="2" t="s">
        <v>831</v>
      </c>
    </row>
    <row r="10" customFormat="false" ht="15" hidden="false" customHeight="false" outlineLevel="0" collapsed="false">
      <c r="B10" s="7" t="n">
        <v>0.1</v>
      </c>
      <c r="C10" s="4" t="n">
        <f aca="false">$N$26*B10</f>
        <v>0</v>
      </c>
      <c r="D10" s="4"/>
      <c r="E10" s="4"/>
      <c r="G10" s="17"/>
      <c r="H10" s="42" t="s">
        <v>832</v>
      </c>
      <c r="I10" s="21"/>
      <c r="J10" s="2"/>
      <c r="K10" s="4"/>
      <c r="O10" s="2" t="s">
        <v>833</v>
      </c>
    </row>
    <row r="11" customFormat="false" ht="15" hidden="false" customHeight="false" outlineLevel="0" collapsed="false">
      <c r="H11" s="41"/>
      <c r="K11" s="4"/>
      <c r="M11" s="4"/>
    </row>
    <row r="12" customFormat="false" ht="15" hidden="false" customHeight="false" outlineLevel="0" collapsed="false">
      <c r="G12" s="4" t="n">
        <v>0.8125</v>
      </c>
      <c r="H12" s="2" t="s">
        <v>834</v>
      </c>
      <c r="I12" s="6" t="n">
        <v>0</v>
      </c>
      <c r="K12" s="4" t="n">
        <f aca="false">G12-(I12*G12)</f>
        <v>0.8125</v>
      </c>
      <c r="M12" s="4" t="n">
        <f aca="false">I12*G12</f>
        <v>0</v>
      </c>
    </row>
    <row r="13" customFormat="false" ht="15" hidden="false" customHeight="false" outlineLevel="0" collapsed="false">
      <c r="B13" s="7"/>
      <c r="C13" s="4"/>
      <c r="H13" s="5" t="s">
        <v>835</v>
      </c>
      <c r="K13" s="4"/>
      <c r="M13" s="4"/>
    </row>
    <row r="14" customFormat="false" ht="15" hidden="false" customHeight="false" outlineLevel="0" collapsed="false">
      <c r="B14" s="7"/>
      <c r="C14" s="4"/>
      <c r="D14" s="4"/>
      <c r="E14" s="4"/>
      <c r="H14" s="5"/>
      <c r="K14" s="4"/>
      <c r="M14" s="4"/>
    </row>
    <row r="15" customFormat="false" ht="15" hidden="false" customHeight="false" outlineLevel="0" collapsed="false">
      <c r="B15" s="7"/>
      <c r="C15" s="4"/>
      <c r="G15" s="4" t="n">
        <v>0.229166666666667</v>
      </c>
      <c r="H15" s="5" t="s">
        <v>836</v>
      </c>
      <c r="I15" s="6" t="n">
        <v>0</v>
      </c>
      <c r="K15" s="4" t="n">
        <f aca="false">G15-(I15*G15)</f>
        <v>0.229166666666667</v>
      </c>
      <c r="M15" s="4" t="n">
        <f aca="false">I15*G15</f>
        <v>0</v>
      </c>
    </row>
    <row r="16" customFormat="false" ht="15" hidden="false" customHeight="false" outlineLevel="0" collapsed="false">
      <c r="E16" s="2" t="s">
        <v>5</v>
      </c>
      <c r="H16" s="5" t="s">
        <v>837</v>
      </c>
      <c r="K16" s="4"/>
      <c r="M16" s="4"/>
      <c r="O16" s="2" t="s">
        <v>528</v>
      </c>
    </row>
    <row r="17" customFormat="false" ht="15" hidden="false" customHeight="false" outlineLevel="0" collapsed="false">
      <c r="B17" s="2" t="s">
        <v>517</v>
      </c>
      <c r="C17" s="4" t="n">
        <f aca="false">SUM(G2:G19)</f>
        <v>7.74236111111111</v>
      </c>
      <c r="D17" s="39" t="n">
        <f aca="false">COUNT(G2:G19)</f>
        <v>6</v>
      </c>
      <c r="E17" s="4" t="n">
        <f aca="false">C17/D17</f>
        <v>1.29039351851852</v>
      </c>
      <c r="K17" s="4"/>
      <c r="M17" s="4"/>
      <c r="O17" s="2" t="s">
        <v>530</v>
      </c>
    </row>
    <row r="18" customFormat="false" ht="15" hidden="false" customHeight="false" outlineLevel="0" collapsed="false">
      <c r="B18" s="15" t="s">
        <v>535</v>
      </c>
      <c r="C18" s="17" t="n">
        <f aca="false">SUM(G23:G27)</f>
        <v>0</v>
      </c>
      <c r="D18" s="61" t="n">
        <f aca="false">COUNT(G23:G27)</f>
        <v>0</v>
      </c>
      <c r="E18" s="17" t="n">
        <v>0</v>
      </c>
      <c r="G18" s="4" t="n">
        <v>0.25</v>
      </c>
      <c r="H18" s="41" t="s">
        <v>838</v>
      </c>
      <c r="I18" s="6" t="n">
        <v>0</v>
      </c>
      <c r="K18" s="4" t="n">
        <f aca="false">G18-(I18*G18)</f>
        <v>0.25</v>
      </c>
      <c r="M18" s="4" t="n">
        <f aca="false">I18*G18</f>
        <v>0</v>
      </c>
    </row>
    <row r="19" customFormat="false" ht="15" hidden="false" customHeight="false" outlineLevel="0" collapsed="false">
      <c r="B19" s="2" t="s">
        <v>540</v>
      </c>
      <c r="C19" s="4" t="n">
        <f aca="false">SUM(G31:G35)</f>
        <v>0.875</v>
      </c>
      <c r="D19" s="39" t="n">
        <f aca="false">COUNT(G31:G35)</f>
        <v>2</v>
      </c>
      <c r="E19" s="4" t="n">
        <f aca="false">C19/D19</f>
        <v>0.4375</v>
      </c>
      <c r="H19" s="41" t="s">
        <v>839</v>
      </c>
      <c r="K19" s="4"/>
      <c r="M19" s="4"/>
    </row>
    <row r="20" customFormat="false" ht="15" hidden="false" customHeight="false" outlineLevel="0" collapsed="false">
      <c r="B20" s="2" t="s">
        <v>543</v>
      </c>
      <c r="C20" s="4" t="n">
        <f aca="false">SUM(G39:G46)</f>
        <v>2.47638888888889</v>
      </c>
      <c r="D20" s="10" t="n">
        <f aca="false">COUNT(G39:G46)</f>
        <v>3</v>
      </c>
      <c r="E20" s="4" t="n">
        <f aca="false">C20/D20</f>
        <v>0.825462962962963</v>
      </c>
      <c r="H20" s="41"/>
      <c r="K20" s="4"/>
      <c r="M20" s="4"/>
    </row>
    <row r="21" customFormat="false" ht="15" hidden="false" customHeight="false" outlineLevel="0" collapsed="false">
      <c r="B21" s="2" t="s">
        <v>545</v>
      </c>
      <c r="C21" s="4" t="n">
        <f aca="false">SUM(G50:G66)</f>
        <v>2.18958333333333</v>
      </c>
      <c r="D21" s="39" t="n">
        <f aca="false">COUNT(G50:G66)</f>
        <v>6</v>
      </c>
      <c r="E21" s="4" t="n">
        <f aca="false">C21/D21</f>
        <v>0.364930555555555</v>
      </c>
      <c r="H21" s="41"/>
      <c r="K21" s="4"/>
      <c r="M21" s="4"/>
    </row>
    <row r="22" customFormat="false" ht="15" hidden="false" customHeight="false" outlineLevel="0" collapsed="false">
      <c r="B22" s="2" t="s">
        <v>547</v>
      </c>
      <c r="C22" s="4" t="n">
        <f aca="false">SUM(G70:G74)</f>
        <v>0.625</v>
      </c>
      <c r="D22" s="39" t="n">
        <f aca="false">COUNT(G70:G74)</f>
        <v>2</v>
      </c>
      <c r="E22" s="4" t="n">
        <f aca="false">C22/D22</f>
        <v>0.3125</v>
      </c>
      <c r="G22" s="25" t="s">
        <v>535</v>
      </c>
      <c r="H22" s="25"/>
      <c r="I22" s="25"/>
      <c r="J22" s="25"/>
      <c r="K22" s="25"/>
      <c r="L22" s="25"/>
      <c r="M22" s="25"/>
    </row>
    <row r="23" customFormat="false" ht="15" hidden="false" customHeight="false" outlineLevel="0" collapsed="false">
      <c r="B23" s="2" t="s">
        <v>551</v>
      </c>
      <c r="C23" s="4" t="n">
        <f aca="false">SUM(G78:G85)</f>
        <v>1.04166666666667</v>
      </c>
      <c r="D23" s="39" t="n">
        <f aca="false">COUNT(G78:G85)</f>
        <v>3</v>
      </c>
      <c r="E23" s="4" t="n">
        <f aca="false">C23/D23</f>
        <v>0.347222222222222</v>
      </c>
      <c r="G23" s="17"/>
      <c r="H23" s="42" t="s">
        <v>840</v>
      </c>
      <c r="I23" s="21" t="n">
        <v>0</v>
      </c>
      <c r="J23" s="2"/>
      <c r="K23" s="4"/>
      <c r="N23" s="3"/>
    </row>
    <row r="24" customFormat="false" ht="15" hidden="false" customHeight="false" outlineLevel="0" collapsed="false">
      <c r="B24" s="2" t="s">
        <v>554</v>
      </c>
      <c r="C24" s="4" t="n">
        <f aca="false">SUM(G89:G96)</f>
        <v>2.33333333333333</v>
      </c>
      <c r="D24" s="39" t="n">
        <f aca="false">COUNT(G89:G96)</f>
        <v>3</v>
      </c>
      <c r="E24" s="4" t="n">
        <f aca="false">C24/D24</f>
        <v>0.777777777777778</v>
      </c>
      <c r="G24" s="17"/>
      <c r="H24" s="62" t="s">
        <v>841</v>
      </c>
      <c r="I24" s="21"/>
      <c r="J24" s="2"/>
      <c r="K24" s="4"/>
    </row>
    <row r="25" customFormat="false" ht="15" hidden="false" customHeight="false" outlineLevel="0" collapsed="false">
      <c r="B25" s="2" t="s">
        <v>558</v>
      </c>
      <c r="C25" s="4" t="n">
        <f aca="false">SUM(G101:G120)</f>
        <v>10.7548611111111</v>
      </c>
      <c r="D25" s="39" t="n">
        <f aca="false">COUNT(G101:G119)</f>
        <v>7</v>
      </c>
      <c r="E25" s="4" t="n">
        <f aca="false">C25/D25</f>
        <v>1.53640873015873</v>
      </c>
      <c r="H25" s="41"/>
      <c r="J25" s="2"/>
      <c r="K25" s="4"/>
      <c r="N25" s="4"/>
    </row>
    <row r="26" customFormat="false" ht="15" hidden="false" customHeight="false" outlineLevel="0" collapsed="false">
      <c r="B26" s="2" t="s">
        <v>562</v>
      </c>
      <c r="C26" s="4" t="n">
        <f aca="false">SUM(G125:G149)</f>
        <v>10.0625</v>
      </c>
      <c r="D26" s="39" t="n">
        <f aca="false">COUNT(G125:G149)</f>
        <v>9</v>
      </c>
      <c r="E26" s="4" t="n">
        <f aca="false">C26/D26</f>
        <v>1.11805555555556</v>
      </c>
      <c r="G26" s="17"/>
      <c r="H26" s="42" t="s">
        <v>842</v>
      </c>
      <c r="I26" s="21" t="n">
        <v>0</v>
      </c>
      <c r="J26" s="2"/>
      <c r="K26" s="4"/>
      <c r="N26" s="4"/>
    </row>
    <row r="27" customFormat="false" ht="15.65" hidden="false" customHeight="false" outlineLevel="0" collapsed="false">
      <c r="G27" s="17"/>
      <c r="H27" s="63" t="s">
        <v>843</v>
      </c>
      <c r="I27" s="21"/>
      <c r="J27" s="2"/>
      <c r="K27" s="4"/>
      <c r="N27" s="4"/>
    </row>
    <row r="28" customFormat="false" ht="15" hidden="false" customHeight="false" outlineLevel="0" collapsed="false">
      <c r="B28" s="2" t="s">
        <v>583</v>
      </c>
      <c r="C28" s="4" t="n">
        <f aca="false">SUM(C17:C26)</f>
        <v>38.1006944444445</v>
      </c>
      <c r="D28" s="39" t="n">
        <f aca="false">SUM(D17:D22)</f>
        <v>19</v>
      </c>
      <c r="E28" s="4" t="n">
        <f aca="false">C28/D28</f>
        <v>2.00529970760234</v>
      </c>
      <c r="H28" s="5"/>
      <c r="K28" s="4"/>
      <c r="M28" s="4"/>
      <c r="P28" s="4"/>
    </row>
    <row r="29" customFormat="false" ht="15" hidden="false" customHeight="false" outlineLevel="0" collapsed="false">
      <c r="H29" s="5"/>
      <c r="K29" s="4"/>
      <c r="M29" s="4"/>
    </row>
    <row r="30" customFormat="false" ht="15" hidden="false" customHeight="false" outlineLevel="0" collapsed="false">
      <c r="C30" s="2" t="s">
        <v>8</v>
      </c>
      <c r="D30" s="2" t="s">
        <v>496</v>
      </c>
      <c r="G30" s="25" t="s">
        <v>540</v>
      </c>
      <c r="H30" s="25"/>
      <c r="I30" s="25"/>
      <c r="J30" s="25"/>
      <c r="K30" s="25"/>
      <c r="L30" s="25"/>
      <c r="M30" s="25"/>
    </row>
    <row r="31" customFormat="false" ht="15" hidden="false" customHeight="false" outlineLevel="0" collapsed="false">
      <c r="B31" s="2" t="s">
        <v>517</v>
      </c>
      <c r="C31" s="4" t="n">
        <f aca="false">SUM(K2:K19)</f>
        <v>1.29166666666667</v>
      </c>
      <c r="D31" s="4" t="n">
        <f aca="false">C17-C31</f>
        <v>6.45069444444444</v>
      </c>
      <c r="E31" s="6" t="n">
        <f aca="false">(C17-C31)/C17</f>
        <v>0.833168894071217</v>
      </c>
      <c r="G31" s="17" t="n">
        <v>0.4375</v>
      </c>
      <c r="H31" s="15" t="s">
        <v>844</v>
      </c>
      <c r="I31" s="21" t="n">
        <v>1</v>
      </c>
      <c r="J31" s="2"/>
      <c r="L31" s="4"/>
    </row>
    <row r="32" customFormat="false" ht="15" hidden="false" customHeight="false" outlineLevel="0" collapsed="false">
      <c r="B32" s="15" t="s">
        <v>535</v>
      </c>
      <c r="C32" s="17" t="n">
        <v>0</v>
      </c>
      <c r="D32" s="17" t="n">
        <v>0</v>
      </c>
      <c r="E32" s="21" t="n">
        <v>0</v>
      </c>
      <c r="G32" s="17"/>
      <c r="H32" s="15" t="s">
        <v>845</v>
      </c>
      <c r="I32" s="21"/>
      <c r="J32" s="2"/>
    </row>
    <row r="33" customFormat="false" ht="15" hidden="false" customHeight="false" outlineLevel="0" collapsed="false">
      <c r="B33" s="2" t="s">
        <v>540</v>
      </c>
      <c r="C33" s="4" t="n">
        <f aca="false">SUM(K33:K34)</f>
        <v>0.4375</v>
      </c>
      <c r="D33" s="4" t="n">
        <f aca="false">C19-C33</f>
        <v>0.4375</v>
      </c>
      <c r="E33" s="6" t="n">
        <f aca="false">(C19-C33)/C19</f>
        <v>0.5</v>
      </c>
      <c r="H33" s="5"/>
      <c r="K33" s="4"/>
      <c r="M33" s="4"/>
      <c r="P33" s="4"/>
    </row>
    <row r="34" customFormat="false" ht="15" hidden="false" customHeight="false" outlineLevel="0" collapsed="false">
      <c r="B34" s="2" t="s">
        <v>543</v>
      </c>
      <c r="C34" s="4" t="n">
        <f aca="false">SUM(K39:K46)</f>
        <v>2.47638888888889</v>
      </c>
      <c r="D34" s="4" t="n">
        <f aca="false">C20-C34</f>
        <v>0</v>
      </c>
      <c r="E34" s="6" t="n">
        <f aca="false">(C20-C34)/C20</f>
        <v>0</v>
      </c>
      <c r="G34" s="4" t="n">
        <v>0.4375</v>
      </c>
      <c r="H34" s="5" t="s">
        <v>846</v>
      </c>
      <c r="I34" s="6" t="n">
        <v>0</v>
      </c>
      <c r="K34" s="4" t="n">
        <f aca="false">G34-(I34*G34)</f>
        <v>0.4375</v>
      </c>
      <c r="M34" s="4" t="n">
        <f aca="false">I34*G34</f>
        <v>0</v>
      </c>
      <c r="P34" s="5" t="s">
        <v>847</v>
      </c>
    </row>
    <row r="35" customFormat="false" ht="15" hidden="false" customHeight="false" outlineLevel="0" collapsed="false">
      <c r="B35" s="2" t="s">
        <v>545</v>
      </c>
      <c r="C35" s="4" t="n">
        <f aca="false">SUM(K50:K65)</f>
        <v>2.18958333333333</v>
      </c>
      <c r="D35" s="4" t="n">
        <f aca="false">C21-C35</f>
        <v>0</v>
      </c>
      <c r="E35" s="6" t="n">
        <f aca="false">(C21-C35)/C21</f>
        <v>0</v>
      </c>
      <c r="H35" s="5" t="s">
        <v>848</v>
      </c>
      <c r="K35" s="4"/>
      <c r="M35" s="4"/>
      <c r="P35" s="4"/>
    </row>
    <row r="36" customFormat="false" ht="15" hidden="false" customHeight="false" outlineLevel="0" collapsed="false">
      <c r="B36" s="2" t="s">
        <v>547</v>
      </c>
      <c r="C36" s="4" t="n">
        <f aca="false">SUM(K70:K73)</f>
        <v>0.625</v>
      </c>
      <c r="D36" s="4" t="n">
        <f aca="false">C22-C36</f>
        <v>0</v>
      </c>
      <c r="E36" s="6" t="n">
        <f aca="false">(C22-C36)/C22</f>
        <v>0</v>
      </c>
      <c r="H36" s="5"/>
      <c r="K36" s="4"/>
      <c r="M36" s="4"/>
    </row>
    <row r="37" customFormat="false" ht="15" hidden="false" customHeight="false" outlineLevel="0" collapsed="false">
      <c r="B37" s="2" t="s">
        <v>551</v>
      </c>
      <c r="C37" s="4" t="n">
        <f aca="false">SUM(K78:K85)</f>
        <v>1.04166666666667</v>
      </c>
      <c r="D37" s="4" t="n">
        <f aca="false">C23-C37</f>
        <v>0</v>
      </c>
      <c r="E37" s="6" t="n">
        <f aca="false">(C23-C37)/C23</f>
        <v>0</v>
      </c>
      <c r="H37" s="5"/>
      <c r="K37" s="4"/>
      <c r="M37" s="4"/>
    </row>
    <row r="38" customFormat="false" ht="15" hidden="false" customHeight="false" outlineLevel="0" collapsed="false">
      <c r="B38" s="2" t="s">
        <v>554</v>
      </c>
      <c r="C38" s="4" t="n">
        <f aca="false">SUM(K89:K96)</f>
        <v>2.33333333333333</v>
      </c>
      <c r="D38" s="4" t="n">
        <f aca="false">C24-C38</f>
        <v>0</v>
      </c>
      <c r="E38" s="6" t="n">
        <f aca="false">(C24-C38)/C24</f>
        <v>0</v>
      </c>
      <c r="G38" s="25" t="s">
        <v>543</v>
      </c>
      <c r="H38" s="25"/>
      <c r="I38" s="25"/>
      <c r="J38" s="25"/>
      <c r="K38" s="25"/>
      <c r="L38" s="25"/>
      <c r="M38" s="25"/>
    </row>
    <row r="39" customFormat="false" ht="15" hidden="false" customHeight="false" outlineLevel="0" collapsed="false">
      <c r="B39" s="2" t="s">
        <v>558</v>
      </c>
      <c r="C39" s="4" t="n">
        <f aca="false">SUM(K101:K119)</f>
        <v>9.19298611111111</v>
      </c>
      <c r="D39" s="4" t="n">
        <f aca="false">C25-C39</f>
        <v>1.561875</v>
      </c>
      <c r="E39" s="6" t="n">
        <f aca="false">(C25-C39)/C25</f>
        <v>0.145225027442371</v>
      </c>
      <c r="G39" s="4" t="n">
        <v>0.770833333333333</v>
      </c>
      <c r="H39" s="5" t="s">
        <v>849</v>
      </c>
      <c r="I39" s="6" t="n">
        <v>0</v>
      </c>
      <c r="K39" s="4" t="n">
        <f aca="false">G39-(I39*G39)</f>
        <v>0.770833333333333</v>
      </c>
      <c r="M39" s="4" t="n">
        <f aca="false">I39*G39</f>
        <v>0</v>
      </c>
    </row>
    <row r="40" customFormat="false" ht="15" hidden="false" customHeight="false" outlineLevel="0" collapsed="false">
      <c r="B40" s="2" t="s">
        <v>562</v>
      </c>
      <c r="C40" s="4" t="n">
        <f aca="false">SUM(K125:K149)</f>
        <v>10.0168125</v>
      </c>
      <c r="D40" s="4" t="n">
        <f aca="false">C26-C40</f>
        <v>0.0456875</v>
      </c>
      <c r="E40" s="6" t="n">
        <f aca="false">(C26-C40)/C26</f>
        <v>0.00454037267080745</v>
      </c>
      <c r="H40" s="5" t="s">
        <v>850</v>
      </c>
      <c r="K40" s="4"/>
      <c r="M40" s="4"/>
    </row>
    <row r="41" customFormat="false" ht="15" hidden="false" customHeight="false" outlineLevel="0" collapsed="false">
      <c r="H41" s="5"/>
      <c r="K41" s="4"/>
      <c r="M41" s="4"/>
    </row>
    <row r="42" customFormat="false" ht="15" hidden="false" customHeight="false" outlineLevel="0" collapsed="false">
      <c r="B42" s="2" t="s">
        <v>583</v>
      </c>
      <c r="C42" s="4" t="n">
        <f aca="false">SUM(C31:C40)</f>
        <v>29.6049375</v>
      </c>
      <c r="D42" s="4" t="n">
        <f aca="false">SUM(D31:D40)</f>
        <v>8.49575694444445</v>
      </c>
      <c r="E42" s="6" t="n">
        <f aca="false">D42/C42</f>
        <v>0.286970946803872</v>
      </c>
      <c r="G42" s="4" t="n">
        <v>1.35138888888889</v>
      </c>
      <c r="H42" s="40" t="s">
        <v>851</v>
      </c>
      <c r="I42" s="6" t="n">
        <v>0</v>
      </c>
      <c r="K42" s="4" t="n">
        <f aca="false">G42-(I42*G42)</f>
        <v>1.35138888888889</v>
      </c>
      <c r="M42" s="4" t="n">
        <f aca="false">I42*G42</f>
        <v>0</v>
      </c>
    </row>
    <row r="43" customFormat="false" ht="15" hidden="false" customHeight="false" outlineLevel="0" collapsed="false">
      <c r="H43" s="41" t="s">
        <v>852</v>
      </c>
      <c r="K43" s="4"/>
      <c r="M43" s="4"/>
    </row>
    <row r="44" customFormat="false" ht="15" hidden="false" customHeight="false" outlineLevel="0" collapsed="false">
      <c r="E44" s="4"/>
      <c r="H44" s="40"/>
      <c r="K44" s="4"/>
      <c r="M44" s="4"/>
    </row>
    <row r="45" customFormat="false" ht="15" hidden="false" customHeight="false" outlineLevel="0" collapsed="false">
      <c r="G45" s="4" t="n">
        <v>0.354166666666667</v>
      </c>
      <c r="H45" s="40" t="s">
        <v>853</v>
      </c>
      <c r="I45" s="6" t="n">
        <v>0</v>
      </c>
      <c r="K45" s="4" t="n">
        <f aca="false">G45-(I45*G45)</f>
        <v>0.354166666666667</v>
      </c>
      <c r="M45" s="4" t="n">
        <f aca="false">I45*G45</f>
        <v>0</v>
      </c>
    </row>
    <row r="46" customFormat="false" ht="15" hidden="false" customHeight="false" outlineLevel="0" collapsed="false">
      <c r="C46" s="4"/>
      <c r="H46" s="40" t="s">
        <v>854</v>
      </c>
      <c r="K46" s="4"/>
      <c r="M46" s="4"/>
    </row>
    <row r="47" customFormat="false" ht="15" hidden="false" customHeight="false" outlineLevel="0" collapsed="false">
      <c r="H47" s="5"/>
      <c r="K47" s="4"/>
      <c r="M47" s="4"/>
    </row>
    <row r="48" customFormat="false" ht="15" hidden="false" customHeight="false" outlineLevel="0" collapsed="false">
      <c r="E48" s="2" t="s">
        <v>5</v>
      </c>
      <c r="H48" s="5"/>
      <c r="K48" s="4"/>
      <c r="M48" s="4"/>
    </row>
    <row r="49" customFormat="false" ht="15" hidden="false" customHeight="false" outlineLevel="0" collapsed="false">
      <c r="B49" s="2" t="s">
        <v>855</v>
      </c>
      <c r="C49" s="4" t="n">
        <f aca="false">SUM(G24:G50)</f>
        <v>3.62222222222222</v>
      </c>
      <c r="D49" s="39" t="n">
        <f aca="false">COUNT(G24:G50)</f>
        <v>6</v>
      </c>
      <c r="E49" s="4" t="n">
        <f aca="false">C49/D49</f>
        <v>0.603703703703704</v>
      </c>
      <c r="G49" s="25" t="s">
        <v>545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B50" s="2" t="s">
        <v>856</v>
      </c>
      <c r="C50" s="4" t="n">
        <f aca="false">SUM(G55:G72)</f>
        <v>1.89791666666667</v>
      </c>
      <c r="D50" s="39" t="n">
        <f aca="false">COUNT(G55:G72)</f>
        <v>5</v>
      </c>
      <c r="E50" s="4" t="n">
        <f aca="false">C50/D50</f>
        <v>0.379583333333333</v>
      </c>
      <c r="G50" s="4" t="n">
        <v>0.270833333333333</v>
      </c>
      <c r="H50" s="40" t="s">
        <v>857</v>
      </c>
      <c r="I50" s="6" t="n">
        <v>0</v>
      </c>
      <c r="K50" s="4" t="n">
        <f aca="false">G50-(I50*G50)</f>
        <v>0.270833333333333</v>
      </c>
      <c r="M50" s="4" t="n">
        <f aca="false">I50*G50</f>
        <v>0</v>
      </c>
    </row>
    <row r="51" customFormat="false" ht="15" hidden="false" customHeight="false" outlineLevel="0" collapsed="false">
      <c r="B51" s="2" t="s">
        <v>858</v>
      </c>
      <c r="C51" s="4" t="n">
        <f aca="false">SUM(G77)</f>
        <v>0</v>
      </c>
      <c r="D51" s="39" t="n">
        <f aca="false">COUNT(G77)</f>
        <v>0</v>
      </c>
      <c r="E51" s="4" t="e">
        <f aca="false">C51/D51</f>
        <v>#DIV/0!</v>
      </c>
      <c r="H51" s="40" t="s">
        <v>859</v>
      </c>
      <c r="K51" s="4"/>
      <c r="M51" s="4"/>
    </row>
    <row r="52" customFormat="false" ht="15" hidden="false" customHeight="false" outlineLevel="0" collapsed="false">
      <c r="B52" s="2" t="s">
        <v>532</v>
      </c>
      <c r="C52" s="4" t="n">
        <f aca="false">SUM(G79:G105)</f>
        <v>7.5625</v>
      </c>
      <c r="D52" s="10" t="n">
        <f aca="false">COUNT(G79:G105)</f>
        <v>7</v>
      </c>
      <c r="E52" s="4" t="n">
        <f aca="false">C52/D52</f>
        <v>1.08035714285714</v>
      </c>
      <c r="H52" s="40"/>
      <c r="K52" s="4"/>
      <c r="M52" s="4"/>
    </row>
    <row r="53" customFormat="false" ht="15" hidden="false" customHeight="false" outlineLevel="0" collapsed="false">
      <c r="B53" s="2" t="s">
        <v>588</v>
      </c>
      <c r="C53" s="4" t="n">
        <f aca="false">SUM(G108:G142)</f>
        <v>13.1458333333333</v>
      </c>
      <c r="D53" s="39" t="n">
        <f aca="false">COUNT(G108:G142)</f>
        <v>10</v>
      </c>
      <c r="E53" s="4" t="n">
        <f aca="false">C53/D53</f>
        <v>1.31458333333333</v>
      </c>
      <c r="G53" s="4" t="n">
        <v>0.291666666666667</v>
      </c>
      <c r="H53" s="5" t="s">
        <v>860</v>
      </c>
      <c r="I53" s="6" t="n">
        <v>0</v>
      </c>
      <c r="J53" s="5"/>
      <c r="K53" s="4" t="n">
        <f aca="false">G53-(I53*G53)</f>
        <v>0.291666666666667</v>
      </c>
      <c r="M53" s="4" t="n">
        <f aca="false">I53*G53</f>
        <v>0</v>
      </c>
    </row>
    <row r="54" customFormat="false" ht="15" hidden="false" customHeight="false" outlineLevel="0" collapsed="false">
      <c r="B54" s="2" t="s">
        <v>861</v>
      </c>
      <c r="C54" s="4" t="n">
        <f aca="false">SUM(G150:G197)</f>
        <v>3.06388888888889</v>
      </c>
      <c r="D54" s="39" t="n">
        <f aca="false">COUNT(G150:G197)</f>
        <v>6</v>
      </c>
      <c r="E54" s="4" t="n">
        <f aca="false">C54/D54</f>
        <v>0.510648148148148</v>
      </c>
      <c r="H54" s="5" t="s">
        <v>862</v>
      </c>
      <c r="J54" s="5"/>
      <c r="K54" s="4"/>
      <c r="M54" s="4"/>
    </row>
    <row r="55" customFormat="false" ht="15" hidden="false" customHeight="false" outlineLevel="0" collapsed="false">
      <c r="H55" s="5"/>
      <c r="J55" s="5"/>
      <c r="K55" s="4"/>
      <c r="M55" s="4"/>
    </row>
    <row r="56" customFormat="false" ht="15" hidden="false" customHeight="false" outlineLevel="0" collapsed="false">
      <c r="B56" s="2" t="s">
        <v>583</v>
      </c>
      <c r="C56" s="4" t="n">
        <f aca="false">SUM(C49:C54)</f>
        <v>29.2923611111111</v>
      </c>
      <c r="D56" s="39" t="n">
        <f aca="false">SUM(D49:D54)</f>
        <v>34</v>
      </c>
      <c r="E56" s="4" t="n">
        <f aca="false">C56/D56</f>
        <v>0.861540032679739</v>
      </c>
      <c r="G56" s="4" t="n">
        <v>0.520833333333333</v>
      </c>
      <c r="H56" s="5" t="s">
        <v>863</v>
      </c>
      <c r="I56" s="6" t="n">
        <v>0</v>
      </c>
      <c r="J56" s="5"/>
      <c r="K56" s="4" t="n">
        <f aca="false">G56-(I56*G56)</f>
        <v>0.520833333333333</v>
      </c>
      <c r="M56" s="4" t="n">
        <f aca="false">I56*G56</f>
        <v>0</v>
      </c>
    </row>
    <row r="57" customFormat="false" ht="15" hidden="false" customHeight="false" outlineLevel="0" collapsed="false">
      <c r="H57" s="5" t="s">
        <v>864</v>
      </c>
      <c r="J57" s="5"/>
      <c r="K57" s="4"/>
      <c r="M57" s="4"/>
    </row>
    <row r="58" customFormat="false" ht="15" hidden="false" customHeight="false" outlineLevel="0" collapsed="false">
      <c r="H58" s="5"/>
      <c r="J58" s="5"/>
      <c r="K58" s="4"/>
      <c r="M58" s="4"/>
    </row>
    <row r="59" customFormat="false" ht="15" hidden="false" customHeight="false" outlineLevel="0" collapsed="false">
      <c r="G59" s="4" t="n">
        <v>0.458333333333333</v>
      </c>
      <c r="H59" s="5" t="s">
        <v>865</v>
      </c>
      <c r="I59" s="6" t="n">
        <v>0</v>
      </c>
      <c r="J59" s="5"/>
      <c r="K59" s="4" t="n">
        <f aca="false">G59-(I59*G59)</f>
        <v>0.458333333333333</v>
      </c>
      <c r="M59" s="4" t="n">
        <f aca="false">I59*G59</f>
        <v>0</v>
      </c>
    </row>
    <row r="60" customFormat="false" ht="15" hidden="false" customHeight="false" outlineLevel="0" collapsed="false">
      <c r="H60" s="5" t="s">
        <v>866</v>
      </c>
      <c r="J60" s="5"/>
      <c r="K60" s="4"/>
      <c r="M60" s="4"/>
    </row>
    <row r="61" customFormat="false" ht="15" hidden="false" customHeight="false" outlineLevel="0" collapsed="false">
      <c r="H61" s="5"/>
      <c r="J61" s="5"/>
      <c r="K61" s="4"/>
      <c r="M61" s="4"/>
    </row>
    <row r="62" customFormat="false" ht="15" hidden="false" customHeight="false" outlineLevel="0" collapsed="false">
      <c r="G62" s="4" t="n">
        <v>0.333333333333333</v>
      </c>
      <c r="H62" s="5" t="s">
        <v>867</v>
      </c>
      <c r="I62" s="6" t="n">
        <v>0</v>
      </c>
      <c r="J62" s="5"/>
      <c r="K62" s="4" t="n">
        <f aca="false">G62-(I62*G62)</f>
        <v>0.333333333333333</v>
      </c>
      <c r="M62" s="4" t="n">
        <f aca="false">I62*G62</f>
        <v>0</v>
      </c>
    </row>
    <row r="63" customFormat="false" ht="15" hidden="false" customHeight="false" outlineLevel="0" collapsed="false">
      <c r="H63" s="5" t="s">
        <v>868</v>
      </c>
      <c r="J63" s="5"/>
      <c r="K63" s="4"/>
      <c r="M63" s="4"/>
    </row>
    <row r="64" customFormat="false" ht="15" hidden="false" customHeight="false" outlineLevel="0" collapsed="false">
      <c r="H64" s="5"/>
      <c r="J64" s="5"/>
      <c r="K64" s="4"/>
      <c r="M64" s="4"/>
    </row>
    <row r="65" customFormat="false" ht="15" hidden="false" customHeight="false" outlineLevel="0" collapsed="false">
      <c r="G65" s="4" t="n">
        <v>0.314583333333333</v>
      </c>
      <c r="H65" s="5" t="s">
        <v>869</v>
      </c>
      <c r="I65" s="6" t="n">
        <v>0</v>
      </c>
      <c r="J65" s="5"/>
      <c r="K65" s="4" t="n">
        <f aca="false">G65-(I65*G65)</f>
        <v>0.314583333333333</v>
      </c>
      <c r="M65" s="4" t="n">
        <f aca="false">I65*G65</f>
        <v>0</v>
      </c>
    </row>
    <row r="66" customFormat="false" ht="15" hidden="false" customHeight="false" outlineLevel="0" collapsed="false">
      <c r="H66" s="5" t="s">
        <v>870</v>
      </c>
      <c r="J66" s="5"/>
      <c r="K66" s="4"/>
      <c r="M66" s="4"/>
    </row>
    <row r="67" customFormat="false" ht="15" hidden="false" customHeight="false" outlineLevel="0" collapsed="false">
      <c r="H67" s="5"/>
      <c r="J67" s="5"/>
      <c r="K67" s="4"/>
      <c r="M67" s="4"/>
    </row>
    <row r="68" customFormat="false" ht="15" hidden="false" customHeight="false" outlineLevel="0" collapsed="false">
      <c r="H68" s="5"/>
      <c r="J68" s="5"/>
      <c r="K68" s="4"/>
      <c r="M68" s="4"/>
    </row>
    <row r="69" customFormat="false" ht="15" hidden="false" customHeight="false" outlineLevel="0" collapsed="false">
      <c r="G69" s="25" t="s">
        <v>547</v>
      </c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G70" s="4" t="n">
        <v>0.270833333333333</v>
      </c>
      <c r="H70" s="5" t="s">
        <v>871</v>
      </c>
      <c r="I70" s="6" t="n">
        <v>0</v>
      </c>
      <c r="J70" s="5"/>
      <c r="K70" s="4" t="n">
        <f aca="false">G70-(I70*G70)</f>
        <v>0.270833333333333</v>
      </c>
      <c r="M70" s="4" t="n">
        <f aca="false">I70*G70</f>
        <v>0</v>
      </c>
    </row>
    <row r="71" customFormat="false" ht="15" hidden="false" customHeight="false" outlineLevel="0" collapsed="false">
      <c r="H71" s="5" t="s">
        <v>872</v>
      </c>
      <c r="J71" s="5"/>
      <c r="K71" s="4"/>
      <c r="M71" s="4"/>
    </row>
    <row r="72" customFormat="false" ht="15" hidden="false" customHeight="false" outlineLevel="0" collapsed="false">
      <c r="H72" s="5"/>
      <c r="J72" s="5"/>
      <c r="K72" s="4"/>
      <c r="M72" s="4"/>
    </row>
    <row r="73" customFormat="false" ht="15" hidden="false" customHeight="false" outlineLevel="0" collapsed="false">
      <c r="G73" s="4" t="n">
        <v>0.354166666666667</v>
      </c>
      <c r="H73" s="5" t="s">
        <v>873</v>
      </c>
      <c r="I73" s="6" t="n">
        <v>0</v>
      </c>
      <c r="J73" s="5"/>
      <c r="K73" s="4" t="n">
        <f aca="false">G73-(I73*G73)</f>
        <v>0.354166666666667</v>
      </c>
      <c r="M73" s="4" t="n">
        <f aca="false">I73*G73</f>
        <v>0</v>
      </c>
    </row>
    <row r="74" customFormat="false" ht="15" hidden="false" customHeight="false" outlineLevel="0" collapsed="false">
      <c r="H74" s="5" t="s">
        <v>874</v>
      </c>
      <c r="J74" s="5"/>
      <c r="K74" s="4"/>
      <c r="M74" s="4"/>
    </row>
    <row r="75" customFormat="false" ht="15" hidden="false" customHeight="false" outlineLevel="0" collapsed="false">
      <c r="H75" s="5"/>
      <c r="J75" s="5"/>
      <c r="K75" s="4"/>
      <c r="M75" s="4"/>
    </row>
    <row r="76" customFormat="false" ht="15" hidden="false" customHeight="false" outlineLevel="0" collapsed="false">
      <c r="H76" s="5"/>
      <c r="J76" s="5"/>
      <c r="K76" s="4"/>
      <c r="M76" s="4"/>
    </row>
    <row r="77" customFormat="false" ht="15" hidden="false" customHeight="false" outlineLevel="0" collapsed="false">
      <c r="G77" s="25" t="s">
        <v>551</v>
      </c>
      <c r="H77" s="25"/>
      <c r="I77" s="25"/>
      <c r="J77" s="25"/>
      <c r="K77" s="25"/>
      <c r="L77" s="25"/>
      <c r="M77" s="25"/>
    </row>
    <row r="78" customFormat="false" ht="15" hidden="false" customHeight="false" outlineLevel="0" collapsed="false">
      <c r="G78" s="4" t="n">
        <v>0.229166666666667</v>
      </c>
      <c r="H78" s="5" t="s">
        <v>875</v>
      </c>
      <c r="I78" s="6" t="n">
        <v>0</v>
      </c>
      <c r="J78" s="5"/>
      <c r="K78" s="4" t="n">
        <f aca="false">G78-(I78*G78)</f>
        <v>0.229166666666667</v>
      </c>
      <c r="M78" s="4" t="n">
        <f aca="false">I78*G78</f>
        <v>0</v>
      </c>
    </row>
    <row r="79" customFormat="false" ht="15" hidden="false" customHeight="false" outlineLevel="0" collapsed="false">
      <c r="H79" s="5" t="s">
        <v>876</v>
      </c>
      <c r="J79" s="5"/>
      <c r="K79" s="4"/>
      <c r="M79" s="4"/>
    </row>
    <row r="80" customFormat="false" ht="15" hidden="false" customHeight="false" outlineLevel="0" collapsed="false">
      <c r="H80" s="5"/>
      <c r="J80" s="5"/>
      <c r="K80" s="4"/>
      <c r="M80" s="4"/>
    </row>
    <row r="81" customFormat="false" ht="15" hidden="false" customHeight="false" outlineLevel="0" collapsed="false">
      <c r="G81" s="4" t="n">
        <v>0.3125</v>
      </c>
      <c r="H81" s="5" t="s">
        <v>623</v>
      </c>
      <c r="I81" s="6" t="n">
        <v>0</v>
      </c>
      <c r="J81" s="5"/>
      <c r="K81" s="4" t="n">
        <f aca="false">G81-(I81*G81)</f>
        <v>0.3125</v>
      </c>
      <c r="M81" s="4" t="n">
        <f aca="false">I81*G81</f>
        <v>0</v>
      </c>
    </row>
    <row r="82" customFormat="false" ht="15" hidden="false" customHeight="false" outlineLevel="0" collapsed="false">
      <c r="H82" s="5" t="s">
        <v>877</v>
      </c>
      <c r="J82" s="5"/>
      <c r="K82" s="4"/>
      <c r="M82" s="4"/>
    </row>
    <row r="83" customFormat="false" ht="15" hidden="false" customHeight="false" outlineLevel="0" collapsed="false">
      <c r="H83" s="5"/>
      <c r="K83" s="4"/>
      <c r="M83" s="4"/>
    </row>
    <row r="84" customFormat="false" ht="15" hidden="false" customHeight="false" outlineLevel="0" collapsed="false">
      <c r="G84" s="4" t="n">
        <v>0.5</v>
      </c>
      <c r="H84" s="40" t="s">
        <v>878</v>
      </c>
      <c r="I84" s="6" t="n">
        <v>0</v>
      </c>
      <c r="K84" s="4" t="n">
        <f aca="false">G84-(I84*G84)</f>
        <v>0.5</v>
      </c>
      <c r="M84" s="4" t="n">
        <f aca="false">I84*G84</f>
        <v>0</v>
      </c>
    </row>
    <row r="85" customFormat="false" ht="15" hidden="false" customHeight="false" outlineLevel="0" collapsed="false">
      <c r="H85" s="40" t="s">
        <v>879</v>
      </c>
      <c r="K85" s="4"/>
      <c r="M85" s="4"/>
    </row>
    <row r="86" customFormat="false" ht="15" hidden="false" customHeight="false" outlineLevel="0" collapsed="false">
      <c r="H86" s="40"/>
      <c r="K86" s="4"/>
      <c r="M86" s="4"/>
    </row>
    <row r="87" customFormat="false" ht="15" hidden="false" customHeight="false" outlineLevel="0" collapsed="false">
      <c r="H87" s="40"/>
      <c r="K87" s="4"/>
      <c r="M87" s="4"/>
    </row>
    <row r="88" customFormat="false" ht="15" hidden="false" customHeight="false" outlineLevel="0" collapsed="false">
      <c r="G88" s="25" t="s">
        <v>554</v>
      </c>
      <c r="H88" s="25"/>
      <c r="I88" s="25"/>
      <c r="J88" s="25"/>
      <c r="K88" s="25"/>
      <c r="L88" s="25"/>
      <c r="M88" s="25"/>
    </row>
    <row r="89" customFormat="false" ht="15" hidden="false" customHeight="false" outlineLevel="0" collapsed="false">
      <c r="G89" s="4" t="n">
        <v>0.854166666666667</v>
      </c>
      <c r="H89" s="5" t="s">
        <v>880</v>
      </c>
      <c r="I89" s="6" t="n">
        <v>0</v>
      </c>
      <c r="K89" s="4" t="n">
        <f aca="false">G89-(I89*G89)</f>
        <v>0.854166666666667</v>
      </c>
      <c r="L89" s="4"/>
      <c r="M89" s="4" t="n">
        <f aca="false">I89*G89</f>
        <v>0</v>
      </c>
    </row>
    <row r="90" customFormat="false" ht="15" hidden="false" customHeight="false" outlineLevel="0" collapsed="false">
      <c r="H90" s="5" t="s">
        <v>881</v>
      </c>
      <c r="K90" s="4"/>
      <c r="M90" s="4"/>
    </row>
    <row r="91" customFormat="false" ht="15" hidden="false" customHeight="false" outlineLevel="0" collapsed="false">
      <c r="H91" s="5"/>
      <c r="K91" s="4"/>
      <c r="M91" s="4"/>
    </row>
    <row r="92" customFormat="false" ht="15" hidden="false" customHeight="false" outlineLevel="0" collapsed="false">
      <c r="G92" s="4" t="n">
        <v>0.645833333333333</v>
      </c>
      <c r="H92" s="5" t="s">
        <v>615</v>
      </c>
      <c r="I92" s="6" t="n">
        <v>0</v>
      </c>
      <c r="K92" s="4" t="n">
        <f aca="false">G92-(I92*G92)</f>
        <v>0.645833333333333</v>
      </c>
      <c r="M92" s="4" t="n">
        <f aca="false">I92*G92</f>
        <v>0</v>
      </c>
    </row>
    <row r="93" customFormat="false" ht="15" hidden="false" customHeight="false" outlineLevel="0" collapsed="false">
      <c r="H93" s="5" t="s">
        <v>882</v>
      </c>
      <c r="K93" s="4"/>
      <c r="M93" s="4"/>
    </row>
    <row r="94" customFormat="false" ht="15" hidden="false" customHeight="false" outlineLevel="0" collapsed="false">
      <c r="H94" s="5"/>
      <c r="K94" s="4"/>
      <c r="M94" s="4"/>
    </row>
    <row r="95" customFormat="false" ht="15" hidden="false" customHeight="false" outlineLevel="0" collapsed="false">
      <c r="G95" s="4" t="n">
        <v>0.833333333333333</v>
      </c>
      <c r="H95" s="5" t="s">
        <v>883</v>
      </c>
      <c r="I95" s="6" t="n">
        <v>0</v>
      </c>
      <c r="K95" s="4" t="n">
        <f aca="false">G95-(I95*G95)</f>
        <v>0.833333333333333</v>
      </c>
      <c r="L95" s="4"/>
      <c r="M95" s="4" t="n">
        <f aca="false">I95*G95</f>
        <v>0</v>
      </c>
    </row>
    <row r="96" customFormat="false" ht="15" hidden="false" customHeight="false" outlineLevel="0" collapsed="false">
      <c r="H96" s="5" t="s">
        <v>884</v>
      </c>
      <c r="K96" s="4"/>
      <c r="M96" s="4"/>
    </row>
    <row r="97" customFormat="false" ht="15" hidden="false" customHeight="false" outlineLevel="0" collapsed="false">
      <c r="H97" s="5"/>
      <c r="K97" s="4"/>
      <c r="M97" s="4"/>
    </row>
    <row r="98" customFormat="false" ht="15" hidden="false" customHeight="false" outlineLevel="0" collapsed="false">
      <c r="H98" s="5"/>
      <c r="K98" s="4"/>
      <c r="M98" s="4"/>
    </row>
    <row r="99" customFormat="false" ht="15" hidden="false" customHeight="false" outlineLevel="0" collapsed="false">
      <c r="H99" s="5"/>
      <c r="K99" s="4"/>
      <c r="M99" s="4"/>
    </row>
    <row r="100" customFormat="false" ht="15" hidden="false" customHeight="false" outlineLevel="0" collapsed="false">
      <c r="G100" s="25" t="s">
        <v>558</v>
      </c>
      <c r="H100" s="25"/>
      <c r="I100" s="25"/>
      <c r="J100" s="25"/>
      <c r="K100" s="25"/>
      <c r="L100" s="25"/>
      <c r="M100" s="25"/>
    </row>
    <row r="101" customFormat="false" ht="15" hidden="false" customHeight="false" outlineLevel="0" collapsed="false">
      <c r="G101" s="4" t="n">
        <v>1.5625</v>
      </c>
      <c r="H101" s="5" t="s">
        <v>885</v>
      </c>
      <c r="I101" s="6" t="n">
        <v>0</v>
      </c>
      <c r="K101" s="4" t="n">
        <f aca="false">G101-(I101*G101)</f>
        <v>1.5625</v>
      </c>
      <c r="M101" s="4" t="n">
        <f aca="false">I101*G101</f>
        <v>0</v>
      </c>
    </row>
    <row r="102" customFormat="false" ht="15" hidden="false" customHeight="false" outlineLevel="0" collapsed="false">
      <c r="H102" s="5" t="s">
        <v>886</v>
      </c>
      <c r="K102" s="4"/>
      <c r="M102" s="4"/>
    </row>
    <row r="103" customFormat="false" ht="15" hidden="false" customHeight="false" outlineLevel="0" collapsed="false">
      <c r="H103" s="5"/>
      <c r="K103" s="4"/>
      <c r="M103" s="4"/>
    </row>
    <row r="104" customFormat="false" ht="15" hidden="false" customHeight="false" outlineLevel="0" collapsed="false">
      <c r="G104" s="4" t="n">
        <v>2.85416666666667</v>
      </c>
      <c r="H104" s="5" t="s">
        <v>887</v>
      </c>
      <c r="I104" s="6" t="n">
        <v>0.21</v>
      </c>
      <c r="K104" s="4" t="n">
        <f aca="false">G104-(I104*G104)</f>
        <v>2.25479166666667</v>
      </c>
      <c r="M104" s="4" t="n">
        <f aca="false">I104*G104</f>
        <v>0.599375000000001</v>
      </c>
    </row>
    <row r="105" customFormat="false" ht="15" hidden="false" customHeight="false" outlineLevel="0" collapsed="false">
      <c r="H105" s="5" t="s">
        <v>888</v>
      </c>
      <c r="K105" s="4"/>
      <c r="M105" s="4"/>
      <c r="Q105" s="2" t="n">
        <f aca="false">SUM(O:O)</f>
        <v>46</v>
      </c>
      <c r="R105" s="64" t="n">
        <f aca="false">Q105/60</f>
        <v>0.766666666666667</v>
      </c>
    </row>
    <row r="106" customFormat="false" ht="15" hidden="false" customHeight="false" outlineLevel="0" collapsed="false">
      <c r="B106" s="4"/>
      <c r="C106" s="6"/>
      <c r="H106" s="5"/>
      <c r="K106" s="4"/>
      <c r="M106" s="4"/>
      <c r="R106" s="64"/>
    </row>
    <row r="107" customFormat="false" ht="15" hidden="false" customHeight="false" outlineLevel="0" collapsed="false">
      <c r="B107" s="4"/>
      <c r="C107" s="6"/>
      <c r="G107" s="4" t="n">
        <v>1.17291666666667</v>
      </c>
      <c r="H107" s="5" t="s">
        <v>889</v>
      </c>
      <c r="I107" s="6" t="n">
        <v>0</v>
      </c>
      <c r="K107" s="4" t="n">
        <f aca="false">G107-(I107*G107)</f>
        <v>1.17291666666667</v>
      </c>
      <c r="M107" s="4" t="n">
        <f aca="false">I107*G107</f>
        <v>0</v>
      </c>
      <c r="Q107" s="2" t="n">
        <f aca="false">Q105/1.25</f>
        <v>36.8</v>
      </c>
      <c r="R107" s="64" t="n">
        <f aca="false">Q107/60</f>
        <v>0.613333333333333</v>
      </c>
    </row>
    <row r="108" customFormat="false" ht="15" hidden="false" customHeight="false" outlineLevel="0" collapsed="false">
      <c r="B108" s="4"/>
      <c r="C108" s="6"/>
      <c r="H108" s="5" t="s">
        <v>890</v>
      </c>
      <c r="K108" s="4"/>
      <c r="M108" s="4"/>
    </row>
    <row r="109" customFormat="false" ht="15" hidden="false" customHeight="false" outlineLevel="0" collapsed="false">
      <c r="A109" s="2" t="s">
        <v>891</v>
      </c>
      <c r="B109" s="4" t="n">
        <v>0.228472222222222</v>
      </c>
      <c r="C109" s="6" t="n">
        <f aca="false">B109/$G$110</f>
        <v>0.130555555555555</v>
      </c>
      <c r="H109" s="5"/>
      <c r="K109" s="4"/>
      <c r="M109" s="4"/>
    </row>
    <row r="110" customFormat="false" ht="15" hidden="false" customHeight="false" outlineLevel="0" collapsed="false">
      <c r="A110" s="2" t="s">
        <v>892</v>
      </c>
      <c r="B110" s="4" t="n">
        <v>0.23125</v>
      </c>
      <c r="C110" s="6" t="n">
        <f aca="false">B110/$G$110</f>
        <v>0.132142857142857</v>
      </c>
      <c r="E110" s="7" t="n">
        <v>0.01</v>
      </c>
      <c r="F110" s="4" t="n">
        <f aca="false">E110*$G$110</f>
        <v>0.0175</v>
      </c>
      <c r="G110" s="4" t="n">
        <v>1.75</v>
      </c>
      <c r="H110" s="41" t="s">
        <v>893</v>
      </c>
      <c r="I110" s="6" t="n">
        <v>0.55</v>
      </c>
      <c r="K110" s="4" t="n">
        <f aca="false">G110-(I110*G110)</f>
        <v>0.7875</v>
      </c>
      <c r="M110" s="4" t="n">
        <f aca="false">I110*G110</f>
        <v>0.9625</v>
      </c>
    </row>
    <row r="111" customFormat="false" ht="15" hidden="false" customHeight="false" outlineLevel="0" collapsed="false">
      <c r="A111" s="2" t="s">
        <v>894</v>
      </c>
      <c r="B111" s="4" t="n">
        <v>0.24375</v>
      </c>
      <c r="C111" s="6" t="n">
        <f aca="false">B111/$G$110</f>
        <v>0.139285714285714</v>
      </c>
      <c r="E111" s="7" t="n">
        <v>0.05</v>
      </c>
      <c r="F111" s="4" t="n">
        <f aca="false">E111*$G$110</f>
        <v>0.0875</v>
      </c>
      <c r="H111" s="41" t="s">
        <v>895</v>
      </c>
      <c r="K111" s="4"/>
      <c r="M111" s="4"/>
      <c r="Q111" s="65" t="n">
        <f aca="false">K110/2</f>
        <v>0.39375</v>
      </c>
    </row>
    <row r="112" customFormat="false" ht="15" hidden="false" customHeight="false" outlineLevel="0" collapsed="false">
      <c r="A112" s="2" t="s">
        <v>896</v>
      </c>
      <c r="B112" s="4" t="n">
        <v>0.169444444444444</v>
      </c>
      <c r="C112" s="6" t="n">
        <f aca="false">B112/$G$110</f>
        <v>0.0968253968253966</v>
      </c>
      <c r="E112" s="7" t="n">
        <v>0.1</v>
      </c>
      <c r="F112" s="4" t="n">
        <f aca="false">E112*$G$110</f>
        <v>0.175</v>
      </c>
      <c r="H112" s="5"/>
      <c r="K112" s="4"/>
      <c r="M112" s="4"/>
    </row>
    <row r="113" customFormat="false" ht="15" hidden="false" customHeight="false" outlineLevel="0" collapsed="false">
      <c r="A113" s="2" t="s">
        <v>897</v>
      </c>
      <c r="B113" s="4" t="n">
        <v>0.0909722222222222</v>
      </c>
      <c r="C113" s="6" t="n">
        <f aca="false">B113/$G$110</f>
        <v>0.051984126984127</v>
      </c>
      <c r="G113" s="4" t="n">
        <v>2.79861111111111</v>
      </c>
      <c r="H113" s="5" t="s">
        <v>898</v>
      </c>
      <c r="I113" s="6" t="n">
        <v>0</v>
      </c>
      <c r="K113" s="4" t="n">
        <f aca="false">G113-(I113*G113)</f>
        <v>2.79861111111111</v>
      </c>
      <c r="M113" s="4" t="n">
        <f aca="false">I113*G113</f>
        <v>0</v>
      </c>
      <c r="O113" s="2" t="n">
        <v>14</v>
      </c>
    </row>
    <row r="114" customFormat="false" ht="15" hidden="false" customHeight="false" outlineLevel="0" collapsed="false">
      <c r="B114" s="4"/>
      <c r="H114" s="5" t="s">
        <v>899</v>
      </c>
      <c r="K114" s="4"/>
      <c r="M114" s="4"/>
      <c r="O114" s="2" t="n">
        <v>8</v>
      </c>
    </row>
    <row r="115" customFormat="false" ht="15" hidden="false" customHeight="false" outlineLevel="0" collapsed="false">
      <c r="B115" s="4" t="n">
        <f aca="false">SUM(B107:B113)</f>
        <v>0.963888888888888</v>
      </c>
      <c r="C115" s="6" t="n">
        <f aca="false">SUM(C106:C113)</f>
        <v>0.55079365079365</v>
      </c>
      <c r="G115" s="26"/>
      <c r="H115" s="26"/>
      <c r="K115" s="4"/>
      <c r="M115" s="4"/>
      <c r="O115" s="2" t="n">
        <v>10</v>
      </c>
    </row>
    <row r="116" customFormat="false" ht="15" hidden="false" customHeight="false" outlineLevel="0" collapsed="false">
      <c r="G116" s="4" t="n">
        <v>0.10625</v>
      </c>
      <c r="H116" s="5" t="s">
        <v>900</v>
      </c>
      <c r="I116" s="6" t="n">
        <v>0</v>
      </c>
      <c r="K116" s="4" t="n">
        <f aca="false">G116-(I116*G116)</f>
        <v>0.10625</v>
      </c>
      <c r="M116" s="4" t="n">
        <f aca="false">I116*G116</f>
        <v>0</v>
      </c>
      <c r="O116" s="2" t="n">
        <v>14</v>
      </c>
    </row>
    <row r="117" customFormat="false" ht="15" hidden="false" customHeight="false" outlineLevel="0" collapsed="false">
      <c r="H117" s="5" t="s">
        <v>901</v>
      </c>
      <c r="K117" s="4"/>
      <c r="M117" s="4"/>
    </row>
    <row r="118" customFormat="false" ht="15" hidden="false" customHeight="false" outlineLevel="0" collapsed="false">
      <c r="H118" s="5"/>
      <c r="K118" s="4"/>
      <c r="M118" s="4"/>
    </row>
    <row r="119" customFormat="false" ht="15" hidden="false" customHeight="false" outlineLevel="0" collapsed="false">
      <c r="G119" s="4" t="n">
        <v>0.510416666666667</v>
      </c>
      <c r="H119" s="5" t="s">
        <v>902</v>
      </c>
      <c r="I119" s="6" t="n">
        <v>0</v>
      </c>
      <c r="K119" s="4" t="n">
        <f aca="false">G119-(I119*G119)</f>
        <v>0.510416666666667</v>
      </c>
      <c r="M119" s="4" t="n">
        <f aca="false">I119*G119</f>
        <v>0</v>
      </c>
    </row>
    <row r="120" customFormat="false" ht="15" hidden="false" customHeight="false" outlineLevel="0" collapsed="false">
      <c r="H120" s="5" t="s">
        <v>903</v>
      </c>
      <c r="K120" s="4"/>
      <c r="M120" s="4"/>
    </row>
    <row r="121" customFormat="false" ht="15" hidden="false" customHeight="false" outlineLevel="0" collapsed="false">
      <c r="H121" s="5"/>
      <c r="K121" s="4"/>
      <c r="M121" s="4"/>
    </row>
    <row r="122" customFormat="false" ht="15" hidden="false" customHeight="false" outlineLevel="0" collapsed="false">
      <c r="H122" s="5"/>
      <c r="K122" s="4"/>
      <c r="M122" s="4"/>
    </row>
    <row r="123" customFormat="false" ht="15" hidden="false" customHeight="false" outlineLevel="0" collapsed="false">
      <c r="H123" s="5"/>
      <c r="K123" s="4"/>
      <c r="M123" s="4"/>
    </row>
    <row r="124" customFormat="false" ht="15" hidden="false" customHeight="false" outlineLevel="0" collapsed="false">
      <c r="G124" s="25" t="s">
        <v>904</v>
      </c>
      <c r="H124" s="25"/>
      <c r="I124" s="25"/>
      <c r="J124" s="25"/>
      <c r="K124" s="25"/>
      <c r="L124" s="25"/>
      <c r="M124" s="25"/>
    </row>
    <row r="125" customFormat="false" ht="15" hidden="false" customHeight="false" outlineLevel="0" collapsed="false">
      <c r="G125" s="44" t="n">
        <v>0.248611111111111</v>
      </c>
      <c r="H125" s="66" t="s">
        <v>905</v>
      </c>
      <c r="I125" s="6" t="n">
        <v>0</v>
      </c>
      <c r="K125" s="4" t="n">
        <f aca="false">G125-(I125*G125)</f>
        <v>0.248611111111111</v>
      </c>
      <c r="M125" s="4" t="n">
        <f aca="false">I125*G125</f>
        <v>0</v>
      </c>
    </row>
    <row r="126" customFormat="false" ht="15" hidden="false" customHeight="false" outlineLevel="0" collapsed="false">
      <c r="H126" s="66" t="s">
        <v>906</v>
      </c>
      <c r="K126" s="4"/>
      <c r="M126" s="4"/>
    </row>
    <row r="127" customFormat="false" ht="15" hidden="false" customHeight="false" outlineLevel="0" collapsed="false">
      <c r="H127" s="66"/>
      <c r="K127" s="4"/>
      <c r="M127" s="4"/>
    </row>
    <row r="128" customFormat="false" ht="15" hidden="false" customHeight="false" outlineLevel="0" collapsed="false">
      <c r="D128" s="7" t="n">
        <v>0.01</v>
      </c>
      <c r="E128" s="3" t="n">
        <f aca="false">G128*D128</f>
        <v>0.0152291666666667</v>
      </c>
      <c r="F128" s="2" t="s">
        <v>907</v>
      </c>
      <c r="G128" s="4" t="n">
        <v>1.52291666666667</v>
      </c>
      <c r="H128" s="4" t="s">
        <v>908</v>
      </c>
      <c r="I128" s="6" t="n">
        <v>0.03</v>
      </c>
      <c r="K128" s="4" t="n">
        <f aca="false">G128-(I128*G128)</f>
        <v>1.47722916666667</v>
      </c>
      <c r="M128" s="4" t="n">
        <f aca="false">I128*G128</f>
        <v>0.0456875</v>
      </c>
    </row>
    <row r="129" customFormat="false" ht="15" hidden="false" customHeight="false" outlineLevel="0" collapsed="false">
      <c r="D129" s="7" t="n">
        <v>0.1</v>
      </c>
      <c r="E129" s="3" t="n">
        <f aca="false">G128*D129</f>
        <v>0.152291666666667</v>
      </c>
      <c r="H129" s="4" t="s">
        <v>909</v>
      </c>
      <c r="K129" s="4"/>
      <c r="M129" s="4"/>
    </row>
    <row r="130" customFormat="false" ht="15" hidden="false" customHeight="false" outlineLevel="0" collapsed="false">
      <c r="H130" s="20"/>
      <c r="K130" s="4"/>
      <c r="M130" s="4"/>
    </row>
    <row r="131" customFormat="false" ht="15" hidden="false" customHeight="false" outlineLevel="0" collapsed="false">
      <c r="G131" s="4" t="n">
        <v>1.34930555555556</v>
      </c>
      <c r="H131" s="4" t="s">
        <v>910</v>
      </c>
      <c r="I131" s="6" t="n">
        <v>0</v>
      </c>
      <c r="K131" s="4" t="n">
        <f aca="false">G131-(I131*G131)</f>
        <v>1.34930555555556</v>
      </c>
      <c r="M131" s="4" t="n">
        <f aca="false">I131*G131</f>
        <v>0</v>
      </c>
    </row>
    <row r="132" customFormat="false" ht="15" hidden="false" customHeight="false" outlineLevel="0" collapsed="false">
      <c r="H132" s="4" t="s">
        <v>911</v>
      </c>
      <c r="K132" s="4"/>
      <c r="M132" s="4"/>
    </row>
    <row r="133" customFormat="false" ht="15" hidden="false" customHeight="false" outlineLevel="0" collapsed="false">
      <c r="H133" s="5"/>
      <c r="K133" s="4"/>
      <c r="M133" s="4"/>
    </row>
    <row r="134" customFormat="false" ht="15" hidden="false" customHeight="false" outlineLevel="0" collapsed="false">
      <c r="G134" s="4" t="n">
        <v>1.93958333333333</v>
      </c>
      <c r="H134" s="4" t="s">
        <v>912</v>
      </c>
      <c r="I134" s="6" t="n">
        <v>0</v>
      </c>
      <c r="K134" s="4" t="n">
        <f aca="false">G134-(I134*G134)</f>
        <v>1.93958333333333</v>
      </c>
      <c r="M134" s="4" t="n">
        <f aca="false">I134*G134</f>
        <v>0</v>
      </c>
    </row>
    <row r="135" customFormat="false" ht="15" hidden="false" customHeight="false" outlineLevel="0" collapsed="false">
      <c r="H135" s="4" t="s">
        <v>913</v>
      </c>
      <c r="K135" s="4"/>
      <c r="M135" s="4"/>
    </row>
    <row r="136" customFormat="false" ht="15" hidden="false" customHeight="false" outlineLevel="0" collapsed="false">
      <c r="H136" s="5"/>
      <c r="K136" s="4"/>
      <c r="M136" s="4"/>
    </row>
    <row r="137" customFormat="false" ht="15" hidden="false" customHeight="false" outlineLevel="0" collapsed="false">
      <c r="G137" s="4" t="n">
        <v>1.44236111111111</v>
      </c>
      <c r="H137" s="4" t="s">
        <v>914</v>
      </c>
      <c r="I137" s="6" t="n">
        <v>0</v>
      </c>
      <c r="K137" s="4" t="n">
        <f aca="false">G137-(I137*G137)</f>
        <v>1.44236111111111</v>
      </c>
      <c r="M137" s="4" t="n">
        <f aca="false">I137*G137</f>
        <v>0</v>
      </c>
    </row>
    <row r="138" customFormat="false" ht="15" hidden="false" customHeight="false" outlineLevel="0" collapsed="false">
      <c r="H138" s="4" t="s">
        <v>915</v>
      </c>
      <c r="K138" s="4"/>
      <c r="M138" s="4"/>
    </row>
    <row r="139" customFormat="false" ht="15" hidden="false" customHeight="false" outlineLevel="0" collapsed="false">
      <c r="H139" s="5"/>
      <c r="K139" s="4"/>
      <c r="M139" s="4"/>
    </row>
    <row r="140" customFormat="false" ht="15" hidden="false" customHeight="false" outlineLevel="0" collapsed="false">
      <c r="G140" s="4" t="n">
        <v>1.47777777777778</v>
      </c>
      <c r="H140" s="4" t="s">
        <v>916</v>
      </c>
      <c r="I140" s="6" t="n">
        <v>0</v>
      </c>
      <c r="K140" s="4" t="n">
        <f aca="false">G140-(I140*G140)</f>
        <v>1.47777777777778</v>
      </c>
      <c r="M140" s="4" t="n">
        <f aca="false">I140*G140</f>
        <v>0</v>
      </c>
    </row>
    <row r="141" customFormat="false" ht="15" hidden="false" customHeight="false" outlineLevel="0" collapsed="false">
      <c r="H141" s="4" t="s">
        <v>917</v>
      </c>
      <c r="K141" s="4"/>
      <c r="M141" s="4"/>
    </row>
    <row r="142" customFormat="false" ht="15" hidden="false" customHeight="false" outlineLevel="0" collapsed="false">
      <c r="H142" s="5"/>
      <c r="K142" s="4"/>
      <c r="M142" s="4"/>
    </row>
    <row r="143" customFormat="false" ht="15" hidden="false" customHeight="false" outlineLevel="0" collapsed="false">
      <c r="G143" s="4" t="n">
        <v>1.31805555555556</v>
      </c>
      <c r="H143" s="4" t="s">
        <v>918</v>
      </c>
      <c r="I143" s="6" t="n">
        <v>0</v>
      </c>
      <c r="K143" s="4" t="n">
        <f aca="false">G143-(I143*G143)</f>
        <v>1.31805555555556</v>
      </c>
      <c r="M143" s="4" t="n">
        <f aca="false">I143*G143</f>
        <v>0</v>
      </c>
    </row>
    <row r="144" customFormat="false" ht="15" hidden="false" customHeight="false" outlineLevel="0" collapsed="false">
      <c r="H144" s="4" t="s">
        <v>919</v>
      </c>
      <c r="K144" s="4"/>
      <c r="M144" s="4"/>
    </row>
    <row r="145" customFormat="false" ht="15" hidden="false" customHeight="false" outlineLevel="0" collapsed="false">
      <c r="H145" s="5"/>
      <c r="K145" s="4"/>
      <c r="M145" s="4"/>
    </row>
    <row r="146" customFormat="false" ht="15" hidden="false" customHeight="false" outlineLevel="0" collapsed="false">
      <c r="G146" s="4" t="n">
        <v>0.205555555555556</v>
      </c>
      <c r="H146" s="5" t="s">
        <v>920</v>
      </c>
      <c r="I146" s="6" t="n">
        <v>0</v>
      </c>
      <c r="K146" s="4" t="n">
        <f aca="false">G146-(I146*G146)</f>
        <v>0.205555555555556</v>
      </c>
      <c r="M146" s="4" t="n">
        <f aca="false">I146*G146</f>
        <v>0</v>
      </c>
    </row>
    <row r="147" customFormat="false" ht="15" hidden="false" customHeight="false" outlineLevel="0" collapsed="false">
      <c r="H147" s="5" t="s">
        <v>921</v>
      </c>
      <c r="K147" s="4"/>
      <c r="M147" s="4"/>
    </row>
    <row r="148" customFormat="false" ht="15" hidden="false" customHeight="false" outlineLevel="0" collapsed="false">
      <c r="H148" s="5"/>
      <c r="K148" s="4"/>
      <c r="M148" s="4"/>
    </row>
    <row r="149" customFormat="false" ht="15" hidden="false" customHeight="false" outlineLevel="0" collapsed="false">
      <c r="G149" s="4" t="n">
        <v>0.558333333333333</v>
      </c>
      <c r="H149" s="5" t="s">
        <v>922</v>
      </c>
      <c r="I149" s="6" t="n">
        <v>0</v>
      </c>
      <c r="K149" s="4" t="n">
        <f aca="false">G149-(I149*G149)</f>
        <v>0.558333333333333</v>
      </c>
      <c r="M149" s="4" t="n">
        <f aca="false">I149*G149</f>
        <v>0</v>
      </c>
    </row>
    <row r="150" customFormat="false" ht="15" hidden="false" customHeight="false" outlineLevel="0" collapsed="false">
      <c r="H150" s="5" t="s">
        <v>923</v>
      </c>
      <c r="K150" s="4"/>
      <c r="M150" s="4"/>
    </row>
    <row r="151" customFormat="false" ht="15" hidden="false" customHeight="false" outlineLevel="0" collapsed="false">
      <c r="H151" s="5"/>
      <c r="K151" s="4"/>
      <c r="M151" s="4"/>
    </row>
    <row r="152" customFormat="false" ht="15" hidden="false" customHeight="false" outlineLevel="0" collapsed="false">
      <c r="K152" s="4"/>
      <c r="M152" s="4"/>
    </row>
    <row r="153" customFormat="false" ht="15" hidden="false" customHeight="false" outlineLevel="0" collapsed="false">
      <c r="H153" s="5"/>
      <c r="K153" s="4"/>
      <c r="M153" s="4"/>
    </row>
    <row r="154" customFormat="false" ht="15" hidden="false" customHeight="false" outlineLevel="0" collapsed="false">
      <c r="H154" s="5" t="s">
        <v>527</v>
      </c>
      <c r="K154" s="4"/>
      <c r="M154" s="4"/>
    </row>
    <row r="155" customFormat="false" ht="15" hidden="false" customHeight="false" outlineLevel="0" collapsed="false">
      <c r="G155" s="4" t="n">
        <v>0.331944444444444</v>
      </c>
      <c r="H155" s="5" t="s">
        <v>924</v>
      </c>
      <c r="I155" s="6" t="n">
        <v>0</v>
      </c>
      <c r="K155" s="4" t="n">
        <f aca="false">G155-(I155*G155)</f>
        <v>0.331944444444444</v>
      </c>
      <c r="M155" s="4" t="n">
        <f aca="false">I155*G155</f>
        <v>0</v>
      </c>
    </row>
    <row r="156" customFormat="false" ht="15" hidden="false" customHeight="false" outlineLevel="0" collapsed="false">
      <c r="H156" s="5" t="s">
        <v>925</v>
      </c>
      <c r="K156" s="4"/>
      <c r="M156" s="4"/>
    </row>
    <row r="157" customFormat="false" ht="15" hidden="false" customHeight="false" outlineLevel="0" collapsed="false">
      <c r="H157" s="5"/>
      <c r="K157" s="4"/>
      <c r="M157" s="4"/>
    </row>
    <row r="158" customFormat="false" ht="15" hidden="false" customHeight="false" outlineLevel="0" collapsed="false">
      <c r="G158" s="4" t="n">
        <v>0.334027777777778</v>
      </c>
      <c r="H158" s="5" t="s">
        <v>926</v>
      </c>
      <c r="I158" s="6" t="n">
        <v>0</v>
      </c>
      <c r="K158" s="4" t="n">
        <f aca="false">G158-(I158*G158)</f>
        <v>0.334027777777778</v>
      </c>
      <c r="M158" s="4" t="n">
        <f aca="false">I158*G158</f>
        <v>0</v>
      </c>
    </row>
    <row r="159" customFormat="false" ht="15" hidden="false" customHeight="false" outlineLevel="0" collapsed="false">
      <c r="H159" s="5" t="s">
        <v>927</v>
      </c>
      <c r="K159" s="4"/>
      <c r="M159" s="4"/>
    </row>
    <row r="160" customFormat="false" ht="15" hidden="false" customHeight="false" outlineLevel="0" collapsed="false">
      <c r="H160" s="5"/>
      <c r="K160" s="4"/>
      <c r="M160" s="4"/>
    </row>
    <row r="161" customFormat="false" ht="15" hidden="false" customHeight="false" outlineLevel="0" collapsed="false">
      <c r="H161" s="5"/>
      <c r="K161" s="4"/>
      <c r="M161" s="4"/>
    </row>
    <row r="162" customFormat="false" ht="15" hidden="false" customHeight="false" outlineLevel="0" collapsed="false">
      <c r="H162" s="5"/>
      <c r="K162" s="4"/>
      <c r="M162" s="4"/>
    </row>
    <row r="163" customFormat="false" ht="15" hidden="false" customHeight="false" outlineLevel="0" collapsed="false">
      <c r="H163" s="5"/>
      <c r="K163" s="4"/>
      <c r="M163" s="4"/>
    </row>
    <row r="164" customFormat="false" ht="15" hidden="false" customHeight="false" outlineLevel="0" collapsed="false">
      <c r="H164" s="5" t="s">
        <v>928</v>
      </c>
      <c r="I164" s="4"/>
      <c r="K164" s="4"/>
      <c r="M164" s="4"/>
    </row>
    <row r="165" customFormat="false" ht="15" hidden="false" customHeight="false" outlineLevel="0" collapsed="false">
      <c r="H165" s="7"/>
      <c r="I165" s="4"/>
      <c r="K165" s="4"/>
      <c r="M165" s="4"/>
    </row>
    <row r="166" customFormat="false" ht="15" hidden="false" customHeight="false" outlineLevel="0" collapsed="false">
      <c r="H166" s="7" t="s">
        <v>929</v>
      </c>
      <c r="I166" s="4"/>
      <c r="K166" s="4"/>
      <c r="M166" s="4"/>
    </row>
    <row r="167" customFormat="false" ht="15" hidden="false" customHeight="false" outlineLevel="0" collapsed="false">
      <c r="H167" s="7" t="s">
        <v>930</v>
      </c>
      <c r="I167" s="4"/>
      <c r="K167" s="4"/>
      <c r="M167" s="4"/>
    </row>
    <row r="168" customFormat="false" ht="15" hidden="false" customHeight="false" outlineLevel="0" collapsed="false">
      <c r="H168" s="5"/>
      <c r="K168" s="4"/>
      <c r="M168" s="4"/>
    </row>
    <row r="169" customFormat="false" ht="15" hidden="false" customHeight="false" outlineLevel="0" collapsed="false">
      <c r="H169" s="5" t="s">
        <v>931</v>
      </c>
      <c r="K169" s="4"/>
      <c r="M169" s="4"/>
    </row>
    <row r="170" customFormat="false" ht="15" hidden="false" customHeight="false" outlineLevel="0" collapsed="false">
      <c r="H170" s="5"/>
      <c r="K170" s="4"/>
      <c r="M170" s="4"/>
    </row>
    <row r="171" customFormat="false" ht="15" hidden="false" customHeight="false" outlineLevel="0" collapsed="false">
      <c r="H171" s="5" t="s">
        <v>932</v>
      </c>
      <c r="K171" s="4"/>
    </row>
    <row r="172" customFormat="false" ht="15" hidden="false" customHeight="false" outlineLevel="0" collapsed="false">
      <c r="H172" s="5" t="s">
        <v>933</v>
      </c>
      <c r="K172" s="13"/>
    </row>
    <row r="173" customFormat="false" ht="15" hidden="false" customHeight="false" outlineLevel="0" collapsed="false">
      <c r="H173" s="5"/>
      <c r="K173" s="5"/>
    </row>
    <row r="174" customFormat="false" ht="15" hidden="false" customHeight="false" outlineLevel="0" collapsed="false">
      <c r="H174" s="5" t="s">
        <v>934</v>
      </c>
      <c r="K174" s="5"/>
    </row>
    <row r="175" customFormat="false" ht="15" hidden="false" customHeight="false" outlineLevel="0" collapsed="false">
      <c r="H175" s="5" t="s">
        <v>935</v>
      </c>
      <c r="K175" s="5"/>
    </row>
    <row r="176" customFormat="false" ht="15" hidden="false" customHeight="false" outlineLevel="0" collapsed="false">
      <c r="H176" s="5"/>
      <c r="K176" s="5"/>
    </row>
    <row r="177" customFormat="false" ht="15" hidden="false" customHeight="false" outlineLevel="0" collapsed="false">
      <c r="H177" s="5" t="s">
        <v>936</v>
      </c>
      <c r="K177" s="5"/>
    </row>
    <row r="178" customFormat="false" ht="15" hidden="false" customHeight="false" outlineLevel="0" collapsed="false">
      <c r="H178" s="5" t="s">
        <v>937</v>
      </c>
      <c r="K178" s="5"/>
    </row>
    <row r="179" customFormat="false" ht="15" hidden="false" customHeight="false" outlineLevel="0" collapsed="false">
      <c r="H179" s="5"/>
      <c r="K179" s="5"/>
    </row>
    <row r="180" customFormat="false" ht="15" hidden="false" customHeight="false" outlineLevel="0" collapsed="false">
      <c r="H180" s="5" t="s">
        <v>938</v>
      </c>
      <c r="K180" s="5"/>
    </row>
    <row r="181" customFormat="false" ht="15" hidden="false" customHeight="false" outlineLevel="0" collapsed="false">
      <c r="H181" s="5" t="s">
        <v>939</v>
      </c>
      <c r="K181" s="5"/>
    </row>
    <row r="182" customFormat="false" ht="15" hidden="false" customHeight="false" outlineLevel="0" collapsed="false">
      <c r="H182" s="5"/>
      <c r="K182" s="5"/>
    </row>
    <row r="183" customFormat="false" ht="15" hidden="false" customHeight="false" outlineLevel="0" collapsed="false">
      <c r="H183" s="5"/>
      <c r="K183" s="4"/>
    </row>
    <row r="184" customFormat="false" ht="15" hidden="false" customHeight="false" outlineLevel="0" collapsed="false">
      <c r="H184" s="5"/>
      <c r="K184" s="5"/>
    </row>
    <row r="185" customFormat="false" ht="15" hidden="false" customHeight="false" outlineLevel="0" collapsed="false">
      <c r="F185" s="4" t="n">
        <f aca="false">SUM(G187:G217)</f>
        <v>6.37847222222222</v>
      </c>
      <c r="H185" s="5" t="s">
        <v>940</v>
      </c>
      <c r="K185" s="5"/>
    </row>
    <row r="186" customFormat="false" ht="15" hidden="false" customHeight="false" outlineLevel="0" collapsed="false">
      <c r="H186" s="5"/>
      <c r="K186" s="4"/>
    </row>
    <row r="187" customFormat="false" ht="15" hidden="false" customHeight="false" outlineLevel="0" collapsed="false">
      <c r="G187" s="4" t="n">
        <v>0.511111111111111</v>
      </c>
      <c r="H187" s="5" t="s">
        <v>941</v>
      </c>
      <c r="K187" s="5"/>
    </row>
    <row r="188" customFormat="false" ht="15" hidden="false" customHeight="false" outlineLevel="0" collapsed="false">
      <c r="H188" s="5"/>
      <c r="K188" s="5"/>
    </row>
    <row r="189" customFormat="false" ht="15" hidden="false" customHeight="false" outlineLevel="0" collapsed="false">
      <c r="K189" s="4"/>
    </row>
    <row r="190" customFormat="false" ht="15" hidden="false" customHeight="false" outlineLevel="0" collapsed="false">
      <c r="G190" s="4" t="n">
        <v>0.175694444444444</v>
      </c>
      <c r="H190" s="5" t="s">
        <v>942</v>
      </c>
    </row>
    <row r="192" customFormat="false" ht="15" hidden="false" customHeight="false" outlineLevel="0" collapsed="false">
      <c r="K192" s="4"/>
    </row>
    <row r="193" customFormat="false" ht="15" hidden="false" customHeight="false" outlineLevel="0" collapsed="false">
      <c r="F193" s="2" t="s">
        <v>943</v>
      </c>
      <c r="G193" s="4" t="n">
        <v>1.23125</v>
      </c>
      <c r="H193" s="2" t="s">
        <v>944</v>
      </c>
    </row>
    <row r="194" customFormat="false" ht="15" hidden="false" customHeight="false" outlineLevel="0" collapsed="false">
      <c r="F194" s="2" t="s">
        <v>945</v>
      </c>
    </row>
    <row r="195" customFormat="false" ht="15" hidden="false" customHeight="false" outlineLevel="0" collapsed="false">
      <c r="K195" s="4"/>
    </row>
    <row r="196" customFormat="false" ht="15" hidden="false" customHeight="false" outlineLevel="0" collapsed="false">
      <c r="G196" s="4" t="n">
        <v>0.479861111111111</v>
      </c>
      <c r="H196" s="2" t="s">
        <v>946</v>
      </c>
    </row>
    <row r="198" customFormat="false" ht="15" hidden="false" customHeight="false" outlineLevel="0" collapsed="false">
      <c r="K198" s="4"/>
    </row>
    <row r="199" customFormat="false" ht="15" hidden="false" customHeight="false" outlineLevel="0" collapsed="false">
      <c r="G199" s="4" t="n">
        <v>0.536805555555556</v>
      </c>
      <c r="H199" s="2" t="s">
        <v>947</v>
      </c>
    </row>
    <row r="201" customFormat="false" ht="15" hidden="false" customHeight="false" outlineLevel="0" collapsed="false">
      <c r="K201" s="4"/>
    </row>
    <row r="202" customFormat="false" ht="15" hidden="false" customHeight="false" outlineLevel="0" collapsed="false">
      <c r="G202" s="4" t="n">
        <v>0.404166666666667</v>
      </c>
      <c r="H202" s="2" t="s">
        <v>948</v>
      </c>
      <c r="K202" s="4"/>
    </row>
    <row r="203" customFormat="false" ht="15" hidden="false" customHeight="false" outlineLevel="0" collapsed="false">
      <c r="K203" s="4"/>
    </row>
    <row r="204" customFormat="false" ht="15" hidden="false" customHeight="false" outlineLevel="0" collapsed="false">
      <c r="K204" s="4"/>
    </row>
    <row r="205" customFormat="false" ht="15" hidden="false" customHeight="false" outlineLevel="0" collapsed="false">
      <c r="G205" s="4" t="n">
        <v>0.777777777777778</v>
      </c>
      <c r="H205" s="2" t="s">
        <v>949</v>
      </c>
      <c r="K205" s="4"/>
    </row>
    <row r="206" customFormat="false" ht="15" hidden="false" customHeight="false" outlineLevel="0" collapsed="false">
      <c r="K206" s="4"/>
    </row>
    <row r="207" customFormat="false" ht="15" hidden="false" customHeight="false" outlineLevel="0" collapsed="false">
      <c r="K207" s="4"/>
    </row>
    <row r="208" customFormat="false" ht="15" hidden="false" customHeight="false" outlineLevel="0" collapsed="false">
      <c r="G208" s="4" t="n">
        <v>0.251388888888889</v>
      </c>
      <c r="H208" s="2" t="s">
        <v>950</v>
      </c>
      <c r="K208" s="4"/>
    </row>
    <row r="209" customFormat="false" ht="15" hidden="false" customHeight="false" outlineLevel="0" collapsed="false">
      <c r="K209" s="4"/>
    </row>
    <row r="210" customFormat="false" ht="15" hidden="false" customHeight="false" outlineLevel="0" collapsed="false">
      <c r="K210" s="4"/>
    </row>
    <row r="211" customFormat="false" ht="15" hidden="false" customHeight="false" outlineLevel="0" collapsed="false">
      <c r="G211" s="4" t="n">
        <v>0.588194444444444</v>
      </c>
      <c r="H211" s="2" t="s">
        <v>951</v>
      </c>
      <c r="K211" s="4"/>
    </row>
    <row r="212" customFormat="false" ht="15" hidden="false" customHeight="false" outlineLevel="0" collapsed="false">
      <c r="K212" s="4"/>
    </row>
    <row r="213" customFormat="false" ht="15" hidden="false" customHeight="false" outlineLevel="0" collapsed="false">
      <c r="K213" s="4"/>
    </row>
    <row r="214" customFormat="false" ht="15" hidden="false" customHeight="false" outlineLevel="0" collapsed="false">
      <c r="G214" s="4" t="n">
        <v>0.615972222222222</v>
      </c>
      <c r="H214" s="2" t="s">
        <v>952</v>
      </c>
      <c r="K214" s="4"/>
    </row>
    <row r="215" customFormat="false" ht="15" hidden="false" customHeight="false" outlineLevel="0" collapsed="false">
      <c r="K215" s="4"/>
    </row>
    <row r="216" customFormat="false" ht="15" hidden="false" customHeight="false" outlineLevel="0" collapsed="false">
      <c r="K216" s="4"/>
    </row>
    <row r="217" customFormat="false" ht="15" hidden="false" customHeight="false" outlineLevel="0" collapsed="false">
      <c r="G217" s="4" t="n">
        <v>0.80625</v>
      </c>
      <c r="H217" s="2" t="s">
        <v>953</v>
      </c>
      <c r="K217" s="4"/>
    </row>
    <row r="218" customFormat="false" ht="15" hidden="false" customHeight="false" outlineLevel="0" collapsed="false">
      <c r="K218" s="4"/>
    </row>
    <row r="222" customFormat="false" ht="15" hidden="false" customHeight="false" outlineLevel="0" collapsed="false">
      <c r="H222" s="2" t="s">
        <v>954</v>
      </c>
    </row>
    <row r="224" customFormat="false" ht="15" hidden="false" customHeight="false" outlineLevel="0" collapsed="false">
      <c r="D224" s="2" t="s">
        <v>557</v>
      </c>
      <c r="E224" s="4" t="n">
        <f aca="false">SUM(G224:G226)</f>
        <v>0.911805555555555</v>
      </c>
      <c r="G224" s="4" t="n">
        <v>0.158333333333333</v>
      </c>
      <c r="H224" s="2" t="s">
        <v>955</v>
      </c>
    </row>
    <row r="225" customFormat="false" ht="15" hidden="false" customHeight="false" outlineLevel="0" collapsed="false">
      <c r="D225" s="2" t="s">
        <v>561</v>
      </c>
      <c r="E225" s="4" t="n">
        <f aca="false">SUM(G229:G231)</f>
        <v>0.997222222222222</v>
      </c>
    </row>
    <row r="226" customFormat="false" ht="15" hidden="false" customHeight="false" outlineLevel="0" collapsed="false">
      <c r="D226" s="2" t="s">
        <v>956</v>
      </c>
      <c r="E226" s="4" t="n">
        <f aca="false">SUM(G234)</f>
        <v>0.811805555555556</v>
      </c>
      <c r="G226" s="4" t="n">
        <v>0.753472222222222</v>
      </c>
      <c r="H226" s="2" t="s">
        <v>957</v>
      </c>
    </row>
    <row r="228" customFormat="false" ht="15" hidden="false" customHeight="false" outlineLevel="0" collapsed="false">
      <c r="D228" s="2" t="s">
        <v>27</v>
      </c>
      <c r="E228" s="4" t="n">
        <f aca="false">SUM(E224:E226)</f>
        <v>2.72083333333333</v>
      </c>
    </row>
    <row r="229" customFormat="false" ht="15" hidden="false" customHeight="false" outlineLevel="0" collapsed="false">
      <c r="G229" s="4" t="n">
        <v>0.832638888888889</v>
      </c>
      <c r="H229" s="2" t="s">
        <v>958</v>
      </c>
    </row>
    <row r="231" customFormat="false" ht="15" hidden="false" customHeight="false" outlineLevel="0" collapsed="false">
      <c r="G231" s="4" t="n">
        <v>0.164583333333333</v>
      </c>
      <c r="H231" s="2" t="s">
        <v>959</v>
      </c>
      <c r="I231" s="2"/>
    </row>
    <row r="233" s="2" customFormat="true" ht="15" hidden="false" customHeight="false" outlineLevel="0" collapsed="false">
      <c r="G233" s="4"/>
      <c r="I233" s="6"/>
    </row>
    <row r="234" customFormat="false" ht="15" hidden="false" customHeight="false" outlineLevel="0" collapsed="false">
      <c r="G234" s="4" t="n">
        <v>0.811805555555556</v>
      </c>
      <c r="H234" s="2" t="s">
        <v>960</v>
      </c>
      <c r="I234" s="2"/>
    </row>
    <row r="236" s="2" customFormat="true" ht="15" hidden="false" customHeight="false" outlineLevel="0" collapsed="false">
      <c r="G236" s="4"/>
      <c r="I236" s="6"/>
    </row>
    <row r="237" customFormat="false" ht="15" hidden="false" customHeight="false" outlineLevel="0" collapsed="false">
      <c r="G237" s="4" t="n">
        <v>1.32916666666667</v>
      </c>
      <c r="H237" s="2" t="s">
        <v>961</v>
      </c>
      <c r="I237" s="2"/>
    </row>
    <row r="239" s="2" customFormat="true" ht="15" hidden="false" customHeight="false" outlineLevel="0" collapsed="false">
      <c r="G239" s="4"/>
      <c r="I239" s="6"/>
    </row>
    <row r="241" customFormat="false" ht="15" hidden="false" customHeight="false" outlineLevel="0" collapsed="false">
      <c r="H241" s="5" t="s">
        <v>962</v>
      </c>
    </row>
    <row r="242" customFormat="false" ht="15" hidden="false" customHeight="false" outlineLevel="0" collapsed="false">
      <c r="G242" s="67" t="n">
        <v>0.416666666666667</v>
      </c>
      <c r="H242" s="2" t="s">
        <v>963</v>
      </c>
    </row>
    <row r="243" customFormat="false" ht="15" hidden="false" customHeight="false" outlineLevel="0" collapsed="false">
      <c r="H243" s="2" t="s">
        <v>964</v>
      </c>
    </row>
  </sheetData>
  <mergeCells count="9">
    <mergeCell ref="G22:M22"/>
    <mergeCell ref="G30:M30"/>
    <mergeCell ref="G38:M38"/>
    <mergeCell ref="G49:M49"/>
    <mergeCell ref="G69:M69"/>
    <mergeCell ref="G77:M77"/>
    <mergeCell ref="G88:M88"/>
    <mergeCell ref="G100:M100"/>
    <mergeCell ref="G124:M124"/>
  </mergeCells>
  <hyperlinks>
    <hyperlink ref="H27" r:id="rId1" display="https://armyciv.udemy.com/course/python-django-the-practical-guid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2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5" activeCellId="0" sqref="H25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2" width="10.43"/>
    <col collapsed="false" customWidth="false" hidden="false" outlineLevel="0" max="6" min="3" style="2" width="9.14"/>
    <col collapsed="false" customWidth="true" hidden="false" outlineLevel="0" max="7" min="7" style="4" width="9"/>
    <col collapsed="false" customWidth="true" hidden="false" outlineLevel="0" max="8" min="8" style="2" width="92"/>
    <col collapsed="false" customWidth="false" hidden="false" outlineLevel="0" max="10" min="9" style="6" width="9.14"/>
    <col collapsed="false" customWidth="false" hidden="false" outlineLevel="0" max="1024" min="11" style="2" width="9.14"/>
  </cols>
  <sheetData>
    <row r="1" customFormat="false" ht="15" hidden="false" customHeight="false" outlineLevel="0" collapsed="false">
      <c r="K1" s="2" t="s">
        <v>8</v>
      </c>
    </row>
    <row r="2" customFormat="false" ht="15" hidden="false" customHeight="false" outlineLevel="0" collapsed="false">
      <c r="B2" s="2" t="s">
        <v>3</v>
      </c>
      <c r="C2" s="2" t="n">
        <f aca="false">COUNT(G:G)</f>
        <v>59</v>
      </c>
      <c r="H2" s="2" t="s">
        <v>965</v>
      </c>
    </row>
    <row r="3" customFormat="false" ht="15" hidden="false" customHeight="false" outlineLevel="0" collapsed="false">
      <c r="B3" s="2" t="s">
        <v>30</v>
      </c>
      <c r="C3" s="4" t="n">
        <f aca="false">SUM(G:G)</f>
        <v>32.9840277777778</v>
      </c>
      <c r="D3" s="4"/>
      <c r="E3" s="4"/>
      <c r="G3" s="4" t="n">
        <v>2.39930555555556</v>
      </c>
      <c r="H3" s="2" t="s">
        <v>966</v>
      </c>
      <c r="I3" s="6" t="n">
        <v>0</v>
      </c>
      <c r="K3" s="4" t="n">
        <f aca="false">G3-(I3*G3)</f>
        <v>2.39930555555556</v>
      </c>
      <c r="M3" s="4" t="n">
        <f aca="false">I3*G3</f>
        <v>0</v>
      </c>
      <c r="O3" s="2" t="s">
        <v>518</v>
      </c>
    </row>
    <row r="4" customFormat="false" ht="15" hidden="false" customHeight="false" outlineLevel="0" collapsed="false">
      <c r="B4" s="2" t="s">
        <v>6</v>
      </c>
      <c r="C4" s="4" t="n">
        <f aca="false">MAX(G:G)</f>
        <v>2.39930555555556</v>
      </c>
      <c r="D4" s="4"/>
      <c r="E4" s="4"/>
      <c r="K4" s="4"/>
      <c r="M4" s="4"/>
      <c r="O4" s="2" t="s">
        <v>532</v>
      </c>
    </row>
    <row r="5" customFormat="false" ht="15" hidden="false" customHeight="false" outlineLevel="0" collapsed="false">
      <c r="B5" s="2" t="s">
        <v>5</v>
      </c>
      <c r="C5" s="4" t="n">
        <f aca="false">C3/C2</f>
        <v>0.55905131826742</v>
      </c>
      <c r="D5" s="4"/>
      <c r="E5" s="4"/>
      <c r="G5" s="4" t="n">
        <v>1.62013888888889</v>
      </c>
      <c r="H5" s="2" t="s">
        <v>967</v>
      </c>
      <c r="I5" s="6" t="n">
        <v>0</v>
      </c>
      <c r="K5" s="4" t="n">
        <f aca="false">G5-(I5*G5)</f>
        <v>1.62013888888889</v>
      </c>
      <c r="M5" s="4" t="n">
        <f aca="false">I5*G5</f>
        <v>0</v>
      </c>
      <c r="O5" s="2" t="s">
        <v>534</v>
      </c>
    </row>
    <row r="6" customFormat="false" ht="15" hidden="false" customHeight="false" outlineLevel="0" collapsed="false">
      <c r="K6" s="4"/>
      <c r="M6" s="4"/>
      <c r="O6" s="2" t="s">
        <v>538</v>
      </c>
    </row>
    <row r="7" customFormat="false" ht="15" hidden="false" customHeight="false" outlineLevel="0" collapsed="false">
      <c r="G7" s="4" t="n">
        <v>1.51111111111111</v>
      </c>
      <c r="H7" s="2" t="s">
        <v>968</v>
      </c>
      <c r="I7" s="6" t="n">
        <v>0</v>
      </c>
      <c r="K7" s="4" t="n">
        <f aca="false">G7-(I7*G7)</f>
        <v>1.51111111111111</v>
      </c>
      <c r="M7" s="4" t="n">
        <f aca="false">I7*G7</f>
        <v>0</v>
      </c>
      <c r="O7" s="2" t="s">
        <v>542</v>
      </c>
    </row>
    <row r="8" customFormat="false" ht="15" hidden="false" customHeight="false" outlineLevel="0" collapsed="false">
      <c r="K8" s="4"/>
      <c r="M8" s="4"/>
      <c r="O8" s="2" t="s">
        <v>588</v>
      </c>
    </row>
    <row r="9" customFormat="false" ht="15" hidden="false" customHeight="false" outlineLevel="0" collapsed="false">
      <c r="C9" s="4"/>
      <c r="D9" s="4"/>
      <c r="E9" s="4"/>
      <c r="K9" s="4"/>
      <c r="M9" s="4"/>
      <c r="O9" s="2" t="s">
        <v>831</v>
      </c>
    </row>
    <row r="10" customFormat="false" ht="15" hidden="false" customHeight="false" outlineLevel="0" collapsed="false">
      <c r="K10" s="4"/>
      <c r="M10" s="4"/>
      <c r="O10" s="2" t="s">
        <v>833</v>
      </c>
    </row>
    <row r="11" customFormat="false" ht="15" hidden="false" customHeight="false" outlineLevel="0" collapsed="false">
      <c r="H11" s="2" t="s">
        <v>969</v>
      </c>
      <c r="K11" s="4"/>
      <c r="M11" s="4"/>
    </row>
    <row r="12" customFormat="false" ht="15" hidden="false" customHeight="false" outlineLevel="0" collapsed="false">
      <c r="B12" s="7"/>
      <c r="C12" s="4"/>
      <c r="D12" s="4"/>
      <c r="E12" s="4"/>
      <c r="G12" s="4" t="n">
        <v>1.71111111111111</v>
      </c>
      <c r="H12" s="2" t="s">
        <v>970</v>
      </c>
      <c r="I12" s="6" t="n">
        <v>0</v>
      </c>
      <c r="K12" s="4" t="n">
        <f aca="false">G12-(I12*G12)</f>
        <v>1.71111111111111</v>
      </c>
      <c r="M12" s="4" t="n">
        <f aca="false">I12*G12</f>
        <v>0</v>
      </c>
    </row>
    <row r="13" customFormat="false" ht="15" hidden="false" customHeight="false" outlineLevel="0" collapsed="false">
      <c r="B13" s="7"/>
      <c r="C13" s="4"/>
      <c r="D13" s="4"/>
      <c r="E13" s="4"/>
      <c r="K13" s="4"/>
      <c r="M13" s="4"/>
    </row>
    <row r="14" customFormat="false" ht="15" hidden="false" customHeight="false" outlineLevel="0" collapsed="false">
      <c r="B14" s="7"/>
      <c r="C14" s="4"/>
      <c r="G14" s="4" t="n">
        <v>0.5875</v>
      </c>
      <c r="H14" s="2" t="s">
        <v>971</v>
      </c>
      <c r="I14" s="6" t="n">
        <v>0</v>
      </c>
      <c r="K14" s="4" t="n">
        <f aca="false">G14-(I14*G14)</f>
        <v>0.5875</v>
      </c>
      <c r="M14" s="4" t="n">
        <f aca="false">I14*G14</f>
        <v>0</v>
      </c>
    </row>
    <row r="15" customFormat="false" ht="15" hidden="false" customHeight="false" outlineLevel="0" collapsed="false">
      <c r="K15" s="4"/>
      <c r="M15" s="4"/>
    </row>
    <row r="16" customFormat="false" ht="15" hidden="false" customHeight="false" outlineLevel="0" collapsed="false">
      <c r="B16" s="7"/>
      <c r="C16" s="4"/>
      <c r="K16" s="4"/>
      <c r="M16" s="4"/>
      <c r="O16" s="2" t="s">
        <v>528</v>
      </c>
    </row>
    <row r="17" customFormat="false" ht="15" hidden="false" customHeight="false" outlineLevel="0" collapsed="false">
      <c r="B17" s="7"/>
      <c r="C17" s="4"/>
      <c r="D17" s="4"/>
      <c r="E17" s="4"/>
      <c r="K17" s="4"/>
      <c r="M17" s="4"/>
      <c r="O17" s="2" t="s">
        <v>530</v>
      </c>
    </row>
    <row r="18" customFormat="false" ht="15" hidden="false" customHeight="false" outlineLevel="0" collapsed="false">
      <c r="B18" s="7"/>
      <c r="C18" s="4"/>
      <c r="D18" s="4"/>
      <c r="E18" s="4"/>
      <c r="H18" s="2" t="s">
        <v>972</v>
      </c>
      <c r="K18" s="4"/>
      <c r="M18" s="4"/>
    </row>
    <row r="19" customFormat="false" ht="15" hidden="false" customHeight="false" outlineLevel="0" collapsed="false">
      <c r="G19" s="4" t="n">
        <v>0.675694444444444</v>
      </c>
      <c r="H19" s="2" t="s">
        <v>973</v>
      </c>
      <c r="I19" s="6" t="n">
        <v>0</v>
      </c>
      <c r="K19" s="4" t="n">
        <f aca="false">G19-(I19*G19)</f>
        <v>0.675694444444444</v>
      </c>
      <c r="M19" s="4" t="n">
        <f aca="false">I19*G19</f>
        <v>0</v>
      </c>
    </row>
    <row r="20" customFormat="false" ht="15" hidden="false" customHeight="false" outlineLevel="0" collapsed="false">
      <c r="E20" s="2" t="s">
        <v>5</v>
      </c>
    </row>
    <row r="21" customFormat="false" ht="15" hidden="false" customHeight="false" outlineLevel="0" collapsed="false">
      <c r="B21" s="2" t="s">
        <v>517</v>
      </c>
      <c r="C21" s="4" t="n">
        <f aca="false">SUM(G50:G66)</f>
        <v>3.70069444444444</v>
      </c>
      <c r="D21" s="39" t="n">
        <f aca="false">COUNT(G50:G66)</f>
        <v>6</v>
      </c>
      <c r="E21" s="4" t="n">
        <f aca="false">C21/D21</f>
        <v>0.616782407407407</v>
      </c>
      <c r="P21" s="5" t="s">
        <v>847</v>
      </c>
    </row>
    <row r="22" customFormat="false" ht="15" hidden="false" customHeight="false" outlineLevel="0" collapsed="false">
      <c r="B22" s="2" t="s">
        <v>535</v>
      </c>
      <c r="C22" s="4" t="n">
        <f aca="false">SUM(G70:G74)</f>
        <v>0</v>
      </c>
      <c r="D22" s="39" t="n">
        <f aca="false">COUNT(G70:G74)</f>
        <v>2</v>
      </c>
      <c r="E22" s="4" t="n">
        <f aca="false">C22/D22</f>
        <v>0</v>
      </c>
    </row>
    <row r="23" customFormat="false" ht="15" hidden="false" customHeight="false" outlineLevel="0" collapsed="false">
      <c r="B23" s="2" t="s">
        <v>540</v>
      </c>
      <c r="C23" s="4" t="n">
        <f aca="false">SUM(G78:G82)</f>
        <v>0</v>
      </c>
      <c r="D23" s="39" t="n">
        <f aca="false">COUNT(G78:G82)</f>
        <v>2</v>
      </c>
      <c r="E23" s="4" t="n">
        <f aca="false">C23/D23</f>
        <v>0</v>
      </c>
    </row>
    <row r="24" customFormat="false" ht="15" hidden="false" customHeight="false" outlineLevel="0" collapsed="false">
      <c r="B24" s="2" t="s">
        <v>543</v>
      </c>
      <c r="C24" s="4" t="n">
        <f aca="false">SUM(G86:G93)</f>
        <v>0</v>
      </c>
      <c r="D24" s="10" t="n">
        <f aca="false">COUNT(G86:G93)</f>
        <v>3</v>
      </c>
      <c r="E24" s="4" t="n">
        <f aca="false">C24/D24</f>
        <v>0</v>
      </c>
    </row>
    <row r="25" customFormat="false" ht="15" hidden="false" customHeight="false" outlineLevel="0" collapsed="false">
      <c r="B25" s="2" t="s">
        <v>545</v>
      </c>
      <c r="C25" s="4" t="n">
        <f aca="false">SUM(G97:G110)</f>
        <v>0</v>
      </c>
      <c r="D25" s="39" t="n">
        <f aca="false">COUNT(G97:G110)</f>
        <v>5</v>
      </c>
      <c r="E25" s="4" t="n">
        <f aca="false">C25/D25</f>
        <v>0</v>
      </c>
    </row>
    <row r="26" customFormat="false" ht="15" hidden="false" customHeight="false" outlineLevel="0" collapsed="false">
      <c r="B26" s="2" t="s">
        <v>547</v>
      </c>
      <c r="C26" s="4" t="n">
        <f aca="false">SUM(G114:G118)</f>
        <v>0</v>
      </c>
      <c r="D26" s="39" t="n">
        <f aca="false">COUNT(G114:G118)</f>
        <v>2</v>
      </c>
      <c r="E26" s="4" t="n">
        <f aca="false">C26/D26</f>
        <v>0</v>
      </c>
    </row>
    <row r="27" customFormat="false" ht="15" hidden="false" customHeight="false" outlineLevel="0" collapsed="false">
      <c r="B27" s="2" t="s">
        <v>551</v>
      </c>
      <c r="C27" s="4" t="n">
        <f aca="false">SUM(G122:G129)</f>
        <v>0</v>
      </c>
      <c r="D27" s="39" t="n">
        <f aca="false">COUNT(G122:G129)</f>
        <v>3</v>
      </c>
      <c r="E27" s="4" t="n">
        <f aca="false">C27/D27</f>
        <v>0</v>
      </c>
    </row>
    <row r="28" customFormat="false" ht="15" hidden="false" customHeight="false" outlineLevel="0" collapsed="false">
      <c r="B28" s="2" t="s">
        <v>554</v>
      </c>
      <c r="C28" s="4" t="n">
        <f aca="false">SUM(G133:G140)</f>
        <v>0</v>
      </c>
      <c r="D28" s="39" t="n">
        <f aca="false">COUNT(G133:G140)</f>
        <v>3</v>
      </c>
      <c r="E28" s="4" t="n">
        <f aca="false">C28/D28</f>
        <v>0</v>
      </c>
    </row>
    <row r="30" customFormat="false" ht="15" hidden="false" customHeight="false" outlineLevel="0" collapsed="false">
      <c r="B30" s="2" t="s">
        <v>583</v>
      </c>
      <c r="C30" s="4" t="n">
        <f aca="false">SUM(C21:C26)</f>
        <v>3.70069444444444</v>
      </c>
      <c r="D30" s="39" t="n">
        <f aca="false">SUM(D21:D26)</f>
        <v>20</v>
      </c>
      <c r="E30" s="4" t="n">
        <f aca="false">C30/D30</f>
        <v>0.185034722222222</v>
      </c>
    </row>
    <row r="32" customFormat="false" ht="15" hidden="false" customHeight="false" outlineLevel="0" collapsed="false">
      <c r="C32" s="2" t="s">
        <v>8</v>
      </c>
      <c r="D32" s="2" t="s">
        <v>496</v>
      </c>
    </row>
    <row r="33" customFormat="false" ht="15" hidden="false" customHeight="false" outlineLevel="0" collapsed="false">
      <c r="B33" s="2" t="s">
        <v>517</v>
      </c>
      <c r="C33" s="4" t="n">
        <f aca="false">SUM(K50:K66)</f>
        <v>3.51944444444444</v>
      </c>
      <c r="D33" s="4" t="n">
        <f aca="false">C21-C33</f>
        <v>0.18125</v>
      </c>
      <c r="E33" s="6" t="n">
        <f aca="false">(C21-C33)/C21</f>
        <v>0.0489772940514168</v>
      </c>
    </row>
    <row r="34" customFormat="false" ht="15" hidden="false" customHeight="false" outlineLevel="0" collapsed="false">
      <c r="B34" s="2" t="s">
        <v>535</v>
      </c>
      <c r="C34" s="4" t="n">
        <f aca="false">SUM(K70:K74)</f>
        <v>0</v>
      </c>
      <c r="D34" s="4" t="n">
        <f aca="false">C22-C34</f>
        <v>0</v>
      </c>
      <c r="E34" s="6" t="e">
        <f aca="false">(C22-C34)/C22</f>
        <v>#DIV/0!</v>
      </c>
    </row>
    <row r="35" customFormat="false" ht="15" hidden="false" customHeight="false" outlineLevel="0" collapsed="false">
      <c r="B35" s="2" t="s">
        <v>540</v>
      </c>
      <c r="C35" s="4" t="n">
        <f aca="false">SUM(K78:K81)</f>
        <v>0</v>
      </c>
      <c r="D35" s="4" t="n">
        <f aca="false">C23-C35</f>
        <v>0</v>
      </c>
      <c r="E35" s="6" t="e">
        <f aca="false">(C23-C35)/C23</f>
        <v>#DIV/0!</v>
      </c>
    </row>
    <row r="36" customFormat="false" ht="15" hidden="false" customHeight="false" outlineLevel="0" collapsed="false">
      <c r="B36" s="2" t="s">
        <v>543</v>
      </c>
      <c r="C36" s="4" t="n">
        <f aca="false">SUM(K86:K93)</f>
        <v>0</v>
      </c>
      <c r="D36" s="4" t="n">
        <f aca="false">C24-C36</f>
        <v>0</v>
      </c>
      <c r="E36" s="6" t="e">
        <f aca="false">(C24-C36)/C24</f>
        <v>#DIV/0!</v>
      </c>
    </row>
    <row r="37" customFormat="false" ht="15" hidden="false" customHeight="false" outlineLevel="0" collapsed="false">
      <c r="B37" s="2" t="s">
        <v>545</v>
      </c>
      <c r="C37" s="4" t="n">
        <f aca="false">SUM(K97:K110)</f>
        <v>0</v>
      </c>
      <c r="D37" s="4" t="n">
        <f aca="false">C25-C37</f>
        <v>0</v>
      </c>
      <c r="E37" s="6" t="e">
        <f aca="false">(C25-C37)/C25</f>
        <v>#DIV/0!</v>
      </c>
    </row>
    <row r="38" customFormat="false" ht="15" hidden="false" customHeight="false" outlineLevel="0" collapsed="false">
      <c r="B38" s="2" t="s">
        <v>547</v>
      </c>
      <c r="C38" s="4" t="n">
        <f aca="false">SUM(K114:K117)</f>
        <v>0</v>
      </c>
      <c r="D38" s="4" t="n">
        <f aca="false">C26-C38</f>
        <v>0</v>
      </c>
      <c r="E38" s="6" t="e">
        <f aca="false">(C26-C38)/C26</f>
        <v>#DIV/0!</v>
      </c>
    </row>
    <row r="39" customFormat="false" ht="15" hidden="false" customHeight="false" outlineLevel="0" collapsed="false">
      <c r="B39" s="2" t="s">
        <v>551</v>
      </c>
      <c r="C39" s="4" t="n">
        <f aca="false">SUM(K122:K129)</f>
        <v>0</v>
      </c>
      <c r="D39" s="4" t="n">
        <f aca="false">C27-C39</f>
        <v>0</v>
      </c>
      <c r="E39" s="6" t="e">
        <f aca="false">(C27-C39)/C27</f>
        <v>#DIV/0!</v>
      </c>
    </row>
    <row r="40" customFormat="false" ht="15" hidden="false" customHeight="false" outlineLevel="0" collapsed="false">
      <c r="B40" s="2" t="s">
        <v>554</v>
      </c>
      <c r="C40" s="4" t="n">
        <f aca="false">SUM(K133:K140)</f>
        <v>0</v>
      </c>
      <c r="D40" s="4" t="n">
        <f aca="false">C28-C40</f>
        <v>0</v>
      </c>
      <c r="E40" s="6" t="e">
        <f aca="false">(C28-C40)/C28</f>
        <v>#DIV/0!</v>
      </c>
    </row>
    <row r="42" customFormat="false" ht="15" hidden="false" customHeight="false" outlineLevel="0" collapsed="false">
      <c r="B42" s="2" t="s">
        <v>583</v>
      </c>
      <c r="C42" s="4" t="n">
        <f aca="false">SUM(C33:C38)</f>
        <v>3.51944444444444</v>
      </c>
      <c r="D42" s="4" t="n">
        <f aca="false">SUM(D33:D38)</f>
        <v>0.18125</v>
      </c>
      <c r="E42" s="6" t="n">
        <f aca="false">D42/C42</f>
        <v>0.0514996053670087</v>
      </c>
    </row>
    <row r="48" customFormat="false" ht="15" hidden="false" customHeight="false" outlineLevel="0" collapsed="false">
      <c r="E48" s="2" t="s">
        <v>5</v>
      </c>
    </row>
    <row r="49" customFormat="false" ht="15" hidden="false" customHeight="false" outlineLevel="0" collapsed="false">
      <c r="B49" s="2" t="s">
        <v>974</v>
      </c>
      <c r="C49" s="4" t="n">
        <f aca="false">SUM(G71:G97)</f>
        <v>0</v>
      </c>
      <c r="D49" s="39" t="n">
        <f aca="false">COUNT(G71:G97)</f>
        <v>7</v>
      </c>
      <c r="E49" s="4" t="n">
        <f aca="false">C49/D49</f>
        <v>0</v>
      </c>
    </row>
    <row r="50" customFormat="false" ht="15" hidden="false" customHeight="false" outlineLevel="0" collapsed="false">
      <c r="B50" s="2" t="s">
        <v>975</v>
      </c>
      <c r="C50" s="4" t="n">
        <f aca="false">SUM(G102:G116)</f>
        <v>0</v>
      </c>
      <c r="D50" s="39" t="n">
        <f aca="false">COUNT(G102:G116)</f>
        <v>4</v>
      </c>
      <c r="E50" s="4" t="n">
        <f aca="false">C50/D50</f>
        <v>0</v>
      </c>
      <c r="G50" s="4" t="n">
        <v>0.770833333333333</v>
      </c>
      <c r="H50" s="5" t="s">
        <v>976</v>
      </c>
      <c r="I50" s="6" t="n">
        <v>0.2</v>
      </c>
      <c r="K50" s="4" t="n">
        <f aca="false">G50-(I50*G50)</f>
        <v>0.616666666666667</v>
      </c>
      <c r="M50" s="4" t="n">
        <f aca="false">I50*G50</f>
        <v>0.154166666666667</v>
      </c>
    </row>
    <row r="51" customFormat="false" ht="15" hidden="false" customHeight="false" outlineLevel="0" collapsed="false">
      <c r="B51" s="2" t="s">
        <v>861</v>
      </c>
      <c r="C51" s="4" t="n">
        <f aca="false">SUM(G121)</f>
        <v>0</v>
      </c>
      <c r="D51" s="39" t="n">
        <f aca="false">COUNT(G121)</f>
        <v>0</v>
      </c>
      <c r="E51" s="4" t="e">
        <f aca="false">C51/D51</f>
        <v>#DIV/0!</v>
      </c>
      <c r="H51" s="5"/>
      <c r="K51" s="4"/>
      <c r="M51" s="4"/>
    </row>
    <row r="52" customFormat="false" ht="15" hidden="false" customHeight="false" outlineLevel="0" collapsed="false">
      <c r="B52" s="2" t="s">
        <v>977</v>
      </c>
      <c r="C52" s="4" t="n">
        <f aca="false">SUM(G123:G149)</f>
        <v>2.00138888888889</v>
      </c>
      <c r="D52" s="10" t="n">
        <f aca="false">COUNT(G123:G149)</f>
        <v>7</v>
      </c>
      <c r="E52" s="4" t="n">
        <f aca="false">C52/D52</f>
        <v>0.285912698412699</v>
      </c>
      <c r="H52" s="5"/>
      <c r="K52" s="4"/>
      <c r="M52" s="4"/>
    </row>
    <row r="53" customFormat="false" ht="15" hidden="false" customHeight="false" outlineLevel="0" collapsed="false">
      <c r="B53" s="2" t="s">
        <v>532</v>
      </c>
      <c r="C53" s="4" t="n">
        <f aca="false">SUM(G152:G184)</f>
        <v>1.73055555555556</v>
      </c>
      <c r="D53" s="39" t="n">
        <f aca="false">COUNT(G152:G184)</f>
        <v>3</v>
      </c>
      <c r="E53" s="4" t="n">
        <f aca="false">C53/D53</f>
        <v>0.576851851851852</v>
      </c>
      <c r="G53" s="4" t="n">
        <v>0.541666666666667</v>
      </c>
      <c r="H53" s="40" t="s">
        <v>978</v>
      </c>
      <c r="I53" s="6" t="n">
        <v>0.05</v>
      </c>
      <c r="K53" s="4" t="n">
        <f aca="false">G53-(I53*G53)</f>
        <v>0.514583333333334</v>
      </c>
      <c r="L53" s="4"/>
      <c r="M53" s="4" t="n">
        <f aca="false">I53*G53</f>
        <v>0.0270833333333333</v>
      </c>
    </row>
    <row r="54" customFormat="false" ht="15" hidden="false" customHeight="false" outlineLevel="0" collapsed="false">
      <c r="B54" s="2" t="s">
        <v>538</v>
      </c>
      <c r="C54" s="4" t="n">
        <f aca="false">SUM(G192:G223)</f>
        <v>6.22916666666667</v>
      </c>
      <c r="D54" s="39" t="n">
        <f aca="false">COUNT(G192:G223)</f>
        <v>7</v>
      </c>
      <c r="E54" s="4" t="n">
        <f aca="false">C54/D54</f>
        <v>0.889880952380953</v>
      </c>
      <c r="H54" s="41" t="s">
        <v>979</v>
      </c>
      <c r="K54" s="4"/>
      <c r="M54" s="4"/>
    </row>
    <row r="55" customFormat="false" ht="15" hidden="false" customHeight="false" outlineLevel="0" collapsed="false">
      <c r="B55" s="2" t="s">
        <v>534</v>
      </c>
      <c r="H55" s="41"/>
      <c r="K55" s="4"/>
      <c r="M55" s="4"/>
    </row>
    <row r="56" customFormat="false" ht="15" hidden="false" customHeight="false" outlineLevel="0" collapsed="false">
      <c r="B56" s="2" t="s">
        <v>588</v>
      </c>
      <c r="C56" s="4" t="n">
        <f aca="false">SUM(C49:C54)</f>
        <v>9.96111111111112</v>
      </c>
      <c r="D56" s="39" t="n">
        <f aca="false">SUM(D49:D54)</f>
        <v>28</v>
      </c>
      <c r="E56" s="4" t="n">
        <f aca="false">C56/D56</f>
        <v>0.355753968253969</v>
      </c>
      <c r="G56" s="4" t="n">
        <v>2.38819444444444</v>
      </c>
      <c r="H56" s="41" t="s">
        <v>980</v>
      </c>
      <c r="I56" s="6" t="n">
        <v>0</v>
      </c>
      <c r="K56" s="4" t="n">
        <f aca="false">G56-(I56*G56)</f>
        <v>2.38819444444444</v>
      </c>
      <c r="M56" s="4" t="n">
        <f aca="false">I56*G56</f>
        <v>0</v>
      </c>
    </row>
    <row r="57" customFormat="false" ht="15" hidden="false" customHeight="false" outlineLevel="0" collapsed="false">
      <c r="H57" s="41" t="s">
        <v>981</v>
      </c>
      <c r="K57" s="4"/>
      <c r="M57" s="4"/>
    </row>
    <row r="58" customFormat="false" ht="15" hidden="false" customHeight="false" outlineLevel="0" collapsed="false">
      <c r="B58" s="2" t="s">
        <v>982</v>
      </c>
      <c r="H58" s="41"/>
      <c r="K58" s="4"/>
      <c r="M58" s="4"/>
    </row>
    <row r="59" customFormat="false" ht="15" hidden="false" customHeight="false" outlineLevel="0" collapsed="false">
      <c r="B59" s="2" t="s">
        <v>983</v>
      </c>
      <c r="G59" s="4" t="n">
        <v>0</v>
      </c>
      <c r="H59" s="41" t="s">
        <v>984</v>
      </c>
      <c r="I59" s="6" t="n">
        <v>0</v>
      </c>
      <c r="K59" s="4" t="n">
        <f aca="false">G59-(I59*G59)</f>
        <v>0</v>
      </c>
      <c r="M59" s="4" t="n">
        <f aca="false">I59*G59</f>
        <v>0</v>
      </c>
    </row>
    <row r="60" customFormat="false" ht="15" hidden="false" customHeight="false" outlineLevel="0" collapsed="false">
      <c r="B60" s="2" t="s">
        <v>985</v>
      </c>
      <c r="H60" s="5" t="s">
        <v>986</v>
      </c>
      <c r="K60" s="4"/>
      <c r="M60" s="4"/>
    </row>
    <row r="61" customFormat="false" ht="15" hidden="false" customHeight="false" outlineLevel="0" collapsed="false">
      <c r="H61" s="5"/>
      <c r="K61" s="4"/>
      <c r="M61" s="4"/>
    </row>
    <row r="62" customFormat="false" ht="15" hidden="false" customHeight="false" outlineLevel="0" collapsed="false">
      <c r="B62" s="2" t="s">
        <v>987</v>
      </c>
      <c r="G62" s="4" t="n">
        <v>0</v>
      </c>
      <c r="H62" s="41" t="s">
        <v>988</v>
      </c>
      <c r="I62" s="6" t="n">
        <v>0</v>
      </c>
      <c r="K62" s="4" t="n">
        <f aca="false">G62-(I62*G62)</f>
        <v>0</v>
      </c>
      <c r="M62" s="4" t="n">
        <f aca="false">I62*G62</f>
        <v>0</v>
      </c>
    </row>
    <row r="63" customFormat="false" ht="15" hidden="false" customHeight="false" outlineLevel="0" collapsed="false">
      <c r="B63" s="2" t="s">
        <v>989</v>
      </c>
      <c r="H63" s="5" t="s">
        <v>990</v>
      </c>
      <c r="K63" s="4"/>
      <c r="M63" s="4"/>
    </row>
    <row r="64" customFormat="false" ht="15" hidden="false" customHeight="false" outlineLevel="0" collapsed="false">
      <c r="B64" s="2" t="s">
        <v>991</v>
      </c>
      <c r="K64" s="4"/>
      <c r="M64" s="4"/>
    </row>
    <row r="65" customFormat="false" ht="15" hidden="false" customHeight="false" outlineLevel="0" collapsed="false">
      <c r="B65" s="2" t="s">
        <v>992</v>
      </c>
      <c r="G65" s="4" t="n">
        <v>0</v>
      </c>
      <c r="H65" s="41"/>
      <c r="I65" s="6" t="n">
        <v>0</v>
      </c>
      <c r="K65" s="4" t="n">
        <f aca="false">G65-(I65*G65)</f>
        <v>0</v>
      </c>
      <c r="M65" s="4" t="n">
        <f aca="false">I65*G65</f>
        <v>0</v>
      </c>
    </row>
    <row r="66" customFormat="false" ht="15" hidden="false" customHeight="false" outlineLevel="0" collapsed="false">
      <c r="B66" s="2" t="s">
        <v>993</v>
      </c>
      <c r="H66" s="41"/>
      <c r="K66" s="4"/>
      <c r="M66" s="4"/>
    </row>
    <row r="67" customFormat="false" ht="15" hidden="false" customHeight="false" outlineLevel="0" collapsed="false">
      <c r="H67" s="41"/>
      <c r="K67" s="4"/>
      <c r="M67" s="4"/>
    </row>
    <row r="68" customFormat="false" ht="15" hidden="false" customHeight="false" outlineLevel="0" collapsed="false">
      <c r="B68" s="2" t="s">
        <v>994</v>
      </c>
      <c r="H68" s="41"/>
      <c r="K68" s="4"/>
      <c r="M68" s="4"/>
    </row>
    <row r="69" customFormat="false" ht="15" hidden="false" customHeight="false" outlineLevel="0" collapsed="false">
      <c r="B69" s="2" t="s">
        <v>995</v>
      </c>
      <c r="G69" s="25"/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B70" s="2" t="s">
        <v>996</v>
      </c>
      <c r="G70" s="4" t="n">
        <v>0</v>
      </c>
      <c r="H70" s="41" t="s">
        <v>974</v>
      </c>
      <c r="I70" s="6" t="n">
        <v>0</v>
      </c>
      <c r="K70" s="4" t="n">
        <f aca="false">G70-(I70*G70)</f>
        <v>0</v>
      </c>
      <c r="M70" s="4" t="n">
        <f aca="false">I70*G70</f>
        <v>0</v>
      </c>
    </row>
    <row r="71" customFormat="false" ht="15" hidden="false" customHeight="false" outlineLevel="0" collapsed="false">
      <c r="B71" s="2" t="s">
        <v>997</v>
      </c>
      <c r="H71" s="68" t="s">
        <v>998</v>
      </c>
      <c r="K71" s="4"/>
      <c r="M71" s="4"/>
    </row>
    <row r="72" customFormat="false" ht="15" hidden="false" customHeight="false" outlineLevel="0" collapsed="false">
      <c r="H72" s="41"/>
      <c r="K72" s="4"/>
      <c r="M72" s="4"/>
    </row>
    <row r="73" customFormat="false" ht="15" hidden="false" customHeight="false" outlineLevel="0" collapsed="false">
      <c r="G73" s="4" t="n">
        <v>0</v>
      </c>
      <c r="H73" s="41" t="s">
        <v>975</v>
      </c>
      <c r="I73" s="6" t="n">
        <v>0</v>
      </c>
      <c r="K73" s="4" t="n">
        <f aca="false">G73-(I73*G73)</f>
        <v>0</v>
      </c>
      <c r="M73" s="4" t="n">
        <f aca="false">I73*G73</f>
        <v>0</v>
      </c>
    </row>
    <row r="74" customFormat="false" ht="15" hidden="false" customHeight="false" outlineLevel="0" collapsed="false">
      <c r="H74" s="41" t="s">
        <v>999</v>
      </c>
      <c r="K74" s="4"/>
      <c r="M74" s="4"/>
    </row>
    <row r="75" customFormat="false" ht="15" hidden="false" customHeight="false" outlineLevel="0" collapsed="false">
      <c r="H75" s="5"/>
      <c r="K75" s="4"/>
      <c r="M75" s="4"/>
    </row>
    <row r="76" customFormat="false" ht="15" hidden="false" customHeight="false" outlineLevel="0" collapsed="false">
      <c r="H76" s="5"/>
      <c r="K76" s="4"/>
      <c r="M76" s="4"/>
    </row>
    <row r="77" customFormat="false" ht="15" hidden="false" customHeight="false" outlineLevel="0" collapsed="false">
      <c r="G77" s="25" t="s">
        <v>540</v>
      </c>
      <c r="H77" s="25"/>
      <c r="I77" s="25"/>
      <c r="J77" s="25"/>
      <c r="K77" s="25"/>
      <c r="L77" s="25"/>
      <c r="M77" s="25"/>
    </row>
    <row r="78" customFormat="false" ht="15" hidden="false" customHeight="false" outlineLevel="0" collapsed="false">
      <c r="G78" s="4" t="n">
        <v>0</v>
      </c>
      <c r="H78" s="5" t="s">
        <v>861</v>
      </c>
      <c r="I78" s="6" t="n">
        <v>0</v>
      </c>
      <c r="K78" s="4" t="n">
        <f aca="false">G78-(I78*G78)</f>
        <v>0</v>
      </c>
      <c r="M78" s="4" t="n">
        <f aca="false">I78*G78</f>
        <v>0</v>
      </c>
    </row>
    <row r="79" customFormat="false" ht="15" hidden="false" customHeight="false" outlineLevel="0" collapsed="false">
      <c r="H79" s="5" t="s">
        <v>1000</v>
      </c>
      <c r="K79" s="4"/>
      <c r="M79" s="4"/>
    </row>
    <row r="80" customFormat="false" ht="15" hidden="false" customHeight="false" outlineLevel="0" collapsed="false">
      <c r="H80" s="5"/>
      <c r="K80" s="4"/>
      <c r="M80" s="4"/>
    </row>
    <row r="81" customFormat="false" ht="15" hidden="false" customHeight="false" outlineLevel="0" collapsed="false">
      <c r="G81" s="4" t="n">
        <v>0</v>
      </c>
      <c r="H81" s="5" t="s">
        <v>977</v>
      </c>
      <c r="I81" s="6" t="n">
        <v>0</v>
      </c>
      <c r="K81" s="4" t="n">
        <f aca="false">G81-(I81*G81)</f>
        <v>0</v>
      </c>
      <c r="M81" s="4" t="n">
        <f aca="false">I81*G81</f>
        <v>0</v>
      </c>
    </row>
    <row r="82" customFormat="false" ht="15" hidden="false" customHeight="false" outlineLevel="0" collapsed="false">
      <c r="H82" s="5" t="s">
        <v>1001</v>
      </c>
      <c r="K82" s="4"/>
      <c r="M82" s="4"/>
    </row>
    <row r="83" customFormat="false" ht="15" hidden="false" customHeight="false" outlineLevel="0" collapsed="false">
      <c r="H83" s="5"/>
      <c r="K83" s="4"/>
      <c r="M83" s="4"/>
    </row>
    <row r="84" customFormat="false" ht="15" hidden="false" customHeight="false" outlineLevel="0" collapsed="false">
      <c r="H84" s="5"/>
      <c r="K84" s="4"/>
      <c r="M84" s="4"/>
    </row>
    <row r="85" customFormat="false" ht="15" hidden="false" customHeight="false" outlineLevel="0" collapsed="false">
      <c r="G85" s="25" t="s">
        <v>543</v>
      </c>
      <c r="H85" s="25"/>
      <c r="I85" s="25"/>
      <c r="J85" s="25"/>
      <c r="K85" s="25"/>
      <c r="L85" s="25"/>
      <c r="M85" s="25"/>
    </row>
    <row r="86" customFormat="false" ht="15" hidden="false" customHeight="false" outlineLevel="0" collapsed="false">
      <c r="G86" s="4" t="n">
        <v>0</v>
      </c>
      <c r="H86" s="5" t="s">
        <v>532</v>
      </c>
      <c r="I86" s="6" t="n">
        <v>0</v>
      </c>
      <c r="K86" s="4" t="n">
        <f aca="false">G86-(I86*G86)</f>
        <v>0</v>
      </c>
      <c r="M86" s="4" t="n">
        <f aca="false">I86*G86</f>
        <v>0</v>
      </c>
    </row>
    <row r="87" customFormat="false" ht="15" hidden="false" customHeight="false" outlineLevel="0" collapsed="false">
      <c r="H87" s="5" t="s">
        <v>1002</v>
      </c>
      <c r="K87" s="4"/>
      <c r="M87" s="4"/>
    </row>
    <row r="88" customFormat="false" ht="15" hidden="false" customHeight="false" outlineLevel="0" collapsed="false">
      <c r="H88" s="5"/>
      <c r="K88" s="4"/>
      <c r="M88" s="4"/>
    </row>
    <row r="89" customFormat="false" ht="15" hidden="false" customHeight="false" outlineLevel="0" collapsed="false">
      <c r="G89" s="4" t="n">
        <v>0</v>
      </c>
      <c r="H89" s="40" t="s">
        <v>538</v>
      </c>
      <c r="I89" s="6" t="n">
        <v>0</v>
      </c>
      <c r="K89" s="4" t="n">
        <f aca="false">G89-(I89*G89)</f>
        <v>0</v>
      </c>
      <c r="M89" s="4" t="n">
        <f aca="false">I89*G89</f>
        <v>0</v>
      </c>
    </row>
    <row r="90" customFormat="false" ht="15" hidden="false" customHeight="false" outlineLevel="0" collapsed="false">
      <c r="H90" s="41" t="s">
        <v>1003</v>
      </c>
      <c r="K90" s="4"/>
      <c r="M90" s="4"/>
    </row>
    <row r="91" customFormat="false" ht="15" hidden="false" customHeight="false" outlineLevel="0" collapsed="false">
      <c r="H91" s="40"/>
      <c r="K91" s="4"/>
      <c r="M91" s="4"/>
    </row>
    <row r="92" customFormat="false" ht="15" hidden="false" customHeight="false" outlineLevel="0" collapsed="false">
      <c r="G92" s="4" t="n">
        <v>0</v>
      </c>
      <c r="H92" s="40" t="s">
        <v>534</v>
      </c>
      <c r="I92" s="6" t="n">
        <v>0</v>
      </c>
      <c r="K92" s="4" t="n">
        <f aca="false">G92-(I92*G92)</f>
        <v>0</v>
      </c>
      <c r="M92" s="4" t="n">
        <f aca="false">I92*G92</f>
        <v>0</v>
      </c>
    </row>
    <row r="93" customFormat="false" ht="15" hidden="false" customHeight="false" outlineLevel="0" collapsed="false">
      <c r="H93" s="40" t="s">
        <v>1004</v>
      </c>
      <c r="K93" s="4"/>
      <c r="M93" s="4"/>
    </row>
    <row r="94" customFormat="false" ht="15" hidden="false" customHeight="false" outlineLevel="0" collapsed="false">
      <c r="H94" s="5"/>
      <c r="K94" s="4"/>
      <c r="M94" s="4"/>
    </row>
    <row r="95" customFormat="false" ht="15" hidden="false" customHeight="false" outlineLevel="0" collapsed="false">
      <c r="H95" s="5"/>
      <c r="K95" s="4"/>
      <c r="M95" s="4"/>
    </row>
    <row r="96" customFormat="false" ht="15" hidden="false" customHeight="false" outlineLevel="0" collapsed="false">
      <c r="G96" s="25" t="s">
        <v>545</v>
      </c>
      <c r="H96" s="25"/>
      <c r="I96" s="25"/>
      <c r="J96" s="25"/>
      <c r="K96" s="25"/>
      <c r="L96" s="25"/>
      <c r="M96" s="25"/>
    </row>
    <row r="97" customFormat="false" ht="15" hidden="false" customHeight="false" outlineLevel="0" collapsed="false">
      <c r="G97" s="4" t="n">
        <v>0</v>
      </c>
      <c r="H97" s="40" t="s">
        <v>588</v>
      </c>
      <c r="I97" s="6" t="n">
        <v>0</v>
      </c>
      <c r="K97" s="4" t="n">
        <f aca="false">G97-(I97*G97)</f>
        <v>0</v>
      </c>
      <c r="M97" s="4" t="n">
        <f aca="false">I97*G97</f>
        <v>0</v>
      </c>
    </row>
    <row r="98" customFormat="false" ht="15" hidden="false" customHeight="false" outlineLevel="0" collapsed="false">
      <c r="H98" s="40" t="s">
        <v>1005</v>
      </c>
      <c r="K98" s="4"/>
      <c r="M98" s="4"/>
    </row>
    <row r="99" customFormat="false" ht="15" hidden="false" customHeight="false" outlineLevel="0" collapsed="false">
      <c r="H99" s="40"/>
      <c r="K99" s="4"/>
      <c r="M99" s="4"/>
    </row>
    <row r="100" customFormat="false" ht="15" hidden="false" customHeight="false" outlineLevel="0" collapsed="false">
      <c r="G100" s="4" t="n">
        <v>0</v>
      </c>
      <c r="H100" s="5" t="s">
        <v>982</v>
      </c>
      <c r="I100" s="6" t="n">
        <v>0</v>
      </c>
      <c r="J100" s="5"/>
      <c r="K100" s="4" t="n">
        <f aca="false">G100-(I100*G100)</f>
        <v>0</v>
      </c>
      <c r="M100" s="4" t="n">
        <f aca="false">I100*G100</f>
        <v>0</v>
      </c>
    </row>
    <row r="101" customFormat="false" ht="15" hidden="false" customHeight="false" outlineLevel="0" collapsed="false">
      <c r="H101" s="5" t="s">
        <v>1006</v>
      </c>
      <c r="J101" s="5"/>
      <c r="K101" s="4"/>
      <c r="M101" s="4"/>
    </row>
    <row r="102" customFormat="false" ht="15" hidden="false" customHeight="false" outlineLevel="0" collapsed="false">
      <c r="H102" s="5"/>
      <c r="J102" s="5"/>
      <c r="K102" s="4"/>
      <c r="M102" s="4"/>
    </row>
    <row r="103" customFormat="false" ht="15" hidden="false" customHeight="false" outlineLevel="0" collapsed="false">
      <c r="G103" s="4" t="n">
        <v>0</v>
      </c>
      <c r="H103" s="5" t="s">
        <v>983</v>
      </c>
      <c r="I103" s="6" t="n">
        <v>0</v>
      </c>
      <c r="J103" s="5"/>
      <c r="K103" s="4" t="n">
        <f aca="false">G103-(I103*G103)</f>
        <v>0</v>
      </c>
      <c r="M103" s="4" t="n">
        <f aca="false">I103*G103</f>
        <v>0</v>
      </c>
    </row>
    <row r="104" customFormat="false" ht="15" hidden="false" customHeight="false" outlineLevel="0" collapsed="false">
      <c r="H104" s="5" t="s">
        <v>1007</v>
      </c>
      <c r="J104" s="5"/>
      <c r="K104" s="4"/>
      <c r="M104" s="4"/>
    </row>
    <row r="105" customFormat="false" ht="15" hidden="false" customHeight="false" outlineLevel="0" collapsed="false">
      <c r="H105" s="5"/>
      <c r="J105" s="5"/>
      <c r="K105" s="4"/>
      <c r="M105" s="4"/>
    </row>
    <row r="106" customFormat="false" ht="15" hidden="false" customHeight="false" outlineLevel="0" collapsed="false">
      <c r="G106" s="4" t="n">
        <v>0</v>
      </c>
      <c r="H106" s="5" t="s">
        <v>865</v>
      </c>
      <c r="I106" s="6" t="n">
        <v>0</v>
      </c>
      <c r="J106" s="5"/>
      <c r="K106" s="4" t="n">
        <f aca="false">G106-(I106*G106)</f>
        <v>0</v>
      </c>
      <c r="M106" s="4" t="n">
        <f aca="false">I106*G106</f>
        <v>0</v>
      </c>
    </row>
    <row r="107" customFormat="false" ht="15" hidden="false" customHeight="false" outlineLevel="0" collapsed="false">
      <c r="H107" s="5" t="s">
        <v>866</v>
      </c>
      <c r="J107" s="5"/>
      <c r="K107" s="4"/>
      <c r="M107" s="4"/>
    </row>
    <row r="108" customFormat="false" ht="15" hidden="false" customHeight="false" outlineLevel="0" collapsed="false">
      <c r="H108" s="5"/>
      <c r="J108" s="5"/>
      <c r="K108" s="4"/>
      <c r="M108" s="4"/>
    </row>
    <row r="109" customFormat="false" ht="15" hidden="false" customHeight="false" outlineLevel="0" collapsed="false">
      <c r="G109" s="4" t="n">
        <v>0</v>
      </c>
      <c r="H109" s="5" t="s">
        <v>985</v>
      </c>
      <c r="I109" s="6" t="n">
        <v>0</v>
      </c>
      <c r="J109" s="5"/>
      <c r="K109" s="4" t="n">
        <f aca="false">G109-(I109*G109)</f>
        <v>0</v>
      </c>
      <c r="M109" s="4" t="n">
        <f aca="false">I109*G109</f>
        <v>0</v>
      </c>
    </row>
    <row r="110" customFormat="false" ht="15" hidden="false" customHeight="false" outlineLevel="0" collapsed="false">
      <c r="H110" s="5" t="s">
        <v>1008</v>
      </c>
      <c r="J110" s="5"/>
      <c r="K110" s="4"/>
      <c r="M110" s="4"/>
    </row>
    <row r="111" customFormat="false" ht="15" hidden="false" customHeight="false" outlineLevel="0" collapsed="false">
      <c r="H111" s="5"/>
      <c r="J111" s="5"/>
      <c r="K111" s="4"/>
      <c r="M111" s="4"/>
    </row>
    <row r="112" customFormat="false" ht="15" hidden="false" customHeight="false" outlineLevel="0" collapsed="false">
      <c r="H112" s="5"/>
      <c r="J112" s="5"/>
      <c r="K112" s="4"/>
      <c r="M112" s="4"/>
    </row>
    <row r="113" customFormat="false" ht="15" hidden="false" customHeight="false" outlineLevel="0" collapsed="false">
      <c r="G113" s="25" t="s">
        <v>547</v>
      </c>
      <c r="H113" s="25"/>
      <c r="I113" s="25"/>
      <c r="J113" s="25"/>
      <c r="K113" s="25"/>
      <c r="L113" s="25"/>
      <c r="M113" s="25"/>
    </row>
    <row r="114" customFormat="false" ht="15" hidden="false" customHeight="false" outlineLevel="0" collapsed="false">
      <c r="G114" s="4" t="n">
        <v>0</v>
      </c>
      <c r="H114" s="5" t="s">
        <v>987</v>
      </c>
      <c r="I114" s="6" t="n">
        <v>0</v>
      </c>
      <c r="J114" s="5"/>
      <c r="K114" s="4" t="n">
        <f aca="false">G114-(I114*G114)</f>
        <v>0</v>
      </c>
      <c r="M114" s="4" t="n">
        <f aca="false">I114*G114</f>
        <v>0</v>
      </c>
    </row>
    <row r="115" customFormat="false" ht="15" hidden="false" customHeight="false" outlineLevel="0" collapsed="false">
      <c r="H115" s="5" t="s">
        <v>1009</v>
      </c>
      <c r="J115" s="5"/>
      <c r="K115" s="4"/>
      <c r="M115" s="4"/>
    </row>
    <row r="116" customFormat="false" ht="15" hidden="false" customHeight="false" outlineLevel="0" collapsed="false">
      <c r="H116" s="5"/>
      <c r="J116" s="5"/>
      <c r="K116" s="4"/>
      <c r="M116" s="4"/>
    </row>
    <row r="117" customFormat="false" ht="15" hidden="false" customHeight="false" outlineLevel="0" collapsed="false">
      <c r="G117" s="4" t="n">
        <v>0</v>
      </c>
      <c r="H117" s="5" t="s">
        <v>989</v>
      </c>
      <c r="I117" s="6" t="n">
        <v>0</v>
      </c>
      <c r="J117" s="5"/>
      <c r="K117" s="4" t="n">
        <f aca="false">G117-(I117*G117)</f>
        <v>0</v>
      </c>
      <c r="M117" s="4" t="n">
        <f aca="false">I117*G117</f>
        <v>0</v>
      </c>
    </row>
    <row r="118" customFormat="false" ht="15" hidden="false" customHeight="false" outlineLevel="0" collapsed="false">
      <c r="H118" s="5" t="s">
        <v>1010</v>
      </c>
      <c r="J118" s="5"/>
      <c r="K118" s="4"/>
      <c r="M118" s="4"/>
    </row>
    <row r="119" customFormat="false" ht="15" hidden="false" customHeight="false" outlineLevel="0" collapsed="false">
      <c r="H119" s="5"/>
      <c r="J119" s="5"/>
      <c r="K119" s="4"/>
      <c r="M119" s="4"/>
    </row>
    <row r="120" customFormat="false" ht="15" hidden="false" customHeight="false" outlineLevel="0" collapsed="false">
      <c r="H120" s="5"/>
      <c r="J120" s="5"/>
      <c r="K120" s="4"/>
      <c r="M120" s="4"/>
    </row>
    <row r="121" customFormat="false" ht="15" hidden="false" customHeight="false" outlineLevel="0" collapsed="false">
      <c r="G121" s="25" t="s">
        <v>551</v>
      </c>
      <c r="H121" s="25"/>
      <c r="I121" s="25"/>
      <c r="J121" s="25"/>
      <c r="K121" s="25"/>
      <c r="L121" s="25"/>
      <c r="M121" s="25"/>
    </row>
    <row r="122" customFormat="false" ht="15" hidden="false" customHeight="false" outlineLevel="0" collapsed="false">
      <c r="G122" s="4" t="n">
        <v>0</v>
      </c>
      <c r="H122" s="5" t="s">
        <v>991</v>
      </c>
      <c r="I122" s="6" t="n">
        <v>0</v>
      </c>
      <c r="J122" s="5"/>
      <c r="K122" s="4" t="n">
        <f aca="false">G122-(I122*G122)</f>
        <v>0</v>
      </c>
      <c r="M122" s="4" t="n">
        <f aca="false">I122*G122</f>
        <v>0</v>
      </c>
    </row>
    <row r="123" customFormat="false" ht="15" hidden="false" customHeight="false" outlineLevel="0" collapsed="false">
      <c r="H123" s="5" t="s">
        <v>1011</v>
      </c>
      <c r="J123" s="5"/>
      <c r="K123" s="4"/>
      <c r="M123" s="4"/>
    </row>
    <row r="124" customFormat="false" ht="15" hidden="false" customHeight="false" outlineLevel="0" collapsed="false">
      <c r="H124" s="5"/>
      <c r="J124" s="5"/>
      <c r="K124" s="4"/>
      <c r="M124" s="4"/>
    </row>
    <row r="125" customFormat="false" ht="15" hidden="false" customHeight="false" outlineLevel="0" collapsed="false">
      <c r="G125" s="4" t="n">
        <v>0</v>
      </c>
      <c r="H125" s="5" t="s">
        <v>992</v>
      </c>
      <c r="I125" s="6" t="n">
        <v>0</v>
      </c>
      <c r="J125" s="5"/>
      <c r="K125" s="4" t="n">
        <f aca="false">G125-(I125*G125)</f>
        <v>0</v>
      </c>
      <c r="M125" s="4" t="n">
        <f aca="false">I125*G125</f>
        <v>0</v>
      </c>
    </row>
    <row r="126" customFormat="false" ht="15" hidden="false" customHeight="false" outlineLevel="0" collapsed="false">
      <c r="H126" s="5" t="s">
        <v>1012</v>
      </c>
      <c r="J126" s="5"/>
      <c r="K126" s="4"/>
      <c r="M126" s="4"/>
    </row>
    <row r="127" customFormat="false" ht="15" hidden="false" customHeight="false" outlineLevel="0" collapsed="false">
      <c r="H127" s="5"/>
      <c r="K127" s="4"/>
      <c r="M127" s="4"/>
    </row>
    <row r="128" customFormat="false" ht="15" hidden="false" customHeight="false" outlineLevel="0" collapsed="false">
      <c r="G128" s="4" t="n">
        <v>0</v>
      </c>
      <c r="H128" s="40" t="s">
        <v>993</v>
      </c>
      <c r="I128" s="6" t="n">
        <v>0</v>
      </c>
      <c r="K128" s="4" t="n">
        <f aca="false">G128-(I128*G128)</f>
        <v>0</v>
      </c>
      <c r="M128" s="4" t="n">
        <f aca="false">I128*G128</f>
        <v>0</v>
      </c>
    </row>
    <row r="129" customFormat="false" ht="15" hidden="false" customHeight="false" outlineLevel="0" collapsed="false">
      <c r="H129" s="40" t="s">
        <v>1013</v>
      </c>
      <c r="K129" s="4"/>
      <c r="M129" s="4"/>
    </row>
    <row r="130" customFormat="false" ht="15" hidden="false" customHeight="false" outlineLevel="0" collapsed="false">
      <c r="H130" s="40"/>
      <c r="K130" s="4"/>
      <c r="M130" s="4"/>
    </row>
    <row r="131" customFormat="false" ht="15" hidden="false" customHeight="false" outlineLevel="0" collapsed="false">
      <c r="H131" s="40"/>
      <c r="K131" s="4"/>
      <c r="M131" s="4"/>
    </row>
    <row r="132" customFormat="false" ht="15" hidden="false" customHeight="false" outlineLevel="0" collapsed="false">
      <c r="G132" s="25" t="s">
        <v>554</v>
      </c>
      <c r="H132" s="25"/>
      <c r="I132" s="25"/>
      <c r="J132" s="25"/>
      <c r="K132" s="25"/>
      <c r="L132" s="25"/>
      <c r="M132" s="25"/>
    </row>
    <row r="133" customFormat="false" ht="15" hidden="false" customHeight="false" outlineLevel="0" collapsed="false">
      <c r="G133" s="4" t="n">
        <v>0</v>
      </c>
      <c r="H133" s="5" t="s">
        <v>994</v>
      </c>
      <c r="I133" s="6" t="n">
        <v>0</v>
      </c>
      <c r="K133" s="4" t="n">
        <f aca="false">G133-(I133*G133)</f>
        <v>0</v>
      </c>
      <c r="L133" s="4"/>
      <c r="M133" s="4" t="n">
        <f aca="false">I133*G133</f>
        <v>0</v>
      </c>
    </row>
    <row r="134" customFormat="false" ht="15" hidden="false" customHeight="false" outlineLevel="0" collapsed="false">
      <c r="H134" s="5" t="s">
        <v>1014</v>
      </c>
      <c r="K134" s="4"/>
      <c r="M134" s="4"/>
    </row>
    <row r="135" customFormat="false" ht="15" hidden="false" customHeight="false" outlineLevel="0" collapsed="false">
      <c r="H135" s="5"/>
      <c r="K135" s="4"/>
      <c r="M135" s="4"/>
    </row>
    <row r="136" customFormat="false" ht="15" hidden="false" customHeight="false" outlineLevel="0" collapsed="false">
      <c r="G136" s="4" t="n">
        <v>0</v>
      </c>
      <c r="H136" s="5" t="s">
        <v>995</v>
      </c>
      <c r="I136" s="6" t="n">
        <v>0</v>
      </c>
      <c r="K136" s="4" t="n">
        <f aca="false">G136-(I136*G136)</f>
        <v>0</v>
      </c>
      <c r="M136" s="4" t="n">
        <f aca="false">I136*G136</f>
        <v>0</v>
      </c>
    </row>
    <row r="137" customFormat="false" ht="15" hidden="false" customHeight="false" outlineLevel="0" collapsed="false">
      <c r="H137" s="5" t="s">
        <v>1015</v>
      </c>
      <c r="K137" s="4"/>
      <c r="M137" s="4"/>
    </row>
    <row r="138" customFormat="false" ht="15" hidden="false" customHeight="false" outlineLevel="0" collapsed="false">
      <c r="H138" s="5"/>
      <c r="K138" s="4"/>
      <c r="M138" s="4"/>
    </row>
    <row r="139" customFormat="false" ht="15" hidden="false" customHeight="false" outlineLevel="0" collapsed="false">
      <c r="G139" s="4" t="n">
        <v>0</v>
      </c>
      <c r="H139" s="5" t="s">
        <v>996</v>
      </c>
      <c r="I139" s="6" t="n">
        <v>0</v>
      </c>
      <c r="K139" s="4" t="n">
        <f aca="false">G139-(I139*G139)</f>
        <v>0</v>
      </c>
      <c r="L139" s="4"/>
      <c r="M139" s="4" t="n">
        <f aca="false">I139*G139</f>
        <v>0</v>
      </c>
    </row>
    <row r="140" customFormat="false" ht="15" hidden="false" customHeight="false" outlineLevel="0" collapsed="false">
      <c r="H140" s="5" t="s">
        <v>1016</v>
      </c>
      <c r="K140" s="4"/>
      <c r="M140" s="4"/>
    </row>
    <row r="141" customFormat="false" ht="15" hidden="false" customHeight="false" outlineLevel="0" collapsed="false">
      <c r="H141" s="5"/>
      <c r="K141" s="4"/>
      <c r="M141" s="4"/>
    </row>
    <row r="142" customFormat="false" ht="15" hidden="false" customHeight="false" outlineLevel="0" collapsed="false">
      <c r="G142" s="4" t="n">
        <v>0.620833333333333</v>
      </c>
      <c r="H142" s="5" t="s">
        <v>997</v>
      </c>
      <c r="I142" s="6" t="n">
        <v>0</v>
      </c>
      <c r="K142" s="4" t="n">
        <f aca="false">G142-(I142*G142)</f>
        <v>0.620833333333333</v>
      </c>
      <c r="M142" s="4" t="n">
        <f aca="false">I142*G142</f>
        <v>0</v>
      </c>
    </row>
    <row r="143" customFormat="false" ht="15" hidden="false" customHeight="false" outlineLevel="0" collapsed="false">
      <c r="H143" s="5" t="s">
        <v>1017</v>
      </c>
      <c r="K143" s="4"/>
      <c r="M143" s="4"/>
    </row>
    <row r="144" customFormat="false" ht="15" hidden="false" customHeight="false" outlineLevel="0" collapsed="false">
      <c r="H144" s="5"/>
      <c r="K144" s="4"/>
      <c r="M144" s="4"/>
    </row>
    <row r="145" customFormat="false" ht="15" hidden="false" customHeight="false" outlineLevel="0" collapsed="false">
      <c r="H145" s="5"/>
    </row>
    <row r="146" customFormat="false" ht="15" hidden="false" customHeight="false" outlineLevel="0" collapsed="false">
      <c r="H146" s="5"/>
      <c r="K146" s="4"/>
      <c r="M146" s="4"/>
    </row>
    <row r="147" customFormat="false" ht="15" hidden="false" customHeight="false" outlineLevel="0" collapsed="false">
      <c r="H147" s="5"/>
      <c r="K147" s="4"/>
      <c r="M147" s="4"/>
    </row>
    <row r="148" customFormat="false" ht="15" hidden="false" customHeight="false" outlineLevel="0" collapsed="false">
      <c r="G148" s="4" t="n">
        <v>1.38055555555556</v>
      </c>
      <c r="H148" s="5"/>
      <c r="I148" s="6" t="n">
        <v>0</v>
      </c>
      <c r="K148" s="4" t="n">
        <f aca="false">G148-(I148*G148)</f>
        <v>1.38055555555556</v>
      </c>
      <c r="M148" s="4" t="n">
        <f aca="false">I148*G148</f>
        <v>0</v>
      </c>
    </row>
    <row r="149" customFormat="false" ht="15" hidden="false" customHeight="false" outlineLevel="0" collapsed="false">
      <c r="H149" s="5"/>
      <c r="K149" s="4"/>
      <c r="M149" s="4"/>
    </row>
    <row r="150" customFormat="false" ht="15" hidden="false" customHeight="false" outlineLevel="0" collapsed="false">
      <c r="H150" s="5"/>
      <c r="K150" s="4"/>
      <c r="M150" s="4"/>
    </row>
    <row r="151" customFormat="false" ht="15" hidden="false" customHeight="false" outlineLevel="0" collapsed="false">
      <c r="G151" s="4" t="n">
        <v>0.817361111111111</v>
      </c>
      <c r="H151" s="5"/>
      <c r="I151" s="6" t="n">
        <v>0</v>
      </c>
      <c r="K151" s="4" t="n">
        <f aca="false">G151-(I151*G151)</f>
        <v>0.817361111111111</v>
      </c>
      <c r="M151" s="4" t="n">
        <f aca="false">I151*G151</f>
        <v>0</v>
      </c>
    </row>
    <row r="152" customFormat="false" ht="15" hidden="false" customHeight="false" outlineLevel="0" collapsed="false">
      <c r="H152" s="5"/>
      <c r="K152" s="4"/>
      <c r="M152" s="4"/>
    </row>
    <row r="153" customFormat="false" ht="15" hidden="false" customHeight="false" outlineLevel="0" collapsed="false">
      <c r="H153" s="5"/>
      <c r="K153" s="4"/>
      <c r="M153" s="4"/>
    </row>
    <row r="154" customFormat="false" ht="15" hidden="false" customHeight="false" outlineLevel="0" collapsed="false">
      <c r="G154" s="4" t="n">
        <v>0.771527777777778</v>
      </c>
      <c r="H154" s="41"/>
      <c r="I154" s="6" t="n">
        <v>0</v>
      </c>
      <c r="K154" s="4" t="n">
        <f aca="false">G154-(I154*G154)</f>
        <v>0.771527777777778</v>
      </c>
      <c r="M154" s="4" t="n">
        <f aca="false">I154*G154</f>
        <v>0</v>
      </c>
    </row>
    <row r="155" customFormat="false" ht="15" hidden="false" customHeight="false" outlineLevel="0" collapsed="false">
      <c r="H155" s="41"/>
      <c r="K155" s="4"/>
      <c r="M155" s="4"/>
    </row>
    <row r="156" customFormat="false" ht="15" hidden="false" customHeight="false" outlineLevel="0" collapsed="false">
      <c r="H156" s="5"/>
      <c r="K156" s="4"/>
      <c r="M156" s="4"/>
    </row>
    <row r="157" customFormat="false" ht="15" hidden="false" customHeight="false" outlineLevel="0" collapsed="false">
      <c r="G157" s="4" t="n">
        <v>0.434722222222222</v>
      </c>
      <c r="H157" s="5"/>
      <c r="I157" s="6" t="n">
        <v>0</v>
      </c>
      <c r="K157" s="4" t="n">
        <f aca="false">G157-(I157*G157)</f>
        <v>0.434722222222222</v>
      </c>
      <c r="M157" s="4" t="n">
        <f aca="false">I157*G157</f>
        <v>0</v>
      </c>
    </row>
    <row r="158" customFormat="false" ht="15" hidden="false" customHeight="false" outlineLevel="0" collapsed="false">
      <c r="H158" s="5"/>
      <c r="K158" s="4"/>
      <c r="M158" s="4"/>
    </row>
    <row r="159" customFormat="false" ht="15" hidden="false" customHeight="false" outlineLevel="0" collapsed="false">
      <c r="G159" s="26"/>
      <c r="H159" s="26"/>
      <c r="K159" s="4"/>
      <c r="M159" s="4"/>
    </row>
    <row r="160" customFormat="false" ht="15" hidden="false" customHeight="false" outlineLevel="0" collapsed="false">
      <c r="G160" s="4" t="n">
        <v>0.524305555555556</v>
      </c>
      <c r="H160" s="5"/>
      <c r="I160" s="6" t="n">
        <v>0</v>
      </c>
      <c r="K160" s="4" t="n">
        <f aca="false">G160-(I160*G160)</f>
        <v>0.524305555555556</v>
      </c>
      <c r="M160" s="4" t="n">
        <f aca="false">I160*G160</f>
        <v>0</v>
      </c>
    </row>
    <row r="161" customFormat="false" ht="15" hidden="false" customHeight="false" outlineLevel="0" collapsed="false">
      <c r="H161" s="5"/>
      <c r="K161" s="4"/>
      <c r="M161" s="4"/>
    </row>
    <row r="162" customFormat="false" ht="15" hidden="false" customHeight="false" outlineLevel="0" collapsed="false">
      <c r="H162" s="5"/>
      <c r="K162" s="4"/>
      <c r="M162" s="4"/>
    </row>
    <row r="163" customFormat="false" ht="15" hidden="false" customHeight="false" outlineLevel="0" collapsed="false">
      <c r="H163" s="5"/>
      <c r="K163" s="4"/>
      <c r="M163" s="4"/>
    </row>
    <row r="164" customFormat="false" ht="15" hidden="false" customHeight="false" outlineLevel="0" collapsed="false">
      <c r="H164" s="5"/>
      <c r="K164" s="4"/>
      <c r="M164" s="4"/>
    </row>
    <row r="165" customFormat="false" ht="15" hidden="false" customHeight="false" outlineLevel="0" collapsed="false">
      <c r="H165" s="5"/>
      <c r="K165" s="4"/>
      <c r="M165" s="4"/>
    </row>
    <row r="166" customFormat="false" ht="15" hidden="false" customHeight="false" outlineLevel="0" collapsed="false">
      <c r="H166" s="5"/>
      <c r="K166" s="4"/>
      <c r="M166" s="4"/>
    </row>
    <row r="167" customFormat="false" ht="15" hidden="false" customHeight="false" outlineLevel="0" collapsed="false">
      <c r="H167" s="5"/>
      <c r="K167" s="4"/>
      <c r="M167" s="4"/>
    </row>
    <row r="168" customFormat="false" ht="15" hidden="false" customHeight="false" outlineLevel="0" collapsed="false">
      <c r="H168" s="5" t="s">
        <v>1018</v>
      </c>
      <c r="K168" s="4"/>
      <c r="M168" s="4"/>
    </row>
    <row r="169" customFormat="false" ht="15" hidden="false" customHeight="false" outlineLevel="0" collapsed="false">
      <c r="H169" s="20"/>
      <c r="K169" s="4"/>
      <c r="M169" s="4"/>
    </row>
    <row r="170" customFormat="false" ht="15" hidden="false" customHeight="false" outlineLevel="0" collapsed="false">
      <c r="H170" s="5" t="s">
        <v>1019</v>
      </c>
      <c r="K170" s="4"/>
      <c r="M170" s="4"/>
    </row>
    <row r="171" customFormat="false" ht="15" hidden="false" customHeight="false" outlineLevel="0" collapsed="false">
      <c r="H171" s="5" t="s">
        <v>1020</v>
      </c>
      <c r="K171" s="4"/>
      <c r="M171" s="4"/>
    </row>
    <row r="172" customFormat="false" ht="15" hidden="false" customHeight="false" outlineLevel="0" collapsed="false">
      <c r="H172" s="5"/>
      <c r="K172" s="4"/>
      <c r="M172" s="4"/>
    </row>
    <row r="173" customFormat="false" ht="15" hidden="false" customHeight="false" outlineLevel="0" collapsed="false">
      <c r="H173" s="5" t="s">
        <v>1021</v>
      </c>
      <c r="K173" s="4"/>
      <c r="M173" s="4"/>
    </row>
    <row r="174" customFormat="false" ht="15" hidden="false" customHeight="false" outlineLevel="0" collapsed="false">
      <c r="H174" s="5" t="s">
        <v>1022</v>
      </c>
      <c r="K174" s="4"/>
      <c r="M174" s="4"/>
    </row>
    <row r="175" customFormat="false" ht="15" hidden="false" customHeight="false" outlineLevel="0" collapsed="false">
      <c r="H175" s="5"/>
      <c r="K175" s="4"/>
      <c r="M175" s="4"/>
    </row>
    <row r="176" customFormat="false" ht="15" hidden="false" customHeight="false" outlineLevel="0" collapsed="false">
      <c r="H176" s="5" t="s">
        <v>987</v>
      </c>
      <c r="K176" s="4"/>
      <c r="M176" s="4"/>
    </row>
    <row r="177" customFormat="false" ht="15" hidden="false" customHeight="false" outlineLevel="0" collapsed="false">
      <c r="H177" s="5" t="s">
        <v>1023</v>
      </c>
      <c r="K177" s="4"/>
      <c r="M177" s="4"/>
    </row>
    <row r="178" customFormat="false" ht="15" hidden="false" customHeight="false" outlineLevel="0" collapsed="false">
      <c r="H178" s="5"/>
      <c r="K178" s="4"/>
      <c r="M178" s="4"/>
    </row>
    <row r="179" customFormat="false" ht="15" hidden="false" customHeight="false" outlineLevel="0" collapsed="false">
      <c r="H179" s="5" t="s">
        <v>1024</v>
      </c>
      <c r="K179" s="4"/>
      <c r="M179" s="4"/>
    </row>
    <row r="180" customFormat="false" ht="15" hidden="false" customHeight="false" outlineLevel="0" collapsed="false">
      <c r="H180" s="5" t="s">
        <v>1025</v>
      </c>
      <c r="K180" s="4"/>
      <c r="M180" s="4"/>
    </row>
    <row r="181" customFormat="false" ht="15" hidden="false" customHeight="false" outlineLevel="0" collapsed="false">
      <c r="H181" s="5"/>
      <c r="K181" s="4"/>
      <c r="M181" s="4"/>
    </row>
    <row r="182" customFormat="false" ht="15" hidden="false" customHeight="false" outlineLevel="0" collapsed="false">
      <c r="H182" s="5"/>
      <c r="K182" s="4"/>
      <c r="M182" s="4"/>
    </row>
    <row r="183" customFormat="false" ht="15" hidden="false" customHeight="false" outlineLevel="0" collapsed="false">
      <c r="H183" s="5"/>
      <c r="K183" s="4"/>
      <c r="M183" s="4"/>
    </row>
    <row r="184" customFormat="false" ht="15" hidden="false" customHeight="false" outlineLevel="0" collapsed="false">
      <c r="H184" s="5"/>
      <c r="K184" s="4"/>
      <c r="M184" s="4"/>
    </row>
    <row r="185" customFormat="false" ht="15" hidden="false" customHeight="false" outlineLevel="0" collapsed="false">
      <c r="H185" s="5"/>
      <c r="K185" s="4"/>
      <c r="M185" s="4"/>
    </row>
    <row r="186" customFormat="false" ht="15" hidden="false" customHeight="false" outlineLevel="0" collapsed="false">
      <c r="H186" s="5" t="s">
        <v>1026</v>
      </c>
      <c r="K186" s="4"/>
      <c r="M186" s="4"/>
    </row>
    <row r="187" customFormat="false" ht="15" hidden="false" customHeight="false" outlineLevel="0" collapsed="false">
      <c r="H187" s="5" t="s">
        <v>1027</v>
      </c>
      <c r="K187" s="4"/>
      <c r="M187" s="4"/>
    </row>
    <row r="188" customFormat="false" ht="15" hidden="false" customHeight="false" outlineLevel="0" collapsed="false">
      <c r="H188" s="5"/>
      <c r="K188" s="4"/>
      <c r="M188" s="4"/>
    </row>
    <row r="189" customFormat="false" ht="15" hidden="false" customHeight="false" outlineLevel="0" collapsed="false">
      <c r="H189" s="5"/>
      <c r="K189" s="4"/>
      <c r="M189" s="4"/>
    </row>
    <row r="190" customFormat="false" ht="15" hidden="false" customHeight="false" outlineLevel="0" collapsed="false">
      <c r="H190" s="5"/>
      <c r="K190" s="4"/>
      <c r="M190" s="4"/>
    </row>
    <row r="191" customFormat="false" ht="15" hidden="false" customHeight="false" outlineLevel="0" collapsed="false">
      <c r="H191" s="5" t="s">
        <v>1028</v>
      </c>
      <c r="K191" s="4"/>
      <c r="M191" s="4"/>
    </row>
    <row r="192" customFormat="false" ht="15" hidden="false" customHeight="false" outlineLevel="0" collapsed="false">
      <c r="H192" s="5" t="s">
        <v>1029</v>
      </c>
      <c r="K192" s="4"/>
      <c r="M192" s="4"/>
    </row>
    <row r="193" customFormat="false" ht="15" hidden="false" customHeight="false" outlineLevel="0" collapsed="false">
      <c r="H193" s="5"/>
      <c r="K193" s="4"/>
      <c r="M193" s="4"/>
    </row>
    <row r="194" customFormat="false" ht="15" hidden="false" customHeight="false" outlineLevel="0" collapsed="false">
      <c r="H194" s="5"/>
      <c r="K194" s="4"/>
      <c r="M194" s="4"/>
    </row>
    <row r="195" customFormat="false" ht="15" hidden="false" customHeight="false" outlineLevel="0" collapsed="false">
      <c r="H195" s="5"/>
      <c r="K195" s="4"/>
      <c r="M195" s="4"/>
    </row>
    <row r="196" customFormat="false" ht="15" hidden="false" customHeight="false" outlineLevel="0" collapsed="false">
      <c r="H196" s="5"/>
      <c r="K196" s="4"/>
      <c r="M196" s="4"/>
    </row>
    <row r="197" customFormat="false" ht="15" hidden="false" customHeight="false" outlineLevel="0" collapsed="false">
      <c r="H197" s="5"/>
      <c r="K197" s="4"/>
      <c r="M197" s="4"/>
    </row>
    <row r="198" customFormat="false" ht="15" hidden="false" customHeight="false" outlineLevel="0" collapsed="false">
      <c r="H198" s="5"/>
      <c r="K198" s="4"/>
      <c r="M198" s="4"/>
    </row>
    <row r="199" customFormat="false" ht="15" hidden="false" customHeight="false" outlineLevel="0" collapsed="false">
      <c r="H199" s="5"/>
      <c r="K199" s="4"/>
      <c r="M199" s="4"/>
    </row>
    <row r="200" customFormat="false" ht="15" hidden="false" customHeight="false" outlineLevel="0" collapsed="false">
      <c r="G200" s="4" t="n">
        <v>1.04166666666667</v>
      </c>
      <c r="H200" s="5" t="s">
        <v>1030</v>
      </c>
      <c r="I200" s="6" t="n">
        <v>0.25</v>
      </c>
      <c r="J200" s="5"/>
      <c r="K200" s="4" t="n">
        <f aca="false">G200-(I200*G200)</f>
        <v>0.781250000000003</v>
      </c>
      <c r="M200" s="4" t="n">
        <f aca="false">I200*G200</f>
        <v>0.260416666666668</v>
      </c>
    </row>
    <row r="201" customFormat="false" ht="15" hidden="false" customHeight="false" outlineLevel="0" collapsed="false">
      <c r="H201" s="5"/>
      <c r="J201" s="5"/>
      <c r="K201" s="4"/>
      <c r="M201" s="4"/>
    </row>
    <row r="202" customFormat="false" ht="15" hidden="false" customHeight="false" outlineLevel="0" collapsed="false">
      <c r="H202" s="5"/>
      <c r="K202" s="4"/>
      <c r="M202" s="4"/>
    </row>
    <row r="203" customFormat="false" ht="15" hidden="false" customHeight="false" outlineLevel="0" collapsed="false">
      <c r="H203" s="5"/>
      <c r="K203" s="4"/>
      <c r="M203" s="4"/>
    </row>
    <row r="204" customFormat="false" ht="15" hidden="false" customHeight="false" outlineLevel="0" collapsed="false">
      <c r="H204" s="5"/>
      <c r="K204" s="4"/>
      <c r="M204" s="4"/>
    </row>
    <row r="205" customFormat="false" ht="15" hidden="false" customHeight="false" outlineLevel="0" collapsed="false">
      <c r="H205" s="5"/>
      <c r="K205" s="4"/>
    </row>
    <row r="206" customFormat="false" ht="15" hidden="false" customHeight="false" outlineLevel="0" collapsed="false">
      <c r="G206" s="3" t="n">
        <v>0.625</v>
      </c>
      <c r="H206" s="5" t="s">
        <v>1031</v>
      </c>
      <c r="K206" s="5"/>
    </row>
    <row r="207" customFormat="false" ht="15" hidden="false" customHeight="false" outlineLevel="0" collapsed="false">
      <c r="H207" s="5" t="s">
        <v>1032</v>
      </c>
      <c r="K207" s="5"/>
    </row>
    <row r="208" customFormat="false" ht="15" hidden="false" customHeight="false" outlineLevel="0" collapsed="false">
      <c r="K208" s="5"/>
    </row>
    <row r="209" customFormat="false" ht="15" hidden="false" customHeight="false" outlineLevel="0" collapsed="false">
      <c r="F209" s="5" t="s">
        <v>1033</v>
      </c>
      <c r="G209" s="3" t="n">
        <v>0.770833333333333</v>
      </c>
      <c r="H209" s="5" t="s">
        <v>1034</v>
      </c>
      <c r="K209" s="5"/>
    </row>
    <row r="210" customFormat="false" ht="15" hidden="false" customHeight="false" outlineLevel="0" collapsed="false">
      <c r="H210" s="5" t="s">
        <v>1035</v>
      </c>
      <c r="K210" s="5"/>
    </row>
    <row r="211" customFormat="false" ht="15" hidden="false" customHeight="false" outlineLevel="0" collapsed="false">
      <c r="K211" s="5"/>
    </row>
    <row r="212" customFormat="false" ht="15" hidden="false" customHeight="false" outlineLevel="0" collapsed="false">
      <c r="G212" s="3" t="n">
        <v>0.958333333333333</v>
      </c>
      <c r="H212" s="5" t="s">
        <v>1036</v>
      </c>
      <c r="I212" s="5" t="s">
        <v>1037</v>
      </c>
      <c r="K212" s="5"/>
    </row>
    <row r="213" customFormat="false" ht="15" hidden="false" customHeight="false" outlineLevel="0" collapsed="false">
      <c r="H213" s="5" t="s">
        <v>1038</v>
      </c>
      <c r="K213" s="5"/>
    </row>
    <row r="214" customFormat="false" ht="15" hidden="false" customHeight="false" outlineLevel="0" collapsed="false">
      <c r="H214" s="5"/>
      <c r="K214" s="4"/>
    </row>
    <row r="215" customFormat="false" ht="15" hidden="false" customHeight="false" outlineLevel="0" collapsed="false">
      <c r="G215" s="67" t="n">
        <v>0.104166666666667</v>
      </c>
      <c r="H215" s="2" t="s">
        <v>1039</v>
      </c>
      <c r="K215" s="5"/>
    </row>
    <row r="216" customFormat="false" ht="15" hidden="false" customHeight="false" outlineLevel="0" collapsed="false">
      <c r="H216" s="2" t="s">
        <v>1040</v>
      </c>
      <c r="K216" s="5"/>
    </row>
    <row r="217" customFormat="false" ht="15" hidden="false" customHeight="false" outlineLevel="0" collapsed="false">
      <c r="K217" s="4"/>
    </row>
    <row r="218" customFormat="false" ht="15" hidden="false" customHeight="false" outlineLevel="0" collapsed="false">
      <c r="G218" s="67" t="n">
        <v>0.9375</v>
      </c>
      <c r="H218" s="2" t="s">
        <v>1041</v>
      </c>
      <c r="K218" s="5"/>
    </row>
    <row r="219" customFormat="false" ht="15" hidden="false" customHeight="false" outlineLevel="0" collapsed="false">
      <c r="H219" s="2" t="s">
        <v>1042</v>
      </c>
      <c r="K219" s="5"/>
    </row>
    <row r="220" customFormat="false" ht="15" hidden="false" customHeight="false" outlineLevel="0" collapsed="false">
      <c r="H220" s="5"/>
      <c r="K220" s="4"/>
    </row>
    <row r="221" customFormat="false" ht="15" hidden="false" customHeight="false" outlineLevel="0" collapsed="false">
      <c r="G221" s="55" t="n">
        <v>1.79166666666667</v>
      </c>
      <c r="H221" s="2" t="s">
        <v>1043</v>
      </c>
    </row>
    <row r="222" customFormat="false" ht="15" hidden="false" customHeight="false" outlineLevel="0" collapsed="false">
      <c r="H222" s="2" t="s">
        <v>1044</v>
      </c>
    </row>
    <row r="223" customFormat="false" ht="15" hidden="false" customHeight="false" outlineLevel="0" collapsed="false">
      <c r="K223" s="4"/>
    </row>
    <row r="224" customFormat="false" ht="15" hidden="false" customHeight="false" outlineLevel="0" collapsed="false">
      <c r="G224" s="67" t="n">
        <v>0.5</v>
      </c>
      <c r="H224" s="2" t="s">
        <v>1045</v>
      </c>
    </row>
    <row r="225" customFormat="false" ht="15" hidden="false" customHeight="false" outlineLevel="0" collapsed="false">
      <c r="H225" s="2" t="s">
        <v>1046</v>
      </c>
    </row>
    <row r="226" customFormat="false" ht="15" hidden="false" customHeight="false" outlineLevel="0" collapsed="false">
      <c r="K226" s="4"/>
    </row>
    <row r="227" customFormat="false" ht="15" hidden="false" customHeight="false" outlineLevel="0" collapsed="false">
      <c r="G227" s="67" t="n">
        <v>0.375</v>
      </c>
      <c r="H227" s="2" t="s">
        <v>1047</v>
      </c>
    </row>
    <row r="228" customFormat="false" ht="15" hidden="false" customHeight="false" outlineLevel="0" collapsed="false">
      <c r="H228" s="2" t="s">
        <v>1048</v>
      </c>
    </row>
    <row r="229" customFormat="false" ht="15" hidden="false" customHeight="false" outlineLevel="0" collapsed="false">
      <c r="K229" s="4"/>
    </row>
    <row r="230" customFormat="false" ht="15" hidden="false" customHeight="false" outlineLevel="0" collapsed="false">
      <c r="G230" s="55" t="n">
        <v>1.5625</v>
      </c>
      <c r="H230" s="2" t="s">
        <v>1049</v>
      </c>
    </row>
    <row r="231" customFormat="false" ht="15" hidden="false" customHeight="false" outlineLevel="0" collapsed="false">
      <c r="H231" s="2" t="s">
        <v>1050</v>
      </c>
    </row>
    <row r="232" customFormat="false" ht="15" hidden="false" customHeight="false" outlineLevel="0" collapsed="false">
      <c r="K232" s="4"/>
    </row>
    <row r="233" customFormat="false" ht="15" hidden="false" customHeight="false" outlineLevel="0" collapsed="false">
      <c r="G233" s="67" t="n">
        <v>0.6875</v>
      </c>
      <c r="H233" s="2" t="s">
        <v>1051</v>
      </c>
      <c r="K233" s="4"/>
    </row>
    <row r="234" customFormat="false" ht="15" hidden="false" customHeight="false" outlineLevel="0" collapsed="false">
      <c r="H234" s="2" t="s">
        <v>1052</v>
      </c>
      <c r="K234" s="4"/>
    </row>
    <row r="235" customFormat="false" ht="15" hidden="false" customHeight="false" outlineLevel="0" collapsed="false">
      <c r="K235" s="4"/>
    </row>
    <row r="236" customFormat="false" ht="15" hidden="false" customHeight="false" outlineLevel="0" collapsed="false">
      <c r="G236" s="67" t="n">
        <v>0.291666666666667</v>
      </c>
      <c r="H236" s="2" t="s">
        <v>1053</v>
      </c>
      <c r="K236" s="4"/>
    </row>
    <row r="237" customFormat="false" ht="15" hidden="false" customHeight="false" outlineLevel="0" collapsed="false">
      <c r="H237" s="2" t="s">
        <v>1054</v>
      </c>
      <c r="K237" s="4"/>
    </row>
    <row r="238" customFormat="false" ht="15" hidden="false" customHeight="false" outlineLevel="0" collapsed="false">
      <c r="K238" s="4"/>
    </row>
    <row r="239" customFormat="false" ht="15" hidden="false" customHeight="false" outlineLevel="0" collapsed="false">
      <c r="G239" s="55" t="n">
        <v>1.54166666666667</v>
      </c>
      <c r="H239" s="2" t="s">
        <v>1055</v>
      </c>
      <c r="K239" s="4"/>
    </row>
    <row r="240" customFormat="false" ht="15" hidden="false" customHeight="false" outlineLevel="0" collapsed="false">
      <c r="H240" s="2" t="s">
        <v>1056</v>
      </c>
      <c r="K240" s="4"/>
    </row>
    <row r="241" customFormat="false" ht="15" hidden="false" customHeight="false" outlineLevel="0" collapsed="false">
      <c r="K241" s="4"/>
    </row>
    <row r="242" customFormat="false" ht="15" hidden="false" customHeight="false" outlineLevel="0" collapsed="false">
      <c r="G242" s="67" t="n">
        <v>0.9375</v>
      </c>
      <c r="H242" s="2" t="s">
        <v>1041</v>
      </c>
      <c r="K242" s="4"/>
    </row>
    <row r="243" customFormat="false" ht="15" hidden="false" customHeight="false" outlineLevel="0" collapsed="false">
      <c r="H243" s="2" t="s">
        <v>1042</v>
      </c>
      <c r="K243" s="4"/>
    </row>
    <row r="244" customFormat="false" ht="15" hidden="false" customHeight="false" outlineLevel="0" collapsed="false">
      <c r="K244" s="4"/>
    </row>
    <row r="245" customFormat="false" ht="15" hidden="false" customHeight="false" outlineLevel="0" collapsed="false">
      <c r="G245" s="67" t="n">
        <v>0.958333333333333</v>
      </c>
      <c r="H245" s="2" t="s">
        <v>1057</v>
      </c>
      <c r="K245" s="4"/>
    </row>
    <row r="246" customFormat="false" ht="15" hidden="false" customHeight="false" outlineLevel="0" collapsed="false">
      <c r="H246" s="2" t="s">
        <v>1058</v>
      </c>
      <c r="K246" s="4"/>
    </row>
    <row r="247" customFormat="false" ht="15" hidden="false" customHeight="false" outlineLevel="0" collapsed="false">
      <c r="K247" s="4"/>
    </row>
    <row r="248" customFormat="false" ht="15" hidden="false" customHeight="false" outlineLevel="0" collapsed="false">
      <c r="G248" s="67" t="n">
        <v>0.791666666666667</v>
      </c>
      <c r="H248" s="2" t="s">
        <v>1059</v>
      </c>
      <c r="K248" s="4"/>
    </row>
    <row r="249" customFormat="false" ht="15" hidden="false" customHeight="false" outlineLevel="0" collapsed="false">
      <c r="H249" s="2" t="s">
        <v>1060</v>
      </c>
      <c r="K249" s="4"/>
    </row>
    <row r="251" customFormat="false" ht="15" hidden="false" customHeight="false" outlineLevel="0" collapsed="false">
      <c r="G251" s="67" t="n">
        <v>0.5625</v>
      </c>
      <c r="H251" s="2" t="s">
        <v>1061</v>
      </c>
    </row>
    <row r="252" customFormat="false" ht="15" hidden="false" customHeight="false" outlineLevel="0" collapsed="false">
      <c r="H252" s="2" t="s">
        <v>1062</v>
      </c>
    </row>
    <row r="254" customFormat="false" ht="15" hidden="false" customHeight="false" outlineLevel="0" collapsed="false">
      <c r="G254" s="67" t="n">
        <v>0.541666666666667</v>
      </c>
      <c r="H254" s="2" t="s">
        <v>1063</v>
      </c>
    </row>
    <row r="255" customFormat="false" ht="15" hidden="false" customHeight="false" outlineLevel="0" collapsed="false">
      <c r="H255" s="2" t="s">
        <v>1064</v>
      </c>
    </row>
    <row r="257" customFormat="false" ht="15" hidden="false" customHeight="false" outlineLevel="0" collapsed="false">
      <c r="G257" s="67" t="n">
        <v>0.270833333333333</v>
      </c>
      <c r="H257" s="2" t="s">
        <v>1065</v>
      </c>
    </row>
    <row r="258" customFormat="false" ht="15" hidden="false" customHeight="false" outlineLevel="0" collapsed="false">
      <c r="H258" s="2" t="s">
        <v>1066</v>
      </c>
    </row>
    <row r="260" customFormat="false" ht="15" hidden="false" customHeight="false" outlineLevel="0" collapsed="false">
      <c r="G260" s="67" t="n">
        <v>0.416666666666667</v>
      </c>
      <c r="H260" s="2" t="s">
        <v>1067</v>
      </c>
    </row>
    <row r="261" customFormat="false" ht="15" hidden="false" customHeight="false" outlineLevel="0" collapsed="false">
      <c r="H261" s="2" t="s">
        <v>1068</v>
      </c>
    </row>
    <row r="263" customFormat="false" ht="15" hidden="false" customHeight="false" outlineLevel="0" collapsed="false">
      <c r="G263" s="67" t="n">
        <v>0.5625</v>
      </c>
      <c r="H263" s="2" t="s">
        <v>1069</v>
      </c>
    </row>
    <row r="264" customFormat="false" ht="15" hidden="false" customHeight="false" outlineLevel="0" collapsed="false">
      <c r="H264" s="2" t="s">
        <v>1070</v>
      </c>
    </row>
  </sheetData>
  <mergeCells count="7">
    <mergeCell ref="G69:M69"/>
    <mergeCell ref="G77:M77"/>
    <mergeCell ref="G85:M85"/>
    <mergeCell ref="G96:M96"/>
    <mergeCell ref="G113:M113"/>
    <mergeCell ref="G121:M121"/>
    <mergeCell ref="G132:M1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5" activeCellId="0" sqref="B55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92"/>
    <col collapsed="false" customWidth="true" hidden="false" outlineLevel="0" max="2" min="2" style="4" width="9.14"/>
    <col collapsed="false" customWidth="true" hidden="false" outlineLevel="0" max="3" min="3" style="0" width="4.29"/>
    <col collapsed="false" customWidth="true" hidden="false" outlineLevel="0" max="4" min="4" style="0" width="13.71"/>
    <col collapsed="false" customWidth="true" hidden="false" outlineLevel="0" max="5" min="5" style="0" width="9.14"/>
    <col collapsed="false" customWidth="true" hidden="false" outlineLevel="0" max="6" min="6" style="0" width="4.29"/>
    <col collapsed="false" customWidth="true" hidden="false" outlineLevel="0" max="7" min="7" style="0" width="55.86"/>
    <col collapsed="false" customWidth="true" hidden="false" outlineLevel="0" max="8" min="8" style="4" width="9.14"/>
    <col collapsed="false" customWidth="true" hidden="false" outlineLevel="0" max="9" min="9" style="0" width="4.29"/>
    <col collapsed="false" customWidth="true" hidden="false" outlineLevel="0" max="11" min="11" style="0" width="9.14"/>
    <col collapsed="false" customWidth="true" hidden="false" outlineLevel="0" max="13" min="13" style="0" width="13.71"/>
    <col collapsed="false" customWidth="true" hidden="false" outlineLevel="0" max="14" min="14" style="0" width="9.14"/>
  </cols>
  <sheetData>
    <row r="2" customFormat="false" ht="15" hidden="false" customHeight="false" outlineLevel="0" collapsed="false">
      <c r="A2" s="2" t="s">
        <v>555</v>
      </c>
      <c r="B2" s="4" t="n">
        <v>0.671527777777778</v>
      </c>
      <c r="D2" s="2" t="s">
        <v>3</v>
      </c>
      <c r="E2" s="2" t="n">
        <f aca="false">COUNTA(B:B)</f>
        <v>54</v>
      </c>
      <c r="G2" s="2" t="s">
        <v>1071</v>
      </c>
      <c r="H2" s="4" t="n">
        <v>0.979166666666667</v>
      </c>
      <c r="J2" s="2" t="s">
        <v>3</v>
      </c>
      <c r="K2" s="2" t="n">
        <f aca="false">COUNTA(H:H)</f>
        <v>7</v>
      </c>
      <c r="M2" s="46" t="s">
        <v>27</v>
      </c>
      <c r="N2" s="46"/>
    </row>
    <row r="3" customFormat="false" ht="15" hidden="false" customHeight="false" outlineLevel="0" collapsed="false">
      <c r="A3" s="0" t="s">
        <v>546</v>
      </c>
      <c r="B3" s="4" t="n">
        <v>0.910416666666667</v>
      </c>
      <c r="D3" s="2" t="s">
        <v>4</v>
      </c>
      <c r="E3" s="4" t="n">
        <f aca="false">SUM(B:B)</f>
        <v>15.5215277777778</v>
      </c>
      <c r="G3" s="2" t="s">
        <v>828</v>
      </c>
      <c r="H3" s="4" t="n">
        <v>2.16666666666667</v>
      </c>
      <c r="J3" s="2" t="s">
        <v>4</v>
      </c>
      <c r="K3" s="4" t="n">
        <f aca="false">SUM(H:H)</f>
        <v>7.74791666666667</v>
      </c>
      <c r="M3" s="2" t="s">
        <v>3</v>
      </c>
      <c r="N3" s="0" t="n">
        <f aca="false">SUM(E2,K2)</f>
        <v>61</v>
      </c>
    </row>
    <row r="4" customFormat="false" ht="15" hidden="false" customHeight="false" outlineLevel="0" collapsed="false">
      <c r="A4" s="0" t="s">
        <v>519</v>
      </c>
      <c r="B4" s="4" t="n">
        <v>0.179861111111111</v>
      </c>
      <c r="G4" s="2" t="s">
        <v>844</v>
      </c>
      <c r="H4" s="4" t="n">
        <v>0.4375</v>
      </c>
      <c r="J4" s="2"/>
      <c r="K4" s="2"/>
      <c r="M4" s="2" t="s">
        <v>4</v>
      </c>
      <c r="N4" s="4" t="n">
        <f aca="false">SUM(E3,K3)</f>
        <v>23.2694444444445</v>
      </c>
    </row>
    <row r="5" customFormat="false" ht="15" hidden="false" customHeight="false" outlineLevel="0" collapsed="false">
      <c r="A5" s="0" t="s">
        <v>581</v>
      </c>
      <c r="B5" s="4" t="n">
        <v>0.502083333333333</v>
      </c>
      <c r="D5" s="2" t="s">
        <v>10</v>
      </c>
      <c r="E5" s="4" t="n">
        <f aca="false">MIN(B:B)</f>
        <v>0.00972222222222222</v>
      </c>
      <c r="G5" s="2" t="s">
        <v>1072</v>
      </c>
      <c r="H5" s="4" t="n">
        <v>0.639583333333333</v>
      </c>
      <c r="J5" s="2" t="s">
        <v>10</v>
      </c>
      <c r="K5" s="4" t="n">
        <f aca="false">MIN(H:H)</f>
        <v>0.0833333333333333</v>
      </c>
    </row>
    <row r="6" customFormat="false" ht="15" hidden="false" customHeight="false" outlineLevel="0" collapsed="false">
      <c r="A6" s="2" t="s">
        <v>1073</v>
      </c>
      <c r="B6" s="4" t="n">
        <v>0.220833333333333</v>
      </c>
      <c r="D6" s="2" t="s">
        <v>6</v>
      </c>
      <c r="E6" s="4" t="n">
        <f aca="false">MAX(B:B)</f>
        <v>2.09236111111111</v>
      </c>
      <c r="G6" s="2" t="s">
        <v>1074</v>
      </c>
      <c r="H6" s="4" t="n">
        <v>3.30486111111111</v>
      </c>
      <c r="J6" s="2" t="s">
        <v>6</v>
      </c>
      <c r="K6" s="4" t="n">
        <f aca="false">MAX(H:H)</f>
        <v>3.30486111111111</v>
      </c>
      <c r="M6" s="2" t="s">
        <v>10</v>
      </c>
      <c r="N6" s="4" t="n">
        <f aca="false">MIN(B:B,H:H)</f>
        <v>0.00972222222222222</v>
      </c>
    </row>
    <row r="7" customFormat="false" ht="15" hidden="false" customHeight="false" outlineLevel="0" collapsed="false">
      <c r="A7" s="2" t="s">
        <v>1075</v>
      </c>
      <c r="B7" s="4" t="n">
        <v>0.138194444444444</v>
      </c>
      <c r="D7" s="2" t="s">
        <v>5</v>
      </c>
      <c r="E7" s="4" t="n">
        <f aca="false">E3/E2</f>
        <v>0.287435699588478</v>
      </c>
      <c r="G7" s="5" t="s">
        <v>1076</v>
      </c>
      <c r="H7" s="4" t="n">
        <v>0.0833333333333333</v>
      </c>
      <c r="J7" s="2" t="s">
        <v>5</v>
      </c>
      <c r="K7" s="4" t="n">
        <f aca="false">K3/K2</f>
        <v>1.10684523809524</v>
      </c>
      <c r="M7" s="2" t="s">
        <v>6</v>
      </c>
      <c r="N7" s="4" t="n">
        <f aca="false">MAX(B:B,H:H)</f>
        <v>3.30486111111111</v>
      </c>
    </row>
    <row r="8" customFormat="false" ht="15" hidden="false" customHeight="false" outlineLevel="0" collapsed="false">
      <c r="A8" s="2" t="s">
        <v>524</v>
      </c>
      <c r="B8" s="4" t="n">
        <v>0.14375</v>
      </c>
      <c r="C8" s="13"/>
      <c r="G8" s="5" t="s">
        <v>1077</v>
      </c>
      <c r="H8" s="4" t="n">
        <v>0.136805555555556</v>
      </c>
      <c r="J8" s="2"/>
      <c r="K8" s="2"/>
      <c r="M8" s="2" t="s">
        <v>5</v>
      </c>
      <c r="N8" s="4" t="n">
        <f aca="false">N4/N3</f>
        <v>0.381466302367942</v>
      </c>
    </row>
    <row r="9" customFormat="false" ht="15" hidden="false" customHeight="false" outlineLevel="0" collapsed="false">
      <c r="A9" s="2" t="s">
        <v>1078</v>
      </c>
      <c r="B9" s="4" t="n">
        <v>0.183333333333333</v>
      </c>
      <c r="J9" s="2"/>
      <c r="K9" s="2"/>
    </row>
    <row r="10" customFormat="false" ht="15" hidden="false" customHeight="false" outlineLevel="0" collapsed="false">
      <c r="A10" s="2" t="s">
        <v>529</v>
      </c>
      <c r="B10" s="4" t="n">
        <v>0.249305555555556</v>
      </c>
      <c r="D10" s="7"/>
      <c r="E10" s="4"/>
      <c r="J10" s="7"/>
      <c r="K10" s="4"/>
      <c r="M10" s="69" t="s">
        <v>1079</v>
      </c>
      <c r="N10" s="69"/>
    </row>
    <row r="11" customFormat="false" ht="15" hidden="false" customHeight="false" outlineLevel="0" collapsed="false">
      <c r="A11" s="2" t="s">
        <v>1080</v>
      </c>
      <c r="B11" s="4" t="n">
        <v>0.277777777777778</v>
      </c>
      <c r="D11" s="7"/>
      <c r="E11" s="4"/>
      <c r="J11" s="7"/>
      <c r="K11" s="4"/>
      <c r="M11" s="70" t="s">
        <v>1081</v>
      </c>
      <c r="N11" s="71" t="n">
        <f aca="false">E2/$N$3</f>
        <v>0.885245901639344</v>
      </c>
    </row>
    <row r="12" customFormat="false" ht="15" hidden="false" customHeight="false" outlineLevel="0" collapsed="false">
      <c r="A12" s="2" t="s">
        <v>1082</v>
      </c>
      <c r="B12" s="4" t="n">
        <v>0.138888888888889</v>
      </c>
      <c r="M12" s="72" t="s">
        <v>1083</v>
      </c>
      <c r="N12" s="73" t="n">
        <f aca="false">K2/$N$3</f>
        <v>0.114754098360656</v>
      </c>
    </row>
    <row r="13" customFormat="false" ht="15" hidden="false" customHeight="false" outlineLevel="0" collapsed="false">
      <c r="A13" s="2" t="s">
        <v>1084</v>
      </c>
      <c r="B13" s="4" t="n">
        <v>0.0173611111111111</v>
      </c>
      <c r="N13" s="6"/>
    </row>
    <row r="14" customFormat="false" ht="15" hidden="false" customHeight="false" outlineLevel="0" collapsed="false">
      <c r="A14" s="2" t="s">
        <v>1085</v>
      </c>
      <c r="B14" s="4" t="n">
        <v>0.993055555555555</v>
      </c>
      <c r="M14" s="70" t="s">
        <v>1086</v>
      </c>
      <c r="N14" s="71" t="n">
        <f aca="false">E3/$N$4</f>
        <v>0.667034737973021</v>
      </c>
    </row>
    <row r="15" customFormat="false" ht="15" hidden="false" customHeight="false" outlineLevel="0" collapsed="false">
      <c r="A15" s="2" t="s">
        <v>1087</v>
      </c>
      <c r="B15" s="4" t="n">
        <v>0.025</v>
      </c>
      <c r="M15" s="72" t="s">
        <v>1088</v>
      </c>
      <c r="N15" s="73" t="n">
        <f aca="false">K3/$N$4</f>
        <v>0.332965262026979</v>
      </c>
    </row>
    <row r="16" customFormat="false" ht="15" hidden="false" customHeight="false" outlineLevel="0" collapsed="false">
      <c r="A16" s="2" t="s">
        <v>1089</v>
      </c>
      <c r="B16" s="4" t="n">
        <v>0.00972222222222222</v>
      </c>
    </row>
    <row r="17" customFormat="false" ht="15" hidden="false" customHeight="false" outlineLevel="0" collapsed="false">
      <c r="A17" s="2" t="s">
        <v>1090</v>
      </c>
      <c r="B17" s="4" t="n">
        <v>0.0131944444444444</v>
      </c>
    </row>
    <row r="18" customFormat="false" ht="15" hidden="false" customHeight="false" outlineLevel="0" collapsed="false">
      <c r="A18" s="2" t="s">
        <v>1091</v>
      </c>
      <c r="B18" s="4" t="n">
        <v>0.0118055555555556</v>
      </c>
    </row>
    <row r="19" customFormat="false" ht="15" hidden="false" customHeight="false" outlineLevel="0" collapsed="false">
      <c r="A19" s="2" t="s">
        <v>1092</v>
      </c>
      <c r="B19" s="4" t="n">
        <v>0.25</v>
      </c>
    </row>
    <row r="20" customFormat="false" ht="15" hidden="false" customHeight="false" outlineLevel="0" collapsed="false">
      <c r="A20" s="2" t="s">
        <v>1093</v>
      </c>
      <c r="B20" s="4" t="n">
        <v>0.126388888888889</v>
      </c>
    </row>
    <row r="21" customFormat="false" ht="15" hidden="false" customHeight="false" outlineLevel="0" collapsed="false">
      <c r="A21" s="2" t="s">
        <v>757</v>
      </c>
      <c r="B21" s="4" t="n">
        <v>0.56875</v>
      </c>
    </row>
    <row r="22" customFormat="false" ht="15" hidden="false" customHeight="false" outlineLevel="0" collapsed="false">
      <c r="A22" s="2" t="s">
        <v>1094</v>
      </c>
      <c r="B22" s="4" t="n">
        <v>0.0659722222222222</v>
      </c>
    </row>
    <row r="23" customFormat="false" ht="15" hidden="false" customHeight="false" outlineLevel="0" collapsed="false">
      <c r="A23" s="2" t="s">
        <v>1095</v>
      </c>
      <c r="B23" s="4" t="n">
        <v>0.24375</v>
      </c>
    </row>
    <row r="24" customFormat="false" ht="15" hidden="false" customHeight="false" outlineLevel="0" collapsed="false">
      <c r="A24" s="2" t="s">
        <v>1096</v>
      </c>
      <c r="B24" s="4" t="n">
        <v>0.01875</v>
      </c>
    </row>
    <row r="25" customFormat="false" ht="15" hidden="false" customHeight="false" outlineLevel="0" collapsed="false">
      <c r="A25" s="2" t="s">
        <v>699</v>
      </c>
      <c r="B25" s="4" t="n">
        <v>0.110416666666667</v>
      </c>
    </row>
    <row r="26" customFormat="false" ht="15" hidden="false" customHeight="false" outlineLevel="0" collapsed="false">
      <c r="A26" s="2" t="s">
        <v>1097</v>
      </c>
      <c r="B26" s="4" t="n">
        <v>0.190277777777778</v>
      </c>
    </row>
    <row r="27" customFormat="false" ht="15" hidden="false" customHeight="false" outlineLevel="0" collapsed="false">
      <c r="A27" s="2" t="s">
        <v>1098</v>
      </c>
      <c r="B27" s="4" t="n">
        <v>0.0555555555555556</v>
      </c>
    </row>
    <row r="28" customFormat="false" ht="15" hidden="false" customHeight="false" outlineLevel="0" collapsed="false">
      <c r="A28" s="2" t="s">
        <v>1099</v>
      </c>
      <c r="B28" s="4" t="n">
        <v>0.0305555555555556</v>
      </c>
    </row>
    <row r="29" customFormat="false" ht="15" hidden="false" customHeight="false" outlineLevel="0" collapsed="false">
      <c r="A29" s="2" t="s">
        <v>763</v>
      </c>
      <c r="B29" s="4" t="n">
        <v>0.0534722222222222</v>
      </c>
    </row>
    <row r="30" customFormat="false" ht="15" hidden="false" customHeight="false" outlineLevel="0" collapsed="false">
      <c r="A30" s="5" t="s">
        <v>627</v>
      </c>
      <c r="B30" s="4" t="n">
        <v>0.4625</v>
      </c>
    </row>
    <row r="31" customFormat="false" ht="15" hidden="false" customHeight="false" outlineLevel="0" collapsed="false">
      <c r="A31" s="5" t="s">
        <v>1100</v>
      </c>
      <c r="B31" s="4" t="n">
        <v>0.380555555555556</v>
      </c>
    </row>
    <row r="32" customFormat="false" ht="15" hidden="false" customHeight="false" outlineLevel="0" collapsed="false">
      <c r="A32" s="5" t="s">
        <v>1101</v>
      </c>
      <c r="B32" s="4" t="n">
        <v>0.0347222222222222</v>
      </c>
    </row>
    <row r="33" customFormat="false" ht="15" hidden="false" customHeight="false" outlineLevel="0" collapsed="false">
      <c r="A33" s="5" t="s">
        <v>640</v>
      </c>
      <c r="B33" s="4" t="n">
        <v>0.295833333333333</v>
      </c>
    </row>
    <row r="34" customFormat="false" ht="15" hidden="false" customHeight="false" outlineLevel="0" collapsed="false">
      <c r="A34" s="5" t="s">
        <v>636</v>
      </c>
      <c r="B34" s="4" t="n">
        <v>0.292361111111111</v>
      </c>
    </row>
    <row r="35" customFormat="false" ht="15" hidden="false" customHeight="false" outlineLevel="0" collapsed="false">
      <c r="A35" s="5" t="s">
        <v>1102</v>
      </c>
      <c r="B35" s="4" t="n">
        <v>0.215277777777778</v>
      </c>
    </row>
    <row r="36" customFormat="false" ht="15" hidden="false" customHeight="false" outlineLevel="0" collapsed="false">
      <c r="A36" s="5" t="s">
        <v>1103</v>
      </c>
      <c r="B36" s="4" t="n">
        <v>0.0847222222222222</v>
      </c>
    </row>
    <row r="37" customFormat="false" ht="15" hidden="false" customHeight="false" outlineLevel="0" collapsed="false">
      <c r="A37" s="5" t="s">
        <v>645</v>
      </c>
      <c r="B37" s="4" t="n">
        <v>0.351388888888889</v>
      </c>
    </row>
    <row r="38" customFormat="false" ht="15" hidden="false" customHeight="false" outlineLevel="0" collapsed="false">
      <c r="A38" s="2" t="s">
        <v>642</v>
      </c>
      <c r="B38" s="4" t="n">
        <v>0.125</v>
      </c>
    </row>
    <row r="39" customFormat="false" ht="15" hidden="false" customHeight="false" outlineLevel="0" collapsed="false">
      <c r="A39" s="2" t="s">
        <v>649</v>
      </c>
      <c r="B39" s="4" t="n">
        <v>0.218055555555556</v>
      </c>
    </row>
    <row r="40" customFormat="false" ht="15" hidden="false" customHeight="false" outlineLevel="0" collapsed="false">
      <c r="A40" s="41" t="s">
        <v>585</v>
      </c>
      <c r="B40" s="4" t="n">
        <v>0.240972222222222</v>
      </c>
    </row>
    <row r="41" customFormat="false" ht="15" hidden="false" customHeight="false" outlineLevel="0" collapsed="false">
      <c r="A41" s="5" t="s">
        <v>574</v>
      </c>
      <c r="B41" s="4" t="n">
        <v>0.730555555555556</v>
      </c>
    </row>
    <row r="42" customFormat="false" ht="15" hidden="false" customHeight="false" outlineLevel="0" collapsed="false">
      <c r="A42" s="5" t="s">
        <v>1104</v>
      </c>
      <c r="B42" s="4" t="n">
        <v>0.0451388888888889</v>
      </c>
    </row>
    <row r="43" customFormat="false" ht="15" hidden="false" customHeight="false" outlineLevel="0" collapsed="false">
      <c r="A43" s="5" t="s">
        <v>701</v>
      </c>
      <c r="B43" s="4" t="n">
        <v>0.177083333333333</v>
      </c>
    </row>
    <row r="44" customFormat="false" ht="15" hidden="false" customHeight="false" outlineLevel="0" collapsed="false">
      <c r="A44" s="5" t="s">
        <v>1105</v>
      </c>
      <c r="B44" s="4" t="n">
        <v>0.371527777777778</v>
      </c>
    </row>
    <row r="45" customFormat="false" ht="15" hidden="false" customHeight="false" outlineLevel="0" collapsed="false">
      <c r="A45" s="5" t="s">
        <v>1097</v>
      </c>
      <c r="B45" s="4" t="n">
        <v>0.123611111111111</v>
      </c>
    </row>
    <row r="46" customFormat="false" ht="15" hidden="false" customHeight="false" outlineLevel="0" collapsed="false">
      <c r="A46" s="2" t="s">
        <v>1106</v>
      </c>
      <c r="B46" s="4" t="n">
        <v>0.163194444444444</v>
      </c>
    </row>
    <row r="47" customFormat="false" ht="15" hidden="false" customHeight="false" outlineLevel="0" collapsed="false">
      <c r="A47" s="2" t="s">
        <v>633</v>
      </c>
      <c r="B47" s="4" t="n">
        <v>0.372222222222222</v>
      </c>
    </row>
    <row r="48" customFormat="false" ht="15" hidden="false" customHeight="false" outlineLevel="0" collapsed="false">
      <c r="A48" s="5" t="s">
        <v>1107</v>
      </c>
      <c r="B48" s="4" t="n">
        <v>0.26875</v>
      </c>
    </row>
    <row r="49" customFormat="false" ht="15" hidden="false" customHeight="false" outlineLevel="0" collapsed="false">
      <c r="A49" s="5" t="s">
        <v>692</v>
      </c>
      <c r="B49" s="4" t="n">
        <v>0.14375</v>
      </c>
    </row>
    <row r="50" customFormat="false" ht="15" hidden="false" customHeight="false" outlineLevel="0" collapsed="false">
      <c r="A50" s="2" t="s">
        <v>694</v>
      </c>
      <c r="B50" s="3" t="n">
        <v>0.09375</v>
      </c>
    </row>
    <row r="51" customFormat="false" ht="15" hidden="false" customHeight="false" outlineLevel="0" collapsed="false">
      <c r="A51" s="5" t="s">
        <v>705</v>
      </c>
      <c r="B51" s="4" t="n">
        <v>0.435416666666667</v>
      </c>
    </row>
    <row r="52" customFormat="false" ht="15" hidden="false" customHeight="false" outlineLevel="0" collapsed="false">
      <c r="A52" s="5" t="s">
        <v>1108</v>
      </c>
      <c r="B52" s="4" t="n">
        <v>0.670138888888889</v>
      </c>
    </row>
    <row r="53" customFormat="false" ht="15" hidden="false" customHeight="false" outlineLevel="0" collapsed="false">
      <c r="A53" s="5" t="s">
        <v>1109</v>
      </c>
      <c r="B53" s="4" t="n">
        <v>0.145138888888889</v>
      </c>
    </row>
    <row r="54" customFormat="false" ht="15" hidden="false" customHeight="false" outlineLevel="0" collapsed="false">
      <c r="A54" s="5" t="s">
        <v>1110</v>
      </c>
      <c r="B54" s="4" t="n">
        <v>0.5875</v>
      </c>
    </row>
    <row r="55" customFormat="false" ht="15" hidden="false" customHeight="false" outlineLevel="0" collapsed="false">
      <c r="A55" s="5" t="s">
        <v>1111</v>
      </c>
      <c r="B55" s="4" t="n">
        <v>2.09236111111111</v>
      </c>
    </row>
  </sheetData>
  <mergeCells count="2">
    <mergeCell ref="M2:N2"/>
    <mergeCell ref="M10:N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100.72"/>
  </cols>
  <sheetData>
    <row r="2" customFormat="false" ht="15" hidden="false" customHeight="false" outlineLevel="0" collapsed="false">
      <c r="B2" s="0" t="s">
        <v>1112</v>
      </c>
    </row>
    <row r="3" customFormat="false" ht="15" hidden="false" customHeight="false" outlineLevel="0" collapsed="false">
      <c r="B3" s="0" t="s">
        <v>1113</v>
      </c>
    </row>
    <row r="5" customFormat="false" ht="15" hidden="false" customHeight="false" outlineLevel="0" collapsed="false">
      <c r="B5" s="0" t="s">
        <v>1114</v>
      </c>
    </row>
    <row r="6" customFormat="false" ht="15" hidden="false" customHeight="false" outlineLevel="0" collapsed="false">
      <c r="B6" s="0" t="s">
        <v>1115</v>
      </c>
    </row>
    <row r="8" customFormat="false" ht="15" hidden="false" customHeight="false" outlineLevel="0" collapsed="false">
      <c r="B8" s="0" t="s">
        <v>1116</v>
      </c>
    </row>
    <row r="9" customFormat="false" ht="15" hidden="false" customHeight="false" outlineLevel="0" collapsed="false">
      <c r="B9" s="0" t="s">
        <v>1117</v>
      </c>
    </row>
    <row r="11" customFormat="false" ht="15" hidden="false" customHeight="false" outlineLevel="0" collapsed="false">
      <c r="B11" s="0" t="s">
        <v>1118</v>
      </c>
    </row>
    <row r="12" customFormat="false" ht="15" hidden="false" customHeight="false" outlineLevel="0" collapsed="false">
      <c r="B12" s="0" t="s">
        <v>1119</v>
      </c>
    </row>
    <row r="14" customFormat="false" ht="15" hidden="false" customHeight="false" outlineLevel="0" collapsed="false">
      <c r="B14" s="0" t="s">
        <v>1120</v>
      </c>
    </row>
    <row r="15" customFormat="false" ht="15" hidden="false" customHeight="false" outlineLevel="0" collapsed="false">
      <c r="B15" s="0" t="s">
        <v>1121</v>
      </c>
    </row>
    <row r="17" customFormat="false" ht="15" hidden="false" customHeight="false" outlineLevel="0" collapsed="false">
      <c r="B17" s="0" t="s">
        <v>1122</v>
      </c>
    </row>
    <row r="18" customFormat="false" ht="15" hidden="false" customHeight="false" outlineLevel="0" collapsed="false">
      <c r="B18" s="0" t="s">
        <v>1123</v>
      </c>
    </row>
    <row r="20" customFormat="false" ht="15" hidden="false" customHeight="false" outlineLevel="0" collapsed="false">
      <c r="B20" s="0" t="s">
        <v>1124</v>
      </c>
    </row>
    <row r="21" customFormat="false" ht="15" hidden="false" customHeight="false" outlineLevel="0" collapsed="false">
      <c r="B21" s="0" t="s">
        <v>1125</v>
      </c>
    </row>
    <row r="23" customFormat="false" ht="15" hidden="false" customHeight="false" outlineLevel="0" collapsed="false">
      <c r="B23" s="0" t="s">
        <v>1126</v>
      </c>
    </row>
    <row r="24" customFormat="false" ht="15" hidden="false" customHeight="false" outlineLevel="0" collapsed="false">
      <c r="B24" s="0" t="s">
        <v>1127</v>
      </c>
    </row>
    <row r="26" customFormat="false" ht="15" hidden="false" customHeight="false" outlineLevel="0" collapsed="false">
      <c r="B26" s="0" t="s">
        <v>1128</v>
      </c>
    </row>
    <row r="27" customFormat="false" ht="15" hidden="false" customHeight="false" outlineLevel="0" collapsed="false">
      <c r="B27" s="0" t="s">
        <v>1129</v>
      </c>
    </row>
    <row r="29" customFormat="false" ht="15" hidden="false" customHeight="false" outlineLevel="0" collapsed="false">
      <c r="B29" s="0" t="s">
        <v>1130</v>
      </c>
    </row>
    <row r="30" customFormat="false" ht="15" hidden="false" customHeight="false" outlineLevel="0" collapsed="false">
      <c r="B30" s="0" t="s">
        <v>1131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1" activeCellId="0" sqref="F11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78.43"/>
    <col collapsed="false" customWidth="true" hidden="false" outlineLevel="0" max="11" min="11" style="6" width="9.14"/>
  </cols>
  <sheetData>
    <row r="1" customFormat="false" ht="15" hidden="false" customHeight="false" outlineLevel="0" collapsed="false">
      <c r="G1" s="4"/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12</v>
      </c>
      <c r="E2" s="3" t="n">
        <v>0.791967592592593</v>
      </c>
      <c r="F2" s="2" t="s">
        <v>42</v>
      </c>
      <c r="G2" s="4"/>
      <c r="I2" s="4" t="n">
        <f aca="false">E2-G2</f>
        <v>0.791967592592593</v>
      </c>
      <c r="K2" s="6" t="n">
        <f aca="false">G2/E2</f>
        <v>0</v>
      </c>
      <c r="N2" s="2"/>
      <c r="O2" s="2"/>
      <c r="P2" s="2"/>
      <c r="Q2" s="2"/>
    </row>
    <row r="3" customFormat="false" ht="15" hidden="false" customHeight="false" outlineLevel="0" collapsed="false">
      <c r="B3" s="0" t="s">
        <v>30</v>
      </c>
      <c r="C3" s="4" t="n">
        <f aca="false">SUM(E:E)</f>
        <v>4.12450231481481</v>
      </c>
      <c r="F3" s="2" t="s">
        <v>43</v>
      </c>
      <c r="G3" s="4"/>
      <c r="I3" s="4"/>
      <c r="M3" s="2"/>
      <c r="N3" s="2" t="s">
        <v>44</v>
      </c>
    </row>
    <row r="4" customFormat="false" ht="15" hidden="false" customHeight="false" outlineLevel="0" collapsed="false">
      <c r="B4" s="0" t="s">
        <v>6</v>
      </c>
      <c r="C4" s="3" t="n">
        <f aca="false">MAX(I2:I35)</f>
        <v>1.06765046296296</v>
      </c>
      <c r="G4" s="4"/>
      <c r="I4" s="4"/>
      <c r="M4" s="2"/>
    </row>
    <row r="5" customFormat="false" ht="15" hidden="false" customHeight="false" outlineLevel="0" collapsed="false">
      <c r="B5" s="0" t="s">
        <v>5</v>
      </c>
      <c r="D5" s="19"/>
      <c r="E5" s="3" t="n">
        <v>0.211226851851852</v>
      </c>
      <c r="F5" s="2" t="s">
        <v>45</v>
      </c>
      <c r="G5" s="4"/>
      <c r="I5" s="4" t="n">
        <f aca="false">E5-G5</f>
        <v>0.211226851851852</v>
      </c>
      <c r="K5" s="6" t="n">
        <f aca="false">G5/E5</f>
        <v>0</v>
      </c>
      <c r="M5" s="2"/>
    </row>
    <row r="6" customFormat="false" ht="15" hidden="false" customHeight="false" outlineLevel="0" collapsed="false">
      <c r="F6" s="19" t="s">
        <v>46</v>
      </c>
      <c r="G6" s="4"/>
      <c r="I6" s="4"/>
      <c r="M6" s="2"/>
    </row>
    <row r="7" customFormat="false" ht="15" hidden="false" customHeight="false" outlineLevel="0" collapsed="false">
      <c r="G7" s="4"/>
      <c r="I7" s="4"/>
      <c r="M7" s="2"/>
    </row>
    <row r="8" customFormat="false" ht="15" hidden="false" customHeight="false" outlineLevel="0" collapsed="false">
      <c r="D8" s="19"/>
      <c r="E8" s="3" t="n">
        <v>0.264618055555556</v>
      </c>
      <c r="F8" s="2" t="s">
        <v>47</v>
      </c>
      <c r="G8" s="4"/>
      <c r="I8" s="4" t="n">
        <f aca="false">E8-G8</f>
        <v>0.264618055555556</v>
      </c>
      <c r="K8" s="6" t="n">
        <f aca="false">G8/E8</f>
        <v>0</v>
      </c>
      <c r="M8" s="2"/>
    </row>
    <row r="9" customFormat="false" ht="15" hidden="false" customHeight="false" outlineLevel="0" collapsed="false">
      <c r="F9" s="19" t="s">
        <v>48</v>
      </c>
      <c r="G9" s="4"/>
      <c r="I9" s="4"/>
      <c r="M9" s="2"/>
    </row>
    <row r="10" customFormat="false" ht="15" hidden="false" customHeight="false" outlineLevel="0" collapsed="false">
      <c r="G10" s="4"/>
      <c r="I10" s="4"/>
      <c r="M10" s="2"/>
    </row>
    <row r="11" customFormat="false" ht="15" hidden="false" customHeight="false" outlineLevel="0" collapsed="false">
      <c r="D11" s="19"/>
      <c r="E11" s="14" t="n">
        <v>0.772743055555556</v>
      </c>
      <c r="F11" s="15" t="s">
        <v>49</v>
      </c>
      <c r="G11" s="17" t="n">
        <v>0.772743055555556</v>
      </c>
      <c r="H11" s="15"/>
      <c r="I11" s="17" t="n">
        <f aca="false">E11-G11</f>
        <v>0</v>
      </c>
      <c r="J11" s="15"/>
      <c r="K11" s="21" t="n">
        <f aca="false">G11/E11</f>
        <v>0.999999999999999</v>
      </c>
      <c r="M11" s="2"/>
    </row>
    <row r="12" customFormat="false" ht="15.65" hidden="false" customHeight="false" outlineLevel="0" collapsed="false">
      <c r="D12" s="3"/>
      <c r="E12" s="17"/>
      <c r="F12" s="22" t="s">
        <v>50</v>
      </c>
      <c r="G12" s="17"/>
      <c r="H12" s="15"/>
      <c r="I12" s="17"/>
      <c r="J12" s="15"/>
      <c r="K12" s="21"/>
      <c r="M12" s="2"/>
    </row>
    <row r="13" customFormat="false" ht="15" hidden="false" customHeight="false" outlineLevel="0" collapsed="false">
      <c r="G13" s="4"/>
      <c r="I13" s="4"/>
      <c r="M13" s="2"/>
    </row>
    <row r="14" customFormat="false" ht="15" hidden="false" customHeight="false" outlineLevel="0" collapsed="false">
      <c r="D14" s="19"/>
      <c r="E14" s="3" t="n">
        <v>0.0945023148148148</v>
      </c>
      <c r="F14" s="2" t="s">
        <v>51</v>
      </c>
      <c r="G14" s="4"/>
      <c r="I14" s="4" t="n">
        <f aca="false">E14-G14</f>
        <v>0.0945023148148148</v>
      </c>
      <c r="K14" s="6" t="n">
        <f aca="false">G14/E14</f>
        <v>0</v>
      </c>
      <c r="M14" s="2"/>
    </row>
    <row r="15" customFormat="false" ht="15" hidden="false" customHeight="false" outlineLevel="0" collapsed="false">
      <c r="F15" s="2" t="s">
        <v>52</v>
      </c>
      <c r="G15" s="4"/>
      <c r="I15" s="4"/>
      <c r="M15" s="2"/>
    </row>
    <row r="16" customFormat="false" ht="15" hidden="false" customHeight="false" outlineLevel="0" collapsed="false">
      <c r="F16" s="3"/>
      <c r="G16" s="4"/>
      <c r="I16" s="4"/>
      <c r="M16" s="2"/>
    </row>
    <row r="17" customFormat="false" ht="15" hidden="false" customHeight="false" outlineLevel="0" collapsed="false">
      <c r="E17" s="3" t="n">
        <v>0.208796296296296</v>
      </c>
      <c r="F17" s="2" t="s">
        <v>53</v>
      </c>
      <c r="G17" s="4"/>
      <c r="I17" s="4" t="n">
        <f aca="false">E17-G17</f>
        <v>0.208796296296296</v>
      </c>
      <c r="K17" s="6" t="n">
        <f aca="false">G17/E17</f>
        <v>0</v>
      </c>
      <c r="M17" s="2"/>
    </row>
    <row r="18" customFormat="false" ht="15" hidden="false" customHeight="false" outlineLevel="0" collapsed="false">
      <c r="F18" s="2" t="s">
        <v>54</v>
      </c>
      <c r="G18" s="4"/>
      <c r="I18" s="4"/>
      <c r="M18" s="2"/>
    </row>
    <row r="19" customFormat="false" ht="15" hidden="false" customHeight="false" outlineLevel="0" collapsed="false">
      <c r="G19" s="4"/>
      <c r="I19" s="4"/>
      <c r="M19" s="2"/>
    </row>
    <row r="20" customFormat="false" ht="15" hidden="false" customHeight="false" outlineLevel="0" collapsed="false">
      <c r="E20" s="3" t="n">
        <v>0.156712962962963</v>
      </c>
      <c r="F20" s="2" t="s">
        <v>55</v>
      </c>
      <c r="G20" s="4"/>
      <c r="I20" s="4" t="n">
        <f aca="false">E20-G20</f>
        <v>0.156712962962963</v>
      </c>
      <c r="K20" s="6" t="n">
        <f aca="false">G20/E20</f>
        <v>0</v>
      </c>
      <c r="M20" s="2"/>
    </row>
    <row r="21" customFormat="false" ht="15" hidden="false" customHeight="false" outlineLevel="0" collapsed="false">
      <c r="F21" s="2" t="s">
        <v>56</v>
      </c>
      <c r="G21" s="4"/>
      <c r="I21" s="4"/>
    </row>
    <row r="22" customFormat="false" ht="15" hidden="false" customHeight="false" outlineLevel="0" collapsed="false">
      <c r="G22" s="4"/>
      <c r="I22" s="4"/>
    </row>
    <row r="23" customFormat="false" ht="15" hidden="false" customHeight="false" outlineLevel="0" collapsed="false">
      <c r="E23" s="4" t="n">
        <v>0.061712962962963</v>
      </c>
      <c r="F23" s="2" t="s">
        <v>57</v>
      </c>
      <c r="G23" s="4"/>
      <c r="I23" s="4" t="n">
        <f aca="false">E23-G23</f>
        <v>0.061712962962963</v>
      </c>
      <c r="K23" s="6" t="n">
        <f aca="false">G23/E23</f>
        <v>0</v>
      </c>
    </row>
    <row r="24" customFormat="false" ht="15" hidden="false" customHeight="false" outlineLevel="0" collapsed="false">
      <c r="F24" s="2" t="s">
        <v>58</v>
      </c>
      <c r="G24" s="4"/>
      <c r="I24" s="4"/>
    </row>
    <row r="25" customFormat="false" ht="15" hidden="false" customHeight="false" outlineLevel="0" collapsed="false">
      <c r="G25" s="4"/>
      <c r="I25" s="4"/>
      <c r="L25" s="4"/>
    </row>
    <row r="26" customFormat="false" ht="15" hidden="false" customHeight="false" outlineLevel="0" collapsed="false">
      <c r="E26" s="4" t="n">
        <v>1.06765046296296</v>
      </c>
      <c r="F26" s="2" t="s">
        <v>59</v>
      </c>
      <c r="G26" s="4"/>
      <c r="I26" s="4" t="n">
        <f aca="false">E26-G26</f>
        <v>1.06765046296296</v>
      </c>
      <c r="K26" s="6" t="n">
        <f aca="false">G26/E26</f>
        <v>0</v>
      </c>
    </row>
    <row r="27" customFormat="false" ht="15" hidden="false" customHeight="false" outlineLevel="0" collapsed="false">
      <c r="F27" s="2" t="s">
        <v>60</v>
      </c>
      <c r="G27" s="4"/>
      <c r="I27" s="4"/>
    </row>
    <row r="28" customFormat="false" ht="15" hidden="false" customHeight="false" outlineLevel="0" collapsed="false">
      <c r="G28" s="4"/>
      <c r="I28" s="4"/>
    </row>
    <row r="29" customFormat="false" ht="15" hidden="false" customHeight="false" outlineLevel="0" collapsed="false">
      <c r="E29" s="4" t="n">
        <v>0.189606481481481</v>
      </c>
      <c r="F29" s="2" t="s">
        <v>61</v>
      </c>
      <c r="I29" s="4" t="n">
        <f aca="false">E29-G29</f>
        <v>0.189606481481481</v>
      </c>
      <c r="K29" s="6" t="n">
        <f aca="false">G29/E29</f>
        <v>0</v>
      </c>
    </row>
    <row r="30" customFormat="false" ht="15" hidden="false" customHeight="false" outlineLevel="0" collapsed="false">
      <c r="F30" s="2" t="s">
        <v>62</v>
      </c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 t="n">
        <v>0.0678587962962963</v>
      </c>
      <c r="F32" s="2" t="s">
        <v>63</v>
      </c>
      <c r="I32" s="4" t="n">
        <f aca="false">E32-G32</f>
        <v>0.0678587962962963</v>
      </c>
      <c r="K32" s="6" t="n">
        <f aca="false">G32/E32</f>
        <v>0</v>
      </c>
    </row>
    <row r="33" customFormat="false" ht="15" hidden="false" customHeight="false" outlineLevel="0" collapsed="false">
      <c r="F33" s="2" t="s">
        <v>64</v>
      </c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3" t="n">
        <v>0.237106481481481</v>
      </c>
      <c r="F35" s="2" t="s">
        <v>65</v>
      </c>
      <c r="G35" s="3" t="n">
        <v>0.0488657407407407</v>
      </c>
      <c r="I35" s="4" t="n">
        <f aca="false">E35-G35</f>
        <v>0.18824074074074</v>
      </c>
      <c r="K35" s="6" t="n">
        <f aca="false">G35/E35</f>
        <v>0.206091965244558</v>
      </c>
    </row>
    <row r="36" customFormat="false" ht="15" hidden="false" customHeight="false" outlineLevel="0" collapsed="false">
      <c r="F36" s="2" t="s">
        <v>66</v>
      </c>
      <c r="I36" s="3"/>
    </row>
  </sheetData>
  <hyperlinks>
    <hyperlink ref="F12" r:id="rId1" display="https://youtu.be/o0XbHvKxw7Y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4" activeCellId="0" sqref="I24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.14"/>
    <col collapsed="false" customWidth="true" hidden="false" outlineLevel="0" max="6" min="6" style="0" width="70"/>
    <col collapsed="false" customWidth="true" hidden="false" outlineLevel="0" max="7" min="7" style="4" width="9.14"/>
    <col collapsed="false" customWidth="true" hidden="false" outlineLevel="0" max="16" min="16" style="0" width="9.14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10</v>
      </c>
      <c r="E2" s="17" t="n">
        <v>0.32244212962963</v>
      </c>
      <c r="F2" s="15" t="s">
        <v>67</v>
      </c>
      <c r="G2" s="17" t="n">
        <v>0.32244212962963</v>
      </c>
      <c r="H2" s="15"/>
      <c r="I2" s="14" t="n">
        <f aca="false">E2-G2</f>
        <v>0</v>
      </c>
    </row>
    <row r="3" customFormat="false" ht="15.65" hidden="false" customHeight="false" outlineLevel="0" collapsed="false">
      <c r="B3" s="0" t="s">
        <v>30</v>
      </c>
      <c r="C3" s="4" t="n">
        <f aca="false">SUM(E:E)</f>
        <v>1.94040509259259</v>
      </c>
      <c r="E3" s="17"/>
      <c r="F3" s="18" t="s">
        <v>68</v>
      </c>
      <c r="G3" s="17"/>
      <c r="H3" s="15"/>
      <c r="I3" s="14"/>
      <c r="N3" s="2" t="s">
        <v>69</v>
      </c>
    </row>
    <row r="4" customFormat="false" ht="15" hidden="false" customHeight="false" outlineLevel="0" collapsed="false">
      <c r="B4" s="0" t="s">
        <v>6</v>
      </c>
      <c r="L4" s="2" t="s">
        <v>70</v>
      </c>
      <c r="N4" s="2" t="s">
        <v>71</v>
      </c>
    </row>
    <row r="5" customFormat="false" ht="15" hidden="false" customHeight="false" outlineLevel="0" collapsed="false">
      <c r="B5" s="0" t="s">
        <v>5</v>
      </c>
      <c r="E5" s="17" t="n">
        <v>0.885196759259259</v>
      </c>
      <c r="F5" s="15" t="s">
        <v>72</v>
      </c>
      <c r="G5" s="17" t="n">
        <v>0.885196759259259</v>
      </c>
      <c r="H5" s="15"/>
      <c r="I5" s="14" t="n">
        <f aca="false">E5-G5</f>
        <v>0</v>
      </c>
      <c r="L5" s="19" t="n">
        <f aca="false">SUM(I5:I23)</f>
        <v>0.118969907407407</v>
      </c>
      <c r="N5" s="2" t="s">
        <v>73</v>
      </c>
      <c r="P5" s="3"/>
    </row>
    <row r="6" customFormat="false" ht="15.65" hidden="false" customHeight="false" outlineLevel="0" collapsed="false">
      <c r="E6" s="17"/>
      <c r="F6" s="18" t="s">
        <v>74</v>
      </c>
      <c r="G6" s="17"/>
      <c r="H6" s="15"/>
      <c r="I6" s="14"/>
      <c r="N6" s="2" t="s">
        <v>75</v>
      </c>
    </row>
    <row r="7" customFormat="false" ht="15" hidden="false" customHeight="false" outlineLevel="0" collapsed="false">
      <c r="N7" s="2" t="s">
        <v>76</v>
      </c>
      <c r="P7" s="3"/>
    </row>
    <row r="8" customFormat="false" ht="15" hidden="false" customHeight="false" outlineLevel="0" collapsed="false">
      <c r="E8" s="17" t="n">
        <v>0.0594675925925926</v>
      </c>
      <c r="F8" s="15" t="s">
        <v>77</v>
      </c>
      <c r="G8" s="17" t="n">
        <v>0.0594675925925926</v>
      </c>
      <c r="H8" s="15"/>
      <c r="I8" s="14" t="n">
        <f aca="false">E8-G8</f>
        <v>0</v>
      </c>
      <c r="N8" s="2" t="s">
        <v>78</v>
      </c>
    </row>
    <row r="9" customFormat="false" ht="15.65" hidden="false" customHeight="false" outlineLevel="0" collapsed="false">
      <c r="E9" s="17"/>
      <c r="F9" s="18" t="s">
        <v>79</v>
      </c>
      <c r="G9" s="17"/>
      <c r="H9" s="15"/>
      <c r="I9" s="14"/>
      <c r="M9" s="3"/>
      <c r="N9" s="2" t="s">
        <v>80</v>
      </c>
    </row>
    <row r="10" customFormat="false" ht="15" hidden="false" customHeight="false" outlineLevel="0" collapsed="false">
      <c r="M10" s="3"/>
      <c r="N10" s="2" t="s">
        <v>81</v>
      </c>
    </row>
    <row r="11" customFormat="false" ht="15" hidden="false" customHeight="false" outlineLevel="0" collapsed="false">
      <c r="E11" s="17" t="n">
        <v>0.0249074074074074</v>
      </c>
      <c r="F11" s="15" t="s">
        <v>82</v>
      </c>
      <c r="G11" s="17" t="n">
        <v>0.0249074074074074</v>
      </c>
      <c r="H11" s="15"/>
      <c r="I11" s="14" t="n">
        <f aca="false">E11-G11</f>
        <v>0</v>
      </c>
      <c r="J11" s="6"/>
      <c r="N11" s="2" t="s">
        <v>83</v>
      </c>
    </row>
    <row r="12" customFormat="false" ht="15.65" hidden="false" customHeight="false" outlineLevel="0" collapsed="false">
      <c r="E12" s="17"/>
      <c r="F12" s="18" t="s">
        <v>84</v>
      </c>
      <c r="G12" s="17"/>
      <c r="H12" s="15"/>
      <c r="I12" s="14"/>
      <c r="J12" s="6"/>
      <c r="N12" s="2" t="s">
        <v>85</v>
      </c>
    </row>
    <row r="13" customFormat="false" ht="15" hidden="false" customHeight="false" outlineLevel="0" collapsed="false">
      <c r="J13" s="6"/>
      <c r="N13" s="2" t="s">
        <v>86</v>
      </c>
    </row>
    <row r="14" customFormat="false" ht="15" hidden="false" customHeight="false" outlineLevel="0" collapsed="false">
      <c r="E14" s="17" t="n">
        <v>0.112037037037037</v>
      </c>
      <c r="F14" s="15" t="s">
        <v>87</v>
      </c>
      <c r="G14" s="17" t="n">
        <v>0.112037037037037</v>
      </c>
      <c r="H14" s="15"/>
      <c r="I14" s="14" t="n">
        <f aca="false">E14-G14</f>
        <v>0</v>
      </c>
      <c r="J14" s="6"/>
    </row>
    <row r="15" customFormat="false" ht="15.65" hidden="false" customHeight="false" outlineLevel="0" collapsed="false">
      <c r="E15" s="17"/>
      <c r="F15" s="18" t="s">
        <v>88</v>
      </c>
      <c r="G15" s="17"/>
      <c r="H15" s="15"/>
      <c r="I15" s="14"/>
      <c r="J15" s="6"/>
      <c r="N15" s="2" t="s">
        <v>89</v>
      </c>
    </row>
    <row r="16" customFormat="false" ht="15" hidden="false" customHeight="false" outlineLevel="0" collapsed="false">
      <c r="J16" s="6"/>
      <c r="N16" s="2" t="s">
        <v>90</v>
      </c>
    </row>
    <row r="17" customFormat="false" ht="15" hidden="false" customHeight="false" outlineLevel="0" collapsed="false">
      <c r="E17" s="17" t="n">
        <v>0.115520833333333</v>
      </c>
      <c r="F17" s="15" t="s">
        <v>91</v>
      </c>
      <c r="G17" s="17" t="n">
        <v>0.115520833333333</v>
      </c>
      <c r="H17" s="15"/>
      <c r="I17" s="14" t="n">
        <f aca="false">E17-G17</f>
        <v>0</v>
      </c>
      <c r="J17" s="6"/>
      <c r="N17" s="2" t="s">
        <v>92</v>
      </c>
    </row>
    <row r="18" customFormat="false" ht="15.65" hidden="false" customHeight="false" outlineLevel="0" collapsed="false">
      <c r="E18" s="17"/>
      <c r="F18" s="18" t="s">
        <v>93</v>
      </c>
      <c r="G18" s="17"/>
      <c r="H18" s="15"/>
      <c r="I18" s="14"/>
      <c r="J18" s="6"/>
      <c r="N18" s="2" t="s">
        <v>94</v>
      </c>
    </row>
    <row r="19" customFormat="false" ht="15" hidden="false" customHeight="false" outlineLevel="0" collapsed="false">
      <c r="I19" s="3"/>
      <c r="J19" s="6"/>
      <c r="L19" s="2" t="s">
        <v>95</v>
      </c>
      <c r="N19" s="2" t="s">
        <v>96</v>
      </c>
    </row>
    <row r="20" customFormat="false" ht="15" hidden="false" customHeight="false" outlineLevel="0" collapsed="false">
      <c r="E20" s="17" t="n">
        <v>0.174340277777778</v>
      </c>
      <c r="F20" s="15" t="s">
        <v>97</v>
      </c>
      <c r="G20" s="17" t="n">
        <v>0.174340277777778</v>
      </c>
      <c r="H20" s="15"/>
      <c r="I20" s="14" t="n">
        <f aca="false">E20-G20</f>
        <v>0</v>
      </c>
      <c r="J20" s="6"/>
      <c r="N20" s="2" t="s">
        <v>98</v>
      </c>
    </row>
    <row r="21" customFormat="false" ht="15.65" hidden="false" customHeight="false" outlineLevel="0" collapsed="false">
      <c r="E21" s="17"/>
      <c r="F21" s="18" t="s">
        <v>99</v>
      </c>
      <c r="G21" s="17"/>
      <c r="H21" s="15"/>
      <c r="I21" s="14"/>
      <c r="J21" s="6"/>
    </row>
    <row r="22" customFormat="false" ht="15" hidden="false" customHeight="false" outlineLevel="0" collapsed="false">
      <c r="I22" s="3"/>
      <c r="J22" s="6"/>
      <c r="N22" s="2" t="s">
        <v>100</v>
      </c>
    </row>
    <row r="23" customFormat="false" ht="15" hidden="false" customHeight="false" outlineLevel="0" collapsed="false">
      <c r="E23" s="4" t="n">
        <v>0.118969907407407</v>
      </c>
      <c r="F23" s="2" t="s">
        <v>101</v>
      </c>
      <c r="I23" s="3" t="n">
        <f aca="false">E23-G23</f>
        <v>0.118969907407407</v>
      </c>
      <c r="J23" s="6" t="n">
        <f aca="false">G23/E23</f>
        <v>0</v>
      </c>
      <c r="N23" s="2" t="s">
        <v>102</v>
      </c>
    </row>
    <row r="24" customFormat="false" ht="15.65" hidden="false" customHeight="false" outlineLevel="0" collapsed="false">
      <c r="F24" s="20" t="s">
        <v>103</v>
      </c>
      <c r="I24" s="3"/>
      <c r="N24" s="2" t="s">
        <v>104</v>
      </c>
    </row>
    <row r="25" customFormat="false" ht="15" hidden="false" customHeight="false" outlineLevel="0" collapsed="false">
      <c r="I25" s="3"/>
      <c r="N25" s="2" t="s">
        <v>105</v>
      </c>
    </row>
    <row r="26" customFormat="false" ht="15" hidden="false" customHeight="false" outlineLevel="0" collapsed="false">
      <c r="D26" s="2" t="s">
        <v>106</v>
      </c>
      <c r="E26" s="4" t="n">
        <v>0.0445833333333333</v>
      </c>
      <c r="F26" s="2" t="s">
        <v>107</v>
      </c>
      <c r="I26" s="3"/>
      <c r="N26" s="2" t="s">
        <v>108</v>
      </c>
    </row>
    <row r="27" customFormat="false" ht="15" hidden="false" customHeight="false" outlineLevel="0" collapsed="false">
      <c r="F27" s="2" t="s">
        <v>109</v>
      </c>
      <c r="I27" s="3"/>
      <c r="N27" s="2" t="s">
        <v>110</v>
      </c>
    </row>
    <row r="28" customFormat="false" ht="15" hidden="false" customHeight="false" outlineLevel="0" collapsed="false">
      <c r="I28" s="3"/>
      <c r="N28" s="2" t="s">
        <v>111</v>
      </c>
    </row>
    <row r="29" customFormat="false" ht="15" hidden="false" customHeight="false" outlineLevel="0" collapsed="false">
      <c r="E29" s="4" t="n">
        <v>0.0829398148148148</v>
      </c>
      <c r="F29" s="2" t="s">
        <v>112</v>
      </c>
      <c r="I29" s="3"/>
      <c r="N29" s="2" t="s">
        <v>113</v>
      </c>
    </row>
    <row r="30" customFormat="false" ht="15" hidden="false" customHeight="false" outlineLevel="0" collapsed="false">
      <c r="F30" s="2" t="s">
        <v>114</v>
      </c>
      <c r="I30" s="3"/>
    </row>
    <row r="32" customFormat="false" ht="15" hidden="false" customHeight="false" outlineLevel="0" collapsed="false">
      <c r="F32" s="2" t="s">
        <v>115</v>
      </c>
      <c r="I32" s="3"/>
      <c r="J32" s="4" t="n">
        <v>0.31193287037037</v>
      </c>
    </row>
    <row r="33" customFormat="false" ht="15.65" hidden="false" customHeight="false" outlineLevel="0" collapsed="false">
      <c r="F33" s="20" t="s">
        <v>116</v>
      </c>
    </row>
    <row r="35" customFormat="false" ht="15" hidden="false" customHeight="false" outlineLevel="0" collapsed="false">
      <c r="I35" s="3"/>
    </row>
  </sheetData>
  <hyperlinks>
    <hyperlink ref="F3" r:id="rId1" display="https://youtu.be/jS4aFq5-91M"/>
    <hyperlink ref="F6" r:id="rId2" display="https://youtu.be/zJSY8tbf_ys"/>
    <hyperlink ref="F9" r:id="rId3" display="https://youtu.be/ieTHC78giGQ"/>
    <hyperlink ref="F12" r:id="rId4" display="https://youtu.be/tXIhdp5R7sc"/>
    <hyperlink ref="F15" r:id="rId5" display="https://youtu.be/5fb2aPlgoys"/>
    <hyperlink ref="F18" r:id="rId6" display="https://youtu.be/-qfEOE4vtxE"/>
    <hyperlink ref="F21" r:id="rId7" display="https://youtu.be/srvUrASNj0s"/>
    <hyperlink ref="F24" r:id="rId8" display="https://youtu.be/RyTRgQ7k6QE"/>
    <hyperlink ref="F33" r:id="rId9" display="https://youtu.be/nu_pCVPKzT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8" activeCellId="0" sqref="F18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92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8</v>
      </c>
      <c r="E2" s="17" t="n">
        <v>0.104722222222222</v>
      </c>
      <c r="F2" s="15" t="s">
        <v>117</v>
      </c>
      <c r="G2" s="23" t="n">
        <v>0.104722222222222</v>
      </c>
      <c r="H2" s="15"/>
      <c r="I2" s="14" t="n">
        <f aca="false">E2-G2</f>
        <v>0</v>
      </c>
      <c r="L2" s="2"/>
      <c r="M2" s="2" t="s">
        <v>118</v>
      </c>
    </row>
    <row r="3" customFormat="false" ht="15.65" hidden="false" customHeight="false" outlineLevel="0" collapsed="false">
      <c r="B3" s="0" t="s">
        <v>30</v>
      </c>
      <c r="C3" s="4" t="n">
        <f aca="false">SUM(E:E)</f>
        <v>1.53770833333333</v>
      </c>
      <c r="E3" s="17"/>
      <c r="F3" s="18" t="s">
        <v>119</v>
      </c>
      <c r="G3" s="23"/>
      <c r="H3" s="15"/>
      <c r="I3" s="14"/>
      <c r="M3" s="2" t="s">
        <v>120</v>
      </c>
    </row>
    <row r="4" customFormat="false" ht="15" hidden="false" customHeight="false" outlineLevel="0" collapsed="false">
      <c r="B4" s="0" t="s">
        <v>6</v>
      </c>
      <c r="G4" s="24"/>
      <c r="I4" s="3"/>
      <c r="K4" s="6"/>
      <c r="M4" s="2" t="s">
        <v>121</v>
      </c>
    </row>
    <row r="5" customFormat="false" ht="15" hidden="false" customHeight="false" outlineLevel="0" collapsed="false">
      <c r="B5" s="0" t="s">
        <v>5</v>
      </c>
      <c r="E5" s="4" t="n">
        <v>0.345</v>
      </c>
      <c r="F5" s="2" t="s">
        <v>122</v>
      </c>
      <c r="G5" s="24" t="n">
        <v>0.0486111111111111</v>
      </c>
      <c r="I5" s="3" t="n">
        <f aca="false">E5-G5</f>
        <v>0.296388888888889</v>
      </c>
      <c r="K5" s="6" t="n">
        <f aca="false">G5/E5</f>
        <v>0.140901771336554</v>
      </c>
      <c r="M5" s="2" t="s">
        <v>123</v>
      </c>
    </row>
    <row r="6" customFormat="false" ht="15.65" hidden="false" customHeight="false" outlineLevel="0" collapsed="false">
      <c r="F6" s="20" t="s">
        <v>124</v>
      </c>
      <c r="G6" s="24"/>
      <c r="I6" s="3"/>
      <c r="K6" s="6"/>
      <c r="M6" s="2" t="s">
        <v>125</v>
      </c>
    </row>
    <row r="7" customFormat="false" ht="15" hidden="false" customHeight="false" outlineLevel="0" collapsed="false">
      <c r="G7" s="24"/>
      <c r="I7" s="3"/>
      <c r="K7" s="6"/>
      <c r="M7" s="2" t="s">
        <v>126</v>
      </c>
    </row>
    <row r="8" customFormat="false" ht="15" hidden="false" customHeight="false" outlineLevel="0" collapsed="false">
      <c r="E8" s="4" t="n">
        <v>0.416759259259259</v>
      </c>
      <c r="F8" s="2" t="s">
        <v>127</v>
      </c>
      <c r="G8" s="24"/>
      <c r="I8" s="3" t="n">
        <f aca="false">E8-G8</f>
        <v>0.416759259259259</v>
      </c>
      <c r="K8" s="6" t="n">
        <f aca="false">G8/E8</f>
        <v>0</v>
      </c>
      <c r="M8" s="2" t="s">
        <v>128</v>
      </c>
    </row>
    <row r="9" customFormat="false" ht="15" hidden="false" customHeight="false" outlineLevel="0" collapsed="false">
      <c r="F9" s="2" t="s">
        <v>129</v>
      </c>
      <c r="G9" s="24"/>
      <c r="I9" s="3"/>
      <c r="K9" s="6"/>
      <c r="M9" s="2" t="s">
        <v>130</v>
      </c>
    </row>
    <row r="10" customFormat="false" ht="15" hidden="false" customHeight="false" outlineLevel="0" collapsed="false">
      <c r="G10" s="24"/>
      <c r="I10" s="3"/>
      <c r="K10" s="6"/>
      <c r="M10" s="2" t="s">
        <v>131</v>
      </c>
    </row>
    <row r="11" customFormat="false" ht="15" hidden="false" customHeight="false" outlineLevel="0" collapsed="false">
      <c r="E11" s="4" t="n">
        <v>0.259363425925926</v>
      </c>
      <c r="F11" s="2" t="s">
        <v>132</v>
      </c>
      <c r="G11" s="24"/>
      <c r="I11" s="3" t="n">
        <f aca="false">E11-G11</f>
        <v>0.259363425925926</v>
      </c>
      <c r="K11" s="6" t="n">
        <f aca="false">G11/E11</f>
        <v>0</v>
      </c>
      <c r="M11" s="2" t="s">
        <v>133</v>
      </c>
    </row>
    <row r="12" customFormat="false" ht="15" hidden="false" customHeight="false" outlineLevel="0" collapsed="false">
      <c r="F12" s="2" t="s">
        <v>134</v>
      </c>
      <c r="G12" s="24"/>
      <c r="I12" s="3"/>
      <c r="K12" s="6"/>
      <c r="M12" s="2" t="s">
        <v>135</v>
      </c>
    </row>
    <row r="13" customFormat="false" ht="15" hidden="false" customHeight="false" outlineLevel="0" collapsed="false">
      <c r="G13" s="24"/>
      <c r="I13" s="3"/>
      <c r="K13" s="6"/>
      <c r="M13" s="2" t="s">
        <v>136</v>
      </c>
    </row>
    <row r="14" customFormat="false" ht="15" hidden="false" customHeight="false" outlineLevel="0" collapsed="false">
      <c r="E14" s="4" t="n">
        <v>0.266041666666667</v>
      </c>
      <c r="F14" s="2" t="s">
        <v>137</v>
      </c>
      <c r="G14" s="24"/>
      <c r="I14" s="3" t="n">
        <f aca="false">E14-G14</f>
        <v>0.266041666666667</v>
      </c>
      <c r="K14" s="6" t="n">
        <f aca="false">G14/E14</f>
        <v>0</v>
      </c>
      <c r="M14" s="2" t="s">
        <v>138</v>
      </c>
    </row>
    <row r="15" customFormat="false" ht="15" hidden="false" customHeight="false" outlineLevel="0" collapsed="false">
      <c r="F15" s="2" t="s">
        <v>139</v>
      </c>
      <c r="G15" s="24"/>
      <c r="I15" s="3"/>
      <c r="K15" s="6"/>
      <c r="M15" s="2" t="s">
        <v>140</v>
      </c>
    </row>
    <row r="16" customFormat="false" ht="15" hidden="false" customHeight="false" outlineLevel="0" collapsed="false">
      <c r="G16" s="24"/>
      <c r="I16" s="3"/>
      <c r="K16" s="6"/>
      <c r="M16" s="2" t="s">
        <v>141</v>
      </c>
    </row>
    <row r="17" customFormat="false" ht="15" hidden="false" customHeight="false" outlineLevel="0" collapsed="false">
      <c r="E17" s="4" t="n">
        <v>0.050462962962963</v>
      </c>
      <c r="F17" s="2" t="s">
        <v>142</v>
      </c>
      <c r="G17" s="24"/>
      <c r="I17" s="3" t="n">
        <f aca="false">E17-G17</f>
        <v>0.050462962962963</v>
      </c>
      <c r="K17" s="6" t="n">
        <f aca="false">G17/E17</f>
        <v>0</v>
      </c>
      <c r="M17" s="2" t="s">
        <v>143</v>
      </c>
    </row>
    <row r="18" customFormat="false" ht="15" hidden="false" customHeight="false" outlineLevel="0" collapsed="false">
      <c r="D18" s="13"/>
      <c r="F18" s="2" t="s">
        <v>144</v>
      </c>
      <c r="G18" s="24"/>
      <c r="I18" s="3"/>
      <c r="K18" s="6"/>
      <c r="M18" s="2" t="s">
        <v>145</v>
      </c>
    </row>
    <row r="19" customFormat="false" ht="15" hidden="false" customHeight="false" outlineLevel="0" collapsed="false">
      <c r="G19" s="24"/>
      <c r="I19" s="3"/>
      <c r="K19" s="6"/>
      <c r="M19" s="2" t="s">
        <v>146</v>
      </c>
    </row>
    <row r="20" customFormat="false" ht="15" hidden="false" customHeight="false" outlineLevel="0" collapsed="false">
      <c r="D20" s="2" t="s">
        <v>106</v>
      </c>
      <c r="E20" s="4" t="n">
        <v>0.0430902777777778</v>
      </c>
      <c r="F20" s="2" t="s">
        <v>147</v>
      </c>
      <c r="G20" s="24"/>
      <c r="I20" s="3" t="n">
        <f aca="false">E20-G20</f>
        <v>0.0430902777777778</v>
      </c>
      <c r="K20" s="6" t="n">
        <f aca="false">G20/E20</f>
        <v>0</v>
      </c>
      <c r="M20" s="2" t="s">
        <v>148</v>
      </c>
    </row>
    <row r="21" customFormat="false" ht="15" hidden="false" customHeight="false" outlineLevel="0" collapsed="false">
      <c r="F21" s="2" t="s">
        <v>149</v>
      </c>
      <c r="G21" s="24"/>
      <c r="I21" s="3"/>
      <c r="K21" s="6"/>
      <c r="M21" s="2" t="s">
        <v>150</v>
      </c>
    </row>
    <row r="22" customFormat="false" ht="15" hidden="false" customHeight="false" outlineLevel="0" collapsed="false">
      <c r="G22" s="24"/>
      <c r="I22" s="3"/>
      <c r="K22" s="6"/>
      <c r="M22" s="2" t="s">
        <v>151</v>
      </c>
    </row>
    <row r="23" customFormat="false" ht="15" hidden="false" customHeight="false" outlineLevel="0" collapsed="false">
      <c r="E23" s="4" t="n">
        <v>0.0522685185185185</v>
      </c>
      <c r="F23" s="2" t="s">
        <v>152</v>
      </c>
      <c r="G23" s="24"/>
      <c r="I23" s="3" t="n">
        <f aca="false">E23-G23</f>
        <v>0.0522685185185185</v>
      </c>
      <c r="K23" s="6" t="n">
        <f aca="false">G23/E23</f>
        <v>0</v>
      </c>
      <c r="M23" s="2" t="s">
        <v>153</v>
      </c>
    </row>
    <row r="24" customFormat="false" ht="15" hidden="false" customHeight="false" outlineLevel="0" collapsed="false">
      <c r="F24" s="2" t="s">
        <v>154</v>
      </c>
      <c r="I24" s="3"/>
      <c r="M24" s="2" t="s">
        <v>155</v>
      </c>
    </row>
    <row r="25" customFormat="false" ht="15" hidden="false" customHeight="false" outlineLevel="0" collapsed="false">
      <c r="I25" s="3"/>
      <c r="M25" s="2" t="s">
        <v>156</v>
      </c>
    </row>
    <row r="26" customFormat="false" ht="15" hidden="false" customHeight="false" outlineLevel="0" collapsed="false">
      <c r="I26" s="3"/>
      <c r="M26" s="2" t="s">
        <v>157</v>
      </c>
    </row>
    <row r="27" customFormat="false" ht="15" hidden="false" customHeight="false" outlineLevel="0" collapsed="false">
      <c r="I27" s="3"/>
      <c r="M27" s="2" t="s">
        <v>158</v>
      </c>
    </row>
    <row r="28" customFormat="false" ht="15" hidden="false" customHeight="false" outlineLevel="0" collapsed="false">
      <c r="E28" s="25" t="s">
        <v>159</v>
      </c>
      <c r="F28" s="25"/>
      <c r="G28" s="26"/>
      <c r="H28" s="26"/>
      <c r="I28" s="3"/>
      <c r="M28" s="2" t="s">
        <v>160</v>
      </c>
    </row>
    <row r="29" customFormat="false" ht="15" hidden="false" customHeight="false" outlineLevel="0" collapsed="false">
      <c r="F29" s="2" t="s">
        <v>161</v>
      </c>
      <c r="I29" s="3"/>
      <c r="J29" s="4" t="n">
        <v>0.103287037037037</v>
      </c>
      <c r="M29" s="2" t="s">
        <v>162</v>
      </c>
    </row>
    <row r="30" customFormat="false" ht="15" hidden="false" customHeight="false" outlineLevel="0" collapsed="false">
      <c r="F30" s="2" t="s">
        <v>163</v>
      </c>
      <c r="I30" s="3"/>
      <c r="M30" s="2" t="s">
        <v>164</v>
      </c>
    </row>
    <row r="31" customFormat="false" ht="15" hidden="false" customHeight="false" outlineLevel="0" collapsed="false">
      <c r="I31" s="3"/>
      <c r="M31" s="2" t="s">
        <v>165</v>
      </c>
    </row>
    <row r="32" customFormat="false" ht="15" hidden="false" customHeight="false" outlineLevel="0" collapsed="false">
      <c r="F32" s="2" t="s">
        <v>166</v>
      </c>
      <c r="I32" s="3"/>
      <c r="J32" s="4" t="n">
        <v>0.0959953703703704</v>
      </c>
      <c r="M32" s="2" t="s">
        <v>167</v>
      </c>
    </row>
    <row r="33" customFormat="false" ht="15" hidden="false" customHeight="false" outlineLevel="0" collapsed="false">
      <c r="F33" s="2" t="s">
        <v>168</v>
      </c>
      <c r="I33" s="3"/>
      <c r="M33" s="2" t="s">
        <v>169</v>
      </c>
    </row>
    <row r="34" customFormat="false" ht="15" hidden="false" customHeight="false" outlineLevel="0" collapsed="false">
      <c r="I34" s="3"/>
      <c r="M34" s="2" t="s">
        <v>170</v>
      </c>
    </row>
    <row r="35" customFormat="false" ht="15" hidden="false" customHeight="false" outlineLevel="0" collapsed="false">
      <c r="I35" s="3"/>
      <c r="M35" s="2" t="s">
        <v>171</v>
      </c>
    </row>
    <row r="36" customFormat="false" ht="15" hidden="false" customHeight="false" outlineLevel="0" collapsed="false">
      <c r="M36" s="2" t="s">
        <v>172</v>
      </c>
    </row>
    <row r="37" customFormat="false" ht="15" hidden="false" customHeight="false" outlineLevel="0" collapsed="false">
      <c r="M37" s="2" t="s">
        <v>173</v>
      </c>
    </row>
    <row r="38" customFormat="false" ht="15" hidden="false" customHeight="false" outlineLevel="0" collapsed="false">
      <c r="M38" s="2" t="s">
        <v>174</v>
      </c>
    </row>
    <row r="39" customFormat="false" ht="15" hidden="false" customHeight="false" outlineLevel="0" collapsed="false">
      <c r="M39" s="2" t="s">
        <v>175</v>
      </c>
    </row>
    <row r="40" customFormat="false" ht="15" hidden="false" customHeight="false" outlineLevel="0" collapsed="false">
      <c r="M40" s="2" t="s">
        <v>176</v>
      </c>
    </row>
    <row r="41" customFormat="false" ht="15" hidden="false" customHeight="false" outlineLevel="0" collapsed="false">
      <c r="M41" s="2" t="s">
        <v>177</v>
      </c>
    </row>
    <row r="42" customFormat="false" ht="15" hidden="false" customHeight="false" outlineLevel="0" collapsed="false">
      <c r="M42" s="2" t="s">
        <v>178</v>
      </c>
    </row>
    <row r="43" customFormat="false" ht="15" hidden="false" customHeight="false" outlineLevel="0" collapsed="false">
      <c r="M43" s="2" t="s">
        <v>179</v>
      </c>
    </row>
    <row r="44" customFormat="false" ht="15" hidden="false" customHeight="false" outlineLevel="0" collapsed="false">
      <c r="M44" s="2" t="s">
        <v>180</v>
      </c>
    </row>
    <row r="45" customFormat="false" ht="15" hidden="false" customHeight="false" outlineLevel="0" collapsed="false">
      <c r="M45" s="2" t="s">
        <v>181</v>
      </c>
    </row>
    <row r="46" customFormat="false" ht="15" hidden="false" customHeight="false" outlineLevel="0" collapsed="false">
      <c r="M46" s="2" t="s">
        <v>182</v>
      </c>
    </row>
    <row r="47" customFormat="false" ht="15" hidden="false" customHeight="false" outlineLevel="0" collapsed="false">
      <c r="M47" s="2" t="s">
        <v>183</v>
      </c>
    </row>
    <row r="48" customFormat="false" ht="15" hidden="false" customHeight="false" outlineLevel="0" collapsed="false">
      <c r="M48" s="2" t="s">
        <v>184</v>
      </c>
    </row>
    <row r="49" customFormat="false" ht="15" hidden="false" customHeight="false" outlineLevel="0" collapsed="false">
      <c r="M49" s="2" t="s">
        <v>185</v>
      </c>
    </row>
    <row r="50" customFormat="false" ht="15" hidden="false" customHeight="false" outlineLevel="0" collapsed="false">
      <c r="M50" s="2" t="s">
        <v>186</v>
      </c>
    </row>
    <row r="51" customFormat="false" ht="15" hidden="false" customHeight="false" outlineLevel="0" collapsed="false">
      <c r="M51" s="2" t="s">
        <v>187</v>
      </c>
    </row>
    <row r="52" customFormat="false" ht="15" hidden="false" customHeight="false" outlineLevel="0" collapsed="false">
      <c r="M52" s="2" t="s">
        <v>188</v>
      </c>
    </row>
    <row r="53" customFormat="false" ht="15" hidden="false" customHeight="false" outlineLevel="0" collapsed="false">
      <c r="M53" s="2" t="s">
        <v>189</v>
      </c>
    </row>
    <row r="54" customFormat="false" ht="15" hidden="false" customHeight="false" outlineLevel="0" collapsed="false">
      <c r="M54" s="2" t="s">
        <v>190</v>
      </c>
    </row>
    <row r="55" customFormat="false" ht="15" hidden="false" customHeight="false" outlineLevel="0" collapsed="false">
      <c r="M55" s="2" t="s">
        <v>191</v>
      </c>
    </row>
    <row r="56" customFormat="false" ht="15" hidden="false" customHeight="false" outlineLevel="0" collapsed="false">
      <c r="M56" s="2" t="s">
        <v>192</v>
      </c>
    </row>
    <row r="57" customFormat="false" ht="15" hidden="false" customHeight="false" outlineLevel="0" collapsed="false">
      <c r="M57" s="2" t="s">
        <v>193</v>
      </c>
    </row>
    <row r="58" customFormat="false" ht="15" hidden="false" customHeight="false" outlineLevel="0" collapsed="false">
      <c r="M58" s="2" t="s">
        <v>194</v>
      </c>
    </row>
    <row r="59" customFormat="false" ht="15" hidden="false" customHeight="false" outlineLevel="0" collapsed="false">
      <c r="M59" s="2" t="s">
        <v>195</v>
      </c>
    </row>
    <row r="60" customFormat="false" ht="15" hidden="false" customHeight="false" outlineLevel="0" collapsed="false">
      <c r="M60" s="2" t="s">
        <v>196</v>
      </c>
    </row>
    <row r="61" customFormat="false" ht="15" hidden="false" customHeight="false" outlineLevel="0" collapsed="false">
      <c r="M61" s="2" t="s">
        <v>197</v>
      </c>
    </row>
    <row r="62" customFormat="false" ht="15" hidden="false" customHeight="false" outlineLevel="0" collapsed="false">
      <c r="M62" s="2" t="s">
        <v>198</v>
      </c>
    </row>
    <row r="63" customFormat="false" ht="15" hidden="false" customHeight="false" outlineLevel="0" collapsed="false">
      <c r="M63" s="2" t="s">
        <v>199</v>
      </c>
    </row>
    <row r="64" customFormat="false" ht="15" hidden="false" customHeight="false" outlineLevel="0" collapsed="false">
      <c r="M64" s="2" t="s">
        <v>200</v>
      </c>
    </row>
    <row r="65" customFormat="false" ht="15" hidden="false" customHeight="false" outlineLevel="0" collapsed="false">
      <c r="M65" s="2" t="s">
        <v>201</v>
      </c>
    </row>
  </sheetData>
  <mergeCells count="1">
    <mergeCell ref="E28:F28"/>
  </mergeCells>
  <hyperlinks>
    <hyperlink ref="F3" r:id="rId1" display="https://www.youtube.com/watch?v=gG3pytAY2MY"/>
    <hyperlink ref="F6" r:id="rId2" display="https://www.youtube.com/watch?v=Oe421EPjeB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28.57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</v>
      </c>
      <c r="E2" s="1" t="n">
        <v>0.198888888888889</v>
      </c>
      <c r="F2" s="2" t="s">
        <v>202</v>
      </c>
      <c r="I2" s="3" t="n">
        <f aca="false">E2-G2</f>
        <v>0.198888888888889</v>
      </c>
    </row>
    <row r="3" customFormat="false" ht="15" hidden="false" customHeight="false" outlineLevel="0" collapsed="false">
      <c r="B3" s="0" t="s">
        <v>30</v>
      </c>
      <c r="C3" s="4" t="n">
        <f aca="false">SUM(E:E)</f>
        <v>0.198888888888889</v>
      </c>
      <c r="E3" s="1"/>
      <c r="F3" s="2" t="s">
        <v>203</v>
      </c>
      <c r="I3" s="3"/>
    </row>
    <row r="4" customFormat="false" ht="15" hidden="false" customHeight="false" outlineLevel="0" collapsed="false">
      <c r="B4" s="0" t="s">
        <v>6</v>
      </c>
      <c r="I4" s="3"/>
    </row>
    <row r="5" customFormat="false" ht="15" hidden="false" customHeight="false" outlineLevel="0" collapsed="false">
      <c r="B5" s="0" t="s">
        <v>5</v>
      </c>
      <c r="I5" s="3"/>
    </row>
    <row r="6" customFormat="false" ht="15" hidden="false" customHeight="false" outlineLevel="0" collapsed="false">
      <c r="I6" s="3"/>
    </row>
    <row r="7" customFormat="false" ht="15" hidden="false" customHeight="false" outlineLevel="0" collapsed="false">
      <c r="I7" s="3"/>
    </row>
    <row r="8" customFormat="false" ht="15" hidden="false" customHeight="false" outlineLevel="0" collapsed="false">
      <c r="I8" s="3"/>
    </row>
    <row r="9" customFormat="false" ht="15" hidden="false" customHeight="false" outlineLevel="0" collapsed="false">
      <c r="I9" s="3"/>
    </row>
    <row r="10" customFormat="false" ht="15" hidden="false" customHeight="false" outlineLevel="0" collapsed="false">
      <c r="I10" s="3"/>
    </row>
    <row r="11" customFormat="false" ht="15" hidden="false" customHeight="false" outlineLevel="0" collapsed="false">
      <c r="I11" s="3"/>
    </row>
    <row r="12" customFormat="false" ht="15" hidden="false" customHeight="false" outlineLevel="0" collapsed="false">
      <c r="I12" s="3"/>
    </row>
    <row r="13" customFormat="false" ht="15" hidden="false" customHeight="false" outlineLevel="0" collapsed="false">
      <c r="I13" s="3"/>
    </row>
    <row r="14" customFormat="false" ht="15" hidden="false" customHeight="false" outlineLevel="0" collapsed="false">
      <c r="I14" s="3"/>
    </row>
    <row r="15" customFormat="false" ht="15" hidden="false" customHeight="false" outlineLevel="0" collapsed="false">
      <c r="I15" s="3"/>
    </row>
    <row r="16" customFormat="false" ht="15" hidden="false" customHeight="false" outlineLevel="0" collapsed="false">
      <c r="I16" s="3"/>
    </row>
    <row r="17" customFormat="false" ht="15" hidden="false" customHeight="false" outlineLevel="0" collapsed="false">
      <c r="I17" s="3"/>
    </row>
    <row r="18" customFormat="false" ht="15" hidden="false" customHeight="false" outlineLevel="0" collapsed="false">
      <c r="I18" s="3"/>
    </row>
    <row r="19" customFormat="false" ht="15" hidden="false" customHeight="false" outlineLevel="0" collapsed="false">
      <c r="I19" s="3"/>
    </row>
    <row r="20" customFormat="false" ht="15" hidden="false" customHeight="false" outlineLevel="0" collapsed="false">
      <c r="I20" s="3"/>
    </row>
    <row r="21" customFormat="false" ht="15" hidden="false" customHeight="false" outlineLevel="0" collapsed="false">
      <c r="I21" s="3"/>
    </row>
    <row r="22" customFormat="false" ht="15" hidden="false" customHeight="false" outlineLevel="0" collapsed="false">
      <c r="I22" s="3"/>
    </row>
    <row r="23" customFormat="false" ht="15" hidden="false" customHeight="false" outlineLevel="0" collapsed="false">
      <c r="I23" s="3"/>
    </row>
    <row r="24" customFormat="false" ht="15" hidden="false" customHeight="false" outlineLevel="0" collapsed="false">
      <c r="I24" s="3"/>
    </row>
    <row r="25" customFormat="false" ht="15" hidden="false" customHeight="false" outlineLevel="0" collapsed="false">
      <c r="I25" s="3"/>
    </row>
    <row r="26" customFormat="false" ht="15" hidden="false" customHeight="false" outlineLevel="0" collapsed="false">
      <c r="I26" s="3"/>
    </row>
    <row r="27" customFormat="false" ht="15" hidden="false" customHeight="false" outlineLevel="0" collapsed="false">
      <c r="I27" s="3"/>
    </row>
    <row r="28" customFormat="false" ht="15" hidden="false" customHeight="false" outlineLevel="0" collapsed="false">
      <c r="I28" s="3"/>
    </row>
    <row r="29" customFormat="false" ht="15" hidden="false" customHeight="false" outlineLevel="0" collapsed="false">
      <c r="I29" s="3"/>
    </row>
    <row r="30" customFormat="false" ht="15" hidden="false" customHeight="false" outlineLevel="0" collapsed="false"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I32" s="3"/>
    </row>
    <row r="33" customFormat="false" ht="15" hidden="false" customHeight="false" outlineLevel="0" collapsed="false">
      <c r="I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I3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60.29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2</v>
      </c>
      <c r="E2" s="1" t="n">
        <v>0.252615740740741</v>
      </c>
      <c r="F2" s="2" t="s">
        <v>204</v>
      </c>
      <c r="I2" s="3" t="n">
        <f aca="false">E2-G2</f>
        <v>0.252615740740741</v>
      </c>
    </row>
    <row r="3" customFormat="false" ht="15" hidden="false" customHeight="false" outlineLevel="0" collapsed="false">
      <c r="B3" s="0" t="s">
        <v>30</v>
      </c>
      <c r="C3" s="4" t="n">
        <f aca="false">SUM(E:E)</f>
        <v>0.436689814814815</v>
      </c>
      <c r="E3" s="1"/>
      <c r="F3" s="2" t="s">
        <v>205</v>
      </c>
      <c r="I3" s="3"/>
    </row>
    <row r="4" customFormat="false" ht="15" hidden="false" customHeight="false" outlineLevel="0" collapsed="false">
      <c r="B4" s="0" t="s">
        <v>6</v>
      </c>
      <c r="E4" s="1"/>
      <c r="I4" s="3"/>
    </row>
    <row r="5" customFormat="false" ht="15" hidden="false" customHeight="false" outlineLevel="0" collapsed="false">
      <c r="B5" s="0" t="s">
        <v>5</v>
      </c>
      <c r="E5" s="1" t="n">
        <v>0.184074074074074</v>
      </c>
      <c r="F5" s="2" t="s">
        <v>206</v>
      </c>
      <c r="I5" s="3" t="n">
        <f aca="false">E5-G5</f>
        <v>0.184074074074074</v>
      </c>
    </row>
    <row r="6" customFormat="false" ht="15" hidden="false" customHeight="false" outlineLevel="0" collapsed="false">
      <c r="E6" s="1"/>
      <c r="F6" s="2" t="s">
        <v>207</v>
      </c>
      <c r="I6" s="3"/>
    </row>
    <row r="7" customFormat="false" ht="15" hidden="false" customHeight="false" outlineLevel="0" collapsed="false">
      <c r="I7" s="3"/>
    </row>
    <row r="8" customFormat="false" ht="15" hidden="false" customHeight="false" outlineLevel="0" collapsed="false">
      <c r="I8" s="3"/>
    </row>
    <row r="9" customFormat="false" ht="15" hidden="false" customHeight="false" outlineLevel="0" collapsed="false">
      <c r="I9" s="3"/>
    </row>
    <row r="10" customFormat="false" ht="15" hidden="false" customHeight="false" outlineLevel="0" collapsed="false">
      <c r="I10" s="3"/>
    </row>
    <row r="11" customFormat="false" ht="15" hidden="false" customHeight="false" outlineLevel="0" collapsed="false">
      <c r="I11" s="3"/>
    </row>
    <row r="12" customFormat="false" ht="15" hidden="false" customHeight="false" outlineLevel="0" collapsed="false">
      <c r="I12" s="3"/>
    </row>
    <row r="13" customFormat="false" ht="15" hidden="false" customHeight="false" outlineLevel="0" collapsed="false">
      <c r="I13" s="3"/>
    </row>
    <row r="14" customFormat="false" ht="15" hidden="false" customHeight="false" outlineLevel="0" collapsed="false">
      <c r="I14" s="3"/>
    </row>
    <row r="15" customFormat="false" ht="15" hidden="false" customHeight="false" outlineLevel="0" collapsed="false">
      <c r="I15" s="3"/>
    </row>
    <row r="16" customFormat="false" ht="15" hidden="false" customHeight="false" outlineLevel="0" collapsed="false">
      <c r="I16" s="3"/>
    </row>
    <row r="17" customFormat="false" ht="15" hidden="false" customHeight="false" outlineLevel="0" collapsed="false">
      <c r="I17" s="3"/>
    </row>
    <row r="18" customFormat="false" ht="15" hidden="false" customHeight="false" outlineLevel="0" collapsed="false">
      <c r="I18" s="3"/>
    </row>
    <row r="19" customFormat="false" ht="15" hidden="false" customHeight="false" outlineLevel="0" collapsed="false">
      <c r="I19" s="3"/>
    </row>
    <row r="20" customFormat="false" ht="15" hidden="false" customHeight="false" outlineLevel="0" collapsed="false">
      <c r="I20" s="3"/>
    </row>
    <row r="21" customFormat="false" ht="15" hidden="false" customHeight="false" outlineLevel="0" collapsed="false">
      <c r="I21" s="3"/>
    </row>
    <row r="22" customFormat="false" ht="15" hidden="false" customHeight="false" outlineLevel="0" collapsed="false">
      <c r="I22" s="3"/>
    </row>
    <row r="23" customFormat="false" ht="15" hidden="false" customHeight="false" outlineLevel="0" collapsed="false">
      <c r="I23" s="3"/>
    </row>
    <row r="24" customFormat="false" ht="15" hidden="false" customHeight="false" outlineLevel="0" collapsed="false">
      <c r="I24" s="3"/>
    </row>
    <row r="25" customFormat="false" ht="15" hidden="false" customHeight="false" outlineLevel="0" collapsed="false">
      <c r="I25" s="3"/>
    </row>
    <row r="26" customFormat="false" ht="15" hidden="false" customHeight="false" outlineLevel="0" collapsed="false">
      <c r="I26" s="3"/>
    </row>
    <row r="27" customFormat="false" ht="15" hidden="false" customHeight="false" outlineLevel="0" collapsed="false">
      <c r="I27" s="3"/>
    </row>
    <row r="28" customFormat="false" ht="15" hidden="false" customHeight="false" outlineLevel="0" collapsed="false">
      <c r="I28" s="3"/>
    </row>
    <row r="29" customFormat="false" ht="15" hidden="false" customHeight="false" outlineLevel="0" collapsed="false">
      <c r="I29" s="3"/>
    </row>
    <row r="30" customFormat="false" ht="15" hidden="false" customHeight="false" outlineLevel="0" collapsed="false"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I32" s="3"/>
    </row>
    <row r="33" customFormat="false" ht="15" hidden="false" customHeight="false" outlineLevel="0" collapsed="false">
      <c r="I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I3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7" activeCellId="0" sqref="O17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86.14"/>
    <col collapsed="false" customWidth="true" hidden="false" outlineLevel="0" max="7" min="7" style="4" width="9.14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10</v>
      </c>
      <c r="E2" s="16" t="n">
        <v>0.0595023148148148</v>
      </c>
      <c r="F2" s="15" t="s">
        <v>208</v>
      </c>
      <c r="G2" s="17" t="n">
        <v>0.0595023148148148</v>
      </c>
      <c r="I2" s="3" t="n">
        <f aca="false">E2-G2</f>
        <v>0</v>
      </c>
      <c r="K2" s="6"/>
    </row>
    <row r="3" customFormat="false" ht="15.65" hidden="false" customHeight="false" outlineLevel="0" collapsed="false">
      <c r="B3" s="0" t="s">
        <v>30</v>
      </c>
      <c r="C3" s="4" t="n">
        <f aca="false">SUM(E:E)</f>
        <v>2.11834490740741</v>
      </c>
      <c r="E3" s="16"/>
      <c r="F3" s="18" t="s">
        <v>209</v>
      </c>
      <c r="G3" s="17"/>
      <c r="I3" s="3"/>
      <c r="K3" s="6"/>
    </row>
    <row r="4" customFormat="false" ht="15" hidden="false" customHeight="false" outlineLevel="0" collapsed="false">
      <c r="B4" s="0" t="s">
        <v>6</v>
      </c>
      <c r="E4" s="1"/>
      <c r="I4" s="3"/>
      <c r="K4" s="6"/>
    </row>
    <row r="5" customFormat="false" ht="15" hidden="false" customHeight="false" outlineLevel="0" collapsed="false">
      <c r="B5" s="0" t="s">
        <v>5</v>
      </c>
      <c r="E5" s="16" t="n">
        <v>0.180243055555556</v>
      </c>
      <c r="F5" s="15" t="s">
        <v>210</v>
      </c>
      <c r="G5" s="17" t="n">
        <v>0.180243055555556</v>
      </c>
      <c r="I5" s="3" t="n">
        <f aca="false">E5-G5</f>
        <v>0</v>
      </c>
      <c r="K5" s="6"/>
    </row>
    <row r="6" customFormat="false" ht="15.65" hidden="false" customHeight="false" outlineLevel="0" collapsed="false">
      <c r="E6" s="16"/>
      <c r="F6" s="18" t="s">
        <v>211</v>
      </c>
      <c r="G6" s="17"/>
      <c r="I6" s="3"/>
      <c r="K6" s="6"/>
    </row>
    <row r="7" customFormat="false" ht="15" hidden="false" customHeight="false" outlineLevel="0" collapsed="false">
      <c r="I7" s="3"/>
      <c r="K7" s="6"/>
    </row>
    <row r="8" customFormat="false" ht="15" hidden="false" customHeight="false" outlineLevel="0" collapsed="false">
      <c r="E8" s="4" t="n">
        <v>0.0829861111111111</v>
      </c>
      <c r="F8" s="2" t="s">
        <v>212</v>
      </c>
      <c r="I8" s="3" t="n">
        <f aca="false">E8-G8</f>
        <v>0.0829861111111111</v>
      </c>
      <c r="K8" s="6" t="n">
        <f aca="false">G8/E8</f>
        <v>0</v>
      </c>
    </row>
    <row r="9" customFormat="false" ht="15.65" hidden="false" customHeight="false" outlineLevel="0" collapsed="false">
      <c r="F9" s="20" t="s">
        <v>213</v>
      </c>
      <c r="I9" s="3"/>
      <c r="K9" s="6"/>
    </row>
    <row r="10" customFormat="false" ht="15" hidden="false" customHeight="false" outlineLevel="0" collapsed="false">
      <c r="I10" s="3"/>
      <c r="K10" s="6"/>
    </row>
    <row r="11" customFormat="false" ht="15" hidden="false" customHeight="false" outlineLevel="0" collapsed="false">
      <c r="E11" s="17" t="n">
        <v>0.338414351851852</v>
      </c>
      <c r="F11" s="15" t="s">
        <v>214</v>
      </c>
      <c r="G11" s="17" t="n">
        <v>0.338414351851852</v>
      </c>
      <c r="H11" s="5"/>
      <c r="I11" s="3" t="n">
        <f aca="false">E11-G11</f>
        <v>0</v>
      </c>
      <c r="K11" s="6"/>
    </row>
    <row r="12" customFormat="false" ht="15.65" hidden="false" customHeight="false" outlineLevel="0" collapsed="false">
      <c r="E12" s="17"/>
      <c r="F12" s="18" t="s">
        <v>215</v>
      </c>
      <c r="G12" s="17"/>
      <c r="H12" s="5"/>
      <c r="I12" s="3"/>
      <c r="K12" s="6"/>
    </row>
    <row r="13" customFormat="false" ht="15" hidden="false" customHeight="false" outlineLevel="0" collapsed="false">
      <c r="I13" s="3"/>
      <c r="K13" s="6"/>
    </row>
    <row r="14" customFormat="false" ht="15" hidden="false" customHeight="false" outlineLevel="0" collapsed="false">
      <c r="E14" s="4" t="n">
        <v>0.713668981481481</v>
      </c>
      <c r="F14" s="2" t="s">
        <v>216</v>
      </c>
      <c r="I14" s="3" t="n">
        <f aca="false">E14-G14</f>
        <v>0.713668981481481</v>
      </c>
      <c r="K14" s="6" t="n">
        <f aca="false">G14/E14</f>
        <v>0</v>
      </c>
    </row>
    <row r="15" customFormat="false" ht="15.65" hidden="false" customHeight="false" outlineLevel="0" collapsed="false">
      <c r="F15" s="20" t="s">
        <v>217</v>
      </c>
      <c r="I15" s="3"/>
      <c r="K15" s="6"/>
    </row>
    <row r="16" s="2" customFormat="true" ht="15" hidden="false" customHeight="false" outlineLevel="0" collapsed="false">
      <c r="E16" s="4"/>
      <c r="G16" s="4"/>
      <c r="I16" s="3"/>
      <c r="K16" s="6"/>
    </row>
    <row r="17" s="2" customFormat="true" ht="15" hidden="false" customHeight="false" outlineLevel="0" collapsed="false">
      <c r="E17" s="4" t="n">
        <v>0.343831018518518</v>
      </c>
      <c r="F17" s="2" t="s">
        <v>218</v>
      </c>
      <c r="G17" s="4"/>
      <c r="I17" s="3" t="n">
        <f aca="false">E17-G17</f>
        <v>0.343831018518518</v>
      </c>
      <c r="K17" s="6" t="n">
        <f aca="false">G17/E17</f>
        <v>0</v>
      </c>
    </row>
    <row r="18" s="2" customFormat="true" ht="15" hidden="false" customHeight="false" outlineLevel="0" collapsed="false">
      <c r="E18" s="4"/>
      <c r="F18" s="2" t="s">
        <v>219</v>
      </c>
      <c r="G18" s="4"/>
      <c r="I18" s="3"/>
      <c r="K18" s="6"/>
    </row>
    <row r="19" customFormat="false" ht="15" hidden="false" customHeight="false" outlineLevel="0" collapsed="false">
      <c r="I19" s="3"/>
      <c r="K19" s="6"/>
    </row>
    <row r="20" customFormat="false" ht="15" hidden="false" customHeight="false" outlineLevel="0" collapsed="false">
      <c r="E20" s="4" t="n">
        <v>0.121435185185185</v>
      </c>
      <c r="F20" s="2" t="s">
        <v>220</v>
      </c>
      <c r="I20" s="3" t="n">
        <f aca="false">E20-G20</f>
        <v>0.121435185185185</v>
      </c>
      <c r="K20" s="6" t="n">
        <f aca="false">G20/E20</f>
        <v>0</v>
      </c>
    </row>
    <row r="21" customFormat="false" ht="15" hidden="false" customHeight="false" outlineLevel="0" collapsed="false">
      <c r="F21" s="2" t="s">
        <v>221</v>
      </c>
      <c r="I21" s="3"/>
      <c r="K21" s="6"/>
    </row>
    <row r="22" customFormat="false" ht="15" hidden="false" customHeight="false" outlineLevel="0" collapsed="false">
      <c r="I22" s="3"/>
      <c r="K22" s="6"/>
    </row>
    <row r="23" customFormat="false" ht="15" hidden="false" customHeight="false" outlineLevel="0" collapsed="false">
      <c r="E23" s="4" t="n">
        <v>0.0603935185185185</v>
      </c>
      <c r="F23" s="2" t="s">
        <v>222</v>
      </c>
      <c r="I23" s="3" t="n">
        <f aca="false">E23-G23</f>
        <v>0.0603935185185185</v>
      </c>
      <c r="K23" s="6" t="n">
        <f aca="false">G23/E23</f>
        <v>0</v>
      </c>
    </row>
    <row r="24" customFormat="false" ht="15" hidden="false" customHeight="false" outlineLevel="0" collapsed="false">
      <c r="F24" s="2" t="s">
        <v>223</v>
      </c>
      <c r="I24" s="3"/>
      <c r="K24" s="6"/>
    </row>
    <row r="25" customFormat="false" ht="15" hidden="false" customHeight="false" outlineLevel="0" collapsed="false">
      <c r="I25" s="3"/>
      <c r="K25" s="6"/>
    </row>
    <row r="26" customFormat="false" ht="15" hidden="false" customHeight="false" outlineLevel="0" collapsed="false">
      <c r="E26" s="4" t="n">
        <v>0.170196759259259</v>
      </c>
      <c r="F26" s="2" t="s">
        <v>224</v>
      </c>
      <c r="I26" s="3" t="n">
        <f aca="false">E26-G26</f>
        <v>0.170196759259259</v>
      </c>
      <c r="K26" s="6" t="n">
        <f aca="false">G26/E26</f>
        <v>0</v>
      </c>
    </row>
    <row r="27" customFormat="false" ht="15" hidden="false" customHeight="false" outlineLevel="0" collapsed="false">
      <c r="F27" s="2" t="s">
        <v>225</v>
      </c>
      <c r="I27" s="3"/>
      <c r="K27" s="6"/>
    </row>
    <row r="28" customFormat="false" ht="15" hidden="false" customHeight="false" outlineLevel="0" collapsed="false">
      <c r="I28" s="3"/>
      <c r="K28" s="6"/>
    </row>
    <row r="29" customFormat="false" ht="15" hidden="false" customHeight="false" outlineLevel="0" collapsed="false">
      <c r="E29" s="4" t="n">
        <v>0.0476736111111111</v>
      </c>
      <c r="F29" s="2" t="s">
        <v>226</v>
      </c>
      <c r="I29" s="3" t="n">
        <f aca="false">E29-G29</f>
        <v>0.0476736111111111</v>
      </c>
      <c r="K29" s="6" t="n">
        <f aca="false">G29/E29</f>
        <v>0</v>
      </c>
    </row>
    <row r="30" customFormat="false" ht="15" hidden="false" customHeight="false" outlineLevel="0" collapsed="false">
      <c r="F30" s="2" t="s">
        <v>227</v>
      </c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I32" s="3"/>
    </row>
    <row r="33" customFormat="false" ht="15" hidden="false" customHeight="false" outlineLevel="0" collapsed="false">
      <c r="I33" s="3"/>
    </row>
    <row r="34" customFormat="false" ht="15" hidden="false" customHeight="false" outlineLevel="0" collapsed="false">
      <c r="I34" s="3" t="n">
        <f aca="false">I11*(1/1.5)</f>
        <v>0</v>
      </c>
    </row>
    <row r="35" customFormat="false" ht="15" hidden="false" customHeight="false" outlineLevel="0" collapsed="false">
      <c r="I35" s="3"/>
    </row>
    <row r="36" customFormat="false" ht="15" hidden="false" customHeight="false" outlineLevel="0" collapsed="false">
      <c r="I36" s="3"/>
    </row>
    <row r="37" customFormat="false" ht="15" hidden="false" customHeight="false" outlineLevel="0" collapsed="false">
      <c r="I37" s="3"/>
    </row>
    <row r="38" customFormat="false" ht="15" hidden="false" customHeight="false" outlineLevel="0" collapsed="false">
      <c r="I38" s="3"/>
    </row>
  </sheetData>
  <hyperlinks>
    <hyperlink ref="F3" r:id="rId1" display="https://youtu.be/FzlpwoeSrE0"/>
    <hyperlink ref="F6" r:id="rId2" display="https://youtu.be/qw--VYLpxG4"/>
    <hyperlink ref="F9" r:id="rId3" display="https://youtu.be/ER8oKX5myE0"/>
    <hyperlink ref="F12" r:id="rId4" display="https://youtu.be/ztHopE5Wnpc"/>
    <hyperlink ref="F15" r:id="rId5" display="https://youtu.be/4cWkVbC2bN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7" activeCellId="0" sqref="F17"/>
    </sheetView>
  </sheetViews>
  <sheetFormatPr defaultColWidth="8.57421875" defaultRowHeight="15" zeroHeight="false" outlineLevelRow="0" outlineLevelCol="0"/>
  <cols>
    <col collapsed="false" customWidth="true" hidden="false" outlineLevel="0" max="5" min="5" style="4" width="9"/>
    <col collapsed="false" customWidth="true" hidden="false" outlineLevel="0" max="6" min="6" style="0" width="89.57"/>
  </cols>
  <sheetData>
    <row r="1" customFormat="false" ht="15" hidden="false" customHeight="false" outlineLevel="0" collapsed="false">
      <c r="I1" s="2" t="s">
        <v>8</v>
      </c>
    </row>
    <row r="2" customFormat="false" ht="15" hidden="false" customHeight="false" outlineLevel="0" collapsed="false">
      <c r="B2" s="0" t="s">
        <v>3</v>
      </c>
      <c r="C2" s="0" t="n">
        <f aca="false">COUNT(E:E)</f>
        <v>4</v>
      </c>
      <c r="E2" s="3" t="n">
        <v>0.392222222222222</v>
      </c>
      <c r="F2" s="2" t="s">
        <v>228</v>
      </c>
      <c r="I2" s="3" t="n">
        <f aca="false">E2-G2</f>
        <v>0.392222222222222</v>
      </c>
      <c r="Q2" s="3"/>
    </row>
    <row r="3" customFormat="false" ht="15" hidden="false" customHeight="false" outlineLevel="0" collapsed="false">
      <c r="B3" s="0" t="s">
        <v>30</v>
      </c>
      <c r="C3" s="4" t="n">
        <f aca="false">SUM(E:E)</f>
        <v>0.783368055555555</v>
      </c>
      <c r="E3" s="1"/>
      <c r="F3" s="2" t="s">
        <v>229</v>
      </c>
      <c r="I3" s="3"/>
      <c r="Q3" s="1"/>
    </row>
    <row r="4" customFormat="false" ht="15" hidden="false" customHeight="false" outlineLevel="0" collapsed="false">
      <c r="B4" s="0" t="s">
        <v>6</v>
      </c>
      <c r="E4" s="1"/>
      <c r="I4" s="3"/>
      <c r="Q4" s="1"/>
    </row>
    <row r="5" customFormat="false" ht="15" hidden="false" customHeight="false" outlineLevel="0" collapsed="false">
      <c r="B5" s="0" t="s">
        <v>5</v>
      </c>
      <c r="E5" s="3" t="n">
        <v>0.0476273148148148</v>
      </c>
      <c r="F5" s="2" t="s">
        <v>230</v>
      </c>
      <c r="I5" s="3" t="n">
        <f aca="false">E5-G5</f>
        <v>0.0476273148148148</v>
      </c>
      <c r="Q5" s="3"/>
    </row>
    <row r="6" customFormat="false" ht="15" hidden="false" customHeight="false" outlineLevel="0" collapsed="false">
      <c r="E6" s="1"/>
      <c r="F6" s="2" t="s">
        <v>231</v>
      </c>
      <c r="I6" s="3"/>
      <c r="Q6" s="1"/>
    </row>
    <row r="7" customFormat="false" ht="15" hidden="false" customHeight="false" outlineLevel="0" collapsed="false">
      <c r="I7" s="3"/>
      <c r="Q7" s="4"/>
    </row>
    <row r="8" customFormat="false" ht="15" hidden="false" customHeight="false" outlineLevel="0" collapsed="false">
      <c r="E8" s="3" t="n">
        <v>0.116608796296296</v>
      </c>
      <c r="F8" s="2" t="s">
        <v>232</v>
      </c>
      <c r="I8" s="3" t="n">
        <f aca="false">E8-G8</f>
        <v>0.116608796296296</v>
      </c>
      <c r="Q8" s="3"/>
    </row>
    <row r="9" customFormat="false" ht="15" hidden="false" customHeight="false" outlineLevel="0" collapsed="false">
      <c r="F9" s="2" t="s">
        <v>233</v>
      </c>
      <c r="I9" s="3"/>
      <c r="Q9" s="4"/>
    </row>
    <row r="10" customFormat="false" ht="15" hidden="false" customHeight="false" outlineLevel="0" collapsed="false">
      <c r="I10" s="3"/>
      <c r="Q10" s="4"/>
    </row>
    <row r="11" customFormat="false" ht="15" hidden="false" customHeight="false" outlineLevel="0" collapsed="false">
      <c r="E11" s="3" t="n">
        <v>0.226909722222222</v>
      </c>
      <c r="F11" s="2" t="s">
        <v>234</v>
      </c>
      <c r="I11" s="3" t="n">
        <f aca="false">E11-G11</f>
        <v>0.226909722222222</v>
      </c>
      <c r="Q11" s="3"/>
    </row>
    <row r="12" customFormat="false" ht="15" hidden="false" customHeight="false" outlineLevel="0" collapsed="false">
      <c r="F12" s="2" t="s">
        <v>235</v>
      </c>
      <c r="I12" s="3"/>
      <c r="Q12" s="4"/>
    </row>
    <row r="13" customFormat="false" ht="15" hidden="false" customHeight="false" outlineLevel="0" collapsed="false">
      <c r="I13" s="3"/>
    </row>
    <row r="14" customFormat="false" ht="15" hidden="false" customHeight="false" outlineLevel="0" collapsed="false">
      <c r="I14" s="3"/>
    </row>
    <row r="15" customFormat="false" ht="15" hidden="false" customHeight="false" outlineLevel="0" collapsed="false">
      <c r="I15" s="3"/>
    </row>
    <row r="16" customFormat="false" ht="15" hidden="false" customHeight="false" outlineLevel="0" collapsed="false">
      <c r="I16" s="3"/>
    </row>
    <row r="17" customFormat="false" ht="15" hidden="false" customHeight="false" outlineLevel="0" collapsed="false">
      <c r="I17" s="3"/>
    </row>
    <row r="18" customFormat="false" ht="15" hidden="false" customHeight="false" outlineLevel="0" collapsed="false">
      <c r="I18" s="3"/>
    </row>
    <row r="19" customFormat="false" ht="15" hidden="false" customHeight="false" outlineLevel="0" collapsed="false">
      <c r="I19" s="3"/>
    </row>
    <row r="20" customFormat="false" ht="15" hidden="false" customHeight="false" outlineLevel="0" collapsed="false">
      <c r="I20" s="3"/>
    </row>
    <row r="21" customFormat="false" ht="15" hidden="false" customHeight="false" outlineLevel="0" collapsed="false">
      <c r="I21" s="3"/>
    </row>
    <row r="22" customFormat="false" ht="15" hidden="false" customHeight="false" outlineLevel="0" collapsed="false">
      <c r="I22" s="3"/>
    </row>
    <row r="23" customFormat="false" ht="15" hidden="false" customHeight="false" outlineLevel="0" collapsed="false">
      <c r="I23" s="3"/>
    </row>
    <row r="24" customFormat="false" ht="15" hidden="false" customHeight="false" outlineLevel="0" collapsed="false">
      <c r="I24" s="3"/>
    </row>
    <row r="25" customFormat="false" ht="15" hidden="false" customHeight="false" outlineLevel="0" collapsed="false">
      <c r="I25" s="3"/>
    </row>
    <row r="26" customFormat="false" ht="15" hidden="false" customHeight="false" outlineLevel="0" collapsed="false">
      <c r="I26" s="3"/>
    </row>
    <row r="27" customFormat="false" ht="15" hidden="false" customHeight="false" outlineLevel="0" collapsed="false">
      <c r="I27" s="3"/>
    </row>
    <row r="28" customFormat="false" ht="15" hidden="false" customHeight="false" outlineLevel="0" collapsed="false">
      <c r="I28" s="3"/>
      <c r="S28" s="3"/>
    </row>
    <row r="29" customFormat="false" ht="15" hidden="false" customHeight="false" outlineLevel="0" collapsed="false">
      <c r="I29" s="3"/>
    </row>
    <row r="30" customFormat="false" ht="15" hidden="false" customHeight="false" outlineLevel="0" collapsed="false">
      <c r="I30" s="3"/>
    </row>
    <row r="31" customFormat="false" ht="15" hidden="false" customHeight="false" outlineLevel="0" collapsed="false">
      <c r="I31" s="3"/>
    </row>
    <row r="32" customFormat="false" ht="15" hidden="false" customHeight="false" outlineLevel="0" collapsed="false">
      <c r="I32" s="3"/>
    </row>
    <row r="33" customFormat="false" ht="15" hidden="false" customHeight="false" outlineLevel="0" collapsed="false">
      <c r="I33" s="3"/>
    </row>
    <row r="34" customFormat="false" ht="15" hidden="false" customHeight="false" outlineLevel="0" collapsed="false">
      <c r="I34" s="3"/>
    </row>
    <row r="35" customFormat="false" ht="15" hidden="false" customHeight="false" outlineLevel="0" collapsed="false">
      <c r="I3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2022-11-15T12:48:14Z</dcterms:created>
  <dc:creator>Nedzbala, Marko E NAN</dc:creator>
  <dc:description/>
  <dc:language>en-US</dc:language>
  <cp:lastModifiedBy/>
  <dcterms:modified xsi:type="dcterms:W3CDTF">2025-03-03T13:42:38Z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