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/Desktop/2b/"/>
    </mc:Choice>
  </mc:AlternateContent>
  <xr:revisionPtr revIDLastSave="0" documentId="13_ncr:1_{24009C67-EE08-CA41-A434-C66747BF8124}" xr6:coauthVersionLast="45" xr6:coauthVersionMax="45" xr10:uidLastSave="{00000000-0000-0000-0000-000000000000}"/>
  <bookViews>
    <workbookView xWindow="0" yWindow="460" windowWidth="51200" windowHeight="28340" xr2:uid="{A4C403B5-84B9-41C8-93C5-6DA87C09BA9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N5" i="1"/>
  <c r="N6" i="1"/>
  <c r="N7" i="1"/>
  <c r="N8" i="1"/>
  <c r="N9" i="1"/>
  <c r="N10" i="1"/>
  <c r="N11" i="1"/>
  <c r="N12" i="1"/>
  <c r="N13" i="1"/>
  <c r="M5" i="1"/>
  <c r="M6" i="1"/>
  <c r="M7" i="1"/>
  <c r="M8" i="1"/>
  <c r="M9" i="1"/>
  <c r="M10" i="1"/>
  <c r="M11" i="1"/>
  <c r="M12" i="1"/>
  <c r="M13" i="1"/>
  <c r="O4" i="1"/>
  <c r="N4" i="1"/>
  <c r="M4" i="1"/>
  <c r="K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D16" i="1"/>
  <c r="E16" i="1"/>
  <c r="F16" i="1"/>
  <c r="G16" i="1"/>
  <c r="H16" i="1"/>
  <c r="C16" i="1"/>
  <c r="D15" i="1"/>
  <c r="E15" i="1"/>
  <c r="F15" i="1"/>
  <c r="G15" i="1"/>
  <c r="H15" i="1"/>
  <c r="C15" i="1"/>
  <c r="J4" i="1" l="1"/>
  <c r="D14" i="1"/>
  <c r="E14" i="1"/>
  <c r="F14" i="1"/>
  <c r="G14" i="1"/>
  <c r="H14" i="1"/>
  <c r="C1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4" i="1"/>
</calcChain>
</file>

<file path=xl/sharedStrings.xml><?xml version="1.0" encoding="utf-8"?>
<sst xmlns="http://schemas.openxmlformats.org/spreadsheetml/2006/main" count="39" uniqueCount="39">
  <si>
    <t>Trieda 2.B</t>
  </si>
  <si>
    <t>Meno</t>
  </si>
  <si>
    <t>Priezvisko</t>
  </si>
  <si>
    <t>MAT</t>
  </si>
  <si>
    <t>SJL</t>
  </si>
  <si>
    <t>INF</t>
  </si>
  <si>
    <t>FYZ</t>
  </si>
  <si>
    <t>BIO</t>
  </si>
  <si>
    <t>CHEM</t>
  </si>
  <si>
    <t>Priemerny prospech</t>
  </si>
  <si>
    <t>Celkovy prospech</t>
  </si>
  <si>
    <t>priemer oredmetu</t>
  </si>
  <si>
    <t>najlepsia znamka</t>
  </si>
  <si>
    <t>najhorsia znamka</t>
  </si>
  <si>
    <t>Marko</t>
  </si>
  <si>
    <t>Martin</t>
  </si>
  <si>
    <t>Halasz</t>
  </si>
  <si>
    <t>Dufala</t>
  </si>
  <si>
    <t>Dzuzdiova</t>
  </si>
  <si>
    <t>Chiara</t>
  </si>
  <si>
    <t>Lucia</t>
  </si>
  <si>
    <t>Gurbalova</t>
  </si>
  <si>
    <t>Baksiova</t>
  </si>
  <si>
    <t>Bianka</t>
  </si>
  <si>
    <t>Karin</t>
  </si>
  <si>
    <t>Furgalakova</t>
  </si>
  <si>
    <t>Simona</t>
  </si>
  <si>
    <t>Havasiova</t>
  </si>
  <si>
    <t>Danielovicova</t>
  </si>
  <si>
    <t>Lenka</t>
  </si>
  <si>
    <t>Oliver</t>
  </si>
  <si>
    <t>Curila</t>
  </si>
  <si>
    <t>Nina</t>
  </si>
  <si>
    <t>Dzurcaninova</t>
  </si>
  <si>
    <t>pocet 1</t>
  </si>
  <si>
    <t>pocet 2</t>
  </si>
  <si>
    <t>pocet 3</t>
  </si>
  <si>
    <t>pocet 4</t>
  </si>
  <si>
    <t xml:space="preserve"> pocet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</si>
</sst>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7" xfId="0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 applyBorder="1"/>
    <xf numFmtId="0" fontId="0" fillId="5" borderId="2" xfId="0" applyFill="1" applyBorder="1"/>
    <xf numFmtId="2" fontId="0" fillId="5" borderId="2" xfId="0" applyNumberFormat="1" applyFill="1" applyBorder="1"/>
    <xf numFmtId="0" fontId="0" fillId="5" borderId="1" xfId="0" applyFill="1" applyBorder="1"/>
    <xf numFmtId="2" fontId="0" fillId="5" borderId="1" xfId="0" applyNumberFormat="1" applyFill="1" applyBorder="1"/>
    <xf numFmtId="0" fontId="0" fillId="6" borderId="9" xfId="0" applyFill="1" applyBorder="1" applyAlignment="1">
      <alignment wrapText="1"/>
    </xf>
    <xf numFmtId="0" fontId="0" fillId="6" borderId="1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76C7-8C5A-4137-8278-EB8B59D55E24}">
  <dimension ref="A1:O16"/>
  <sheetViews>
    <sheetView tabSelected="1" zoomScale="164" zoomScaleNormal="100" workbookViewId="0">
      <selection activeCell="C20" sqref="C20"/>
    </sheetView>
  </sheetViews>
  <sheetFormatPr baseColWidth="10" defaultColWidth="8.83203125" defaultRowHeight="15" x14ac:dyDescent="0.2"/>
  <cols>
    <col min="1" max="1" width="14.1640625" customWidth="1"/>
    <col min="2" max="2" width="16.33203125" customWidth="1"/>
    <col min="9" max="9" width="14.5" customWidth="1"/>
    <col min="10" max="10" width="29" customWidth="1"/>
  </cols>
  <sheetData>
    <row r="1" spans="1:15" ht="18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5" ht="16" thickBot="1" x14ac:dyDescent="0.25"/>
    <row r="3" spans="1:15" ht="33" thickBot="1" x14ac:dyDescent="0.25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8</v>
      </c>
      <c r="H3" s="6" t="s">
        <v>7</v>
      </c>
      <c r="I3" s="7" t="s">
        <v>9</v>
      </c>
      <c r="J3" s="7" t="s">
        <v>10</v>
      </c>
      <c r="K3" s="6" t="s">
        <v>34</v>
      </c>
      <c r="L3" s="6" t="s">
        <v>35</v>
      </c>
      <c r="M3" s="6" t="s">
        <v>36</v>
      </c>
      <c r="N3" s="6" t="s">
        <v>37</v>
      </c>
      <c r="O3" s="8" t="s">
        <v>38</v>
      </c>
    </row>
    <row r="4" spans="1:15" x14ac:dyDescent="0.2">
      <c r="A4" s="9" t="s">
        <v>15</v>
      </c>
      <c r="B4" s="11" t="s">
        <v>16</v>
      </c>
      <c r="C4" s="14">
        <v>1</v>
      </c>
      <c r="D4" s="14">
        <v>5</v>
      </c>
      <c r="E4" s="14">
        <v>1</v>
      </c>
      <c r="F4" s="14">
        <v>5</v>
      </c>
      <c r="G4" s="14">
        <v>1</v>
      </c>
      <c r="H4" s="14">
        <v>3</v>
      </c>
      <c r="I4" s="15">
        <f>AVERAGE(C4:H4)</f>
        <v>2.6666666666666665</v>
      </c>
      <c r="J4" s="14" t="str">
        <f>_xlfn.IFS(I4&lt;1.5,"Prospel s vyznamenanim",I4&lt;2,"Velmi dobre",I4&lt;3,"Prospel",I4&gt;3,"Neprospel")</f>
        <v>Prospel</v>
      </c>
      <c r="K4" s="14">
        <f>COUNTIF(C4:H4,1)</f>
        <v>3</v>
      </c>
      <c r="L4" s="14">
        <f>COUNTIF(C4:H4,2)</f>
        <v>0</v>
      </c>
      <c r="M4" s="14">
        <f>COUNTIF(C4:H4,3)</f>
        <v>1</v>
      </c>
      <c r="N4" s="14">
        <f>COUNTIF(C4:H4,4)</f>
        <v>0</v>
      </c>
      <c r="O4" s="14">
        <f>COUNTIF(C4:H4,5)</f>
        <v>2</v>
      </c>
    </row>
    <row r="5" spans="1:15" x14ac:dyDescent="0.2">
      <c r="A5" s="10" t="s">
        <v>14</v>
      </c>
      <c r="B5" s="12" t="s">
        <v>17</v>
      </c>
      <c r="C5" s="2">
        <v>5</v>
      </c>
      <c r="D5" s="2">
        <v>5</v>
      </c>
      <c r="E5" s="2">
        <v>4</v>
      </c>
      <c r="F5" s="2">
        <v>4</v>
      </c>
      <c r="G5" s="2">
        <v>3</v>
      </c>
      <c r="H5" s="2">
        <v>2</v>
      </c>
      <c r="I5" s="3">
        <f t="shared" ref="I5:I13" si="0">AVERAGE(C5:H5)</f>
        <v>3.8333333333333335</v>
      </c>
      <c r="J5" s="2" t="str">
        <f t="shared" ref="J5:J13" si="1">_xlfn.IFS(I5&lt;1.5,"Prospel s vyznamenanim",I5&lt;2,"Velmi dobre",I5&lt;3,"Prospel",I5&gt;3,"Neprospel")</f>
        <v>Neprospel</v>
      </c>
      <c r="K5" s="2">
        <f>COUNTIF(C5:H5,1)</f>
        <v>0</v>
      </c>
      <c r="L5" s="2">
        <f t="shared" ref="L5:L13" si="2">COUNTIF(C5:H5,2)</f>
        <v>1</v>
      </c>
      <c r="M5" s="2">
        <f t="shared" ref="M5:M13" si="3">COUNTIF(C5:H5,3)</f>
        <v>1</v>
      </c>
      <c r="N5" s="2">
        <f t="shared" ref="N5:N13" si="4">COUNTIF(C5:H5,4)</f>
        <v>2</v>
      </c>
      <c r="O5" s="2">
        <f t="shared" ref="O5:O13" si="5">COUNTIF(C5:H5,5)</f>
        <v>2</v>
      </c>
    </row>
    <row r="6" spans="1:15" x14ac:dyDescent="0.2">
      <c r="A6" s="10" t="s">
        <v>19</v>
      </c>
      <c r="B6" s="12" t="s">
        <v>18</v>
      </c>
      <c r="C6" s="16">
        <v>1</v>
      </c>
      <c r="D6" s="16">
        <v>3</v>
      </c>
      <c r="E6" s="16">
        <v>5</v>
      </c>
      <c r="F6" s="16">
        <v>5</v>
      </c>
      <c r="G6" s="16">
        <v>2</v>
      </c>
      <c r="H6" s="16">
        <v>1</v>
      </c>
      <c r="I6" s="17">
        <f t="shared" si="0"/>
        <v>2.8333333333333335</v>
      </c>
      <c r="J6" s="16" t="str">
        <f t="shared" si="1"/>
        <v>Prospel</v>
      </c>
      <c r="K6" s="16">
        <f t="shared" ref="K6:K13" si="6">COUNTIF(C6:H6,1)</f>
        <v>2</v>
      </c>
      <c r="L6" s="16">
        <f t="shared" si="2"/>
        <v>1</v>
      </c>
      <c r="M6" s="16">
        <f t="shared" si="3"/>
        <v>1</v>
      </c>
      <c r="N6" s="16">
        <f t="shared" si="4"/>
        <v>0</v>
      </c>
      <c r="O6" s="16">
        <f t="shared" si="5"/>
        <v>2</v>
      </c>
    </row>
    <row r="7" spans="1:15" x14ac:dyDescent="0.2">
      <c r="A7" s="10" t="s">
        <v>20</v>
      </c>
      <c r="B7" s="12" t="s">
        <v>21</v>
      </c>
      <c r="C7" s="2">
        <v>5</v>
      </c>
      <c r="D7" s="2">
        <v>1</v>
      </c>
      <c r="E7" s="2">
        <v>5</v>
      </c>
      <c r="F7" s="2">
        <v>1</v>
      </c>
      <c r="G7" s="2">
        <v>3</v>
      </c>
      <c r="H7" s="2">
        <v>4</v>
      </c>
      <c r="I7" s="3">
        <f t="shared" si="0"/>
        <v>3.1666666666666665</v>
      </c>
      <c r="J7" s="2" t="str">
        <f t="shared" si="1"/>
        <v>Neprospel</v>
      </c>
      <c r="K7" s="2">
        <f t="shared" si="6"/>
        <v>2</v>
      </c>
      <c r="L7" s="2">
        <f t="shared" si="2"/>
        <v>0</v>
      </c>
      <c r="M7" s="2">
        <f t="shared" si="3"/>
        <v>1</v>
      </c>
      <c r="N7" s="2">
        <f t="shared" si="4"/>
        <v>1</v>
      </c>
      <c r="O7" s="2">
        <f t="shared" si="5"/>
        <v>2</v>
      </c>
    </row>
    <row r="8" spans="1:15" x14ac:dyDescent="0.2">
      <c r="A8" s="10" t="s">
        <v>23</v>
      </c>
      <c r="B8" s="12" t="s">
        <v>22</v>
      </c>
      <c r="C8" s="16">
        <v>3</v>
      </c>
      <c r="D8" s="16">
        <v>2</v>
      </c>
      <c r="E8" s="16">
        <v>5</v>
      </c>
      <c r="F8" s="16">
        <v>1</v>
      </c>
      <c r="G8" s="16">
        <v>1</v>
      </c>
      <c r="H8" s="16">
        <v>5</v>
      </c>
      <c r="I8" s="17">
        <f t="shared" si="0"/>
        <v>2.8333333333333335</v>
      </c>
      <c r="J8" s="16" t="str">
        <f t="shared" si="1"/>
        <v>Prospel</v>
      </c>
      <c r="K8" s="16">
        <f t="shared" si="6"/>
        <v>2</v>
      </c>
      <c r="L8" s="16">
        <f t="shared" si="2"/>
        <v>1</v>
      </c>
      <c r="M8" s="16">
        <f t="shared" si="3"/>
        <v>1</v>
      </c>
      <c r="N8" s="16">
        <f t="shared" si="4"/>
        <v>0</v>
      </c>
      <c r="O8" s="16">
        <f t="shared" si="5"/>
        <v>2</v>
      </c>
    </row>
    <row r="9" spans="1:15" x14ac:dyDescent="0.2">
      <c r="A9" s="10" t="s">
        <v>24</v>
      </c>
      <c r="B9" s="12" t="s">
        <v>25</v>
      </c>
      <c r="C9" s="2">
        <v>5</v>
      </c>
      <c r="D9" s="2">
        <v>5</v>
      </c>
      <c r="E9" s="2">
        <v>3</v>
      </c>
      <c r="F9" s="2">
        <v>1</v>
      </c>
      <c r="G9" s="2">
        <v>1</v>
      </c>
      <c r="H9" s="2">
        <v>4</v>
      </c>
      <c r="I9" s="3">
        <f t="shared" si="0"/>
        <v>3.1666666666666665</v>
      </c>
      <c r="J9" s="2" t="str">
        <f t="shared" si="1"/>
        <v>Neprospel</v>
      </c>
      <c r="K9" s="2">
        <f t="shared" si="6"/>
        <v>2</v>
      </c>
      <c r="L9" s="2">
        <f t="shared" si="2"/>
        <v>0</v>
      </c>
      <c r="M9" s="2">
        <f t="shared" si="3"/>
        <v>1</v>
      </c>
      <c r="N9" s="2">
        <f t="shared" si="4"/>
        <v>1</v>
      </c>
      <c r="O9" s="2">
        <f t="shared" si="5"/>
        <v>2</v>
      </c>
    </row>
    <row r="10" spans="1:15" x14ac:dyDescent="0.2">
      <c r="A10" s="10" t="s">
        <v>26</v>
      </c>
      <c r="B10" s="12" t="s">
        <v>27</v>
      </c>
      <c r="C10" s="16">
        <v>1</v>
      </c>
      <c r="D10" s="16">
        <v>5</v>
      </c>
      <c r="E10" s="16">
        <v>4</v>
      </c>
      <c r="F10" s="16">
        <v>2</v>
      </c>
      <c r="G10" s="16">
        <v>2</v>
      </c>
      <c r="H10" s="16">
        <v>2</v>
      </c>
      <c r="I10" s="17">
        <f t="shared" si="0"/>
        <v>2.6666666666666665</v>
      </c>
      <c r="J10" s="16" t="str">
        <f t="shared" si="1"/>
        <v>Prospel</v>
      </c>
      <c r="K10" s="16">
        <f t="shared" si="6"/>
        <v>1</v>
      </c>
      <c r="L10" s="16">
        <f t="shared" si="2"/>
        <v>3</v>
      </c>
      <c r="M10" s="16">
        <f t="shared" si="3"/>
        <v>0</v>
      </c>
      <c r="N10" s="16">
        <f t="shared" si="4"/>
        <v>1</v>
      </c>
      <c r="O10" s="16">
        <f t="shared" si="5"/>
        <v>1</v>
      </c>
    </row>
    <row r="11" spans="1:15" x14ac:dyDescent="0.2">
      <c r="A11" s="10" t="s">
        <v>29</v>
      </c>
      <c r="B11" s="12" t="s">
        <v>28</v>
      </c>
      <c r="C11" s="2">
        <v>1</v>
      </c>
      <c r="D11" s="2">
        <v>4</v>
      </c>
      <c r="E11" s="2">
        <v>1</v>
      </c>
      <c r="F11" s="2">
        <v>4</v>
      </c>
      <c r="G11" s="2">
        <v>5</v>
      </c>
      <c r="H11" s="2">
        <v>2</v>
      </c>
      <c r="I11" s="3">
        <f t="shared" si="0"/>
        <v>2.8333333333333335</v>
      </c>
      <c r="J11" s="2" t="str">
        <f t="shared" si="1"/>
        <v>Prospel</v>
      </c>
      <c r="K11" s="2">
        <f t="shared" si="6"/>
        <v>2</v>
      </c>
      <c r="L11" s="2">
        <f t="shared" si="2"/>
        <v>1</v>
      </c>
      <c r="M11" s="2">
        <f t="shared" si="3"/>
        <v>0</v>
      </c>
      <c r="N11" s="2">
        <f t="shared" si="4"/>
        <v>2</v>
      </c>
      <c r="O11" s="2">
        <f t="shared" si="5"/>
        <v>1</v>
      </c>
    </row>
    <row r="12" spans="1:15" x14ac:dyDescent="0.2">
      <c r="A12" s="10" t="s">
        <v>30</v>
      </c>
      <c r="B12" s="12" t="s">
        <v>31</v>
      </c>
      <c r="C12" s="16">
        <v>2</v>
      </c>
      <c r="D12" s="16">
        <v>2</v>
      </c>
      <c r="E12" s="16">
        <v>1</v>
      </c>
      <c r="F12" s="16">
        <v>2</v>
      </c>
      <c r="G12" s="16">
        <v>1</v>
      </c>
      <c r="H12" s="16">
        <v>1</v>
      </c>
      <c r="I12" s="17">
        <f t="shared" si="0"/>
        <v>1.5</v>
      </c>
      <c r="J12" s="16" t="str">
        <f t="shared" si="1"/>
        <v>Velmi dobre</v>
      </c>
      <c r="K12" s="16">
        <f t="shared" si="6"/>
        <v>3</v>
      </c>
      <c r="L12" s="16">
        <f t="shared" si="2"/>
        <v>3</v>
      </c>
      <c r="M12" s="16">
        <f t="shared" si="3"/>
        <v>0</v>
      </c>
      <c r="N12" s="16">
        <f t="shared" si="4"/>
        <v>0</v>
      </c>
      <c r="O12" s="16">
        <f t="shared" si="5"/>
        <v>0</v>
      </c>
    </row>
    <row r="13" spans="1:15" x14ac:dyDescent="0.2">
      <c r="A13" s="10" t="s">
        <v>32</v>
      </c>
      <c r="B13" s="12" t="s">
        <v>33</v>
      </c>
      <c r="C13" s="2">
        <v>1</v>
      </c>
      <c r="D13" s="2">
        <v>2</v>
      </c>
      <c r="E13" s="2">
        <v>4</v>
      </c>
      <c r="F13" s="2">
        <v>2</v>
      </c>
      <c r="G13" s="2">
        <v>2</v>
      </c>
      <c r="H13" s="2">
        <v>4</v>
      </c>
      <c r="I13" s="3">
        <f t="shared" si="0"/>
        <v>2.5</v>
      </c>
      <c r="J13" s="2" t="str">
        <f t="shared" si="1"/>
        <v>Prospel</v>
      </c>
      <c r="K13" s="2">
        <f t="shared" si="6"/>
        <v>1</v>
      </c>
      <c r="L13" s="2">
        <f t="shared" si="2"/>
        <v>3</v>
      </c>
      <c r="M13" s="2">
        <f t="shared" si="3"/>
        <v>0</v>
      </c>
      <c r="N13" s="2">
        <f t="shared" si="4"/>
        <v>2</v>
      </c>
      <c r="O13" s="2">
        <f t="shared" si="5"/>
        <v>0</v>
      </c>
    </row>
    <row r="14" spans="1:15" ht="32" x14ac:dyDescent="0.2">
      <c r="A14" s="18" t="s">
        <v>11</v>
      </c>
      <c r="B14" s="4"/>
      <c r="C14" s="16">
        <f>AVERAGE(C4:C13)</f>
        <v>2.5</v>
      </c>
      <c r="D14" s="16">
        <f t="shared" ref="D14:H14" si="7">AVERAGE(D4:D13)</f>
        <v>3.4</v>
      </c>
      <c r="E14" s="16">
        <f t="shared" si="7"/>
        <v>3.3</v>
      </c>
      <c r="F14" s="16">
        <f t="shared" si="7"/>
        <v>2.7</v>
      </c>
      <c r="G14" s="16">
        <f t="shared" si="7"/>
        <v>2.1</v>
      </c>
      <c r="H14" s="16">
        <f>AVERAGE(H4:H13)</f>
        <v>2.8</v>
      </c>
      <c r="I14" s="13"/>
      <c r="J14" s="13"/>
      <c r="K14" s="13"/>
      <c r="L14" s="13"/>
      <c r="M14" s="13"/>
      <c r="N14" s="13"/>
      <c r="O14" s="13"/>
    </row>
    <row r="15" spans="1:15" ht="16" x14ac:dyDescent="0.2">
      <c r="A15" s="18" t="s">
        <v>12</v>
      </c>
      <c r="B15" s="4"/>
      <c r="C15" s="2">
        <f>MIN(C4:C13)</f>
        <v>1</v>
      </c>
      <c r="D15" s="2">
        <f t="shared" ref="D15:G15" si="8">MIN(D4:D13)</f>
        <v>1</v>
      </c>
      <c r="E15" s="2">
        <f t="shared" si="8"/>
        <v>1</v>
      </c>
      <c r="F15" s="2">
        <f t="shared" si="8"/>
        <v>1</v>
      </c>
      <c r="G15" s="2">
        <f t="shared" si="8"/>
        <v>1</v>
      </c>
      <c r="H15" s="2">
        <f>MIN(H4:H13)</f>
        <v>1</v>
      </c>
      <c r="I15" s="13"/>
      <c r="J15" s="13"/>
      <c r="K15" s="13"/>
      <c r="L15" s="13"/>
      <c r="M15" s="13"/>
      <c r="N15" s="13"/>
      <c r="O15" s="13"/>
    </row>
    <row r="16" spans="1:15" ht="17" thickBot="1" x14ac:dyDescent="0.25">
      <c r="A16" s="19" t="s">
        <v>13</v>
      </c>
      <c r="B16" s="4"/>
      <c r="C16" s="16">
        <f>MAX(C4:C13)</f>
        <v>5</v>
      </c>
      <c r="D16" s="16">
        <f t="shared" ref="D16:G16" si="9">MAX(D4:D13)</f>
        <v>5</v>
      </c>
      <c r="E16" s="16">
        <f t="shared" si="9"/>
        <v>5</v>
      </c>
      <c r="F16" s="16">
        <f t="shared" si="9"/>
        <v>5</v>
      </c>
      <c r="G16" s="16">
        <f t="shared" si="9"/>
        <v>5</v>
      </c>
      <c r="H16" s="16">
        <f>MAX(H4:H13)</f>
        <v>5</v>
      </c>
      <c r="I16" s="13"/>
      <c r="J16" s="13"/>
      <c r="K16" s="13"/>
      <c r="L16" s="13"/>
      <c r="M16" s="13"/>
      <c r="N16" s="13"/>
      <c r="O16" s="13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938EC0C2FD2404C83FD2100B73FB8D5" ma:contentTypeVersion="8" ma:contentTypeDescription="Umožňuje vytvoriť nový dokument." ma:contentTypeScope="" ma:versionID="a72a38f67d908cb3b03238999d75a631">
  <xsd:schema xmlns:xsd="http://www.w3.org/2001/XMLSchema" xmlns:xs="http://www.w3.org/2001/XMLSchema" xmlns:p="http://schemas.microsoft.com/office/2006/metadata/properties" xmlns:ns3="e2645f71-eb98-4877-9aab-6db40ded7af4" targetNamespace="http://schemas.microsoft.com/office/2006/metadata/properties" ma:root="true" ma:fieldsID="db8f788387a945961b1fa819f080e574" ns3:_="">
    <xsd:import namespace="e2645f71-eb98-4877-9aab-6db40ded7a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45f71-eb98-4877-9aab-6db40ded7a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021515-70F8-40D0-82F4-0D67B11D0A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45f71-eb98-4877-9aab-6db40ded7a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D13897-8EF5-40B6-BFC5-A66C7A7D2141}">
  <ds:schemaRefs>
    <ds:schemaRef ds:uri="http://purl.org/dc/elements/1.1/"/>
    <ds:schemaRef ds:uri="e2645f71-eb98-4877-9aab-6db40ded7af4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2C76F1C-30BE-4AA3-BFA4-11590242B2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Hárok1</vt:lpstr>
    </vt:vector>
  </TitlesOfParts>
  <Company>Gymnázium, Poštová 9, Košice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Dufala</dc:creator>
  <cp:lastModifiedBy>vladislav dufala</cp:lastModifiedBy>
  <dcterms:created xsi:type="dcterms:W3CDTF">2020-09-28T06:56:33Z</dcterms:created>
  <dcterms:modified xsi:type="dcterms:W3CDTF">2020-10-11T09:38:04Z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0x0101002938EC0C2FD2404C83FD2100B73FB8D5</vt:lpwstr>
  </property>
</Properties>
</file>