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ites\Microsoft Excel Revise 2023\"/>
    </mc:Choice>
  </mc:AlternateContent>
  <xr:revisionPtr revIDLastSave="0" documentId="13_ncr:1_{97B7C5F6-AC42-4B58-A24F-6C4D8264F15D}" xr6:coauthVersionLast="47" xr6:coauthVersionMax="47" xr10:uidLastSave="{00000000-0000-0000-0000-000000000000}"/>
  <bookViews>
    <workbookView xWindow="18945" yWindow="1455" windowWidth="19155" windowHeight="13920" xr2:uid="{D3367413-8AC6-4A32-8EF3-152200A93938}"/>
  </bookViews>
  <sheets>
    <sheet name="BUDGET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I21" i="1"/>
  <c r="G21" i="1"/>
  <c r="H19" i="1"/>
  <c r="I19" i="1"/>
  <c r="G19" i="1"/>
  <c r="H18" i="1"/>
  <c r="I18" i="1"/>
  <c r="H17" i="1"/>
  <c r="I17" i="1"/>
  <c r="G17" i="1"/>
  <c r="G18" i="1"/>
  <c r="H16" i="1"/>
  <c r="I16" i="1"/>
  <c r="G16" i="1"/>
  <c r="H15" i="1"/>
  <c r="I15" i="1"/>
  <c r="G15" i="1"/>
  <c r="C7" i="1" l="1"/>
  <c r="D7" i="1"/>
  <c r="B7" i="1"/>
</calcChain>
</file>

<file path=xl/sharedStrings.xml><?xml version="1.0" encoding="utf-8"?>
<sst xmlns="http://schemas.openxmlformats.org/spreadsheetml/2006/main" count="39" uniqueCount="36">
  <si>
    <t>MONTHLY BUDGET</t>
  </si>
  <si>
    <t>PROJECTED INCOME</t>
  </si>
  <si>
    <t>Income</t>
  </si>
  <si>
    <t>Extra Income</t>
  </si>
  <si>
    <t>Total</t>
  </si>
  <si>
    <t>HOUSING</t>
  </si>
  <si>
    <t>Phone/Internet</t>
  </si>
  <si>
    <t>Electricity</t>
  </si>
  <si>
    <t>Gas</t>
  </si>
  <si>
    <t>Water/Sewer</t>
  </si>
  <si>
    <t>Repairs</t>
  </si>
  <si>
    <t>Food/Supplies</t>
  </si>
  <si>
    <t>Mortgage</t>
  </si>
  <si>
    <t>Other</t>
  </si>
  <si>
    <t>Fuel</t>
  </si>
  <si>
    <t>Maintenance</t>
  </si>
  <si>
    <t>TRANSPORTATION</t>
  </si>
  <si>
    <t>INSURANCE</t>
  </si>
  <si>
    <t>Car</t>
  </si>
  <si>
    <t>Health</t>
  </si>
  <si>
    <t>Home</t>
  </si>
  <si>
    <t>ENTERTRAINMENT</t>
  </si>
  <si>
    <t>Streaming</t>
  </si>
  <si>
    <t>Music</t>
  </si>
  <si>
    <t>Movies</t>
  </si>
  <si>
    <t>Restaurants</t>
  </si>
  <si>
    <t>LOANS</t>
  </si>
  <si>
    <t>Credit Card</t>
  </si>
  <si>
    <t>TAXES</t>
  </si>
  <si>
    <t>State</t>
  </si>
  <si>
    <t>Local</t>
  </si>
  <si>
    <t>Total Taxes</t>
  </si>
  <si>
    <t>Fedral</t>
  </si>
  <si>
    <t>Cash Left</t>
  </si>
  <si>
    <t>FICA (Federal Insurance Contributions Act)</t>
  </si>
  <si>
    <t>PERCENTAGE OF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</si>
</sst>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mmm\-yyyy"/>
    <numFmt numFmtId="166" formatCode="&quot;£&quot;#,##0.00"/>
    <numFmt numFmtId="167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17" fontId="0" fillId="0" borderId="0" xfId="0" applyNumberFormat="1"/>
    <xf numFmtId="164" fontId="1" fillId="2" borderId="0" xfId="1" applyNumberFormat="1"/>
    <xf numFmtId="0" fontId="0" fillId="0" borderId="0" xfId="0" applyAlignment="1">
      <alignment horizontal="left"/>
    </xf>
    <xf numFmtId="165" fontId="0" fillId="0" borderId="0" xfId="0" applyNumberFormat="1"/>
    <xf numFmtId="43" fontId="0" fillId="0" borderId="0" xfId="2" applyFont="1"/>
    <xf numFmtId="166" fontId="0" fillId="0" borderId="0" xfId="2" applyNumberFormat="1" applyFont="1" applyAlignment="1">
      <alignment horizontal="right"/>
    </xf>
    <xf numFmtId="166" fontId="0" fillId="0" borderId="0" xfId="2" applyNumberFormat="1" applyFont="1"/>
    <xf numFmtId="166" fontId="1" fillId="2" borderId="0" xfId="1" applyNumberFormat="1" applyAlignment="1">
      <alignment horizontal="right"/>
    </xf>
    <xf numFmtId="166" fontId="1" fillId="2" borderId="0" xfId="1" applyNumberFormat="1"/>
    <xf numFmtId="166" fontId="0" fillId="0" borderId="0" xfId="0" applyNumberFormat="1"/>
    <xf numFmtId="166" fontId="0" fillId="0" borderId="0" xfId="0" applyNumberFormat="1" applyAlignment="1">
      <alignment horizontal="right"/>
    </xf>
    <xf numFmtId="167" fontId="0" fillId="0" borderId="0" xfId="0" applyNumberFormat="1"/>
    <xf numFmtId="0" fontId="1" fillId="2" borderId="0" xfId="1" applyAlignment="1">
      <alignment horizontal="left"/>
    </xf>
  </cellXfs>
  <cellStyles count="3">
    <cellStyle name="20% - Accent5" xfId="1" builtinId="46"/>
    <cellStyle name="Comma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1B61-92A7-4B00-ABDA-0042A133D40D}">
  <dimension ref="A1:M28"/>
  <sheetViews>
    <sheetView tabSelected="1" zoomScaleNormal="100" workbookViewId="0">
      <selection activeCell="K2" sqref="K2"/>
    </sheetView>
  </sheetViews>
  <sheetFormatPr defaultRowHeight="15" x14ac:dyDescent="0.25"/>
  <cols>
    <col min="1" max="1" width="18.85546875" bestFit="1" customWidth="1"/>
    <col min="2" max="4" width="9.85546875" bestFit="1" customWidth="1"/>
    <col min="6" max="6" width="39.42578125" bestFit="1" customWidth="1"/>
    <col min="7" max="9" width="9.85546875" bestFit="1" customWidth="1"/>
    <col min="11" max="11" width="23.42578125" bestFit="1" customWidth="1"/>
  </cols>
  <sheetData>
    <row r="1" spans="1:13" x14ac:dyDescent="0.25">
      <c r="A1" t="s">
        <v>0</v>
      </c>
      <c r="K1" t="s">
        <v>35</v>
      </c>
    </row>
    <row r="3" spans="1:13" x14ac:dyDescent="0.25">
      <c r="B3" s="4">
        <v>44927</v>
      </c>
      <c r="C3" s="4">
        <v>44958</v>
      </c>
      <c r="D3" s="4">
        <v>44986</v>
      </c>
      <c r="E3" s="1"/>
      <c r="F3" s="1"/>
      <c r="G3" s="4">
        <v>44927</v>
      </c>
      <c r="H3" s="4">
        <v>44958</v>
      </c>
      <c r="I3" s="4">
        <v>44986</v>
      </c>
      <c r="J3" s="1"/>
      <c r="K3" s="1"/>
      <c r="L3" s="1"/>
      <c r="M3" s="1"/>
    </row>
    <row r="4" spans="1:13" x14ac:dyDescent="0.25">
      <c r="A4" t="s">
        <v>1</v>
      </c>
      <c r="F4" s="3" t="s">
        <v>21</v>
      </c>
    </row>
    <row r="5" spans="1:13" x14ac:dyDescent="0.25">
      <c r="A5" s="3" t="s">
        <v>2</v>
      </c>
      <c r="B5" s="11">
        <v>8333.24</v>
      </c>
      <c r="C5" s="10">
        <v>8333.24</v>
      </c>
      <c r="D5" s="10">
        <v>8333.24</v>
      </c>
      <c r="F5" s="3" t="s">
        <v>22</v>
      </c>
      <c r="G5" s="11">
        <v>45</v>
      </c>
      <c r="H5" s="10">
        <v>45</v>
      </c>
      <c r="I5" s="10">
        <v>45</v>
      </c>
    </row>
    <row r="6" spans="1:13" x14ac:dyDescent="0.25">
      <c r="A6" s="3" t="s">
        <v>3</v>
      </c>
      <c r="B6" s="8">
        <v>583.16999999999996</v>
      </c>
      <c r="C6" s="9">
        <v>302.17</v>
      </c>
      <c r="D6" s="9">
        <v>349.9</v>
      </c>
      <c r="F6" s="13" t="s">
        <v>23</v>
      </c>
      <c r="G6" s="8">
        <v>8.99</v>
      </c>
      <c r="H6" s="9">
        <v>8.99</v>
      </c>
      <c r="I6" s="9">
        <v>8.99</v>
      </c>
    </row>
    <row r="7" spans="1:13" x14ac:dyDescent="0.25">
      <c r="A7" s="3" t="s">
        <v>4</v>
      </c>
      <c r="B7" s="10">
        <f>B5+B6</f>
        <v>8916.41</v>
      </c>
      <c r="C7" s="10">
        <f t="shared" ref="C7:D7" si="0">C5+C6</f>
        <v>8635.41</v>
      </c>
      <c r="D7" s="10">
        <f t="shared" si="0"/>
        <v>8683.14</v>
      </c>
      <c r="F7" s="3" t="s">
        <v>24</v>
      </c>
      <c r="G7" s="6">
        <v>4.99</v>
      </c>
      <c r="H7" s="7">
        <v>0</v>
      </c>
      <c r="I7" s="7">
        <v>63.98</v>
      </c>
    </row>
    <row r="8" spans="1:13" x14ac:dyDescent="0.25">
      <c r="F8" s="13" t="s">
        <v>25</v>
      </c>
      <c r="G8" s="8">
        <v>290.12</v>
      </c>
      <c r="H8" s="9">
        <v>234.9</v>
      </c>
      <c r="I8" s="9">
        <v>298.10000000000002</v>
      </c>
    </row>
    <row r="9" spans="1:13" x14ac:dyDescent="0.25">
      <c r="A9" s="3" t="s">
        <v>5</v>
      </c>
      <c r="F9" s="3" t="s">
        <v>13</v>
      </c>
      <c r="G9" s="6">
        <v>220.76</v>
      </c>
      <c r="H9" s="7">
        <v>0</v>
      </c>
      <c r="I9" s="7">
        <v>0</v>
      </c>
    </row>
    <row r="10" spans="1:13" x14ac:dyDescent="0.25">
      <c r="A10" s="3" t="s">
        <v>6</v>
      </c>
      <c r="B10" s="6">
        <v>139.53</v>
      </c>
      <c r="C10" s="7">
        <v>139.53</v>
      </c>
      <c r="D10" s="7">
        <v>139.53</v>
      </c>
    </row>
    <row r="11" spans="1:13" x14ac:dyDescent="0.25">
      <c r="A11" s="3" t="s">
        <v>7</v>
      </c>
      <c r="B11" s="8">
        <v>230.34</v>
      </c>
      <c r="C11" s="9">
        <v>238.56</v>
      </c>
      <c r="D11" s="9">
        <v>227.67</v>
      </c>
      <c r="F11" t="s">
        <v>26</v>
      </c>
    </row>
    <row r="12" spans="1:13" x14ac:dyDescent="0.25">
      <c r="A12" s="3" t="s">
        <v>8</v>
      </c>
      <c r="B12" s="6">
        <v>101.23</v>
      </c>
      <c r="C12" s="7">
        <v>117.98</v>
      </c>
      <c r="D12" s="7">
        <v>98.07</v>
      </c>
      <c r="F12" s="3" t="s">
        <v>27</v>
      </c>
      <c r="G12" s="6">
        <v>393.16</v>
      </c>
      <c r="H12" s="7">
        <v>45.98</v>
      </c>
      <c r="I12" s="7">
        <v>32.19</v>
      </c>
    </row>
    <row r="13" spans="1:13" x14ac:dyDescent="0.25">
      <c r="A13" s="3" t="s">
        <v>9</v>
      </c>
      <c r="B13" s="8">
        <v>31.17</v>
      </c>
      <c r="C13" s="9">
        <v>32.979999999999997</v>
      </c>
      <c r="D13" s="9">
        <v>33.97</v>
      </c>
    </row>
    <row r="14" spans="1:13" x14ac:dyDescent="0.25">
      <c r="A14" s="3" t="s">
        <v>10</v>
      </c>
      <c r="B14" s="6">
        <v>0</v>
      </c>
      <c r="C14" s="7">
        <v>0</v>
      </c>
      <c r="D14" s="7">
        <v>0</v>
      </c>
      <c r="F14" t="s">
        <v>28</v>
      </c>
    </row>
    <row r="15" spans="1:13" x14ac:dyDescent="0.25">
      <c r="A15" s="3" t="s">
        <v>11</v>
      </c>
      <c r="B15" s="8">
        <v>560.41999999999996</v>
      </c>
      <c r="C15" s="9">
        <v>598.32000000000005</v>
      </c>
      <c r="D15" s="9">
        <v>604.21</v>
      </c>
      <c r="F15" s="3" t="s">
        <v>32</v>
      </c>
      <c r="G15" s="5">
        <f>B7*0.08481</f>
        <v>756.20073209999998</v>
      </c>
      <c r="H15" s="5">
        <f>C7*0.08481</f>
        <v>732.36912209999991</v>
      </c>
      <c r="I15" s="5">
        <f>D7*0.08481</f>
        <v>736.41710339999997</v>
      </c>
    </row>
    <row r="16" spans="1:13" x14ac:dyDescent="0.25">
      <c r="A16" s="3" t="s">
        <v>12</v>
      </c>
      <c r="B16" s="6">
        <v>0</v>
      </c>
      <c r="C16" s="7">
        <v>0</v>
      </c>
      <c r="D16" s="7">
        <v>0</v>
      </c>
      <c r="F16" s="13" t="s">
        <v>29</v>
      </c>
      <c r="G16" s="2">
        <f>B7*0.037</f>
        <v>329.90716999999995</v>
      </c>
      <c r="H16" s="2">
        <f>C7*0.037</f>
        <v>319.51016999999996</v>
      </c>
      <c r="I16" s="2">
        <f>D7*0.037</f>
        <v>321.27617999999995</v>
      </c>
    </row>
    <row r="17" spans="1:9" x14ac:dyDescent="0.25">
      <c r="A17" s="3" t="s">
        <v>13</v>
      </c>
      <c r="B17" s="8">
        <v>0</v>
      </c>
      <c r="C17" s="9">
        <v>0</v>
      </c>
      <c r="D17" s="9">
        <v>0</v>
      </c>
      <c r="F17" s="3" t="s">
        <v>30</v>
      </c>
      <c r="G17" s="5">
        <f>B7*0.01</f>
        <v>89.164100000000005</v>
      </c>
      <c r="H17" s="5">
        <f>C7*0.01</f>
        <v>86.354100000000003</v>
      </c>
      <c r="I17" s="5">
        <f>D7*0.01</f>
        <v>86.831400000000002</v>
      </c>
    </row>
    <row r="18" spans="1:9" x14ac:dyDescent="0.25">
      <c r="F18" s="13" t="s">
        <v>34</v>
      </c>
      <c r="G18" s="2">
        <f>B7*0.0765</f>
        <v>682.10536500000001</v>
      </c>
      <c r="H18" s="2">
        <f>C7*0.0765</f>
        <v>660.60886499999992</v>
      </c>
      <c r="I18" s="2">
        <f>D7*0.0765</f>
        <v>664.26020999999992</v>
      </c>
    </row>
    <row r="19" spans="1:9" x14ac:dyDescent="0.25">
      <c r="A19" s="3" t="s">
        <v>16</v>
      </c>
      <c r="F19" s="3" t="s">
        <v>31</v>
      </c>
      <c r="G19" s="12">
        <f>SUM(G15:G18)</f>
        <v>1857.3773670999999</v>
      </c>
      <c r="H19" s="12">
        <f t="shared" ref="H19:I19" si="1">SUM(H15:H18)</f>
        <v>1798.8422570999999</v>
      </c>
      <c r="I19" s="12">
        <f t="shared" si="1"/>
        <v>1808.7848933999999</v>
      </c>
    </row>
    <row r="20" spans="1:9" x14ac:dyDescent="0.25">
      <c r="A20" s="3" t="s">
        <v>14</v>
      </c>
      <c r="B20" s="6">
        <v>183.42</v>
      </c>
      <c r="C20" s="7">
        <v>192.09</v>
      </c>
      <c r="D20" s="7">
        <v>178.12</v>
      </c>
    </row>
    <row r="21" spans="1:9" x14ac:dyDescent="0.25">
      <c r="A21" s="3" t="s">
        <v>15</v>
      </c>
      <c r="B21" s="8">
        <v>0</v>
      </c>
      <c r="C21" s="9">
        <v>93.4</v>
      </c>
      <c r="D21" s="9">
        <v>0</v>
      </c>
      <c r="F21" t="s">
        <v>33</v>
      </c>
      <c r="G21" s="10">
        <f>B7-SUM(B10:B28)-SUM(G5:G18)</f>
        <v>4617.072632899999</v>
      </c>
      <c r="H21" s="10">
        <f t="shared" ref="H21:I21" si="2">C7-SUM(C10:C28)-SUM(H5:H18)</f>
        <v>4856.0077428999994</v>
      </c>
      <c r="I21" s="10">
        <f t="shared" si="2"/>
        <v>4911.6951066000001</v>
      </c>
    </row>
    <row r="22" spans="1:9" x14ac:dyDescent="0.25">
      <c r="A22" s="3" t="s">
        <v>13</v>
      </c>
      <c r="B22" s="6">
        <v>0</v>
      </c>
      <c r="C22" s="7">
        <v>0</v>
      </c>
      <c r="D22" s="7">
        <v>0</v>
      </c>
    </row>
    <row r="23" spans="1:9" x14ac:dyDescent="0.25">
      <c r="B23" s="10"/>
      <c r="C23" s="10"/>
      <c r="D23" s="10"/>
    </row>
    <row r="24" spans="1:9" x14ac:dyDescent="0.25">
      <c r="A24" s="3" t="s">
        <v>17</v>
      </c>
      <c r="B24" s="10"/>
      <c r="C24" s="10"/>
      <c r="D24" s="10"/>
    </row>
    <row r="25" spans="1:9" x14ac:dyDescent="0.25">
      <c r="A25" s="3" t="s">
        <v>18</v>
      </c>
      <c r="B25" s="6">
        <v>123.83</v>
      </c>
      <c r="C25" s="7">
        <v>123.83</v>
      </c>
      <c r="D25" s="7">
        <v>123.83</v>
      </c>
    </row>
    <row r="26" spans="1:9" x14ac:dyDescent="0.25">
      <c r="A26" s="3" t="s">
        <v>19</v>
      </c>
      <c r="B26" s="8">
        <v>0</v>
      </c>
      <c r="C26" s="9">
        <v>0</v>
      </c>
      <c r="D26" s="9">
        <v>0</v>
      </c>
    </row>
    <row r="27" spans="1:9" x14ac:dyDescent="0.25">
      <c r="A27" s="3" t="s">
        <v>20</v>
      </c>
      <c r="B27" s="6">
        <v>109</v>
      </c>
      <c r="C27" s="7">
        <v>109</v>
      </c>
      <c r="D27" s="7">
        <v>109</v>
      </c>
    </row>
    <row r="28" spans="1:9" x14ac:dyDescent="0.25">
      <c r="A28" s="3" t="s">
        <v>13</v>
      </c>
      <c r="B28" s="8">
        <v>0</v>
      </c>
      <c r="C28" s="9">
        <v>0</v>
      </c>
      <c r="D28" s="9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1CBE2-455F-476B-856B-F554C13477C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2023-04-17T07:30:17Z</dcterms:created>
  <dcterms:modified xsi:type="dcterms:W3CDTF">2023-04-17T09:07:21Z</dcterms:modified>
</cp:coreProperties>
</file>