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es\WYWM_DataAnalysisExcel\Standard Deviation\"/>
    </mc:Choice>
  </mc:AlternateContent>
  <xr:revisionPtr revIDLastSave="0" documentId="13_ncr:1_{EEB972AC-E1EA-4559-A36E-86C063832B4E}" xr6:coauthVersionLast="47" xr6:coauthVersionMax="47" xr10:uidLastSave="{00000000-0000-0000-0000-000000000000}"/>
  <bookViews>
    <workbookView xWindow="-120" yWindow="-120" windowWidth="38640" windowHeight="15720" activeTab="1" xr2:uid="{DE268844-D860-4CA5-9B0C-FCA516439B88}"/>
  </bookViews>
  <sheets>
    <sheet name="Count of Class" sheetId="3" r:id="rId1"/>
    <sheet name="Heights" sheetId="1" r:id="rId2"/>
  </sheets>
  <definedNames>
    <definedName name="_xlchart.v1.0" hidden="1">Heights!$D$1</definedName>
    <definedName name="_xlchart.v1.1" hidden="1">Heights!$D$2:$D$2228</definedName>
    <definedName name="_xlchart.v1.2" hidden="1">Heights!$D$1</definedName>
    <definedName name="_xlchart.v1.3" hidden="1">Heights!$D$2:$D$2227</definedName>
    <definedName name="_xlchart.v1.4" hidden="1">Heights!$D$1</definedName>
    <definedName name="_xlchart.v1.5" hidden="1">Heights!$D$2:$D$2227</definedName>
  </definedNames>
  <calcPr calcId="191029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3" i="1" l="1"/>
  <c r="N4" i="1"/>
  <c r="N2" i="1"/>
  <c r="H2227" i="1" l="1"/>
  <c r="H2209" i="1"/>
  <c r="H2198" i="1"/>
  <c r="H2193" i="1"/>
  <c r="H2149" i="1"/>
  <c r="H2123" i="1"/>
  <c r="H2139" i="1"/>
  <c r="H2109" i="1"/>
  <c r="H2082" i="1"/>
  <c r="H2098" i="1"/>
  <c r="H2064" i="1"/>
  <c r="H2029" i="1"/>
  <c r="H2045" i="1"/>
  <c r="H1977" i="1"/>
  <c r="H1993" i="1"/>
  <c r="H2009" i="1"/>
  <c r="H2025" i="1"/>
  <c r="H1956" i="1"/>
  <c r="H1878" i="1"/>
  <c r="H1894" i="1"/>
  <c r="H1910" i="1"/>
  <c r="H1926" i="1"/>
  <c r="H1942" i="1"/>
  <c r="H1831" i="1"/>
  <c r="H1847" i="1"/>
  <c r="H1863" i="1"/>
  <c r="H1776" i="1"/>
  <c r="H1792" i="1"/>
  <c r="H1808" i="1"/>
  <c r="H1709" i="1"/>
  <c r="H1725" i="1"/>
  <c r="H1741" i="1"/>
  <c r="H1757" i="1"/>
  <c r="H1630" i="1"/>
  <c r="H1646" i="1"/>
  <c r="H1662" i="1"/>
  <c r="H1678" i="1"/>
  <c r="H1694" i="1"/>
  <c r="H1545" i="1"/>
  <c r="H1561" i="1"/>
  <c r="H1577" i="1"/>
  <c r="H1593" i="1"/>
  <c r="H1609" i="1"/>
  <c r="H1625" i="1"/>
  <c r="H1460" i="1"/>
  <c r="H1476" i="1"/>
  <c r="H1492" i="1"/>
  <c r="H1508" i="1"/>
  <c r="H1524" i="1"/>
  <c r="H1400" i="1"/>
  <c r="H1416" i="1"/>
  <c r="H1432" i="1"/>
  <c r="H1269" i="1"/>
  <c r="H1285" i="1"/>
  <c r="H1301" i="1"/>
  <c r="H1317" i="1"/>
  <c r="H1333" i="1"/>
  <c r="H1349" i="1"/>
  <c r="H1365" i="1"/>
  <c r="H1381" i="1"/>
  <c r="H1204" i="1"/>
  <c r="H1220" i="1"/>
  <c r="H1236" i="1"/>
  <c r="H1252" i="1"/>
  <c r="H1093" i="1"/>
  <c r="H1109" i="1"/>
  <c r="H1125" i="1"/>
  <c r="H1141" i="1"/>
  <c r="H1157" i="1"/>
  <c r="H1173" i="1"/>
  <c r="H1189" i="1"/>
  <c r="H990" i="1"/>
  <c r="H1006" i="1"/>
  <c r="H1022" i="1"/>
  <c r="H1038" i="1"/>
  <c r="H1054" i="1"/>
  <c r="H1070" i="1"/>
  <c r="H1086" i="1"/>
  <c r="H902" i="1"/>
  <c r="H918" i="1"/>
  <c r="H934" i="1"/>
  <c r="H950" i="1"/>
  <c r="H966" i="1"/>
  <c r="H982" i="1"/>
  <c r="H781" i="1"/>
  <c r="H2226" i="1"/>
  <c r="H2210" i="1"/>
  <c r="H2178" i="1"/>
  <c r="H2194" i="1"/>
  <c r="H2150" i="1"/>
  <c r="H2124" i="1"/>
  <c r="H2140" i="1"/>
  <c r="H2110" i="1"/>
  <c r="H2083" i="1"/>
  <c r="H2099" i="1"/>
  <c r="H2065" i="1"/>
  <c r="H2030" i="1"/>
  <c r="H2046" i="1"/>
  <c r="H1978" i="1"/>
  <c r="H1994" i="1"/>
  <c r="H2010" i="1"/>
  <c r="H2026" i="1"/>
  <c r="H1957" i="1"/>
  <c r="H1879" i="1"/>
  <c r="H1895" i="1"/>
  <c r="H1911" i="1"/>
  <c r="H1927" i="1"/>
  <c r="H1943" i="1"/>
  <c r="H1832" i="1"/>
  <c r="H1848" i="1"/>
  <c r="H1864" i="1"/>
  <c r="H1777" i="1"/>
  <c r="H1793" i="1"/>
  <c r="H1809" i="1"/>
  <c r="H1710" i="1"/>
  <c r="H1726" i="1"/>
  <c r="H1742" i="1"/>
  <c r="H1758" i="1"/>
  <c r="H1631" i="1"/>
  <c r="H1647" i="1"/>
  <c r="H1663" i="1"/>
  <c r="H1679" i="1"/>
  <c r="H1695" i="1"/>
  <c r="H1546" i="1"/>
  <c r="H1562" i="1"/>
  <c r="H1578" i="1"/>
  <c r="H1594" i="1"/>
  <c r="H1610" i="1"/>
  <c r="H1626" i="1"/>
  <c r="H1461" i="1"/>
  <c r="H1477" i="1"/>
  <c r="H1493" i="1"/>
  <c r="H1509" i="1"/>
  <c r="H1525" i="1"/>
  <c r="H1401" i="1"/>
  <c r="H1417" i="1"/>
  <c r="H1433" i="1"/>
  <c r="H1270" i="1"/>
  <c r="H1286" i="1"/>
  <c r="H1302" i="1"/>
  <c r="H1318" i="1"/>
  <c r="H1334" i="1"/>
  <c r="H1350" i="1"/>
  <c r="H1366" i="1"/>
  <c r="H1382" i="1"/>
  <c r="H2225" i="1"/>
  <c r="H2211" i="1"/>
  <c r="H2179" i="1"/>
  <c r="H2165" i="1"/>
  <c r="H2151" i="1"/>
  <c r="H2125" i="1"/>
  <c r="H2141" i="1"/>
  <c r="H2111" i="1"/>
  <c r="H2084" i="1"/>
  <c r="H2100" i="1"/>
  <c r="H2066" i="1"/>
  <c r="H2031" i="1"/>
  <c r="H2047" i="1"/>
  <c r="H1979" i="1"/>
  <c r="H1995" i="1"/>
  <c r="H2011" i="1"/>
  <c r="H2027" i="1"/>
  <c r="H1958" i="1"/>
  <c r="H1880" i="1"/>
  <c r="H1896" i="1"/>
  <c r="H1912" i="1"/>
  <c r="H1928" i="1"/>
  <c r="H1817" i="1"/>
  <c r="H1833" i="1"/>
  <c r="H1849" i="1"/>
  <c r="H1865" i="1"/>
  <c r="H1778" i="1"/>
  <c r="H1794" i="1"/>
  <c r="H1810" i="1"/>
  <c r="H1711" i="1"/>
  <c r="H1727" i="1"/>
  <c r="H1743" i="1"/>
  <c r="H1759" i="1"/>
  <c r="H1632" i="1"/>
  <c r="H1648" i="1"/>
  <c r="H1664" i="1"/>
  <c r="H1680" i="1"/>
  <c r="H1696" i="1"/>
  <c r="H1547" i="1"/>
  <c r="H1563" i="1"/>
  <c r="H1579" i="1"/>
  <c r="H1595" i="1"/>
  <c r="H1611" i="1"/>
  <c r="H1627" i="1"/>
  <c r="H1462" i="1"/>
  <c r="H1478" i="1"/>
  <c r="H1494" i="1"/>
  <c r="H1510" i="1"/>
  <c r="H1526" i="1"/>
  <c r="H2223" i="1"/>
  <c r="H2212" i="1"/>
  <c r="H2180" i="1"/>
  <c r="H2166" i="1"/>
  <c r="H2152" i="1"/>
  <c r="H2126" i="1"/>
  <c r="H2142" i="1"/>
  <c r="H2112" i="1"/>
  <c r="H2085" i="1"/>
  <c r="H2101" i="1"/>
  <c r="H2067" i="1"/>
  <c r="H2032" i="1"/>
  <c r="H2048" i="1"/>
  <c r="H1980" i="1"/>
  <c r="H1996" i="1"/>
  <c r="H2012" i="1"/>
  <c r="H2028" i="1"/>
  <c r="H1959" i="1"/>
  <c r="H1881" i="1"/>
  <c r="H1897" i="1"/>
  <c r="H1913" i="1"/>
  <c r="H1929" i="1"/>
  <c r="H1818" i="1"/>
  <c r="H1834" i="1"/>
  <c r="H1850" i="1"/>
  <c r="H1866" i="1"/>
  <c r="H1779" i="1"/>
  <c r="H1795" i="1"/>
  <c r="H1811" i="1"/>
  <c r="H1712" i="1"/>
  <c r="H1728" i="1"/>
  <c r="H1744" i="1"/>
  <c r="H1760" i="1"/>
  <c r="H1633" i="1"/>
  <c r="H1649" i="1"/>
  <c r="H1665" i="1"/>
  <c r="H1681" i="1"/>
  <c r="H1697" i="1"/>
  <c r="H1548" i="1"/>
  <c r="H1564" i="1"/>
  <c r="H1580" i="1"/>
  <c r="H1596" i="1"/>
  <c r="H1612" i="1"/>
  <c r="H1447" i="1"/>
  <c r="H1463" i="1"/>
  <c r="H1479" i="1"/>
  <c r="H1495" i="1"/>
  <c r="H1511" i="1"/>
  <c r="H1527" i="1"/>
  <c r="H1403" i="1"/>
  <c r="H1419" i="1"/>
  <c r="H1435" i="1"/>
  <c r="H1272" i="1"/>
  <c r="H1288" i="1"/>
  <c r="H1304" i="1"/>
  <c r="H1320" i="1"/>
  <c r="H1336" i="1"/>
  <c r="H1352" i="1"/>
  <c r="H1368" i="1"/>
  <c r="H1384" i="1"/>
  <c r="H1207" i="1"/>
  <c r="H1223" i="1"/>
  <c r="H1239" i="1"/>
  <c r="H1255" i="1"/>
  <c r="H1096" i="1"/>
  <c r="H1112" i="1"/>
  <c r="H1128" i="1"/>
  <c r="H1144" i="1"/>
  <c r="H1160" i="1"/>
  <c r="H1176" i="1"/>
  <c r="H1192" i="1"/>
  <c r="H993" i="1"/>
  <c r="H1009" i="1"/>
  <c r="H1025" i="1"/>
  <c r="H1041" i="1"/>
  <c r="H1057" i="1"/>
  <c r="H1073" i="1"/>
  <c r="H1089" i="1"/>
  <c r="H905" i="1"/>
  <c r="H921" i="1"/>
  <c r="H937" i="1"/>
  <c r="H953" i="1"/>
  <c r="H969" i="1"/>
  <c r="H985" i="1"/>
  <c r="H784" i="1"/>
  <c r="H2224" i="1"/>
  <c r="H2213" i="1"/>
  <c r="H2181" i="1"/>
  <c r="H2167" i="1"/>
  <c r="H2153" i="1"/>
  <c r="H2127" i="1"/>
  <c r="H2143" i="1"/>
  <c r="H2113" i="1"/>
  <c r="H2086" i="1"/>
  <c r="H2052" i="1"/>
  <c r="H2068" i="1"/>
  <c r="H2033" i="1"/>
  <c r="H2049" i="1"/>
  <c r="H1981" i="1"/>
  <c r="H1997" i="1"/>
  <c r="H2013" i="1"/>
  <c r="H1944" i="1"/>
  <c r="H1960" i="1"/>
  <c r="H1882" i="1"/>
  <c r="H1898" i="1"/>
  <c r="H1914" i="1"/>
  <c r="H1930" i="1"/>
  <c r="H1819" i="1"/>
  <c r="H1835" i="1"/>
  <c r="H1851" i="1"/>
  <c r="H1867" i="1"/>
  <c r="H1780" i="1"/>
  <c r="H1796" i="1"/>
  <c r="H1812" i="1"/>
  <c r="H1713" i="1"/>
  <c r="H1729" i="1"/>
  <c r="H1745" i="1"/>
  <c r="H2219" i="1"/>
  <c r="H2199" i="1"/>
  <c r="H2182" i="1"/>
  <c r="H2168" i="1"/>
  <c r="H2154" i="1"/>
  <c r="H2128" i="1"/>
  <c r="H2144" i="1"/>
  <c r="H2114" i="1"/>
  <c r="H2087" i="1"/>
  <c r="H2053" i="1"/>
  <c r="H2069" i="1"/>
  <c r="H2034" i="1"/>
  <c r="H2050" i="1"/>
  <c r="H1982" i="1"/>
  <c r="H1998" i="1"/>
  <c r="H2014" i="1"/>
  <c r="H1945" i="1"/>
  <c r="H1961" i="1"/>
  <c r="H1883" i="1"/>
  <c r="H1899" i="1"/>
  <c r="H1915" i="1"/>
  <c r="H1931" i="1"/>
  <c r="H1820" i="1"/>
  <c r="H1836" i="1"/>
  <c r="H1852" i="1"/>
  <c r="H1868" i="1"/>
  <c r="H1781" i="1"/>
  <c r="H1797" i="1"/>
  <c r="H1813" i="1"/>
  <c r="H1714" i="1"/>
  <c r="H1730" i="1"/>
  <c r="H1746" i="1"/>
  <c r="H1762" i="1"/>
  <c r="H1635" i="1"/>
  <c r="H1651" i="1"/>
  <c r="H1667" i="1"/>
  <c r="H1683" i="1"/>
  <c r="H1699" i="1"/>
  <c r="H1550" i="1"/>
  <c r="H1566" i="1"/>
  <c r="H1582" i="1"/>
  <c r="H1598" i="1"/>
  <c r="H1614" i="1"/>
  <c r="H1449" i="1"/>
  <c r="H1465" i="1"/>
  <c r="H1481" i="1"/>
  <c r="H1497" i="1"/>
  <c r="H1513" i="1"/>
  <c r="H1529" i="1"/>
  <c r="H1405" i="1"/>
  <c r="H1421" i="1"/>
  <c r="H1437" i="1"/>
  <c r="H1274" i="1"/>
  <c r="H1290" i="1"/>
  <c r="H1306" i="1"/>
  <c r="H1322" i="1"/>
  <c r="H1338" i="1"/>
  <c r="H1354" i="1"/>
  <c r="H1370" i="1"/>
  <c r="H1386" i="1"/>
  <c r="H1209" i="1"/>
  <c r="H1225" i="1"/>
  <c r="H1241" i="1"/>
  <c r="H1257" i="1"/>
  <c r="H1098" i="1"/>
  <c r="H1114" i="1"/>
  <c r="H1130" i="1"/>
  <c r="H1146" i="1"/>
  <c r="H1162" i="1"/>
  <c r="H1178" i="1"/>
  <c r="H1194" i="1"/>
  <c r="H995" i="1"/>
  <c r="H1011" i="1"/>
  <c r="H1027" i="1"/>
  <c r="H1043" i="1"/>
  <c r="H1059" i="1"/>
  <c r="H1075" i="1"/>
  <c r="H1091" i="1"/>
  <c r="H907" i="1"/>
  <c r="H923" i="1"/>
  <c r="H939" i="1"/>
  <c r="H955" i="1"/>
  <c r="H971" i="1"/>
  <c r="H987" i="1"/>
  <c r="H786" i="1"/>
  <c r="H2220" i="1"/>
  <c r="H2200" i="1"/>
  <c r="H2183" i="1"/>
  <c r="H2169" i="1"/>
  <c r="H2155" i="1"/>
  <c r="H2129" i="1"/>
  <c r="H2145" i="1"/>
  <c r="H2115" i="1"/>
  <c r="H2088" i="1"/>
  <c r="H2054" i="1"/>
  <c r="H2070" i="1"/>
  <c r="H2035" i="1"/>
  <c r="H2051" i="1"/>
  <c r="H1983" i="1"/>
  <c r="H1999" i="1"/>
  <c r="H2015" i="1"/>
  <c r="H1946" i="1"/>
  <c r="H1962" i="1"/>
  <c r="H1884" i="1"/>
  <c r="H1900" i="1"/>
  <c r="H1916" i="1"/>
  <c r="H1932" i="1"/>
  <c r="H1821" i="1"/>
  <c r="H1837" i="1"/>
  <c r="H1853" i="1"/>
  <c r="H1869" i="1"/>
  <c r="H1782" i="1"/>
  <c r="H1798" i="1"/>
  <c r="H1814" i="1"/>
  <c r="H1715" i="1"/>
  <c r="H1731" i="1"/>
  <c r="H1747" i="1"/>
  <c r="H1763" i="1"/>
  <c r="H1636" i="1"/>
  <c r="H1652" i="1"/>
  <c r="H1668" i="1"/>
  <c r="H1684" i="1"/>
  <c r="H1700" i="1"/>
  <c r="H1551" i="1"/>
  <c r="H1567" i="1"/>
  <c r="H1583" i="1"/>
  <c r="H1599" i="1"/>
  <c r="H1615" i="1"/>
  <c r="H1450" i="1"/>
  <c r="H1466" i="1"/>
  <c r="H1482" i="1"/>
  <c r="H1498" i="1"/>
  <c r="H1514" i="1"/>
  <c r="H1530" i="1"/>
  <c r="H1406" i="1"/>
  <c r="H1422" i="1"/>
  <c r="H1438" i="1"/>
  <c r="H1275" i="1"/>
  <c r="H1291" i="1"/>
  <c r="H1307" i="1"/>
  <c r="H1323" i="1"/>
  <c r="H1339" i="1"/>
  <c r="H1355" i="1"/>
  <c r="H1371" i="1"/>
  <c r="H1387" i="1"/>
  <c r="H1210" i="1"/>
  <c r="H1226" i="1"/>
  <c r="H1242" i="1"/>
  <c r="H1258" i="1"/>
  <c r="H1099" i="1"/>
  <c r="H1115" i="1"/>
  <c r="H1131" i="1"/>
  <c r="H1147" i="1"/>
  <c r="H1163" i="1"/>
  <c r="H1179" i="1"/>
  <c r="H1195" i="1"/>
  <c r="H996" i="1"/>
  <c r="H1012" i="1"/>
  <c r="H1028" i="1"/>
  <c r="H1044" i="1"/>
  <c r="H1060" i="1"/>
  <c r="H1076" i="1"/>
  <c r="H1092" i="1"/>
  <c r="H908" i="1"/>
  <c r="H924" i="1"/>
  <c r="H940" i="1"/>
  <c r="H956" i="1"/>
  <c r="H972" i="1"/>
  <c r="H988" i="1"/>
  <c r="H787" i="1"/>
  <c r="H2221" i="1"/>
  <c r="H2201" i="1"/>
  <c r="H2184" i="1"/>
  <c r="H2170" i="1"/>
  <c r="H2156" i="1"/>
  <c r="H2130" i="1"/>
  <c r="H2146" i="1"/>
  <c r="H2116" i="1"/>
  <c r="H2089" i="1"/>
  <c r="H2055" i="1"/>
  <c r="H2071" i="1"/>
  <c r="H2036" i="1"/>
  <c r="H1968" i="1"/>
  <c r="H1984" i="1"/>
  <c r="H2000" i="1"/>
  <c r="H2016" i="1"/>
  <c r="H1947" i="1"/>
  <c r="H1963" i="1"/>
  <c r="H1885" i="1"/>
  <c r="H1901" i="1"/>
  <c r="H1917" i="1"/>
  <c r="H1933" i="1"/>
  <c r="H1822" i="1"/>
  <c r="H1838" i="1"/>
  <c r="H1854" i="1"/>
  <c r="H1870" i="1"/>
  <c r="H1783" i="1"/>
  <c r="H1799" i="1"/>
  <c r="H1815" i="1"/>
  <c r="H1716" i="1"/>
  <c r="H1732" i="1"/>
  <c r="H1748" i="1"/>
  <c r="H1764" i="1"/>
  <c r="H1637" i="1"/>
  <c r="H1653" i="1"/>
  <c r="H1669" i="1"/>
  <c r="H1685" i="1"/>
  <c r="H1701" i="1"/>
  <c r="H1552" i="1"/>
  <c r="H1568" i="1"/>
  <c r="H1584" i="1"/>
  <c r="H1600" i="1"/>
  <c r="H1616" i="1"/>
  <c r="H1451" i="1"/>
  <c r="H1467" i="1"/>
  <c r="H1483" i="1"/>
  <c r="H1499" i="1"/>
  <c r="H1515" i="1"/>
  <c r="H1531" i="1"/>
  <c r="H1407" i="1"/>
  <c r="H1423" i="1"/>
  <c r="H1439" i="1"/>
  <c r="H1276" i="1"/>
  <c r="H1292" i="1"/>
  <c r="H1308" i="1"/>
  <c r="H1324" i="1"/>
  <c r="H1340" i="1"/>
  <c r="H1356" i="1"/>
  <c r="H1372" i="1"/>
  <c r="H1388" i="1"/>
  <c r="H1211" i="1"/>
  <c r="H1227" i="1"/>
  <c r="H1243" i="1"/>
  <c r="H1259" i="1"/>
  <c r="H1100" i="1"/>
  <c r="H1116" i="1"/>
  <c r="H1132" i="1"/>
  <c r="H1148" i="1"/>
  <c r="H1164" i="1"/>
  <c r="H1180" i="1"/>
  <c r="H1196" i="1"/>
  <c r="H997" i="1"/>
  <c r="H1013" i="1"/>
  <c r="H1029" i="1"/>
  <c r="H1045" i="1"/>
  <c r="H1061" i="1"/>
  <c r="H1077" i="1"/>
  <c r="H893" i="1"/>
  <c r="H909" i="1"/>
  <c r="H925" i="1"/>
  <c r="H941" i="1"/>
  <c r="H957" i="1"/>
  <c r="H973" i="1"/>
  <c r="H772" i="1"/>
  <c r="H788" i="1"/>
  <c r="H2222" i="1"/>
  <c r="H2202" i="1"/>
  <c r="H2185" i="1"/>
  <c r="H2171" i="1"/>
  <c r="H2157" i="1"/>
  <c r="H2131" i="1"/>
  <c r="H2147" i="1"/>
  <c r="H2117" i="1"/>
  <c r="H2090" i="1"/>
  <c r="H2056" i="1"/>
  <c r="H2072" i="1"/>
  <c r="H2037" i="1"/>
  <c r="H1969" i="1"/>
  <c r="H1985" i="1"/>
  <c r="H2001" i="1"/>
  <c r="H2017" i="1"/>
  <c r="H1948" i="1"/>
  <c r="H1964" i="1"/>
  <c r="H1886" i="1"/>
  <c r="H1902" i="1"/>
  <c r="H1918" i="1"/>
  <c r="H1934" i="1"/>
  <c r="H1823" i="1"/>
  <c r="H1839" i="1"/>
  <c r="H1855" i="1"/>
  <c r="H1871" i="1"/>
  <c r="H1784" i="1"/>
  <c r="H1800" i="1"/>
  <c r="H1816" i="1"/>
  <c r="H1717" i="1"/>
  <c r="H1733" i="1"/>
  <c r="H1749" i="1"/>
  <c r="H1765" i="1"/>
  <c r="H1638" i="1"/>
  <c r="H1654" i="1"/>
  <c r="H1670" i="1"/>
  <c r="H1686" i="1"/>
  <c r="H1537" i="1"/>
  <c r="H1553" i="1"/>
  <c r="H1569" i="1"/>
  <c r="H1585" i="1"/>
  <c r="H1601" i="1"/>
  <c r="H1617" i="1"/>
  <c r="H1452" i="1"/>
  <c r="H1468" i="1"/>
  <c r="H1484" i="1"/>
  <c r="H1500" i="1"/>
  <c r="H1516" i="1"/>
  <c r="H1532" i="1"/>
  <c r="H1408" i="1"/>
  <c r="H1424" i="1"/>
  <c r="H1440" i="1"/>
  <c r="H1277" i="1"/>
  <c r="H1293" i="1"/>
  <c r="H1309" i="1"/>
  <c r="H1325" i="1"/>
  <c r="H1341" i="1"/>
  <c r="H1357" i="1"/>
  <c r="H1373" i="1"/>
  <c r="H1389" i="1"/>
  <c r="H1212" i="1"/>
  <c r="H1228" i="1"/>
  <c r="H1244" i="1"/>
  <c r="H2217" i="1"/>
  <c r="H2203" i="1"/>
  <c r="H2186" i="1"/>
  <c r="H2172" i="1"/>
  <c r="H2158" i="1"/>
  <c r="H2132" i="1"/>
  <c r="H2102" i="1"/>
  <c r="H2118" i="1"/>
  <c r="H2091" i="1"/>
  <c r="H2057" i="1"/>
  <c r="H2073" i="1"/>
  <c r="H2038" i="1"/>
  <c r="H1970" i="1"/>
  <c r="H1986" i="1"/>
  <c r="H2002" i="1"/>
  <c r="H2018" i="1"/>
  <c r="H1949" i="1"/>
  <c r="H1965" i="1"/>
  <c r="H1887" i="1"/>
  <c r="H1903" i="1"/>
  <c r="H1919" i="1"/>
  <c r="H1935" i="1"/>
  <c r="H1824" i="1"/>
  <c r="H1840" i="1"/>
  <c r="H1856" i="1"/>
  <c r="H1872" i="1"/>
  <c r="H1785" i="1"/>
  <c r="H1801" i="1"/>
  <c r="H1702" i="1"/>
  <c r="H1718" i="1"/>
  <c r="H1734" i="1"/>
  <c r="H1750" i="1"/>
  <c r="H1766" i="1"/>
  <c r="H1639" i="1"/>
  <c r="H1655" i="1"/>
  <c r="H1671" i="1"/>
  <c r="H1687" i="1"/>
  <c r="H1538" i="1"/>
  <c r="H1554" i="1"/>
  <c r="H1570" i="1"/>
  <c r="H1586" i="1"/>
  <c r="H1602" i="1"/>
  <c r="H1618" i="1"/>
  <c r="H1453" i="1"/>
  <c r="H1469" i="1"/>
  <c r="H1485" i="1"/>
  <c r="H1501" i="1"/>
  <c r="H1517" i="1"/>
  <c r="H1533" i="1"/>
  <c r="H1409" i="1"/>
  <c r="H1425" i="1"/>
  <c r="H1441" i="1"/>
  <c r="H1278" i="1"/>
  <c r="H1294" i="1"/>
  <c r="H1310" i="1"/>
  <c r="H1326" i="1"/>
  <c r="H1342" i="1"/>
  <c r="H1358" i="1"/>
  <c r="H1374" i="1"/>
  <c r="H2218" i="1"/>
  <c r="H2204" i="1"/>
  <c r="H2187" i="1"/>
  <c r="H2173" i="1"/>
  <c r="H2159" i="1"/>
  <c r="H2133" i="1"/>
  <c r="H2103" i="1"/>
  <c r="H2119" i="1"/>
  <c r="H2092" i="1"/>
  <c r="H2058" i="1"/>
  <c r="H2074" i="1"/>
  <c r="H2039" i="1"/>
  <c r="H1971" i="1"/>
  <c r="H1987" i="1"/>
  <c r="H2003" i="1"/>
  <c r="H2019" i="1"/>
  <c r="H1950" i="1"/>
  <c r="H1966" i="1"/>
  <c r="H1888" i="1"/>
  <c r="H1904" i="1"/>
  <c r="H1920" i="1"/>
  <c r="H1936" i="1"/>
  <c r="H1825" i="1"/>
  <c r="H1841" i="1"/>
  <c r="H1857" i="1"/>
  <c r="H1873" i="1"/>
  <c r="H1786" i="1"/>
  <c r="H1802" i="1"/>
  <c r="H1703" i="1"/>
  <c r="H1719" i="1"/>
  <c r="H1735" i="1"/>
  <c r="H1751" i="1"/>
  <c r="H1767" i="1"/>
  <c r="H1640" i="1"/>
  <c r="H1656" i="1"/>
  <c r="H1672" i="1"/>
  <c r="H1688" i="1"/>
  <c r="H1539" i="1"/>
  <c r="H1555" i="1"/>
  <c r="H1571" i="1"/>
  <c r="H1587" i="1"/>
  <c r="H1603" i="1"/>
  <c r="H1619" i="1"/>
  <c r="H1454" i="1"/>
  <c r="H1470" i="1"/>
  <c r="H1486" i="1"/>
  <c r="H1502" i="1"/>
  <c r="H1518" i="1"/>
  <c r="H1534" i="1"/>
  <c r="H1410" i="1"/>
  <c r="H2214" i="1"/>
  <c r="H2205" i="1"/>
  <c r="H2188" i="1"/>
  <c r="H2174" i="1"/>
  <c r="H2160" i="1"/>
  <c r="H2134" i="1"/>
  <c r="H2104" i="1"/>
  <c r="H2120" i="1"/>
  <c r="H2093" i="1"/>
  <c r="H2059" i="1"/>
  <c r="H2075" i="1"/>
  <c r="H2040" i="1"/>
  <c r="H1972" i="1"/>
  <c r="H1988" i="1"/>
  <c r="H2004" i="1"/>
  <c r="H2020" i="1"/>
  <c r="H1951" i="1"/>
  <c r="H1967" i="1"/>
  <c r="H1889" i="1"/>
  <c r="H1905" i="1"/>
  <c r="H1921" i="1"/>
  <c r="H1937" i="1"/>
  <c r="H1826" i="1"/>
  <c r="H1842" i="1"/>
  <c r="H1858" i="1"/>
  <c r="H1771" i="1"/>
  <c r="H1787" i="1"/>
  <c r="H1803" i="1"/>
  <c r="H1704" i="1"/>
  <c r="H1720" i="1"/>
  <c r="H1736" i="1"/>
  <c r="H1752" i="1"/>
  <c r="H1768" i="1"/>
  <c r="H1641" i="1"/>
  <c r="H1657" i="1"/>
  <c r="H1673" i="1"/>
  <c r="H1689" i="1"/>
  <c r="H1540" i="1"/>
  <c r="H1556" i="1"/>
  <c r="H1572" i="1"/>
  <c r="H1588" i="1"/>
  <c r="H1604" i="1"/>
  <c r="H1620" i="1"/>
  <c r="H1455" i="1"/>
  <c r="H1471" i="1"/>
  <c r="H1487" i="1"/>
  <c r="H1503" i="1"/>
  <c r="H1519" i="1"/>
  <c r="H1535" i="1"/>
  <c r="H1411" i="1"/>
  <c r="H1427" i="1"/>
  <c r="H1443" i="1"/>
  <c r="H1280" i="1"/>
  <c r="H1296" i="1"/>
  <c r="H1312" i="1"/>
  <c r="H1328" i="1"/>
  <c r="H1344" i="1"/>
  <c r="H1360" i="1"/>
  <c r="H1376" i="1"/>
  <c r="H1392" i="1"/>
  <c r="H1215" i="1"/>
  <c r="H1231" i="1"/>
  <c r="H1247" i="1"/>
  <c r="H1263" i="1"/>
  <c r="H1104" i="1"/>
  <c r="H1120" i="1"/>
  <c r="H1136" i="1"/>
  <c r="H2215" i="1"/>
  <c r="H2206" i="1"/>
  <c r="H2189" i="1"/>
  <c r="H2175" i="1"/>
  <c r="H2161" i="1"/>
  <c r="H2135" i="1"/>
  <c r="H2105" i="1"/>
  <c r="H2121" i="1"/>
  <c r="H2094" i="1"/>
  <c r="H2060" i="1"/>
  <c r="H2076" i="1"/>
  <c r="H2041" i="1"/>
  <c r="H1973" i="1"/>
  <c r="H1989" i="1"/>
  <c r="H2005" i="1"/>
  <c r="H2021" i="1"/>
  <c r="H1952" i="1"/>
  <c r="H1874" i="1"/>
  <c r="H1890" i="1"/>
  <c r="H1906" i="1"/>
  <c r="H1922" i="1"/>
  <c r="H1938" i="1"/>
  <c r="H1827" i="1"/>
  <c r="H1843" i="1"/>
  <c r="H1859" i="1"/>
  <c r="H1772" i="1"/>
  <c r="H1788" i="1"/>
  <c r="H1804" i="1"/>
  <c r="H1705" i="1"/>
  <c r="H1721" i="1"/>
  <c r="H1737" i="1"/>
  <c r="H2216" i="1"/>
  <c r="H2195" i="1"/>
  <c r="H2190" i="1"/>
  <c r="H2176" i="1"/>
  <c r="H2162" i="1"/>
  <c r="H2136" i="1"/>
  <c r="H2106" i="1"/>
  <c r="H2122" i="1"/>
  <c r="H2095" i="1"/>
  <c r="H2061" i="1"/>
  <c r="H2077" i="1"/>
  <c r="H2042" i="1"/>
  <c r="H1974" i="1"/>
  <c r="H1990" i="1"/>
  <c r="H2006" i="1"/>
  <c r="H2022" i="1"/>
  <c r="H1953" i="1"/>
  <c r="H1875" i="1"/>
  <c r="H1891" i="1"/>
  <c r="H1907" i="1"/>
  <c r="H1923" i="1"/>
  <c r="H1939" i="1"/>
  <c r="H1828" i="1"/>
  <c r="H1844" i="1"/>
  <c r="H1860" i="1"/>
  <c r="H1773" i="1"/>
  <c r="H1789" i="1"/>
  <c r="H1805" i="1"/>
  <c r="H1706" i="1"/>
  <c r="H1722" i="1"/>
  <c r="H1738" i="1"/>
  <c r="H1754" i="1"/>
  <c r="H1770" i="1"/>
  <c r="H1643" i="1"/>
  <c r="H1659" i="1"/>
  <c r="H1675" i="1"/>
  <c r="H1691" i="1"/>
  <c r="H1542" i="1"/>
  <c r="H1558" i="1"/>
  <c r="H1574" i="1"/>
  <c r="H1590" i="1"/>
  <c r="H1606" i="1"/>
  <c r="H1622" i="1"/>
  <c r="H1457" i="1"/>
  <c r="H1473" i="1"/>
  <c r="H2207" i="1"/>
  <c r="H2196" i="1"/>
  <c r="H2191" i="1"/>
  <c r="H2177" i="1"/>
  <c r="H2163" i="1"/>
  <c r="H2137" i="1"/>
  <c r="H2107" i="1"/>
  <c r="H2080" i="1"/>
  <c r="H2096" i="1"/>
  <c r="H2062" i="1"/>
  <c r="H2078" i="1"/>
  <c r="H2043" i="1"/>
  <c r="H1975" i="1"/>
  <c r="H1991" i="1"/>
  <c r="H2007" i="1"/>
  <c r="H2023" i="1"/>
  <c r="H1954" i="1"/>
  <c r="H1876" i="1"/>
  <c r="H1892" i="1"/>
  <c r="H1908" i="1"/>
  <c r="H1924" i="1"/>
  <c r="H1940" i="1"/>
  <c r="H1829" i="1"/>
  <c r="H1845" i="1"/>
  <c r="H1861" i="1"/>
  <c r="H1774" i="1"/>
  <c r="H1790" i="1"/>
  <c r="H1806" i="1"/>
  <c r="H1707" i="1"/>
  <c r="H1723" i="1"/>
  <c r="H1739" i="1"/>
  <c r="H1755" i="1"/>
  <c r="H1628" i="1"/>
  <c r="H1644" i="1"/>
  <c r="H1660" i="1"/>
  <c r="H1676" i="1"/>
  <c r="H1692" i="1"/>
  <c r="H1543" i="1"/>
  <c r="H1559" i="1"/>
  <c r="H1575" i="1"/>
  <c r="H1591" i="1"/>
  <c r="H1607" i="1"/>
  <c r="H1623" i="1"/>
  <c r="H1458" i="1"/>
  <c r="H1474" i="1"/>
  <c r="H1490" i="1"/>
  <c r="H1506" i="1"/>
  <c r="H1522" i="1"/>
  <c r="H1398" i="1"/>
  <c r="H1414" i="1"/>
  <c r="H1430" i="1"/>
  <c r="H1446" i="1"/>
  <c r="H1283" i="1"/>
  <c r="H1299" i="1"/>
  <c r="H1315" i="1"/>
  <c r="H2208" i="1"/>
  <c r="H1955" i="1"/>
  <c r="H1756" i="1"/>
  <c r="H1698" i="1"/>
  <c r="H1621" i="1"/>
  <c r="H1512" i="1"/>
  <c r="H1428" i="1"/>
  <c r="H1289" i="1"/>
  <c r="H1331" i="1"/>
  <c r="H1367" i="1"/>
  <c r="H1206" i="1"/>
  <c r="H1235" i="1"/>
  <c r="H1264" i="1"/>
  <c r="H1113" i="1"/>
  <c r="H1139" i="1"/>
  <c r="H1165" i="1"/>
  <c r="H1186" i="1"/>
  <c r="H994" i="1"/>
  <c r="H1018" i="1"/>
  <c r="H1040" i="1"/>
  <c r="H1065" i="1"/>
  <c r="H1087" i="1"/>
  <c r="H912" i="1"/>
  <c r="H933" i="1"/>
  <c r="H959" i="1"/>
  <c r="H980" i="1"/>
  <c r="H789" i="1"/>
  <c r="H805" i="1"/>
  <c r="H821" i="1"/>
  <c r="H837" i="1"/>
  <c r="H853" i="1"/>
  <c r="H869" i="1"/>
  <c r="H885" i="1"/>
  <c r="H710" i="1"/>
  <c r="H726" i="1"/>
  <c r="H742" i="1"/>
  <c r="H758" i="1"/>
  <c r="H598" i="1"/>
  <c r="H614" i="1"/>
  <c r="H630" i="1"/>
  <c r="H646" i="1"/>
  <c r="H662" i="1"/>
  <c r="H678" i="1"/>
  <c r="H694" i="1"/>
  <c r="H510" i="1"/>
  <c r="H526" i="1"/>
  <c r="H542" i="1"/>
  <c r="H558" i="1"/>
  <c r="H574" i="1"/>
  <c r="H590" i="1"/>
  <c r="H444" i="1"/>
  <c r="H460" i="1"/>
  <c r="H476" i="1"/>
  <c r="H492" i="1"/>
  <c r="H314" i="1"/>
  <c r="H330" i="1"/>
  <c r="H346" i="1"/>
  <c r="H362" i="1"/>
  <c r="H378" i="1"/>
  <c r="H394" i="1"/>
  <c r="H410" i="1"/>
  <c r="H426" i="1"/>
  <c r="H269" i="1"/>
  <c r="H285" i="1"/>
  <c r="H301" i="1"/>
  <c r="H206" i="1"/>
  <c r="H222" i="1"/>
  <c r="H238" i="1"/>
  <c r="H254" i="1"/>
  <c r="H158" i="1"/>
  <c r="H174" i="1"/>
  <c r="H190" i="1"/>
  <c r="H129" i="1"/>
  <c r="H145" i="1"/>
  <c r="H100" i="1"/>
  <c r="H116" i="1"/>
  <c r="H76" i="1"/>
  <c r="H60" i="1"/>
  <c r="H44" i="1"/>
  <c r="H16" i="1"/>
  <c r="H9" i="1"/>
  <c r="H1191" i="1"/>
  <c r="H986" i="1"/>
  <c r="H809" i="1"/>
  <c r="H857" i="1"/>
  <c r="H873" i="1"/>
  <c r="H746" i="1"/>
  <c r="H602" i="1"/>
  <c r="H650" i="1"/>
  <c r="H666" i="1"/>
  <c r="H546" i="1"/>
  <c r="H448" i="1"/>
  <c r="H318" i="1"/>
  <c r="H2197" i="1"/>
  <c r="H1877" i="1"/>
  <c r="H1761" i="1"/>
  <c r="H1541" i="1"/>
  <c r="H1624" i="1"/>
  <c r="H1520" i="1"/>
  <c r="H1429" i="1"/>
  <c r="H1295" i="1"/>
  <c r="H1332" i="1"/>
  <c r="H1369" i="1"/>
  <c r="H1208" i="1"/>
  <c r="H1237" i="1"/>
  <c r="H1265" i="1"/>
  <c r="H1117" i="1"/>
  <c r="H1140" i="1"/>
  <c r="H1166" i="1"/>
  <c r="H1187" i="1"/>
  <c r="H998" i="1"/>
  <c r="H1019" i="1"/>
  <c r="H1042" i="1"/>
  <c r="H1066" i="1"/>
  <c r="H1088" i="1"/>
  <c r="H913" i="1"/>
  <c r="H935" i="1"/>
  <c r="H960" i="1"/>
  <c r="H981" i="1"/>
  <c r="H790" i="1"/>
  <c r="H806" i="1"/>
  <c r="H822" i="1"/>
  <c r="H838" i="1"/>
  <c r="H854" i="1"/>
  <c r="H870" i="1"/>
  <c r="H886" i="1"/>
  <c r="H711" i="1"/>
  <c r="H727" i="1"/>
  <c r="H743" i="1"/>
  <c r="H759" i="1"/>
  <c r="H599" i="1"/>
  <c r="H615" i="1"/>
  <c r="H631" i="1"/>
  <c r="H647" i="1"/>
  <c r="H663" i="1"/>
  <c r="H679" i="1"/>
  <c r="H695" i="1"/>
  <c r="H511" i="1"/>
  <c r="H527" i="1"/>
  <c r="H543" i="1"/>
  <c r="H559" i="1"/>
  <c r="H575" i="1"/>
  <c r="H591" i="1"/>
  <c r="H445" i="1"/>
  <c r="H461" i="1"/>
  <c r="H477" i="1"/>
  <c r="H493" i="1"/>
  <c r="H315" i="1"/>
  <c r="H331" i="1"/>
  <c r="H347" i="1"/>
  <c r="H363" i="1"/>
  <c r="H379" i="1"/>
  <c r="H395" i="1"/>
  <c r="H411" i="1"/>
  <c r="H427" i="1"/>
  <c r="H270" i="1"/>
  <c r="H286" i="1"/>
  <c r="H302" i="1"/>
  <c r="H207" i="1"/>
  <c r="H223" i="1"/>
  <c r="H239" i="1"/>
  <c r="H255" i="1"/>
  <c r="H159" i="1"/>
  <c r="H175" i="1"/>
  <c r="H191" i="1"/>
  <c r="H130" i="1"/>
  <c r="H146" i="1"/>
  <c r="H101" i="1"/>
  <c r="H117" i="1"/>
  <c r="H77" i="1"/>
  <c r="H61" i="1"/>
  <c r="H45" i="1"/>
  <c r="H17" i="1"/>
  <c r="H10" i="1"/>
  <c r="H1001" i="1"/>
  <c r="H714" i="1"/>
  <c r="H514" i="1"/>
  <c r="H578" i="1"/>
  <c r="H2192" i="1"/>
  <c r="H1893" i="1"/>
  <c r="H1769" i="1"/>
  <c r="H1544" i="1"/>
  <c r="H1448" i="1"/>
  <c r="H1521" i="1"/>
  <c r="H1431" i="1"/>
  <c r="H1297" i="1"/>
  <c r="H1335" i="1"/>
  <c r="H1375" i="1"/>
  <c r="H1213" i="1"/>
  <c r="H1238" i="1"/>
  <c r="H1266" i="1"/>
  <c r="H1118" i="1"/>
  <c r="H1142" i="1"/>
  <c r="H1167" i="1"/>
  <c r="H1188" i="1"/>
  <c r="H999" i="1"/>
  <c r="H1020" i="1"/>
  <c r="H1046" i="1"/>
  <c r="H1067" i="1"/>
  <c r="H1090" i="1"/>
  <c r="H914" i="1"/>
  <c r="H936" i="1"/>
  <c r="H961" i="1"/>
  <c r="H983" i="1"/>
  <c r="H791" i="1"/>
  <c r="H807" i="1"/>
  <c r="H823" i="1"/>
  <c r="H839" i="1"/>
  <c r="H855" i="1"/>
  <c r="H871" i="1"/>
  <c r="H887" i="1"/>
  <c r="H712" i="1"/>
  <c r="H728" i="1"/>
  <c r="H744" i="1"/>
  <c r="H760" i="1"/>
  <c r="H600" i="1"/>
  <c r="H616" i="1"/>
  <c r="H632" i="1"/>
  <c r="H648" i="1"/>
  <c r="H664" i="1"/>
  <c r="H680" i="1"/>
  <c r="H696" i="1"/>
  <c r="H512" i="1"/>
  <c r="H528" i="1"/>
  <c r="H544" i="1"/>
  <c r="H560" i="1"/>
  <c r="H576" i="1"/>
  <c r="H592" i="1"/>
  <c r="H446" i="1"/>
  <c r="H462" i="1"/>
  <c r="H478" i="1"/>
  <c r="H494" i="1"/>
  <c r="H316" i="1"/>
  <c r="H332" i="1"/>
  <c r="H348" i="1"/>
  <c r="H364" i="1"/>
  <c r="H380" i="1"/>
  <c r="H396" i="1"/>
  <c r="H412" i="1"/>
  <c r="H428" i="1"/>
  <c r="H271" i="1"/>
  <c r="H287" i="1"/>
  <c r="H303" i="1"/>
  <c r="H208" i="1"/>
  <c r="H224" i="1"/>
  <c r="H240" i="1"/>
  <c r="H256" i="1"/>
  <c r="H160" i="1"/>
  <c r="H176" i="1"/>
  <c r="H192" i="1"/>
  <c r="H131" i="1"/>
  <c r="H147" i="1"/>
  <c r="H102" i="1"/>
  <c r="H118" i="1"/>
  <c r="H78" i="1"/>
  <c r="H62" i="1"/>
  <c r="H46" i="1"/>
  <c r="H18" i="1"/>
  <c r="H11" i="1"/>
  <c r="H1048" i="1"/>
  <c r="H730" i="1"/>
  <c r="H698" i="1"/>
  <c r="H594" i="1"/>
  <c r="H2148" i="1"/>
  <c r="H1909" i="1"/>
  <c r="H1629" i="1"/>
  <c r="H1549" i="1"/>
  <c r="H1456" i="1"/>
  <c r="H1523" i="1"/>
  <c r="H1434" i="1"/>
  <c r="H1298" i="1"/>
  <c r="H1337" i="1"/>
  <c r="H1377" i="1"/>
  <c r="H1214" i="1"/>
  <c r="H1240" i="1"/>
  <c r="H1267" i="1"/>
  <c r="H1119" i="1"/>
  <c r="H1143" i="1"/>
  <c r="H1168" i="1"/>
  <c r="H1190" i="1"/>
  <c r="H1000" i="1"/>
  <c r="H1021" i="1"/>
  <c r="H1047" i="1"/>
  <c r="H1068" i="1"/>
  <c r="H894" i="1"/>
  <c r="H915" i="1"/>
  <c r="H938" i="1"/>
  <c r="H962" i="1"/>
  <c r="H984" i="1"/>
  <c r="H792" i="1"/>
  <c r="H808" i="1"/>
  <c r="H824" i="1"/>
  <c r="H840" i="1"/>
  <c r="H856" i="1"/>
  <c r="H872" i="1"/>
  <c r="H888" i="1"/>
  <c r="H713" i="1"/>
  <c r="H729" i="1"/>
  <c r="H745" i="1"/>
  <c r="H761" i="1"/>
  <c r="H601" i="1"/>
  <c r="H617" i="1"/>
  <c r="H633" i="1"/>
  <c r="H649" i="1"/>
  <c r="H665" i="1"/>
  <c r="H681" i="1"/>
  <c r="H697" i="1"/>
  <c r="H513" i="1"/>
  <c r="H529" i="1"/>
  <c r="H545" i="1"/>
  <c r="H561" i="1"/>
  <c r="H577" i="1"/>
  <c r="H593" i="1"/>
  <c r="H447" i="1"/>
  <c r="H463" i="1"/>
  <c r="H479" i="1"/>
  <c r="H495" i="1"/>
  <c r="H317" i="1"/>
  <c r="H333" i="1"/>
  <c r="H349" i="1"/>
  <c r="H365" i="1"/>
  <c r="H381" i="1"/>
  <c r="H397" i="1"/>
  <c r="H413" i="1"/>
  <c r="H429" i="1"/>
  <c r="H272" i="1"/>
  <c r="H288" i="1"/>
  <c r="H304" i="1"/>
  <c r="H209" i="1"/>
  <c r="H225" i="1"/>
  <c r="H241" i="1"/>
  <c r="H257" i="1"/>
  <c r="H161" i="1"/>
  <c r="H177" i="1"/>
  <c r="H193" i="1"/>
  <c r="H132" i="1"/>
  <c r="H148" i="1"/>
  <c r="H103" i="1"/>
  <c r="H119" i="1"/>
  <c r="H79" i="1"/>
  <c r="H63" i="1"/>
  <c r="H47" i="1"/>
  <c r="H19" i="1"/>
  <c r="H12" i="1"/>
  <c r="H1145" i="1"/>
  <c r="H825" i="1"/>
  <c r="H762" i="1"/>
  <c r="H634" i="1"/>
  <c r="H682" i="1"/>
  <c r="H562" i="1"/>
  <c r="H464" i="1"/>
  <c r="H350" i="1"/>
  <c r="H2164" i="1"/>
  <c r="H1925" i="1"/>
  <c r="H1634" i="1"/>
  <c r="H1557" i="1"/>
  <c r="H1459" i="1"/>
  <c r="H1528" i="1"/>
  <c r="H1436" i="1"/>
  <c r="H1300" i="1"/>
  <c r="H1343" i="1"/>
  <c r="H1378" i="1"/>
  <c r="H1216" i="1"/>
  <c r="H1245" i="1"/>
  <c r="H1094" i="1"/>
  <c r="H1121" i="1"/>
  <c r="H1169" i="1"/>
  <c r="H1023" i="1"/>
  <c r="H1069" i="1"/>
  <c r="H895" i="1"/>
  <c r="H916" i="1"/>
  <c r="H942" i="1"/>
  <c r="H963" i="1"/>
  <c r="H793" i="1"/>
  <c r="H841" i="1"/>
  <c r="H889" i="1"/>
  <c r="H618" i="1"/>
  <c r="H530" i="1"/>
  <c r="H480" i="1"/>
  <c r="H2138" i="1"/>
  <c r="H1941" i="1"/>
  <c r="H1642" i="1"/>
  <c r="H1560" i="1"/>
  <c r="H1464" i="1"/>
  <c r="H1536" i="1"/>
  <c r="H1442" i="1"/>
  <c r="H1303" i="1"/>
  <c r="H1345" i="1"/>
  <c r="H1379" i="1"/>
  <c r="H1217" i="1"/>
  <c r="H1246" i="1"/>
  <c r="H1095" i="1"/>
  <c r="H1122" i="1"/>
  <c r="H1149" i="1"/>
  <c r="H1170" i="1"/>
  <c r="H1193" i="1"/>
  <c r="H1002" i="1"/>
  <c r="H1024" i="1"/>
  <c r="H1049" i="1"/>
  <c r="H1071" i="1"/>
  <c r="H896" i="1"/>
  <c r="H917" i="1"/>
  <c r="H943" i="1"/>
  <c r="H964" i="1"/>
  <c r="H773" i="1"/>
  <c r="H794" i="1"/>
  <c r="H810" i="1"/>
  <c r="H826" i="1"/>
  <c r="H842" i="1"/>
  <c r="H858" i="1"/>
  <c r="H874" i="1"/>
  <c r="H890" i="1"/>
  <c r="H715" i="1"/>
  <c r="H731" i="1"/>
  <c r="H747" i="1"/>
  <c r="H763" i="1"/>
  <c r="H603" i="1"/>
  <c r="H619" i="1"/>
  <c r="H635" i="1"/>
  <c r="H651" i="1"/>
  <c r="H667" i="1"/>
  <c r="H683" i="1"/>
  <c r="H699" i="1"/>
  <c r="H515" i="1"/>
  <c r="H531" i="1"/>
  <c r="H547" i="1"/>
  <c r="H563" i="1"/>
  <c r="H579" i="1"/>
  <c r="H595" i="1"/>
  <c r="H449" i="1"/>
  <c r="H465" i="1"/>
  <c r="H481" i="1"/>
  <c r="H497" i="1"/>
  <c r="H319" i="1"/>
  <c r="H335" i="1"/>
  <c r="H351" i="1"/>
  <c r="H367" i="1"/>
  <c r="H383" i="1"/>
  <c r="H399" i="1"/>
  <c r="H415" i="1"/>
  <c r="H431" i="1"/>
  <c r="H274" i="1"/>
  <c r="H290" i="1"/>
  <c r="H306" i="1"/>
  <c r="H211" i="1"/>
  <c r="H227" i="1"/>
  <c r="H243" i="1"/>
  <c r="H259" i="1"/>
  <c r="H163" i="1"/>
  <c r="H179" i="1"/>
  <c r="H195" i="1"/>
  <c r="H134" i="1"/>
  <c r="H89" i="1"/>
  <c r="H105" i="1"/>
  <c r="H65" i="1"/>
  <c r="H81" i="1"/>
  <c r="H33" i="1"/>
  <c r="H49" i="1"/>
  <c r="H21" i="1"/>
  <c r="H7" i="1"/>
  <c r="H353" i="1"/>
  <c r="H229" i="1"/>
  <c r="H181" i="1"/>
  <c r="H107" i="1"/>
  <c r="H51" i="1"/>
  <c r="H4" i="1"/>
  <c r="H214" i="1"/>
  <c r="H121" i="1"/>
  <c r="H2108" i="1"/>
  <c r="H1830" i="1"/>
  <c r="H1645" i="1"/>
  <c r="H1565" i="1"/>
  <c r="H1472" i="1"/>
  <c r="H1397" i="1"/>
  <c r="H1444" i="1"/>
  <c r="H1305" i="1"/>
  <c r="H1346" i="1"/>
  <c r="H1380" i="1"/>
  <c r="H1218" i="1"/>
  <c r="H1248" i="1"/>
  <c r="H1097" i="1"/>
  <c r="H1123" i="1"/>
  <c r="H1150" i="1"/>
  <c r="H1171" i="1"/>
  <c r="H1197" i="1"/>
  <c r="H1003" i="1"/>
  <c r="H1026" i="1"/>
  <c r="H1050" i="1"/>
  <c r="H1072" i="1"/>
  <c r="H897" i="1"/>
  <c r="H919" i="1"/>
  <c r="H944" i="1"/>
  <c r="H965" i="1"/>
  <c r="H774" i="1"/>
  <c r="H795" i="1"/>
  <c r="H811" i="1"/>
  <c r="H827" i="1"/>
  <c r="H843" i="1"/>
  <c r="H859" i="1"/>
  <c r="H875" i="1"/>
  <c r="H891" i="1"/>
  <c r="H716" i="1"/>
  <c r="H732" i="1"/>
  <c r="H748" i="1"/>
  <c r="H764" i="1"/>
  <c r="H604" i="1"/>
  <c r="H620" i="1"/>
  <c r="H636" i="1"/>
  <c r="H652" i="1"/>
  <c r="H668" i="1"/>
  <c r="H684" i="1"/>
  <c r="H700" i="1"/>
  <c r="H516" i="1"/>
  <c r="H532" i="1"/>
  <c r="H548" i="1"/>
  <c r="H564" i="1"/>
  <c r="H580" i="1"/>
  <c r="H434" i="1"/>
  <c r="H450" i="1"/>
  <c r="H466" i="1"/>
  <c r="H482" i="1"/>
  <c r="H498" i="1"/>
  <c r="H320" i="1"/>
  <c r="H336" i="1"/>
  <c r="H352" i="1"/>
  <c r="H368" i="1"/>
  <c r="H384" i="1"/>
  <c r="H400" i="1"/>
  <c r="H416" i="1"/>
  <c r="H432" i="1"/>
  <c r="H275" i="1"/>
  <c r="H291" i="1"/>
  <c r="H307" i="1"/>
  <c r="H212" i="1"/>
  <c r="H228" i="1"/>
  <c r="H244" i="1"/>
  <c r="H260" i="1"/>
  <c r="H164" i="1"/>
  <c r="H180" i="1"/>
  <c r="H196" i="1"/>
  <c r="H135" i="1"/>
  <c r="H90" i="1"/>
  <c r="H106" i="1"/>
  <c r="H66" i="1"/>
  <c r="H82" i="1"/>
  <c r="H34" i="1"/>
  <c r="H50" i="1"/>
  <c r="H22" i="1"/>
  <c r="H3" i="1"/>
  <c r="H451" i="1"/>
  <c r="H385" i="1"/>
  <c r="H417" i="1"/>
  <c r="H276" i="1"/>
  <c r="H292" i="1"/>
  <c r="H213" i="1"/>
  <c r="H149" i="1"/>
  <c r="H120" i="1"/>
  <c r="H91" i="1"/>
  <c r="H67" i="1"/>
  <c r="H35" i="1"/>
  <c r="H198" i="1"/>
  <c r="H182" i="1"/>
  <c r="H2081" i="1"/>
  <c r="H1846" i="1"/>
  <c r="H1650" i="1"/>
  <c r="H1573" i="1"/>
  <c r="H1475" i="1"/>
  <c r="H1399" i="1"/>
  <c r="H1445" i="1"/>
  <c r="H1311" i="1"/>
  <c r="H1347" i="1"/>
  <c r="H1383" i="1"/>
  <c r="H1219" i="1"/>
  <c r="H1249" i="1"/>
  <c r="H1101" i="1"/>
  <c r="H1124" i="1"/>
  <c r="H1151" i="1"/>
  <c r="H1172" i="1"/>
  <c r="H1198" i="1"/>
  <c r="H1004" i="1"/>
  <c r="H1030" i="1"/>
  <c r="H1051" i="1"/>
  <c r="H1074" i="1"/>
  <c r="H898" i="1"/>
  <c r="H920" i="1"/>
  <c r="H945" i="1"/>
  <c r="H967" i="1"/>
  <c r="H775" i="1"/>
  <c r="H796" i="1"/>
  <c r="H812" i="1"/>
  <c r="H828" i="1"/>
  <c r="H844" i="1"/>
  <c r="H860" i="1"/>
  <c r="H876" i="1"/>
  <c r="H892" i="1"/>
  <c r="H717" i="1"/>
  <c r="H733" i="1"/>
  <c r="H749" i="1"/>
  <c r="H765" i="1"/>
  <c r="H605" i="1"/>
  <c r="H621" i="1"/>
  <c r="H637" i="1"/>
  <c r="H653" i="1"/>
  <c r="H669" i="1"/>
  <c r="H685" i="1"/>
  <c r="H701" i="1"/>
  <c r="H517" i="1"/>
  <c r="H533" i="1"/>
  <c r="H549" i="1"/>
  <c r="H565" i="1"/>
  <c r="H581" i="1"/>
  <c r="H435" i="1"/>
  <c r="H467" i="1"/>
  <c r="H483" i="1"/>
  <c r="H499" i="1"/>
  <c r="H321" i="1"/>
  <c r="H337" i="1"/>
  <c r="H369" i="1"/>
  <c r="H401" i="1"/>
  <c r="H433" i="1"/>
  <c r="H197" i="1"/>
  <c r="H245" i="1"/>
  <c r="H165" i="1"/>
  <c r="H136" i="1"/>
  <c r="H83" i="1"/>
  <c r="H23" i="1"/>
  <c r="H2097" i="1"/>
  <c r="H1862" i="1"/>
  <c r="H1658" i="1"/>
  <c r="H1576" i="1"/>
  <c r="H1480" i="1"/>
  <c r="H1402" i="1"/>
  <c r="H1268" i="1"/>
  <c r="H1313" i="1"/>
  <c r="H1348" i="1"/>
  <c r="H1385" i="1"/>
  <c r="H1221" i="1"/>
  <c r="H1250" i="1"/>
  <c r="H1102" i="1"/>
  <c r="H1126" i="1"/>
  <c r="H1152" i="1"/>
  <c r="H1174" i="1"/>
  <c r="H1199" i="1"/>
  <c r="H1005" i="1"/>
  <c r="H1031" i="1"/>
  <c r="H1052" i="1"/>
  <c r="H1078" i="1"/>
  <c r="H899" i="1"/>
  <c r="H922" i="1"/>
  <c r="H946" i="1"/>
  <c r="H968" i="1"/>
  <c r="H776" i="1"/>
  <c r="H797" i="1"/>
  <c r="H813" i="1"/>
  <c r="H829" i="1"/>
  <c r="H845" i="1"/>
  <c r="H861" i="1"/>
  <c r="H877" i="1"/>
  <c r="H702" i="1"/>
  <c r="H718" i="1"/>
  <c r="H734" i="1"/>
  <c r="H750" i="1"/>
  <c r="H766" i="1"/>
  <c r="H606" i="1"/>
  <c r="H622" i="1"/>
  <c r="H638" i="1"/>
  <c r="H654" i="1"/>
  <c r="H670" i="1"/>
  <c r="H686" i="1"/>
  <c r="H502" i="1"/>
  <c r="H518" i="1"/>
  <c r="H534" i="1"/>
  <c r="H550" i="1"/>
  <c r="H566" i="1"/>
  <c r="H582" i="1"/>
  <c r="H436" i="1"/>
  <c r="H452" i="1"/>
  <c r="H468" i="1"/>
  <c r="H484" i="1"/>
  <c r="H500" i="1"/>
  <c r="H322" i="1"/>
  <c r="H338" i="1"/>
  <c r="H354" i="1"/>
  <c r="H370" i="1"/>
  <c r="H386" i="1"/>
  <c r="H402" i="1"/>
  <c r="H418" i="1"/>
  <c r="H261" i="1"/>
  <c r="H277" i="1"/>
  <c r="H293" i="1"/>
  <c r="H230" i="1"/>
  <c r="H246" i="1"/>
  <c r="H150" i="1"/>
  <c r="H166" i="1"/>
  <c r="H137" i="1"/>
  <c r="H2063" i="1"/>
  <c r="H1775" i="1"/>
  <c r="H1661" i="1"/>
  <c r="H1581" i="1"/>
  <c r="H1488" i="1"/>
  <c r="H1404" i="1"/>
  <c r="H1271" i="1"/>
  <c r="H1314" i="1"/>
  <c r="H1351" i="1"/>
  <c r="H1390" i="1"/>
  <c r="H1222" i="1"/>
  <c r="H1251" i="1"/>
  <c r="H1103" i="1"/>
  <c r="H1127" i="1"/>
  <c r="H1153" i="1"/>
  <c r="H1175" i="1"/>
  <c r="H1200" i="1"/>
  <c r="H1007" i="1"/>
  <c r="H1032" i="1"/>
  <c r="H1053" i="1"/>
  <c r="H1079" i="1"/>
  <c r="H900" i="1"/>
  <c r="H926" i="1"/>
  <c r="H947" i="1"/>
  <c r="H970" i="1"/>
  <c r="H777" i="1"/>
  <c r="H798" i="1"/>
  <c r="H814" i="1"/>
  <c r="H830" i="1"/>
  <c r="H846" i="1"/>
  <c r="H862" i="1"/>
  <c r="H878" i="1"/>
  <c r="H703" i="1"/>
  <c r="H719" i="1"/>
  <c r="H735" i="1"/>
  <c r="H751" i="1"/>
  <c r="H767" i="1"/>
  <c r="H607" i="1"/>
  <c r="H623" i="1"/>
  <c r="H639" i="1"/>
  <c r="H655" i="1"/>
  <c r="H671" i="1"/>
  <c r="H687" i="1"/>
  <c r="H503" i="1"/>
  <c r="H519" i="1"/>
  <c r="H535" i="1"/>
  <c r="H551" i="1"/>
  <c r="H567" i="1"/>
  <c r="H583" i="1"/>
  <c r="H437" i="1"/>
  <c r="H453" i="1"/>
  <c r="H469" i="1"/>
  <c r="H485" i="1"/>
  <c r="H501" i="1"/>
  <c r="H323" i="1"/>
  <c r="H339" i="1"/>
  <c r="H355" i="1"/>
  <c r="H371" i="1"/>
  <c r="H387" i="1"/>
  <c r="H403" i="1"/>
  <c r="H419" i="1"/>
  <c r="H262" i="1"/>
  <c r="H278" i="1"/>
  <c r="H2079" i="1"/>
  <c r="H1791" i="1"/>
  <c r="H1666" i="1"/>
  <c r="H1589" i="1"/>
  <c r="H1489" i="1"/>
  <c r="H1412" i="1"/>
  <c r="H1273" i="1"/>
  <c r="H1316" i="1"/>
  <c r="H1353" i="1"/>
  <c r="H1391" i="1"/>
  <c r="H1224" i="1"/>
  <c r="H1253" i="1"/>
  <c r="H1105" i="1"/>
  <c r="H1129" i="1"/>
  <c r="H1154" i="1"/>
  <c r="H1177" i="1"/>
  <c r="H1201" i="1"/>
  <c r="H1008" i="1"/>
  <c r="H1033" i="1"/>
  <c r="H1055" i="1"/>
  <c r="H1080" i="1"/>
  <c r="H901" i="1"/>
  <c r="H927" i="1"/>
  <c r="H948" i="1"/>
  <c r="H974" i="1"/>
  <c r="H778" i="1"/>
  <c r="H799" i="1"/>
  <c r="H815" i="1"/>
  <c r="H831" i="1"/>
  <c r="H847" i="1"/>
  <c r="H863" i="1"/>
  <c r="H879" i="1"/>
  <c r="H704" i="1"/>
  <c r="H720" i="1"/>
  <c r="H736" i="1"/>
  <c r="H752" i="1"/>
  <c r="H768" i="1"/>
  <c r="H608" i="1"/>
  <c r="H624" i="1"/>
  <c r="H640" i="1"/>
  <c r="H656" i="1"/>
  <c r="H672" i="1"/>
  <c r="H688" i="1"/>
  <c r="H504" i="1"/>
  <c r="H520" i="1"/>
  <c r="H536" i="1"/>
  <c r="H552" i="1"/>
  <c r="H568" i="1"/>
  <c r="H584" i="1"/>
  <c r="H438" i="1"/>
  <c r="H454" i="1"/>
  <c r="H470" i="1"/>
  <c r="H2044" i="1"/>
  <c r="H1807" i="1"/>
  <c r="H1674" i="1"/>
  <c r="H1592" i="1"/>
  <c r="H1491" i="1"/>
  <c r="H1413" i="1"/>
  <c r="H1279" i="1"/>
  <c r="H1319" i="1"/>
  <c r="H1359" i="1"/>
  <c r="H1393" i="1"/>
  <c r="H1229" i="1"/>
  <c r="H1254" i="1"/>
  <c r="H1106" i="1"/>
  <c r="H1133" i="1"/>
  <c r="H1155" i="1"/>
  <c r="H1181" i="1"/>
  <c r="H1202" i="1"/>
  <c r="H1010" i="1"/>
  <c r="H1034" i="1"/>
  <c r="H1056" i="1"/>
  <c r="H1081" i="1"/>
  <c r="H903" i="1"/>
  <c r="H928" i="1"/>
  <c r="H949" i="1"/>
  <c r="H975" i="1"/>
  <c r="H779" i="1"/>
  <c r="H800" i="1"/>
  <c r="H816" i="1"/>
  <c r="H832" i="1"/>
  <c r="H848" i="1"/>
  <c r="H864" i="1"/>
  <c r="H880" i="1"/>
  <c r="H1976" i="1"/>
  <c r="H1708" i="1"/>
  <c r="H1677" i="1"/>
  <c r="H1597" i="1"/>
  <c r="H1496" i="1"/>
  <c r="H1415" i="1"/>
  <c r="H1281" i="1"/>
  <c r="H1321" i="1"/>
  <c r="H1361" i="1"/>
  <c r="H1394" i="1"/>
  <c r="H1230" i="1"/>
  <c r="H1256" i="1"/>
  <c r="H1107" i="1"/>
  <c r="H1134" i="1"/>
  <c r="H1156" i="1"/>
  <c r="H1182" i="1"/>
  <c r="H1203" i="1"/>
  <c r="H1014" i="1"/>
  <c r="H1035" i="1"/>
  <c r="H1058" i="1"/>
  <c r="H1082" i="1"/>
  <c r="H904" i="1"/>
  <c r="H929" i="1"/>
  <c r="H951" i="1"/>
  <c r="H976" i="1"/>
  <c r="H780" i="1"/>
  <c r="H801" i="1"/>
  <c r="H817" i="1"/>
  <c r="H833" i="1"/>
  <c r="H849" i="1"/>
  <c r="H865" i="1"/>
  <c r="H881" i="1"/>
  <c r="H706" i="1"/>
  <c r="H722" i="1"/>
  <c r="H738" i="1"/>
  <c r="H754" i="1"/>
  <c r="H770" i="1"/>
  <c r="H610" i="1"/>
  <c r="H626" i="1"/>
  <c r="H642" i="1"/>
  <c r="H658" i="1"/>
  <c r="H674" i="1"/>
  <c r="H690" i="1"/>
  <c r="H506" i="1"/>
  <c r="H522" i="1"/>
  <c r="H538" i="1"/>
  <c r="H554" i="1"/>
  <c r="H570" i="1"/>
  <c r="H586" i="1"/>
  <c r="H440" i="1"/>
  <c r="H456" i="1"/>
  <c r="H472" i="1"/>
  <c r="H488" i="1"/>
  <c r="H310" i="1"/>
  <c r="H326" i="1"/>
  <c r="H342" i="1"/>
  <c r="H358" i="1"/>
  <c r="H374" i="1"/>
  <c r="H390" i="1"/>
  <c r="H406" i="1"/>
  <c r="H422" i="1"/>
  <c r="H265" i="1"/>
  <c r="H281" i="1"/>
  <c r="H297" i="1"/>
  <c r="H202" i="1"/>
  <c r="H218" i="1"/>
  <c r="H234" i="1"/>
  <c r="H250" i="1"/>
  <c r="H1992" i="1"/>
  <c r="H1724" i="1"/>
  <c r="H1682" i="1"/>
  <c r="H1605" i="1"/>
  <c r="H1504" i="1"/>
  <c r="H1418" i="1"/>
  <c r="H1282" i="1"/>
  <c r="H1327" i="1"/>
  <c r="H1362" i="1"/>
  <c r="H1395" i="1"/>
  <c r="H1232" i="1"/>
  <c r="H1260" i="1"/>
  <c r="H1108" i="1"/>
  <c r="H1135" i="1"/>
  <c r="H1158" i="1"/>
  <c r="H1183" i="1"/>
  <c r="H989" i="1"/>
  <c r="H1015" i="1"/>
  <c r="H1036" i="1"/>
  <c r="H1062" i="1"/>
  <c r="H1083" i="1"/>
  <c r="H906" i="1"/>
  <c r="H930" i="1"/>
  <c r="H952" i="1"/>
  <c r="H977" i="1"/>
  <c r="H782" i="1"/>
  <c r="H802" i="1"/>
  <c r="H818" i="1"/>
  <c r="H834" i="1"/>
  <c r="H850" i="1"/>
  <c r="H866" i="1"/>
  <c r="H882" i="1"/>
  <c r="H707" i="1"/>
  <c r="H2008" i="1"/>
  <c r="H1740" i="1"/>
  <c r="H1690" i="1"/>
  <c r="H1608" i="1"/>
  <c r="H1505" i="1"/>
  <c r="H1420" i="1"/>
  <c r="H1284" i="1"/>
  <c r="H1329" i="1"/>
  <c r="H1363" i="1"/>
  <c r="H2024" i="1"/>
  <c r="H1111" i="1"/>
  <c r="H1085" i="1"/>
  <c r="H836" i="1"/>
  <c r="H740" i="1"/>
  <c r="H628" i="1"/>
  <c r="H692" i="1"/>
  <c r="H556" i="1"/>
  <c r="H458" i="1"/>
  <c r="H313" i="1"/>
  <c r="H361" i="1"/>
  <c r="H407" i="1"/>
  <c r="H279" i="1"/>
  <c r="H203" i="1"/>
  <c r="H237" i="1"/>
  <c r="H162" i="1"/>
  <c r="H194" i="1"/>
  <c r="H88" i="1"/>
  <c r="H114" i="1"/>
  <c r="H56" i="1"/>
  <c r="H54" i="1"/>
  <c r="H5" i="1"/>
  <c r="H1159" i="1"/>
  <c r="H867" i="1"/>
  <c r="H643" i="1"/>
  <c r="H571" i="1"/>
  <c r="H327" i="1"/>
  <c r="H414" i="1"/>
  <c r="H210" i="1"/>
  <c r="H169" i="1"/>
  <c r="H94" i="1"/>
  <c r="H59" i="1"/>
  <c r="H661" i="1"/>
  <c r="H183" i="1"/>
  <c r="H185" i="1"/>
  <c r="H457" i="1"/>
  <c r="H1753" i="1"/>
  <c r="H1137" i="1"/>
  <c r="H910" i="1"/>
  <c r="H851" i="1"/>
  <c r="H741" i="1"/>
  <c r="H629" i="1"/>
  <c r="H693" i="1"/>
  <c r="H557" i="1"/>
  <c r="H459" i="1"/>
  <c r="H324" i="1"/>
  <c r="H366" i="1"/>
  <c r="H408" i="1"/>
  <c r="H280" i="1"/>
  <c r="H204" i="1"/>
  <c r="H242" i="1"/>
  <c r="H167" i="1"/>
  <c r="H122" i="1"/>
  <c r="H92" i="1"/>
  <c r="H115" i="1"/>
  <c r="H57" i="1"/>
  <c r="H55" i="1"/>
  <c r="H2" i="1"/>
  <c r="H123" i="1"/>
  <c r="H1613" i="1"/>
  <c r="H931" i="1"/>
  <c r="H755" i="1"/>
  <c r="H507" i="1"/>
  <c r="H473" i="1"/>
  <c r="H373" i="1"/>
  <c r="H283" i="1"/>
  <c r="H248" i="1"/>
  <c r="H124" i="1"/>
  <c r="H68" i="1"/>
  <c r="H29" i="1"/>
  <c r="H597" i="1"/>
  <c r="H151" i="1"/>
  <c r="H153" i="1"/>
  <c r="H43" i="1"/>
  <c r="H1110" i="1"/>
  <c r="H1693" i="1"/>
  <c r="H1138" i="1"/>
  <c r="H911" i="1"/>
  <c r="H852" i="1"/>
  <c r="H753" i="1"/>
  <c r="H641" i="1"/>
  <c r="H505" i="1"/>
  <c r="H569" i="1"/>
  <c r="H471" i="1"/>
  <c r="H325" i="1"/>
  <c r="H372" i="1"/>
  <c r="H409" i="1"/>
  <c r="H282" i="1"/>
  <c r="H205" i="1"/>
  <c r="H247" i="1"/>
  <c r="H168" i="1"/>
  <c r="H93" i="1"/>
  <c r="H64" i="1"/>
  <c r="H58" i="1"/>
  <c r="H28" i="1"/>
  <c r="H15" i="1"/>
  <c r="H201" i="1"/>
  <c r="H1507" i="1"/>
  <c r="H1161" i="1"/>
  <c r="H932" i="1"/>
  <c r="H868" i="1"/>
  <c r="H756" i="1"/>
  <c r="H644" i="1"/>
  <c r="H508" i="1"/>
  <c r="H572" i="1"/>
  <c r="H474" i="1"/>
  <c r="H328" i="1"/>
  <c r="H375" i="1"/>
  <c r="H420" i="1"/>
  <c r="H284" i="1"/>
  <c r="H215" i="1"/>
  <c r="H249" i="1"/>
  <c r="H170" i="1"/>
  <c r="H125" i="1"/>
  <c r="H95" i="1"/>
  <c r="H69" i="1"/>
  <c r="H32" i="1"/>
  <c r="H30" i="1"/>
  <c r="H958" i="1"/>
  <c r="H294" i="1"/>
  <c r="H37" i="1"/>
  <c r="H424" i="1"/>
  <c r="H490" i="1"/>
  <c r="H221" i="1"/>
  <c r="H26" i="1"/>
  <c r="H300" i="1"/>
  <c r="H405" i="1"/>
  <c r="H1426" i="1"/>
  <c r="H1184" i="1"/>
  <c r="H954" i="1"/>
  <c r="H883" i="1"/>
  <c r="H757" i="1"/>
  <c r="H645" i="1"/>
  <c r="H509" i="1"/>
  <c r="H573" i="1"/>
  <c r="H475" i="1"/>
  <c r="H329" i="1"/>
  <c r="H376" i="1"/>
  <c r="H421" i="1"/>
  <c r="H289" i="1"/>
  <c r="H216" i="1"/>
  <c r="H251" i="1"/>
  <c r="H171" i="1"/>
  <c r="H126" i="1"/>
  <c r="H96" i="1"/>
  <c r="H70" i="1"/>
  <c r="H36" i="1"/>
  <c r="H31" i="1"/>
  <c r="H1287" i="1"/>
  <c r="H657" i="1"/>
  <c r="H585" i="1"/>
  <c r="H486" i="1"/>
  <c r="H377" i="1"/>
  <c r="H423" i="1"/>
  <c r="H217" i="1"/>
  <c r="H172" i="1"/>
  <c r="H127" i="1"/>
  <c r="H71" i="1"/>
  <c r="H340" i="1"/>
  <c r="H128" i="1"/>
  <c r="H72" i="1"/>
  <c r="H24" i="1"/>
  <c r="H709" i="1"/>
  <c r="H389" i="1"/>
  <c r="H430" i="1"/>
  <c r="H298" i="1"/>
  <c r="H138" i="1"/>
  <c r="H40" i="1"/>
  <c r="H441" i="1"/>
  <c r="H109" i="1"/>
  <c r="H141" i="1"/>
  <c r="H739" i="1"/>
  <c r="H189" i="1"/>
  <c r="H1185" i="1"/>
  <c r="H884" i="1"/>
  <c r="H769" i="1"/>
  <c r="H521" i="1"/>
  <c r="H334" i="1"/>
  <c r="H252" i="1"/>
  <c r="H97" i="1"/>
  <c r="H20" i="1"/>
  <c r="H219" i="1"/>
  <c r="H525" i="1"/>
  <c r="H104" i="1"/>
  <c r="H231" i="1"/>
  <c r="H691" i="1"/>
  <c r="H1330" i="1"/>
  <c r="H991" i="1"/>
  <c r="H978" i="1"/>
  <c r="H705" i="1"/>
  <c r="H771" i="1"/>
  <c r="H659" i="1"/>
  <c r="H523" i="1"/>
  <c r="H587" i="1"/>
  <c r="H487" i="1"/>
  <c r="H382" i="1"/>
  <c r="H295" i="1"/>
  <c r="H253" i="1"/>
  <c r="H173" i="1"/>
  <c r="H98" i="1"/>
  <c r="H38" i="1"/>
  <c r="H589" i="1"/>
  <c r="H74" i="1"/>
  <c r="H264" i="1"/>
  <c r="H312" i="1"/>
  <c r="H87" i="1"/>
  <c r="H1364" i="1"/>
  <c r="H992" i="1"/>
  <c r="H979" i="1"/>
  <c r="H708" i="1"/>
  <c r="H596" i="1"/>
  <c r="H660" i="1"/>
  <c r="H524" i="1"/>
  <c r="H588" i="1"/>
  <c r="H489" i="1"/>
  <c r="H341" i="1"/>
  <c r="H388" i="1"/>
  <c r="H425" i="1"/>
  <c r="H296" i="1"/>
  <c r="H220" i="1"/>
  <c r="H258" i="1"/>
  <c r="H178" i="1"/>
  <c r="H133" i="1"/>
  <c r="H99" i="1"/>
  <c r="H73" i="1"/>
  <c r="H39" i="1"/>
  <c r="H25" i="1"/>
  <c r="H1016" i="1"/>
  <c r="H496" i="1"/>
  <c r="H360" i="1"/>
  <c r="H113" i="1"/>
  <c r="H1396" i="1"/>
  <c r="H783" i="1"/>
  <c r="H343" i="1"/>
  <c r="H539" i="1"/>
  <c r="H273" i="1"/>
  <c r="H1205" i="1"/>
  <c r="H1017" i="1"/>
  <c r="H785" i="1"/>
  <c r="H721" i="1"/>
  <c r="H609" i="1"/>
  <c r="H673" i="1"/>
  <c r="H537" i="1"/>
  <c r="H439" i="1"/>
  <c r="H491" i="1"/>
  <c r="H344" i="1"/>
  <c r="H391" i="1"/>
  <c r="H263" i="1"/>
  <c r="H299" i="1"/>
  <c r="H226" i="1"/>
  <c r="H152" i="1"/>
  <c r="H184" i="1"/>
  <c r="H139" i="1"/>
  <c r="H108" i="1"/>
  <c r="H75" i="1"/>
  <c r="H41" i="1"/>
  <c r="H27" i="1"/>
  <c r="H345" i="1"/>
  <c r="H42" i="1"/>
  <c r="H110" i="1"/>
  <c r="H835" i="1"/>
  <c r="H157" i="1"/>
  <c r="H6" i="1"/>
  <c r="H1233" i="1"/>
  <c r="H1037" i="1"/>
  <c r="H803" i="1"/>
  <c r="H723" i="1"/>
  <c r="H611" i="1"/>
  <c r="H675" i="1"/>
  <c r="H392" i="1"/>
  <c r="H140" i="1"/>
  <c r="H80" i="1"/>
  <c r="H555" i="1"/>
  <c r="H1234" i="1"/>
  <c r="H1039" i="1"/>
  <c r="H804" i="1"/>
  <c r="H724" i="1"/>
  <c r="H612" i="1"/>
  <c r="H676" i="1"/>
  <c r="H540" i="1"/>
  <c r="H442" i="1"/>
  <c r="H308" i="1"/>
  <c r="H356" i="1"/>
  <c r="H393" i="1"/>
  <c r="H266" i="1"/>
  <c r="H305" i="1"/>
  <c r="H232" i="1"/>
  <c r="H154" i="1"/>
  <c r="H186" i="1"/>
  <c r="H84" i="1"/>
  <c r="H13" i="1"/>
  <c r="H8" i="1"/>
  <c r="H627" i="1"/>
  <c r="H144" i="1"/>
  <c r="H1261" i="1"/>
  <c r="H1063" i="1"/>
  <c r="H819" i="1"/>
  <c r="H725" i="1"/>
  <c r="H613" i="1"/>
  <c r="H677" i="1"/>
  <c r="H541" i="1"/>
  <c r="H443" i="1"/>
  <c r="H309" i="1"/>
  <c r="H357" i="1"/>
  <c r="H398" i="1"/>
  <c r="H267" i="1"/>
  <c r="H199" i="1"/>
  <c r="H233" i="1"/>
  <c r="H155" i="1"/>
  <c r="H187" i="1"/>
  <c r="H142" i="1"/>
  <c r="H111" i="1"/>
  <c r="H85" i="1"/>
  <c r="H48" i="1"/>
  <c r="H14" i="1"/>
  <c r="H1262" i="1"/>
  <c r="H1064" i="1"/>
  <c r="H820" i="1"/>
  <c r="H737" i="1"/>
  <c r="H625" i="1"/>
  <c r="H689" i="1"/>
  <c r="H553" i="1"/>
  <c r="H455" i="1"/>
  <c r="H311" i="1"/>
  <c r="H359" i="1"/>
  <c r="H404" i="1"/>
  <c r="H268" i="1"/>
  <c r="H200" i="1"/>
  <c r="H235" i="1"/>
  <c r="H156" i="1"/>
  <c r="H188" i="1"/>
  <c r="H143" i="1"/>
  <c r="H112" i="1"/>
  <c r="H86" i="1"/>
  <c r="H52" i="1"/>
  <c r="H1084" i="1"/>
  <c r="H236" i="1"/>
  <c r="H53" i="1"/>
  <c r="N11" i="1"/>
  <c r="M16" i="1" s="1"/>
  <c r="N10" i="1"/>
  <c r="N9" i="1"/>
  <c r="M17" i="1" s="1"/>
  <c r="N6" i="1"/>
  <c r="M18" i="1" s="1"/>
  <c r="N7" i="1"/>
  <c r="N8" i="1"/>
  <c r="M19" i="1" s="1"/>
  <c r="I2227" i="1" l="1"/>
  <c r="I2209" i="1"/>
  <c r="I2198" i="1"/>
  <c r="I2193" i="1"/>
  <c r="I2149" i="1"/>
  <c r="I2123" i="1"/>
  <c r="I2139" i="1"/>
  <c r="I2109" i="1"/>
  <c r="I2082" i="1"/>
  <c r="I2098" i="1"/>
  <c r="I2064" i="1"/>
  <c r="I2029" i="1"/>
  <c r="I2045" i="1"/>
  <c r="I1977" i="1"/>
  <c r="I1993" i="1"/>
  <c r="I2009" i="1"/>
  <c r="I2025" i="1"/>
  <c r="I1956" i="1"/>
  <c r="I1878" i="1"/>
  <c r="I1894" i="1"/>
  <c r="I1910" i="1"/>
  <c r="I1926" i="1"/>
  <c r="I1942" i="1"/>
  <c r="I1831" i="1"/>
  <c r="I1847" i="1"/>
  <c r="I1863" i="1"/>
  <c r="I1776" i="1"/>
  <c r="I1792" i="1"/>
  <c r="I1808" i="1"/>
  <c r="I1709" i="1"/>
  <c r="I1725" i="1"/>
  <c r="I1741" i="1"/>
  <c r="I1757" i="1"/>
  <c r="I1630" i="1"/>
  <c r="I1646" i="1"/>
  <c r="I1662" i="1"/>
  <c r="I1678" i="1"/>
  <c r="I1694" i="1"/>
  <c r="I1545" i="1"/>
  <c r="I1561" i="1"/>
  <c r="I1577" i="1"/>
  <c r="I1593" i="1"/>
  <c r="I1609" i="1"/>
  <c r="I1625" i="1"/>
  <c r="I1460" i="1"/>
  <c r="I1476" i="1"/>
  <c r="I1492" i="1"/>
  <c r="I1508" i="1"/>
  <c r="I1524" i="1"/>
  <c r="I1400" i="1"/>
  <c r="I1416" i="1"/>
  <c r="I1432" i="1"/>
  <c r="I1269" i="1"/>
  <c r="I1285" i="1"/>
  <c r="I1301" i="1"/>
  <c r="I1317" i="1"/>
  <c r="I1333" i="1"/>
  <c r="I1349" i="1"/>
  <c r="I1365" i="1"/>
  <c r="I1381" i="1"/>
  <c r="I1204" i="1"/>
  <c r="I1220" i="1"/>
  <c r="I1236" i="1"/>
  <c r="I1252" i="1"/>
  <c r="I1093" i="1"/>
  <c r="I1109" i="1"/>
  <c r="I1125" i="1"/>
  <c r="I1141" i="1"/>
  <c r="I1157" i="1"/>
  <c r="I1173" i="1"/>
  <c r="I1189" i="1"/>
  <c r="I990" i="1"/>
  <c r="I1006" i="1"/>
  <c r="I1022" i="1"/>
  <c r="I1038" i="1"/>
  <c r="I1054" i="1"/>
  <c r="I1070" i="1"/>
  <c r="I1086" i="1"/>
  <c r="I902" i="1"/>
  <c r="I918" i="1"/>
  <c r="I934" i="1"/>
  <c r="I950" i="1"/>
  <c r="I966" i="1"/>
  <c r="I982" i="1"/>
  <c r="I781" i="1"/>
  <c r="I2226" i="1"/>
  <c r="I2210" i="1"/>
  <c r="I2178" i="1"/>
  <c r="I2194" i="1"/>
  <c r="I2150" i="1"/>
  <c r="I2124" i="1"/>
  <c r="I2140" i="1"/>
  <c r="I2110" i="1"/>
  <c r="I2083" i="1"/>
  <c r="I2099" i="1"/>
  <c r="I2065" i="1"/>
  <c r="I2030" i="1"/>
  <c r="I2046" i="1"/>
  <c r="I1978" i="1"/>
  <c r="I1994" i="1"/>
  <c r="I2010" i="1"/>
  <c r="I2026" i="1"/>
  <c r="I1957" i="1"/>
  <c r="I1879" i="1"/>
  <c r="I1895" i="1"/>
  <c r="I1911" i="1"/>
  <c r="I1927" i="1"/>
  <c r="I1943" i="1"/>
  <c r="I1832" i="1"/>
  <c r="I1848" i="1"/>
  <c r="I1864" i="1"/>
  <c r="I1777" i="1"/>
  <c r="I1793" i="1"/>
  <c r="I1809" i="1"/>
  <c r="I1710" i="1"/>
  <c r="I1726" i="1"/>
  <c r="I1742" i="1"/>
  <c r="I1758" i="1"/>
  <c r="I1631" i="1"/>
  <c r="I1647" i="1"/>
  <c r="I1663" i="1"/>
  <c r="I1679" i="1"/>
  <c r="I1695" i="1"/>
  <c r="I1546" i="1"/>
  <c r="I1562" i="1"/>
  <c r="I1578" i="1"/>
  <c r="I1594" i="1"/>
  <c r="I1610" i="1"/>
  <c r="I1626" i="1"/>
  <c r="I1461" i="1"/>
  <c r="I1477" i="1"/>
  <c r="I1493" i="1"/>
  <c r="I2225" i="1"/>
  <c r="I2211" i="1"/>
  <c r="I2179" i="1"/>
  <c r="I2165" i="1"/>
  <c r="I2151" i="1"/>
  <c r="I2125" i="1"/>
  <c r="I2141" i="1"/>
  <c r="I2111" i="1"/>
  <c r="I2084" i="1"/>
  <c r="I2100" i="1"/>
  <c r="I2066" i="1"/>
  <c r="I2031" i="1"/>
  <c r="I2047" i="1"/>
  <c r="I1979" i="1"/>
  <c r="I1995" i="1"/>
  <c r="I2011" i="1"/>
  <c r="I2027" i="1"/>
  <c r="I1958" i="1"/>
  <c r="I1880" i="1"/>
  <c r="I1896" i="1"/>
  <c r="I1912" i="1"/>
  <c r="I1928" i="1"/>
  <c r="I1817" i="1"/>
  <c r="I1833" i="1"/>
  <c r="I1849" i="1"/>
  <c r="I1865" i="1"/>
  <c r="I1778" i="1"/>
  <c r="I1794" i="1"/>
  <c r="I1810" i="1"/>
  <c r="I1711" i="1"/>
  <c r="I1727" i="1"/>
  <c r="I1743" i="1"/>
  <c r="I1759" i="1"/>
  <c r="I1632" i="1"/>
  <c r="I1648" i="1"/>
  <c r="I1664" i="1"/>
  <c r="I1680" i="1"/>
  <c r="I1696" i="1"/>
  <c r="I1547" i="1"/>
  <c r="I1563" i="1"/>
  <c r="I1579" i="1"/>
  <c r="I1595" i="1"/>
  <c r="I2223" i="1"/>
  <c r="I2212" i="1"/>
  <c r="I2180" i="1"/>
  <c r="I2166" i="1"/>
  <c r="I2152" i="1"/>
  <c r="I2126" i="1"/>
  <c r="I2142" i="1"/>
  <c r="I2112" i="1"/>
  <c r="I2085" i="1"/>
  <c r="I2101" i="1"/>
  <c r="I2067" i="1"/>
  <c r="I2032" i="1"/>
  <c r="I2048" i="1"/>
  <c r="I1980" i="1"/>
  <c r="I1996" i="1"/>
  <c r="I2012" i="1"/>
  <c r="I2028" i="1"/>
  <c r="I1959" i="1"/>
  <c r="I1881" i="1"/>
  <c r="I1897" i="1"/>
  <c r="I1913" i="1"/>
  <c r="I1929" i="1"/>
  <c r="I1818" i="1"/>
  <c r="I1834" i="1"/>
  <c r="I1850" i="1"/>
  <c r="I1866" i="1"/>
  <c r="I1779" i="1"/>
  <c r="I1795" i="1"/>
  <c r="I1811" i="1"/>
  <c r="I1712" i="1"/>
  <c r="I1728" i="1"/>
  <c r="I1744" i="1"/>
  <c r="I1760" i="1"/>
  <c r="I1633" i="1"/>
  <c r="I1649" i="1"/>
  <c r="I1665" i="1"/>
  <c r="I1681" i="1"/>
  <c r="I2224" i="1"/>
  <c r="I2213" i="1"/>
  <c r="I2181" i="1"/>
  <c r="I2167" i="1"/>
  <c r="I2153" i="1"/>
  <c r="I2127" i="1"/>
  <c r="I2143" i="1"/>
  <c r="I2113" i="1"/>
  <c r="I2086" i="1"/>
  <c r="I2052" i="1"/>
  <c r="I2068" i="1"/>
  <c r="I2033" i="1"/>
  <c r="I2049" i="1"/>
  <c r="I1981" i="1"/>
  <c r="I1997" i="1"/>
  <c r="I2013" i="1"/>
  <c r="I1944" i="1"/>
  <c r="I1960" i="1"/>
  <c r="I1882" i="1"/>
  <c r="I1898" i="1"/>
  <c r="I1914" i="1"/>
  <c r="I1930" i="1"/>
  <c r="I1819" i="1"/>
  <c r="I1835" i="1"/>
  <c r="I1851" i="1"/>
  <c r="I1867" i="1"/>
  <c r="I1780" i="1"/>
  <c r="I1796" i="1"/>
  <c r="I1812" i="1"/>
  <c r="I1713" i="1"/>
  <c r="I1729" i="1"/>
  <c r="I1745" i="1"/>
  <c r="I1761" i="1"/>
  <c r="I1634" i="1"/>
  <c r="I2219" i="1"/>
  <c r="I2199" i="1"/>
  <c r="I2182" i="1"/>
  <c r="I2168" i="1"/>
  <c r="I2154" i="1"/>
  <c r="I2128" i="1"/>
  <c r="I2144" i="1"/>
  <c r="I2114" i="1"/>
  <c r="I2087" i="1"/>
  <c r="I2053" i="1"/>
  <c r="I2069" i="1"/>
  <c r="I2034" i="1"/>
  <c r="I2050" i="1"/>
  <c r="I1982" i="1"/>
  <c r="I1998" i="1"/>
  <c r="I2014" i="1"/>
  <c r="I1945" i="1"/>
  <c r="I1961" i="1"/>
  <c r="I1883" i="1"/>
  <c r="I1899" i="1"/>
  <c r="I1915" i="1"/>
  <c r="I1931" i="1"/>
  <c r="I1820" i="1"/>
  <c r="I1836" i="1"/>
  <c r="I1852" i="1"/>
  <c r="I1868" i="1"/>
  <c r="I1781" i="1"/>
  <c r="I1797" i="1"/>
  <c r="I1813" i="1"/>
  <c r="I1714" i="1"/>
  <c r="I1730" i="1"/>
  <c r="I1746" i="1"/>
  <c r="I1762" i="1"/>
  <c r="I1635" i="1"/>
  <c r="I1651" i="1"/>
  <c r="I1667" i="1"/>
  <c r="I1683" i="1"/>
  <c r="I1699" i="1"/>
  <c r="I1550" i="1"/>
  <c r="I1566" i="1"/>
  <c r="I1582" i="1"/>
  <c r="I1598" i="1"/>
  <c r="I1614" i="1"/>
  <c r="I1449" i="1"/>
  <c r="I1465" i="1"/>
  <c r="I1481" i="1"/>
  <c r="I1497" i="1"/>
  <c r="I1513" i="1"/>
  <c r="I1529" i="1"/>
  <c r="I1405" i="1"/>
  <c r="I1421" i="1"/>
  <c r="I1437" i="1"/>
  <c r="I1274" i="1"/>
  <c r="I1290" i="1"/>
  <c r="I1306" i="1"/>
  <c r="I1322" i="1"/>
  <c r="I1338" i="1"/>
  <c r="I1354" i="1"/>
  <c r="I1370" i="1"/>
  <c r="I1386" i="1"/>
  <c r="I1209" i="1"/>
  <c r="I1225" i="1"/>
  <c r="I1241" i="1"/>
  <c r="I1257" i="1"/>
  <c r="I1098" i="1"/>
  <c r="I1114" i="1"/>
  <c r="I1130" i="1"/>
  <c r="I1146" i="1"/>
  <c r="I1162" i="1"/>
  <c r="I1178" i="1"/>
  <c r="I1194" i="1"/>
  <c r="I995" i="1"/>
  <c r="I1011" i="1"/>
  <c r="I1027" i="1"/>
  <c r="I1043" i="1"/>
  <c r="I2220" i="1"/>
  <c r="I2200" i="1"/>
  <c r="I2183" i="1"/>
  <c r="I2169" i="1"/>
  <c r="I2155" i="1"/>
  <c r="I2129" i="1"/>
  <c r="I2145" i="1"/>
  <c r="I2115" i="1"/>
  <c r="I2088" i="1"/>
  <c r="I2054" i="1"/>
  <c r="I2070" i="1"/>
  <c r="I2035" i="1"/>
  <c r="I2051" i="1"/>
  <c r="I1983" i="1"/>
  <c r="I1999" i="1"/>
  <c r="I2015" i="1"/>
  <c r="I1946" i="1"/>
  <c r="I1962" i="1"/>
  <c r="I1884" i="1"/>
  <c r="I1900" i="1"/>
  <c r="I1916" i="1"/>
  <c r="I1932" i="1"/>
  <c r="I1821" i="1"/>
  <c r="I1837" i="1"/>
  <c r="I1853" i="1"/>
  <c r="I1869" i="1"/>
  <c r="I1782" i="1"/>
  <c r="I1798" i="1"/>
  <c r="I1814" i="1"/>
  <c r="I1715" i="1"/>
  <c r="I1731" i="1"/>
  <c r="I1747" i="1"/>
  <c r="I1763" i="1"/>
  <c r="I1636" i="1"/>
  <c r="I1652" i="1"/>
  <c r="I1668" i="1"/>
  <c r="I1684" i="1"/>
  <c r="I1700" i="1"/>
  <c r="I1551" i="1"/>
  <c r="I1567" i="1"/>
  <c r="I1583" i="1"/>
  <c r="I1599" i="1"/>
  <c r="I1615" i="1"/>
  <c r="I1450" i="1"/>
  <c r="I1466" i="1"/>
  <c r="I1482" i="1"/>
  <c r="I1498" i="1"/>
  <c r="I1514" i="1"/>
  <c r="I1530" i="1"/>
  <c r="I1406" i="1"/>
  <c r="I1422" i="1"/>
  <c r="I1438" i="1"/>
  <c r="I1275" i="1"/>
  <c r="I1291" i="1"/>
  <c r="I1307" i="1"/>
  <c r="I1323" i="1"/>
  <c r="I1339" i="1"/>
  <c r="I1355" i="1"/>
  <c r="I1371" i="1"/>
  <c r="I1387" i="1"/>
  <c r="I1210" i="1"/>
  <c r="I1226" i="1"/>
  <c r="I1242" i="1"/>
  <c r="I1258" i="1"/>
  <c r="I1099" i="1"/>
  <c r="I1115" i="1"/>
  <c r="I1131" i="1"/>
  <c r="I1147" i="1"/>
  <c r="I1163" i="1"/>
  <c r="I1179" i="1"/>
  <c r="I1195" i="1"/>
  <c r="I996" i="1"/>
  <c r="I1012" i="1"/>
  <c r="I1028" i="1"/>
  <c r="I1044" i="1"/>
  <c r="I1060" i="1"/>
  <c r="I1076" i="1"/>
  <c r="I1092" i="1"/>
  <c r="I908" i="1"/>
  <c r="I924" i="1"/>
  <c r="I2221" i="1"/>
  <c r="I2201" i="1"/>
  <c r="I2184" i="1"/>
  <c r="I2170" i="1"/>
  <c r="I2156" i="1"/>
  <c r="I2130" i="1"/>
  <c r="I2146" i="1"/>
  <c r="I2116" i="1"/>
  <c r="I2089" i="1"/>
  <c r="I2055" i="1"/>
  <c r="I2071" i="1"/>
  <c r="I2036" i="1"/>
  <c r="I1968" i="1"/>
  <c r="I1984" i="1"/>
  <c r="I2000" i="1"/>
  <c r="I2016" i="1"/>
  <c r="I1947" i="1"/>
  <c r="I1963" i="1"/>
  <c r="I1885" i="1"/>
  <c r="I1901" i="1"/>
  <c r="I1917" i="1"/>
  <c r="I1933" i="1"/>
  <c r="I1822" i="1"/>
  <c r="I1838" i="1"/>
  <c r="I1854" i="1"/>
  <c r="I1870" i="1"/>
  <c r="I1783" i="1"/>
  <c r="I1799" i="1"/>
  <c r="I1815" i="1"/>
  <c r="I1716" i="1"/>
  <c r="I1732" i="1"/>
  <c r="I1748" i="1"/>
  <c r="I1764" i="1"/>
  <c r="I1637" i="1"/>
  <c r="I1653" i="1"/>
  <c r="I1669" i="1"/>
  <c r="I1685" i="1"/>
  <c r="I1701" i="1"/>
  <c r="I1552" i="1"/>
  <c r="I1568" i="1"/>
  <c r="I1584" i="1"/>
  <c r="I1600" i="1"/>
  <c r="I1616" i="1"/>
  <c r="I1451" i="1"/>
  <c r="I1467" i="1"/>
  <c r="I1483" i="1"/>
  <c r="I1499" i="1"/>
  <c r="I1515" i="1"/>
  <c r="I1531" i="1"/>
  <c r="I1407" i="1"/>
  <c r="I1423" i="1"/>
  <c r="I1439" i="1"/>
  <c r="I1276" i="1"/>
  <c r="I1292" i="1"/>
  <c r="I1308" i="1"/>
  <c r="I1324" i="1"/>
  <c r="I1340" i="1"/>
  <c r="I1356" i="1"/>
  <c r="I1372" i="1"/>
  <c r="I1388" i="1"/>
  <c r="I1211" i="1"/>
  <c r="I1227" i="1"/>
  <c r="I1243" i="1"/>
  <c r="I1259" i="1"/>
  <c r="I1100" i="1"/>
  <c r="I1116" i="1"/>
  <c r="I1132" i="1"/>
  <c r="I1148" i="1"/>
  <c r="I1164" i="1"/>
  <c r="I1180" i="1"/>
  <c r="I1196" i="1"/>
  <c r="I997" i="1"/>
  <c r="I1013" i="1"/>
  <c r="I1029" i="1"/>
  <c r="I1045" i="1"/>
  <c r="I1061" i="1"/>
  <c r="I1077" i="1"/>
  <c r="I893" i="1"/>
  <c r="I909" i="1"/>
  <c r="I925" i="1"/>
  <c r="I941" i="1"/>
  <c r="I2222" i="1"/>
  <c r="I2202" i="1"/>
  <c r="I2185" i="1"/>
  <c r="I2171" i="1"/>
  <c r="I2157" i="1"/>
  <c r="I2131" i="1"/>
  <c r="I2147" i="1"/>
  <c r="I2117" i="1"/>
  <c r="I2090" i="1"/>
  <c r="I2056" i="1"/>
  <c r="I2072" i="1"/>
  <c r="I2037" i="1"/>
  <c r="I1969" i="1"/>
  <c r="I1985" i="1"/>
  <c r="I2001" i="1"/>
  <c r="I2017" i="1"/>
  <c r="I1948" i="1"/>
  <c r="I1964" i="1"/>
  <c r="I1886" i="1"/>
  <c r="I1902" i="1"/>
  <c r="I1918" i="1"/>
  <c r="I1934" i="1"/>
  <c r="I1823" i="1"/>
  <c r="I1839" i="1"/>
  <c r="I1855" i="1"/>
  <c r="I1871" i="1"/>
  <c r="I1784" i="1"/>
  <c r="I1800" i="1"/>
  <c r="I1816" i="1"/>
  <c r="I1717" i="1"/>
  <c r="I1733" i="1"/>
  <c r="I1749" i="1"/>
  <c r="I1765" i="1"/>
  <c r="I1638" i="1"/>
  <c r="I1654" i="1"/>
  <c r="I1670" i="1"/>
  <c r="I1686" i="1"/>
  <c r="I1537" i="1"/>
  <c r="I1553" i="1"/>
  <c r="I1569" i="1"/>
  <c r="I1585" i="1"/>
  <c r="I1601" i="1"/>
  <c r="I1617" i="1"/>
  <c r="I1452" i="1"/>
  <c r="I1468" i="1"/>
  <c r="I1484" i="1"/>
  <c r="I1500" i="1"/>
  <c r="I1516" i="1"/>
  <c r="I1532" i="1"/>
  <c r="I1408" i="1"/>
  <c r="I1424" i="1"/>
  <c r="I1440" i="1"/>
  <c r="I1277" i="1"/>
  <c r="I1293" i="1"/>
  <c r="I1309" i="1"/>
  <c r="I1325" i="1"/>
  <c r="I1341" i="1"/>
  <c r="I1357" i="1"/>
  <c r="I1373" i="1"/>
  <c r="I1389" i="1"/>
  <c r="I1212" i="1"/>
  <c r="I1228" i="1"/>
  <c r="I1244" i="1"/>
  <c r="I1260" i="1"/>
  <c r="I1101" i="1"/>
  <c r="I1117" i="1"/>
  <c r="I1133" i="1"/>
  <c r="I1149" i="1"/>
  <c r="I1165" i="1"/>
  <c r="I1181" i="1"/>
  <c r="I1197" i="1"/>
  <c r="I998" i="1"/>
  <c r="I1014" i="1"/>
  <c r="I1030" i="1"/>
  <c r="I1046" i="1"/>
  <c r="I1062" i="1"/>
  <c r="I1078" i="1"/>
  <c r="I894" i="1"/>
  <c r="I910" i="1"/>
  <c r="I926" i="1"/>
  <c r="I942" i="1"/>
  <c r="I958" i="1"/>
  <c r="I974" i="1"/>
  <c r="I773" i="1"/>
  <c r="I2217" i="1"/>
  <c r="I2203" i="1"/>
  <c r="I2186" i="1"/>
  <c r="I2172" i="1"/>
  <c r="I2158" i="1"/>
  <c r="I2132" i="1"/>
  <c r="I2102" i="1"/>
  <c r="I2118" i="1"/>
  <c r="I2091" i="1"/>
  <c r="I2057" i="1"/>
  <c r="I2073" i="1"/>
  <c r="I2038" i="1"/>
  <c r="I1970" i="1"/>
  <c r="I1986" i="1"/>
  <c r="I2002" i="1"/>
  <c r="I2018" i="1"/>
  <c r="I1949" i="1"/>
  <c r="I1965" i="1"/>
  <c r="I1887" i="1"/>
  <c r="I1903" i="1"/>
  <c r="I1919" i="1"/>
  <c r="I1935" i="1"/>
  <c r="I1824" i="1"/>
  <c r="I1840" i="1"/>
  <c r="I1856" i="1"/>
  <c r="I1872" i="1"/>
  <c r="I1785" i="1"/>
  <c r="I1801" i="1"/>
  <c r="I1702" i="1"/>
  <c r="I1718" i="1"/>
  <c r="I1734" i="1"/>
  <c r="I1750" i="1"/>
  <c r="I1766" i="1"/>
  <c r="I1639" i="1"/>
  <c r="I1655" i="1"/>
  <c r="I1671" i="1"/>
  <c r="I1687" i="1"/>
  <c r="I1538" i="1"/>
  <c r="I1554" i="1"/>
  <c r="I1570" i="1"/>
  <c r="I1586" i="1"/>
  <c r="I1602" i="1"/>
  <c r="I1618" i="1"/>
  <c r="I1453" i="1"/>
  <c r="I1469" i="1"/>
  <c r="I1485" i="1"/>
  <c r="I1501" i="1"/>
  <c r="I2218" i="1"/>
  <c r="I2204" i="1"/>
  <c r="I2187" i="1"/>
  <c r="I2173" i="1"/>
  <c r="I2159" i="1"/>
  <c r="I2133" i="1"/>
  <c r="I2103" i="1"/>
  <c r="I2119" i="1"/>
  <c r="I2092" i="1"/>
  <c r="I2058" i="1"/>
  <c r="I2074" i="1"/>
  <c r="I2039" i="1"/>
  <c r="I1971" i="1"/>
  <c r="I1987" i="1"/>
  <c r="I2003" i="1"/>
  <c r="I2019" i="1"/>
  <c r="I1950" i="1"/>
  <c r="I1966" i="1"/>
  <c r="I1888" i="1"/>
  <c r="I1904" i="1"/>
  <c r="I1920" i="1"/>
  <c r="I1936" i="1"/>
  <c r="I1825" i="1"/>
  <c r="I1841" i="1"/>
  <c r="I1857" i="1"/>
  <c r="I1873" i="1"/>
  <c r="I1786" i="1"/>
  <c r="I1802" i="1"/>
  <c r="I1703" i="1"/>
  <c r="I1719" i="1"/>
  <c r="I1735" i="1"/>
  <c r="I1751" i="1"/>
  <c r="I1767" i="1"/>
  <c r="I1640" i="1"/>
  <c r="I1656" i="1"/>
  <c r="I1672" i="1"/>
  <c r="I1688" i="1"/>
  <c r="I1539" i="1"/>
  <c r="I1555" i="1"/>
  <c r="I1571" i="1"/>
  <c r="I1587" i="1"/>
  <c r="I1603" i="1"/>
  <c r="I1619" i="1"/>
  <c r="I2214" i="1"/>
  <c r="I2205" i="1"/>
  <c r="I2188" i="1"/>
  <c r="I2174" i="1"/>
  <c r="I2160" i="1"/>
  <c r="I2134" i="1"/>
  <c r="I2104" i="1"/>
  <c r="I2120" i="1"/>
  <c r="I2093" i="1"/>
  <c r="I2059" i="1"/>
  <c r="I2075" i="1"/>
  <c r="I2040" i="1"/>
  <c r="I1972" i="1"/>
  <c r="I1988" i="1"/>
  <c r="I2004" i="1"/>
  <c r="I2020" i="1"/>
  <c r="I1951" i="1"/>
  <c r="I1967" i="1"/>
  <c r="I1889" i="1"/>
  <c r="I1905" i="1"/>
  <c r="I1921" i="1"/>
  <c r="I1937" i="1"/>
  <c r="I1826" i="1"/>
  <c r="I1842" i="1"/>
  <c r="I1858" i="1"/>
  <c r="I1771" i="1"/>
  <c r="I1787" i="1"/>
  <c r="I1803" i="1"/>
  <c r="I1704" i="1"/>
  <c r="I1720" i="1"/>
  <c r="I1736" i="1"/>
  <c r="I1752" i="1"/>
  <c r="I1768" i="1"/>
  <c r="I1641" i="1"/>
  <c r="I1657" i="1"/>
  <c r="I1673" i="1"/>
  <c r="I2215" i="1"/>
  <c r="I2206" i="1"/>
  <c r="I2189" i="1"/>
  <c r="I2175" i="1"/>
  <c r="I2161" i="1"/>
  <c r="I2135" i="1"/>
  <c r="I2105" i="1"/>
  <c r="I2121" i="1"/>
  <c r="I2094" i="1"/>
  <c r="I2060" i="1"/>
  <c r="I2076" i="1"/>
  <c r="I2041" i="1"/>
  <c r="I1973" i="1"/>
  <c r="I1989" i="1"/>
  <c r="I2005" i="1"/>
  <c r="I2021" i="1"/>
  <c r="I1952" i="1"/>
  <c r="I1874" i="1"/>
  <c r="I1890" i="1"/>
  <c r="I1906" i="1"/>
  <c r="I1922" i="1"/>
  <c r="I1938" i="1"/>
  <c r="I1827" i="1"/>
  <c r="I1843" i="1"/>
  <c r="I1859" i="1"/>
  <c r="I1772" i="1"/>
  <c r="I1788" i="1"/>
  <c r="I1804" i="1"/>
  <c r="I1705" i="1"/>
  <c r="I1721" i="1"/>
  <c r="I1737" i="1"/>
  <c r="I1753" i="1"/>
  <c r="I1769" i="1"/>
  <c r="I2216" i="1"/>
  <c r="I2195" i="1"/>
  <c r="I2190" i="1"/>
  <c r="I2176" i="1"/>
  <c r="I2162" i="1"/>
  <c r="I2136" i="1"/>
  <c r="I2106" i="1"/>
  <c r="I2122" i="1"/>
  <c r="I2095" i="1"/>
  <c r="I2061" i="1"/>
  <c r="I2077" i="1"/>
  <c r="I2042" i="1"/>
  <c r="I1974" i="1"/>
  <c r="I1990" i="1"/>
  <c r="I2006" i="1"/>
  <c r="I2022" i="1"/>
  <c r="I1953" i="1"/>
  <c r="I1875" i="1"/>
  <c r="I1891" i="1"/>
  <c r="I1907" i="1"/>
  <c r="I1923" i="1"/>
  <c r="I1939" i="1"/>
  <c r="I1828" i="1"/>
  <c r="I1844" i="1"/>
  <c r="I1860" i="1"/>
  <c r="I1773" i="1"/>
  <c r="I1789" i="1"/>
  <c r="I1805" i="1"/>
  <c r="I1706" i="1"/>
  <c r="I1722" i="1"/>
  <c r="I1738" i="1"/>
  <c r="I1754" i="1"/>
  <c r="I1770" i="1"/>
  <c r="I1643" i="1"/>
  <c r="I2207" i="1"/>
  <c r="I2196" i="1"/>
  <c r="I2191" i="1"/>
  <c r="I2177" i="1"/>
  <c r="I2163" i="1"/>
  <c r="I2137" i="1"/>
  <c r="I2107" i="1"/>
  <c r="I2080" i="1"/>
  <c r="I2096" i="1"/>
  <c r="I2062" i="1"/>
  <c r="I2078" i="1"/>
  <c r="I2043" i="1"/>
  <c r="I1975" i="1"/>
  <c r="I1991" i="1"/>
  <c r="I2007" i="1"/>
  <c r="I2023" i="1"/>
  <c r="I1954" i="1"/>
  <c r="I1876" i="1"/>
  <c r="I1892" i="1"/>
  <c r="I1908" i="1"/>
  <c r="I1924" i="1"/>
  <c r="I1940" i="1"/>
  <c r="I1829" i="1"/>
  <c r="I1845" i="1"/>
  <c r="I1861" i="1"/>
  <c r="I1774" i="1"/>
  <c r="I1790" i="1"/>
  <c r="I1806" i="1"/>
  <c r="I1707" i="1"/>
  <c r="I1723" i="1"/>
  <c r="I1739" i="1"/>
  <c r="I1755" i="1"/>
  <c r="I1628" i="1"/>
  <c r="I1644" i="1"/>
  <c r="I1660" i="1"/>
  <c r="I1676" i="1"/>
  <c r="I1692" i="1"/>
  <c r="I1543" i="1"/>
  <c r="I2208" i="1"/>
  <c r="I1955" i="1"/>
  <c r="I1629" i="1"/>
  <c r="I1697" i="1"/>
  <c r="I1573" i="1"/>
  <c r="I1607" i="1"/>
  <c r="I1457" i="1"/>
  <c r="I1487" i="1"/>
  <c r="I1511" i="1"/>
  <c r="I1536" i="1"/>
  <c r="I1418" i="1"/>
  <c r="I1443" i="1"/>
  <c r="I1286" i="1"/>
  <c r="I1311" i="1"/>
  <c r="I1332" i="1"/>
  <c r="I1358" i="1"/>
  <c r="I1379" i="1"/>
  <c r="I1208" i="1"/>
  <c r="I1233" i="1"/>
  <c r="I1255" i="1"/>
  <c r="I1105" i="1"/>
  <c r="I1127" i="1"/>
  <c r="I1152" i="1"/>
  <c r="I1174" i="1"/>
  <c r="I1199" i="1"/>
  <c r="I1005" i="1"/>
  <c r="I1031" i="1"/>
  <c r="I1052" i="1"/>
  <c r="I1073" i="1"/>
  <c r="I896" i="1"/>
  <c r="I916" i="1"/>
  <c r="I937" i="1"/>
  <c r="I956" i="1"/>
  <c r="I975" i="1"/>
  <c r="I776" i="1"/>
  <c r="I793" i="1"/>
  <c r="I2197" i="1"/>
  <c r="I1877" i="1"/>
  <c r="I1642" i="1"/>
  <c r="I1698" i="1"/>
  <c r="I1574" i="1"/>
  <c r="I1608" i="1"/>
  <c r="I1458" i="1"/>
  <c r="I1488" i="1"/>
  <c r="I1512" i="1"/>
  <c r="I1397" i="1"/>
  <c r="I1419" i="1"/>
  <c r="I1444" i="1"/>
  <c r="I1287" i="1"/>
  <c r="I1312" i="1"/>
  <c r="I1334" i="1"/>
  <c r="I1359" i="1"/>
  <c r="I1380" i="1"/>
  <c r="I1213" i="1"/>
  <c r="I1234" i="1"/>
  <c r="I1256" i="1"/>
  <c r="I1106" i="1"/>
  <c r="I1128" i="1"/>
  <c r="I1153" i="1"/>
  <c r="I1175" i="1"/>
  <c r="I1200" i="1"/>
  <c r="I1007" i="1"/>
  <c r="I1032" i="1"/>
  <c r="I1053" i="1"/>
  <c r="I1074" i="1"/>
  <c r="I897" i="1"/>
  <c r="I917" i="1"/>
  <c r="I938" i="1"/>
  <c r="I957" i="1"/>
  <c r="I976" i="1"/>
  <c r="I2192" i="1"/>
  <c r="I1893" i="1"/>
  <c r="I1645" i="1"/>
  <c r="I1540" i="1"/>
  <c r="I1575" i="1"/>
  <c r="I1611" i="1"/>
  <c r="I1459" i="1"/>
  <c r="I1489" i="1"/>
  <c r="I1517" i="1"/>
  <c r="I1398" i="1"/>
  <c r="I1420" i="1"/>
  <c r="I1445" i="1"/>
  <c r="I1288" i="1"/>
  <c r="I1313" i="1"/>
  <c r="I1335" i="1"/>
  <c r="I1360" i="1"/>
  <c r="I1382" i="1"/>
  <c r="I1214" i="1"/>
  <c r="I1235" i="1"/>
  <c r="I1261" i="1"/>
  <c r="I1107" i="1"/>
  <c r="I1129" i="1"/>
  <c r="I1154" i="1"/>
  <c r="I1176" i="1"/>
  <c r="I1201" i="1"/>
  <c r="I1008" i="1"/>
  <c r="I1033" i="1"/>
  <c r="I1055" i="1"/>
  <c r="I1075" i="1"/>
  <c r="I898" i="1"/>
  <c r="I2148" i="1"/>
  <c r="I1909" i="1"/>
  <c r="I1650" i="1"/>
  <c r="I1541" i="1"/>
  <c r="I1576" i="1"/>
  <c r="I1612" i="1"/>
  <c r="I1462" i="1"/>
  <c r="I1490" i="1"/>
  <c r="I1518" i="1"/>
  <c r="I1399" i="1"/>
  <c r="I1425" i="1"/>
  <c r="I1446" i="1"/>
  <c r="I1289" i="1"/>
  <c r="I1314" i="1"/>
  <c r="I1336" i="1"/>
  <c r="I1361" i="1"/>
  <c r="I1383" i="1"/>
  <c r="I1215" i="1"/>
  <c r="I1237" i="1"/>
  <c r="I1262" i="1"/>
  <c r="I1108" i="1"/>
  <c r="I1134" i="1"/>
  <c r="I1155" i="1"/>
  <c r="I1177" i="1"/>
  <c r="I1202" i="1"/>
  <c r="I1009" i="1"/>
  <c r="I1034" i="1"/>
  <c r="I1056" i="1"/>
  <c r="I1079" i="1"/>
  <c r="I899" i="1"/>
  <c r="I920" i="1"/>
  <c r="I940" i="1"/>
  <c r="I960" i="1"/>
  <c r="I978" i="1"/>
  <c r="I779" i="1"/>
  <c r="I796" i="1"/>
  <c r="I812" i="1"/>
  <c r="I828" i="1"/>
  <c r="I844" i="1"/>
  <c r="I860" i="1"/>
  <c r="I876" i="1"/>
  <c r="I892" i="1"/>
  <c r="I717" i="1"/>
  <c r="I733" i="1"/>
  <c r="I749" i="1"/>
  <c r="I765" i="1"/>
  <c r="I605" i="1"/>
  <c r="I621" i="1"/>
  <c r="I637" i="1"/>
  <c r="I653" i="1"/>
  <c r="I669" i="1"/>
  <c r="I685" i="1"/>
  <c r="I701" i="1"/>
  <c r="I517" i="1"/>
  <c r="I533" i="1"/>
  <c r="I549" i="1"/>
  <c r="I565" i="1"/>
  <c r="I581" i="1"/>
  <c r="I435" i="1"/>
  <c r="I451" i="1"/>
  <c r="I467" i="1"/>
  <c r="I483" i="1"/>
  <c r="I499" i="1"/>
  <c r="I321" i="1"/>
  <c r="I337" i="1"/>
  <c r="I353" i="1"/>
  <c r="I369" i="1"/>
  <c r="I385" i="1"/>
  <c r="I401" i="1"/>
  <c r="I417" i="1"/>
  <c r="I433" i="1"/>
  <c r="I276" i="1"/>
  <c r="I292" i="1"/>
  <c r="I197" i="1"/>
  <c r="I213" i="1"/>
  <c r="I229" i="1"/>
  <c r="I245" i="1"/>
  <c r="I149" i="1"/>
  <c r="I2164" i="1"/>
  <c r="I1925" i="1"/>
  <c r="I1658" i="1"/>
  <c r="I1542" i="1"/>
  <c r="I1580" i="1"/>
  <c r="I1613" i="1"/>
  <c r="I1463" i="1"/>
  <c r="I1491" i="1"/>
  <c r="I1519" i="1"/>
  <c r="I1401" i="1"/>
  <c r="I1426" i="1"/>
  <c r="I1268" i="1"/>
  <c r="I1294" i="1"/>
  <c r="I1315" i="1"/>
  <c r="I1337" i="1"/>
  <c r="I1362" i="1"/>
  <c r="I1384" i="1"/>
  <c r="I1216" i="1"/>
  <c r="I1238" i="1"/>
  <c r="I1263" i="1"/>
  <c r="I1110" i="1"/>
  <c r="I1135" i="1"/>
  <c r="I1156" i="1"/>
  <c r="I1182" i="1"/>
  <c r="I1203" i="1"/>
  <c r="I1010" i="1"/>
  <c r="I1035" i="1"/>
  <c r="I1057" i="1"/>
  <c r="I1080" i="1"/>
  <c r="I900" i="1"/>
  <c r="I921" i="1"/>
  <c r="I943" i="1"/>
  <c r="I961" i="1"/>
  <c r="I979" i="1"/>
  <c r="I780" i="1"/>
  <c r="I797" i="1"/>
  <c r="I813" i="1"/>
  <c r="I829" i="1"/>
  <c r="I845" i="1"/>
  <c r="I861" i="1"/>
  <c r="I877" i="1"/>
  <c r="I702" i="1"/>
  <c r="I718" i="1"/>
  <c r="I734" i="1"/>
  <c r="I750" i="1"/>
  <c r="I766" i="1"/>
  <c r="I606" i="1"/>
  <c r="I622" i="1"/>
  <c r="I638" i="1"/>
  <c r="I654" i="1"/>
  <c r="I670" i="1"/>
  <c r="I686" i="1"/>
  <c r="I502" i="1"/>
  <c r="I518" i="1"/>
  <c r="I534" i="1"/>
  <c r="I550" i="1"/>
  <c r="I566" i="1"/>
  <c r="I582" i="1"/>
  <c r="I436" i="1"/>
  <c r="I452" i="1"/>
  <c r="I468" i="1"/>
  <c r="I484" i="1"/>
  <c r="I500" i="1"/>
  <c r="I322" i="1"/>
  <c r="I338" i="1"/>
  <c r="I354" i="1"/>
  <c r="I370" i="1"/>
  <c r="I2138" i="1"/>
  <c r="I1941" i="1"/>
  <c r="I1659" i="1"/>
  <c r="I1544" i="1"/>
  <c r="I1581" i="1"/>
  <c r="I1620" i="1"/>
  <c r="I1464" i="1"/>
  <c r="I1494" i="1"/>
  <c r="I1520" i="1"/>
  <c r="I1402" i="1"/>
  <c r="I1427" i="1"/>
  <c r="I1270" i="1"/>
  <c r="I1295" i="1"/>
  <c r="I1316" i="1"/>
  <c r="I1342" i="1"/>
  <c r="I1363" i="1"/>
  <c r="I1385" i="1"/>
  <c r="I1217" i="1"/>
  <c r="I1239" i="1"/>
  <c r="I1264" i="1"/>
  <c r="I1111" i="1"/>
  <c r="I1136" i="1"/>
  <c r="I1158" i="1"/>
  <c r="I1183" i="1"/>
  <c r="I989" i="1"/>
  <c r="I1015" i="1"/>
  <c r="I1036" i="1"/>
  <c r="I1058" i="1"/>
  <c r="I1081" i="1"/>
  <c r="I901" i="1"/>
  <c r="I922" i="1"/>
  <c r="I944" i="1"/>
  <c r="I962" i="1"/>
  <c r="I980" i="1"/>
  <c r="I782" i="1"/>
  <c r="I798" i="1"/>
  <c r="I814" i="1"/>
  <c r="I830" i="1"/>
  <c r="I846" i="1"/>
  <c r="I862" i="1"/>
  <c r="I878" i="1"/>
  <c r="I703" i="1"/>
  <c r="I719" i="1"/>
  <c r="I735" i="1"/>
  <c r="I751" i="1"/>
  <c r="I767" i="1"/>
  <c r="I607" i="1"/>
  <c r="I623" i="1"/>
  <c r="I639" i="1"/>
  <c r="I655" i="1"/>
  <c r="I671" i="1"/>
  <c r="I687" i="1"/>
  <c r="I503" i="1"/>
  <c r="I519" i="1"/>
  <c r="I535" i="1"/>
  <c r="I551" i="1"/>
  <c r="I567" i="1"/>
  <c r="I583" i="1"/>
  <c r="I437" i="1"/>
  <c r="I453" i="1"/>
  <c r="I469" i="1"/>
  <c r="I485" i="1"/>
  <c r="I501" i="1"/>
  <c r="I323" i="1"/>
  <c r="I339" i="1"/>
  <c r="I355" i="1"/>
  <c r="I371" i="1"/>
  <c r="I387" i="1"/>
  <c r="I403" i="1"/>
  <c r="I419" i="1"/>
  <c r="I262" i="1"/>
  <c r="I278" i="1"/>
  <c r="I294" i="1"/>
  <c r="I199" i="1"/>
  <c r="I215" i="1"/>
  <c r="I231" i="1"/>
  <c r="I247" i="1"/>
  <c r="I151" i="1"/>
  <c r="I167" i="1"/>
  <c r="I183" i="1"/>
  <c r="I122" i="1"/>
  <c r="I138" i="1"/>
  <c r="I93" i="1"/>
  <c r="I109" i="1"/>
  <c r="I69" i="1"/>
  <c r="I2108" i="1"/>
  <c r="I1830" i="1"/>
  <c r="I1661" i="1"/>
  <c r="I1548" i="1"/>
  <c r="I1588" i="1"/>
  <c r="I1621" i="1"/>
  <c r="I1470" i="1"/>
  <c r="I1495" i="1"/>
  <c r="I1521" i="1"/>
  <c r="I1403" i="1"/>
  <c r="I1428" i="1"/>
  <c r="I1271" i="1"/>
  <c r="I1296" i="1"/>
  <c r="I1318" i="1"/>
  <c r="I1343" i="1"/>
  <c r="I1364" i="1"/>
  <c r="I1390" i="1"/>
  <c r="I1218" i="1"/>
  <c r="I1240" i="1"/>
  <c r="I1265" i="1"/>
  <c r="I1112" i="1"/>
  <c r="I1137" i="1"/>
  <c r="I1159" i="1"/>
  <c r="I1184" i="1"/>
  <c r="I991" i="1"/>
  <c r="I1016" i="1"/>
  <c r="I1037" i="1"/>
  <c r="I1059" i="1"/>
  <c r="I1082" i="1"/>
  <c r="I903" i="1"/>
  <c r="I923" i="1"/>
  <c r="I945" i="1"/>
  <c r="I963" i="1"/>
  <c r="I981" i="1"/>
  <c r="I783" i="1"/>
  <c r="I799" i="1"/>
  <c r="I815" i="1"/>
  <c r="I831" i="1"/>
  <c r="I847" i="1"/>
  <c r="I863" i="1"/>
  <c r="I879" i="1"/>
  <c r="I704" i="1"/>
  <c r="I720" i="1"/>
  <c r="I736" i="1"/>
  <c r="I752" i="1"/>
  <c r="I768" i="1"/>
  <c r="I608" i="1"/>
  <c r="I624" i="1"/>
  <c r="I640" i="1"/>
  <c r="I656" i="1"/>
  <c r="I672" i="1"/>
  <c r="I688" i="1"/>
  <c r="I504" i="1"/>
  <c r="I520" i="1"/>
  <c r="I536" i="1"/>
  <c r="I552" i="1"/>
  <c r="I568" i="1"/>
  <c r="I584" i="1"/>
  <c r="I438" i="1"/>
  <c r="I454" i="1"/>
  <c r="I470" i="1"/>
  <c r="I486" i="1"/>
  <c r="I308" i="1"/>
  <c r="I324" i="1"/>
  <c r="I340" i="1"/>
  <c r="I356" i="1"/>
  <c r="I372" i="1"/>
  <c r="I388" i="1"/>
  <c r="I404" i="1"/>
  <c r="I420" i="1"/>
  <c r="I263" i="1"/>
  <c r="I279" i="1"/>
  <c r="I295" i="1"/>
  <c r="I2081" i="1"/>
  <c r="I1846" i="1"/>
  <c r="I1666" i="1"/>
  <c r="I1549" i="1"/>
  <c r="I1589" i="1"/>
  <c r="I1622" i="1"/>
  <c r="I1471" i="1"/>
  <c r="I1496" i="1"/>
  <c r="I1522" i="1"/>
  <c r="I1404" i="1"/>
  <c r="I1429" i="1"/>
  <c r="I1272" i="1"/>
  <c r="I1297" i="1"/>
  <c r="I1319" i="1"/>
  <c r="I1344" i="1"/>
  <c r="I1366" i="1"/>
  <c r="I1391" i="1"/>
  <c r="I1219" i="1"/>
  <c r="I1245" i="1"/>
  <c r="I1266" i="1"/>
  <c r="I1113" i="1"/>
  <c r="I1138" i="1"/>
  <c r="I1160" i="1"/>
  <c r="I1185" i="1"/>
  <c r="I992" i="1"/>
  <c r="I1017" i="1"/>
  <c r="I1039" i="1"/>
  <c r="I1063" i="1"/>
  <c r="I1083" i="1"/>
  <c r="I904" i="1"/>
  <c r="I927" i="1"/>
  <c r="I946" i="1"/>
  <c r="I964" i="1"/>
  <c r="I983" i="1"/>
  <c r="I784" i="1"/>
  <c r="I800" i="1"/>
  <c r="I816" i="1"/>
  <c r="I832" i="1"/>
  <c r="I848" i="1"/>
  <c r="I864" i="1"/>
  <c r="I880" i="1"/>
  <c r="I705" i="1"/>
  <c r="I721" i="1"/>
  <c r="I737" i="1"/>
  <c r="I2097" i="1"/>
  <c r="I1862" i="1"/>
  <c r="I1674" i="1"/>
  <c r="I1556" i="1"/>
  <c r="I1590" i="1"/>
  <c r="I1623" i="1"/>
  <c r="I1472" i="1"/>
  <c r="I1502" i="1"/>
  <c r="I1523" i="1"/>
  <c r="I1409" i="1"/>
  <c r="I1430" i="1"/>
  <c r="I1273" i="1"/>
  <c r="I1298" i="1"/>
  <c r="I1320" i="1"/>
  <c r="I1345" i="1"/>
  <c r="I1367" i="1"/>
  <c r="I1392" i="1"/>
  <c r="I1221" i="1"/>
  <c r="I1246" i="1"/>
  <c r="I1267" i="1"/>
  <c r="I1118" i="1"/>
  <c r="I1139" i="1"/>
  <c r="I1161" i="1"/>
  <c r="I1186" i="1"/>
  <c r="I993" i="1"/>
  <c r="I1018" i="1"/>
  <c r="I1040" i="1"/>
  <c r="I1064" i="1"/>
  <c r="I1084" i="1"/>
  <c r="I905" i="1"/>
  <c r="I928" i="1"/>
  <c r="I947" i="1"/>
  <c r="I965" i="1"/>
  <c r="I984" i="1"/>
  <c r="I785" i="1"/>
  <c r="I801" i="1"/>
  <c r="I2063" i="1"/>
  <c r="I1775" i="1"/>
  <c r="I1675" i="1"/>
  <c r="I1557" i="1"/>
  <c r="I1591" i="1"/>
  <c r="I1624" i="1"/>
  <c r="I1473" i="1"/>
  <c r="I1503" i="1"/>
  <c r="I1525" i="1"/>
  <c r="I1410" i="1"/>
  <c r="I1431" i="1"/>
  <c r="I1278" i="1"/>
  <c r="I1299" i="1"/>
  <c r="I1321" i="1"/>
  <c r="I1346" i="1"/>
  <c r="I1368" i="1"/>
  <c r="I1393" i="1"/>
  <c r="I1222" i="1"/>
  <c r="I1247" i="1"/>
  <c r="I1094" i="1"/>
  <c r="I1119" i="1"/>
  <c r="I1140" i="1"/>
  <c r="I1166" i="1"/>
  <c r="I1187" i="1"/>
  <c r="I994" i="1"/>
  <c r="I1019" i="1"/>
  <c r="I1041" i="1"/>
  <c r="I1065" i="1"/>
  <c r="I1085" i="1"/>
  <c r="I906" i="1"/>
  <c r="I929" i="1"/>
  <c r="I948" i="1"/>
  <c r="I967" i="1"/>
  <c r="I2079" i="1"/>
  <c r="I1791" i="1"/>
  <c r="I1677" i="1"/>
  <c r="I1558" i="1"/>
  <c r="I1592" i="1"/>
  <c r="I1627" i="1"/>
  <c r="I1474" i="1"/>
  <c r="I1504" i="1"/>
  <c r="I1526" i="1"/>
  <c r="I1411" i="1"/>
  <c r="I1433" i="1"/>
  <c r="I1279" i="1"/>
  <c r="I1300" i="1"/>
  <c r="I1326" i="1"/>
  <c r="I1347" i="1"/>
  <c r="I1369" i="1"/>
  <c r="I1394" i="1"/>
  <c r="I1223" i="1"/>
  <c r="I1248" i="1"/>
  <c r="I1095" i="1"/>
  <c r="I1120" i="1"/>
  <c r="I1142" i="1"/>
  <c r="I1167" i="1"/>
  <c r="I1188" i="1"/>
  <c r="I999" i="1"/>
  <c r="I1020" i="1"/>
  <c r="I1042" i="1"/>
  <c r="I1066" i="1"/>
  <c r="I1087" i="1"/>
  <c r="I2044" i="1"/>
  <c r="I1807" i="1"/>
  <c r="I1682" i="1"/>
  <c r="I1559" i="1"/>
  <c r="I1596" i="1"/>
  <c r="I1447" i="1"/>
  <c r="I1475" i="1"/>
  <c r="I1505" i="1"/>
  <c r="I1527" i="1"/>
  <c r="I1412" i="1"/>
  <c r="I1434" i="1"/>
  <c r="I1280" i="1"/>
  <c r="I1302" i="1"/>
  <c r="I1327" i="1"/>
  <c r="I1348" i="1"/>
  <c r="I1374" i="1"/>
  <c r="I1395" i="1"/>
  <c r="I1224" i="1"/>
  <c r="I1249" i="1"/>
  <c r="I1096" i="1"/>
  <c r="I1121" i="1"/>
  <c r="I1143" i="1"/>
  <c r="I1168" i="1"/>
  <c r="I1190" i="1"/>
  <c r="I1000" i="1"/>
  <c r="I1021" i="1"/>
  <c r="I1047" i="1"/>
  <c r="I1067" i="1"/>
  <c r="I1088" i="1"/>
  <c r="I911" i="1"/>
  <c r="I931" i="1"/>
  <c r="I951" i="1"/>
  <c r="I969" i="1"/>
  <c r="I987" i="1"/>
  <c r="I788" i="1"/>
  <c r="I804" i="1"/>
  <c r="I820" i="1"/>
  <c r="I836" i="1"/>
  <c r="I852" i="1"/>
  <c r="I868" i="1"/>
  <c r="I884" i="1"/>
  <c r="I709" i="1"/>
  <c r="I725" i="1"/>
  <c r="I1976" i="1"/>
  <c r="I1708" i="1"/>
  <c r="I1689" i="1"/>
  <c r="I1560" i="1"/>
  <c r="I1597" i="1"/>
  <c r="I1448" i="1"/>
  <c r="I1478" i="1"/>
  <c r="I1506" i="1"/>
  <c r="I1528" i="1"/>
  <c r="I1413" i="1"/>
  <c r="I1435" i="1"/>
  <c r="I1281" i="1"/>
  <c r="I1303" i="1"/>
  <c r="I1328" i="1"/>
  <c r="I1350" i="1"/>
  <c r="I1375" i="1"/>
  <c r="I1396" i="1"/>
  <c r="I1229" i="1"/>
  <c r="I1250" i="1"/>
  <c r="I1097" i="1"/>
  <c r="I1122" i="1"/>
  <c r="I1144" i="1"/>
  <c r="I1169" i="1"/>
  <c r="I1191" i="1"/>
  <c r="I1001" i="1"/>
  <c r="I1023" i="1"/>
  <c r="I1048" i="1"/>
  <c r="I1068" i="1"/>
  <c r="I1089" i="1"/>
  <c r="I912" i="1"/>
  <c r="I932" i="1"/>
  <c r="I952" i="1"/>
  <c r="I970" i="1"/>
  <c r="I988" i="1"/>
  <c r="I789" i="1"/>
  <c r="I805" i="1"/>
  <c r="I821" i="1"/>
  <c r="I837" i="1"/>
  <c r="I853" i="1"/>
  <c r="I869" i="1"/>
  <c r="I885" i="1"/>
  <c r="I710" i="1"/>
  <c r="I1992" i="1"/>
  <c r="I1724" i="1"/>
  <c r="I1690" i="1"/>
  <c r="I1564" i="1"/>
  <c r="I1604" i="1"/>
  <c r="I1454" i="1"/>
  <c r="I1479" i="1"/>
  <c r="I1507" i="1"/>
  <c r="I1533" i="1"/>
  <c r="I1414" i="1"/>
  <c r="I1436" i="1"/>
  <c r="I1282" i="1"/>
  <c r="I1304" i="1"/>
  <c r="I1329" i="1"/>
  <c r="I1351" i="1"/>
  <c r="I1376" i="1"/>
  <c r="I1205" i="1"/>
  <c r="I1230" i="1"/>
  <c r="I1251" i="1"/>
  <c r="I1102" i="1"/>
  <c r="I1123" i="1"/>
  <c r="I1145" i="1"/>
  <c r="I1170" i="1"/>
  <c r="I1192" i="1"/>
  <c r="I1002" i="1"/>
  <c r="I1024" i="1"/>
  <c r="I1049" i="1"/>
  <c r="I1069" i="1"/>
  <c r="I1090" i="1"/>
  <c r="I913" i="1"/>
  <c r="I933" i="1"/>
  <c r="I953" i="1"/>
  <c r="I971" i="1"/>
  <c r="I772" i="1"/>
  <c r="I790" i="1"/>
  <c r="I806" i="1"/>
  <c r="I822" i="1"/>
  <c r="I838" i="1"/>
  <c r="I854" i="1"/>
  <c r="I870" i="1"/>
  <c r="I886" i="1"/>
  <c r="I711" i="1"/>
  <c r="I727" i="1"/>
  <c r="I743" i="1"/>
  <c r="I759" i="1"/>
  <c r="I599" i="1"/>
  <c r="I615" i="1"/>
  <c r="I631" i="1"/>
  <c r="I2008" i="1"/>
  <c r="I1740" i="1"/>
  <c r="I1691" i="1"/>
  <c r="I1565" i="1"/>
  <c r="I1605" i="1"/>
  <c r="I1455" i="1"/>
  <c r="I1480" i="1"/>
  <c r="I1509" i="1"/>
  <c r="I1534" i="1"/>
  <c r="I1415" i="1"/>
  <c r="I1441" i="1"/>
  <c r="I1283" i="1"/>
  <c r="I1305" i="1"/>
  <c r="I1330" i="1"/>
  <c r="I1352" i="1"/>
  <c r="I2024" i="1"/>
  <c r="I1378" i="1"/>
  <c r="I1198" i="1"/>
  <c r="I935" i="1"/>
  <c r="I778" i="1"/>
  <c r="I819" i="1"/>
  <c r="I851" i="1"/>
  <c r="I883" i="1"/>
  <c r="I724" i="1"/>
  <c r="I748" i="1"/>
  <c r="I597" i="1"/>
  <c r="I619" i="1"/>
  <c r="I644" i="1"/>
  <c r="I664" i="1"/>
  <c r="I684" i="1"/>
  <c r="I508" i="1"/>
  <c r="I528" i="1"/>
  <c r="I548" i="1"/>
  <c r="I572" i="1"/>
  <c r="I592" i="1"/>
  <c r="I450" i="1"/>
  <c r="I474" i="1"/>
  <c r="I494" i="1"/>
  <c r="I320" i="1"/>
  <c r="I344" i="1"/>
  <c r="I364" i="1"/>
  <c r="I384" i="1"/>
  <c r="I406" i="1"/>
  <c r="I425" i="1"/>
  <c r="I271" i="1"/>
  <c r="I290" i="1"/>
  <c r="I200" i="1"/>
  <c r="I218" i="1"/>
  <c r="I236" i="1"/>
  <c r="I254" i="1"/>
  <c r="I160" i="1"/>
  <c r="I177" i="1"/>
  <c r="I194" i="1"/>
  <c r="I134" i="1"/>
  <c r="I90" i="1"/>
  <c r="I107" i="1"/>
  <c r="I68" i="1"/>
  <c r="I85" i="1"/>
  <c r="I37" i="1"/>
  <c r="I53" i="1"/>
  <c r="I25" i="1"/>
  <c r="I2" i="1"/>
  <c r="I620" i="1"/>
  <c r="I553" i="1"/>
  <c r="I455" i="1"/>
  <c r="I495" i="1"/>
  <c r="I345" i="1"/>
  <c r="I386" i="1"/>
  <c r="I407" i="1"/>
  <c r="I272" i="1"/>
  <c r="I201" i="1"/>
  <c r="I237" i="1"/>
  <c r="I161" i="1"/>
  <c r="I195" i="1"/>
  <c r="I91" i="1"/>
  <c r="I108" i="1"/>
  <c r="I86" i="1"/>
  <c r="I54" i="1"/>
  <c r="I1756" i="1"/>
  <c r="I1206" i="1"/>
  <c r="I1003" i="1"/>
  <c r="I936" i="1"/>
  <c r="I786" i="1"/>
  <c r="I823" i="1"/>
  <c r="I855" i="1"/>
  <c r="I887" i="1"/>
  <c r="I726" i="1"/>
  <c r="I753" i="1"/>
  <c r="I598" i="1"/>
  <c r="I645" i="1"/>
  <c r="I665" i="1"/>
  <c r="I689" i="1"/>
  <c r="I509" i="1"/>
  <c r="I529" i="1"/>
  <c r="I573" i="1"/>
  <c r="I593" i="1"/>
  <c r="I475" i="1"/>
  <c r="I325" i="1"/>
  <c r="I365" i="1"/>
  <c r="I426" i="1"/>
  <c r="I291" i="1"/>
  <c r="I219" i="1"/>
  <c r="I255" i="1"/>
  <c r="I178" i="1"/>
  <c r="I135" i="1"/>
  <c r="I70" i="1"/>
  <c r="I38" i="1"/>
  <c r="I26" i="1"/>
  <c r="I479" i="1"/>
  <c r="I223" i="1"/>
  <c r="I74" i="1"/>
  <c r="I65" i="1"/>
  <c r="I1693" i="1"/>
  <c r="I1207" i="1"/>
  <c r="I1004" i="1"/>
  <c r="I939" i="1"/>
  <c r="I787" i="1"/>
  <c r="I824" i="1"/>
  <c r="I856" i="1"/>
  <c r="I888" i="1"/>
  <c r="I728" i="1"/>
  <c r="I754" i="1"/>
  <c r="I600" i="1"/>
  <c r="I625" i="1"/>
  <c r="I646" i="1"/>
  <c r="I666" i="1"/>
  <c r="I690" i="1"/>
  <c r="I510" i="1"/>
  <c r="I530" i="1"/>
  <c r="I554" i="1"/>
  <c r="I574" i="1"/>
  <c r="I594" i="1"/>
  <c r="I456" i="1"/>
  <c r="I476" i="1"/>
  <c r="I496" i="1"/>
  <c r="I326" i="1"/>
  <c r="I346" i="1"/>
  <c r="I366" i="1"/>
  <c r="I389" i="1"/>
  <c r="I408" i="1"/>
  <c r="I427" i="1"/>
  <c r="I273" i="1"/>
  <c r="I293" i="1"/>
  <c r="I202" i="1"/>
  <c r="I220" i="1"/>
  <c r="I238" i="1"/>
  <c r="I256" i="1"/>
  <c r="I162" i="1"/>
  <c r="I179" i="1"/>
  <c r="I196" i="1"/>
  <c r="I136" i="1"/>
  <c r="I92" i="1"/>
  <c r="I110" i="1"/>
  <c r="I71" i="1"/>
  <c r="I87" i="1"/>
  <c r="I39" i="1"/>
  <c r="I55" i="1"/>
  <c r="I27" i="1"/>
  <c r="I1231" i="1"/>
  <c r="I825" i="1"/>
  <c r="I889" i="1"/>
  <c r="I755" i="1"/>
  <c r="I601" i="1"/>
  <c r="I647" i="1"/>
  <c r="I691" i="1"/>
  <c r="I511" i="1"/>
  <c r="I555" i="1"/>
  <c r="I575" i="1"/>
  <c r="I457" i="1"/>
  <c r="I497" i="1"/>
  <c r="I327" i="1"/>
  <c r="I367" i="1"/>
  <c r="I409" i="1"/>
  <c r="I428" i="1"/>
  <c r="I296" i="1"/>
  <c r="I221" i="1"/>
  <c r="I239" i="1"/>
  <c r="I163" i="1"/>
  <c r="I180" i="1"/>
  <c r="I137" i="1"/>
  <c r="I94" i="1"/>
  <c r="I72" i="1"/>
  <c r="I56" i="1"/>
  <c r="I28" i="1"/>
  <c r="I459" i="1"/>
  <c r="I411" i="1"/>
  <c r="I298" i="1"/>
  <c r="I182" i="1"/>
  <c r="I113" i="1"/>
  <c r="I30" i="1"/>
  <c r="I191" i="1"/>
  <c r="I3" i="1"/>
  <c r="I1572" i="1"/>
  <c r="I1025" i="1"/>
  <c r="I949" i="1"/>
  <c r="I791" i="1"/>
  <c r="I857" i="1"/>
  <c r="I729" i="1"/>
  <c r="I626" i="1"/>
  <c r="I667" i="1"/>
  <c r="I531" i="1"/>
  <c r="I595" i="1"/>
  <c r="I477" i="1"/>
  <c r="I347" i="1"/>
  <c r="I390" i="1"/>
  <c r="I274" i="1"/>
  <c r="I203" i="1"/>
  <c r="I257" i="1"/>
  <c r="I120" i="1"/>
  <c r="I111" i="1"/>
  <c r="I40" i="1"/>
  <c r="I15" i="1"/>
  <c r="I241" i="1"/>
  <c r="I34" i="1"/>
  <c r="I1606" i="1"/>
  <c r="I1232" i="1"/>
  <c r="I1026" i="1"/>
  <c r="I954" i="1"/>
  <c r="I792" i="1"/>
  <c r="I826" i="1"/>
  <c r="I858" i="1"/>
  <c r="I890" i="1"/>
  <c r="I730" i="1"/>
  <c r="I756" i="1"/>
  <c r="I602" i="1"/>
  <c r="I627" i="1"/>
  <c r="I648" i="1"/>
  <c r="I668" i="1"/>
  <c r="I692" i="1"/>
  <c r="I512" i="1"/>
  <c r="I532" i="1"/>
  <c r="I556" i="1"/>
  <c r="I576" i="1"/>
  <c r="I434" i="1"/>
  <c r="I458" i="1"/>
  <c r="I478" i="1"/>
  <c r="I498" i="1"/>
  <c r="I328" i="1"/>
  <c r="I348" i="1"/>
  <c r="I368" i="1"/>
  <c r="I391" i="1"/>
  <c r="I410" i="1"/>
  <c r="I429" i="1"/>
  <c r="I275" i="1"/>
  <c r="I297" i="1"/>
  <c r="I204" i="1"/>
  <c r="I222" i="1"/>
  <c r="I240" i="1"/>
  <c r="I258" i="1"/>
  <c r="I164" i="1"/>
  <c r="I181" i="1"/>
  <c r="I121" i="1"/>
  <c r="I139" i="1"/>
  <c r="I95" i="1"/>
  <c r="I112" i="1"/>
  <c r="I73" i="1"/>
  <c r="I57" i="1"/>
  <c r="I41" i="1"/>
  <c r="I29" i="1"/>
  <c r="I13" i="1"/>
  <c r="I693" i="1"/>
  <c r="I329" i="1"/>
  <c r="I392" i="1"/>
  <c r="I277" i="1"/>
  <c r="I165" i="1"/>
  <c r="I140" i="1"/>
  <c r="I58" i="1"/>
  <c r="I104" i="1"/>
  <c r="I1456" i="1"/>
  <c r="I1253" i="1"/>
  <c r="I1050" i="1"/>
  <c r="I955" i="1"/>
  <c r="I794" i="1"/>
  <c r="I827" i="1"/>
  <c r="I859" i="1"/>
  <c r="I891" i="1"/>
  <c r="I731" i="1"/>
  <c r="I757" i="1"/>
  <c r="I603" i="1"/>
  <c r="I628" i="1"/>
  <c r="I649" i="1"/>
  <c r="I673" i="1"/>
  <c r="I513" i="1"/>
  <c r="I537" i="1"/>
  <c r="I557" i="1"/>
  <c r="I577" i="1"/>
  <c r="I439" i="1"/>
  <c r="I309" i="1"/>
  <c r="I373" i="1"/>
  <c r="I430" i="1"/>
  <c r="I205" i="1"/>
  <c r="I123" i="1"/>
  <c r="I14" i="1"/>
  <c r="I1486" i="1"/>
  <c r="I1254" i="1"/>
  <c r="I1051" i="1"/>
  <c r="I959" i="1"/>
  <c r="I795" i="1"/>
  <c r="I833" i="1"/>
  <c r="I865" i="1"/>
  <c r="I706" i="1"/>
  <c r="I732" i="1"/>
  <c r="I758" i="1"/>
  <c r="I604" i="1"/>
  <c r="I629" i="1"/>
  <c r="I650" i="1"/>
  <c r="I674" i="1"/>
  <c r="I694" i="1"/>
  <c r="I514" i="1"/>
  <c r="I538" i="1"/>
  <c r="I558" i="1"/>
  <c r="I578" i="1"/>
  <c r="I440" i="1"/>
  <c r="I460" i="1"/>
  <c r="I480" i="1"/>
  <c r="I310" i="1"/>
  <c r="I330" i="1"/>
  <c r="I350" i="1"/>
  <c r="I374" i="1"/>
  <c r="I393" i="1"/>
  <c r="I412" i="1"/>
  <c r="I431" i="1"/>
  <c r="I280" i="1"/>
  <c r="I299" i="1"/>
  <c r="I206" i="1"/>
  <c r="I224" i="1"/>
  <c r="I242" i="1"/>
  <c r="I260" i="1"/>
  <c r="I166" i="1"/>
  <c r="I184" i="1"/>
  <c r="I124" i="1"/>
  <c r="I141" i="1"/>
  <c r="I97" i="1"/>
  <c r="I114" i="1"/>
  <c r="I75" i="1"/>
  <c r="I59" i="1"/>
  <c r="I43" i="1"/>
  <c r="I31" i="1"/>
  <c r="I8" i="1"/>
  <c r="I315" i="1"/>
  <c r="I155" i="1"/>
  <c r="I32" i="1"/>
  <c r="I157" i="1"/>
  <c r="I1510" i="1"/>
  <c r="I1103" i="1"/>
  <c r="I1071" i="1"/>
  <c r="I968" i="1"/>
  <c r="I802" i="1"/>
  <c r="I834" i="1"/>
  <c r="I866" i="1"/>
  <c r="I707" i="1"/>
  <c r="I738" i="1"/>
  <c r="I760" i="1"/>
  <c r="I609" i="1"/>
  <c r="I630" i="1"/>
  <c r="I651" i="1"/>
  <c r="I675" i="1"/>
  <c r="I695" i="1"/>
  <c r="I515" i="1"/>
  <c r="I539" i="1"/>
  <c r="I559" i="1"/>
  <c r="I579" i="1"/>
  <c r="I441" i="1"/>
  <c r="I461" i="1"/>
  <c r="I481" i="1"/>
  <c r="I311" i="1"/>
  <c r="I331" i="1"/>
  <c r="I351" i="1"/>
  <c r="I375" i="1"/>
  <c r="I394" i="1"/>
  <c r="I413" i="1"/>
  <c r="I432" i="1"/>
  <c r="I281" i="1"/>
  <c r="I300" i="1"/>
  <c r="I207" i="1"/>
  <c r="I225" i="1"/>
  <c r="I243" i="1"/>
  <c r="I150" i="1"/>
  <c r="I168" i="1"/>
  <c r="I185" i="1"/>
  <c r="I125" i="1"/>
  <c r="I142" i="1"/>
  <c r="I98" i="1"/>
  <c r="I115" i="1"/>
  <c r="I76" i="1"/>
  <c r="I60" i="1"/>
  <c r="I44" i="1"/>
  <c r="I16" i="1"/>
  <c r="I9" i="1"/>
  <c r="I101" i="1"/>
  <c r="I359" i="1"/>
  <c r="I129" i="1"/>
  <c r="I6" i="1"/>
  <c r="I174" i="1"/>
  <c r="I1535" i="1"/>
  <c r="I1104" i="1"/>
  <c r="I1072" i="1"/>
  <c r="I972" i="1"/>
  <c r="I803" i="1"/>
  <c r="I835" i="1"/>
  <c r="I867" i="1"/>
  <c r="I708" i="1"/>
  <c r="I739" i="1"/>
  <c r="I761" i="1"/>
  <c r="I610" i="1"/>
  <c r="I632" i="1"/>
  <c r="I652" i="1"/>
  <c r="I676" i="1"/>
  <c r="I696" i="1"/>
  <c r="I516" i="1"/>
  <c r="I540" i="1"/>
  <c r="I560" i="1"/>
  <c r="I580" i="1"/>
  <c r="I442" i="1"/>
  <c r="I462" i="1"/>
  <c r="I482" i="1"/>
  <c r="I312" i="1"/>
  <c r="I332" i="1"/>
  <c r="I352" i="1"/>
  <c r="I376" i="1"/>
  <c r="I395" i="1"/>
  <c r="I414" i="1"/>
  <c r="I261" i="1"/>
  <c r="I282" i="1"/>
  <c r="I301" i="1"/>
  <c r="I208" i="1"/>
  <c r="I226" i="1"/>
  <c r="I244" i="1"/>
  <c r="I152" i="1"/>
  <c r="I169" i="1"/>
  <c r="I186" i="1"/>
  <c r="I126" i="1"/>
  <c r="I143" i="1"/>
  <c r="I99" i="1"/>
  <c r="I116" i="1"/>
  <c r="I77" i="1"/>
  <c r="I61" i="1"/>
  <c r="I45" i="1"/>
  <c r="I17" i="1"/>
  <c r="I10" i="1"/>
  <c r="I488" i="1"/>
  <c r="I265" i="1"/>
  <c r="I228" i="1"/>
  <c r="I154" i="1"/>
  <c r="I128" i="1"/>
  <c r="I79" i="1"/>
  <c r="I47" i="1"/>
  <c r="I445" i="1"/>
  <c r="I266" i="1"/>
  <c r="I211" i="1"/>
  <c r="I172" i="1"/>
  <c r="I102" i="1"/>
  <c r="I80" i="1"/>
  <c r="I49" i="1"/>
  <c r="I268" i="1"/>
  <c r="I50" i="1"/>
  <c r="I1417" i="1"/>
  <c r="I1124" i="1"/>
  <c r="I1091" i="1"/>
  <c r="I973" i="1"/>
  <c r="I807" i="1"/>
  <c r="I839" i="1"/>
  <c r="I871" i="1"/>
  <c r="I712" i="1"/>
  <c r="I740" i="1"/>
  <c r="I762" i="1"/>
  <c r="I611" i="1"/>
  <c r="I633" i="1"/>
  <c r="I657" i="1"/>
  <c r="I677" i="1"/>
  <c r="I697" i="1"/>
  <c r="I521" i="1"/>
  <c r="I541" i="1"/>
  <c r="I561" i="1"/>
  <c r="I585" i="1"/>
  <c r="I443" i="1"/>
  <c r="I463" i="1"/>
  <c r="I487" i="1"/>
  <c r="I313" i="1"/>
  <c r="I333" i="1"/>
  <c r="I357" i="1"/>
  <c r="I377" i="1"/>
  <c r="I396" i="1"/>
  <c r="I415" i="1"/>
  <c r="I264" i="1"/>
  <c r="I283" i="1"/>
  <c r="I302" i="1"/>
  <c r="I209" i="1"/>
  <c r="I227" i="1"/>
  <c r="I246" i="1"/>
  <c r="I153" i="1"/>
  <c r="I170" i="1"/>
  <c r="I187" i="1"/>
  <c r="I127" i="1"/>
  <c r="I144" i="1"/>
  <c r="I100" i="1"/>
  <c r="I117" i="1"/>
  <c r="I78" i="1"/>
  <c r="I62" i="1"/>
  <c r="I46" i="1"/>
  <c r="I18" i="1"/>
  <c r="I11" i="1"/>
  <c r="I562" i="1"/>
  <c r="I334" i="1"/>
  <c r="I358" i="1"/>
  <c r="I397" i="1"/>
  <c r="I284" i="1"/>
  <c r="I210" i="1"/>
  <c r="I248" i="1"/>
  <c r="I188" i="1"/>
  <c r="I145" i="1"/>
  <c r="I63" i="1"/>
  <c r="I19" i="1"/>
  <c r="I465" i="1"/>
  <c r="I398" i="1"/>
  <c r="I285" i="1"/>
  <c r="I249" i="1"/>
  <c r="I189" i="1"/>
  <c r="I119" i="1"/>
  <c r="I20" i="1"/>
  <c r="I21" i="1"/>
  <c r="I287" i="1"/>
  <c r="I22" i="1"/>
  <c r="I1442" i="1"/>
  <c r="I1126" i="1"/>
  <c r="I895" i="1"/>
  <c r="I977" i="1"/>
  <c r="I808" i="1"/>
  <c r="I840" i="1"/>
  <c r="I872" i="1"/>
  <c r="I713" i="1"/>
  <c r="I741" i="1"/>
  <c r="I763" i="1"/>
  <c r="I612" i="1"/>
  <c r="I634" i="1"/>
  <c r="I658" i="1"/>
  <c r="I678" i="1"/>
  <c r="I698" i="1"/>
  <c r="I522" i="1"/>
  <c r="I542" i="1"/>
  <c r="I586" i="1"/>
  <c r="I444" i="1"/>
  <c r="I464" i="1"/>
  <c r="I314" i="1"/>
  <c r="I378" i="1"/>
  <c r="I416" i="1"/>
  <c r="I303" i="1"/>
  <c r="I171" i="1"/>
  <c r="I118" i="1"/>
  <c r="I12" i="1"/>
  <c r="I304" i="1"/>
  <c r="I233" i="1"/>
  <c r="I1284" i="1"/>
  <c r="I1150" i="1"/>
  <c r="I907" i="1"/>
  <c r="I985" i="1"/>
  <c r="I809" i="1"/>
  <c r="I841" i="1"/>
  <c r="I873" i="1"/>
  <c r="I714" i="1"/>
  <c r="I742" i="1"/>
  <c r="I764" i="1"/>
  <c r="I613" i="1"/>
  <c r="I635" i="1"/>
  <c r="I659" i="1"/>
  <c r="I679" i="1"/>
  <c r="I699" i="1"/>
  <c r="I523" i="1"/>
  <c r="I543" i="1"/>
  <c r="I563" i="1"/>
  <c r="I587" i="1"/>
  <c r="I489" i="1"/>
  <c r="I335" i="1"/>
  <c r="I379" i="1"/>
  <c r="I418" i="1"/>
  <c r="I230" i="1"/>
  <c r="I146" i="1"/>
  <c r="I48" i="1"/>
  <c r="I251" i="1"/>
  <c r="I1310" i="1"/>
  <c r="I1151" i="1"/>
  <c r="I914" i="1"/>
  <c r="I986" i="1"/>
  <c r="I810" i="1"/>
  <c r="I842" i="1"/>
  <c r="I874" i="1"/>
  <c r="I715" i="1"/>
  <c r="I744" i="1"/>
  <c r="I769" i="1"/>
  <c r="I614" i="1"/>
  <c r="I636" i="1"/>
  <c r="I660" i="1"/>
  <c r="I680" i="1"/>
  <c r="I700" i="1"/>
  <c r="I524" i="1"/>
  <c r="I544" i="1"/>
  <c r="I564" i="1"/>
  <c r="I588" i="1"/>
  <c r="I446" i="1"/>
  <c r="I466" i="1"/>
  <c r="I490" i="1"/>
  <c r="I316" i="1"/>
  <c r="I336" i="1"/>
  <c r="I360" i="1"/>
  <c r="I380" i="1"/>
  <c r="I399" i="1"/>
  <c r="I421" i="1"/>
  <c r="I267" i="1"/>
  <c r="I286" i="1"/>
  <c r="I305" i="1"/>
  <c r="I212" i="1"/>
  <c r="I232" i="1"/>
  <c r="I250" i="1"/>
  <c r="I156" i="1"/>
  <c r="I173" i="1"/>
  <c r="I190" i="1"/>
  <c r="I130" i="1"/>
  <c r="I147" i="1"/>
  <c r="I103" i="1"/>
  <c r="I64" i="1"/>
  <c r="I81" i="1"/>
  <c r="I33" i="1"/>
  <c r="I7" i="1"/>
  <c r="I214" i="1"/>
  <c r="I1331" i="1"/>
  <c r="I1171" i="1"/>
  <c r="I915" i="1"/>
  <c r="I774" i="1"/>
  <c r="I811" i="1"/>
  <c r="I843" i="1"/>
  <c r="I875" i="1"/>
  <c r="I716" i="1"/>
  <c r="I745" i="1"/>
  <c r="I770" i="1"/>
  <c r="I616" i="1"/>
  <c r="I641" i="1"/>
  <c r="I661" i="1"/>
  <c r="I681" i="1"/>
  <c r="I505" i="1"/>
  <c r="I525" i="1"/>
  <c r="I545" i="1"/>
  <c r="I569" i="1"/>
  <c r="I589" i="1"/>
  <c r="I447" i="1"/>
  <c r="I471" i="1"/>
  <c r="I491" i="1"/>
  <c r="I317" i="1"/>
  <c r="I341" i="1"/>
  <c r="I361" i="1"/>
  <c r="I381" i="1"/>
  <c r="I400" i="1"/>
  <c r="I422" i="1"/>
  <c r="I306" i="1"/>
  <c r="I148" i="1"/>
  <c r="I82" i="1"/>
  <c r="I1353" i="1"/>
  <c r="I1172" i="1"/>
  <c r="I919" i="1"/>
  <c r="I775" i="1"/>
  <c r="I817" i="1"/>
  <c r="I849" i="1"/>
  <c r="I881" i="1"/>
  <c r="I722" i="1"/>
  <c r="I746" i="1"/>
  <c r="I771" i="1"/>
  <c r="I617" i="1"/>
  <c r="I642" i="1"/>
  <c r="I662" i="1"/>
  <c r="I682" i="1"/>
  <c r="I506" i="1"/>
  <c r="I526" i="1"/>
  <c r="I546" i="1"/>
  <c r="I570" i="1"/>
  <c r="I590" i="1"/>
  <c r="I448" i="1"/>
  <c r="I472" i="1"/>
  <c r="I492" i="1"/>
  <c r="I318" i="1"/>
  <c r="I342" i="1"/>
  <c r="I362" i="1"/>
  <c r="I382" i="1"/>
  <c r="I402" i="1"/>
  <c r="I423" i="1"/>
  <c r="I269" i="1"/>
  <c r="I288" i="1"/>
  <c r="I307" i="1"/>
  <c r="I216" i="1"/>
  <c r="I234" i="1"/>
  <c r="I252" i="1"/>
  <c r="I158" i="1"/>
  <c r="I175" i="1"/>
  <c r="I192" i="1"/>
  <c r="I132" i="1"/>
  <c r="I88" i="1"/>
  <c r="I105" i="1"/>
  <c r="I66" i="1"/>
  <c r="I83" i="1"/>
  <c r="I35" i="1"/>
  <c r="I51" i="1"/>
  <c r="I23" i="1"/>
  <c r="I4" i="1"/>
  <c r="I1377" i="1"/>
  <c r="I1193" i="1"/>
  <c r="I930" i="1"/>
  <c r="I777" i="1"/>
  <c r="I818" i="1"/>
  <c r="I850" i="1"/>
  <c r="I882" i="1"/>
  <c r="I723" i="1"/>
  <c r="I747" i="1"/>
  <c r="I596" i="1"/>
  <c r="I618" i="1"/>
  <c r="I643" i="1"/>
  <c r="I663" i="1"/>
  <c r="I683" i="1"/>
  <c r="I507" i="1"/>
  <c r="I527" i="1"/>
  <c r="I547" i="1"/>
  <c r="I571" i="1"/>
  <c r="I591" i="1"/>
  <c r="I449" i="1"/>
  <c r="I473" i="1"/>
  <c r="I493" i="1"/>
  <c r="I319" i="1"/>
  <c r="I343" i="1"/>
  <c r="I363" i="1"/>
  <c r="I383" i="1"/>
  <c r="I405" i="1"/>
  <c r="I424" i="1"/>
  <c r="I270" i="1"/>
  <c r="I289" i="1"/>
  <c r="I198" i="1"/>
  <c r="I217" i="1"/>
  <c r="I235" i="1"/>
  <c r="I253" i="1"/>
  <c r="I159" i="1"/>
  <c r="I176" i="1"/>
  <c r="I193" i="1"/>
  <c r="I133" i="1"/>
  <c r="I89" i="1"/>
  <c r="I106" i="1"/>
  <c r="I67" i="1"/>
  <c r="I84" i="1"/>
  <c r="I36" i="1"/>
  <c r="I52" i="1"/>
  <c r="I24" i="1"/>
  <c r="I5" i="1"/>
  <c r="I349" i="1"/>
  <c r="I259" i="1"/>
  <c r="I96" i="1"/>
  <c r="I42" i="1"/>
  <c r="I131" i="1"/>
</calcChain>
</file>

<file path=xl/sharedStrings.xml><?xml version="1.0" encoding="utf-8"?>
<sst xmlns="http://schemas.openxmlformats.org/spreadsheetml/2006/main" count="6775" uniqueCount="2346">
  <si>
    <t>Name</t>
  </si>
  <si>
    <t>Sex</t>
  </si>
  <si>
    <t>Age</t>
  </si>
  <si>
    <t>Height</t>
  </si>
  <si>
    <t>Weight</t>
  </si>
  <si>
    <t>Team</t>
  </si>
  <si>
    <t>Year</t>
  </si>
  <si>
    <t>Paavo Johannes Aaltonen</t>
  </si>
  <si>
    <t>M</t>
  </si>
  <si>
    <t>Finland</t>
  </si>
  <si>
    <t>Nstor Abad Sanjun</t>
  </si>
  <si>
    <t>Spain</t>
  </si>
  <si>
    <t>NA</t>
  </si>
  <si>
    <t>Raouf Abdelraouf</t>
  </si>
  <si>
    <t>Egypt</t>
  </si>
  <si>
    <t>Irene Abel</t>
  </si>
  <si>
    <t>F</t>
  </si>
  <si>
    <t>East Germany</t>
  </si>
  <si>
    <t>Katja Abel</t>
  </si>
  <si>
    <t>Germany</t>
  </si>
  <si>
    <t>Ruth Abeles</t>
  </si>
  <si>
    <t>Israel</t>
  </si>
  <si>
    <t>Denis Mikhaylovich Ablyazin</t>
  </si>
  <si>
    <t>Russia</t>
  </si>
  <si>
    <t>Jos Filipe Abreu</t>
  </si>
  <si>
    <t>Portugal</t>
  </si>
  <si>
    <t>Ginko Abukawa-Chiba</t>
  </si>
  <si>
    <t>Japan</t>
  </si>
  <si>
    <t>Andreea Roxana Acatrinei</t>
  </si>
  <si>
    <t>Romania</t>
  </si>
  <si>
    <t>Georgi Mirchev Adamov</t>
  </si>
  <si>
    <t>Bulgaria</t>
  </si>
  <si>
    <t>Lena Kristina Adler</t>
  </si>
  <si>
    <t>Sweden</t>
  </si>
  <si>
    <t>Jonna Eva-Maj Adlerteg</t>
  </si>
  <si>
    <t>Lena Annika Adomat</t>
  </si>
  <si>
    <t>Kseniya Dmitriyevna Afanasyeva</t>
  </si>
  <si>
    <t>Lavinia Agache (-Carney)</t>
  </si>
  <si>
    <t>Andreas Aguilar</t>
  </si>
  <si>
    <t>West Germany</t>
  </si>
  <si>
    <t>Nobuyuki Aihara</t>
  </si>
  <si>
    <t>Yutaka Aihara</t>
  </si>
  <si>
    <t>Samir At Sad</t>
  </si>
  <si>
    <t>France</t>
  </si>
  <si>
    <t>Mirabella Viliamivna Akhunu</t>
  </si>
  <si>
    <t>Ukraine</t>
  </si>
  <si>
    <t>Nashwan Haidar Al-Harazi</t>
  </si>
  <si>
    <t>Yemen</t>
  </si>
  <si>
    <t>Angela Alberti</t>
  </si>
  <si>
    <t>Italy</t>
  </si>
  <si>
    <t>Nancy Aldama Ruiloba</t>
  </si>
  <si>
    <t>Cuba</t>
  </si>
  <si>
    <t>Ilian Vasiliev Aleksandrov</t>
  </si>
  <si>
    <t>Liliyana Lyubenova Aleksandrova</t>
  </si>
  <si>
    <t>Rnar (Ruslan-) Alexandersson (Ovtinnikov-)</t>
  </si>
  <si>
    <t>Iceland</t>
  </si>
  <si>
    <t>James Kanati Allen</t>
  </si>
  <si>
    <t>United States</t>
  </si>
  <si>
    <t>Monique Marie Allen</t>
  </si>
  <si>
    <t>Australia</t>
  </si>
  <si>
    <t>Vittorio Allievi</t>
  </si>
  <si>
    <t>Lenke Almsi</t>
  </si>
  <si>
    <t>Hungary</t>
  </si>
  <si>
    <t>Barbara Alred (-Collins)</t>
  </si>
  <si>
    <t>Great Britain</t>
  </si>
  <si>
    <t>Tabea Lara Alt</t>
  </si>
  <si>
    <t>Maria Avelina Alvarez</t>
  </si>
  <si>
    <t>Francisco Jos lvarez</t>
  </si>
  <si>
    <t>Mexico</t>
  </si>
  <si>
    <t>Maksim Nikolayevich Alyoshin</t>
  </si>
  <si>
    <t>Isabella del Carmen Amado Medrano</t>
  </si>
  <si>
    <t>Panama</t>
  </si>
  <si>
    <t>Simona Amnar (-Tabr)</t>
  </si>
  <si>
    <t>Rocco Roberto Amboni</t>
  </si>
  <si>
    <t>Hilda Amezaga Harfuch</t>
  </si>
  <si>
    <t>William Peter Andelfinger</t>
  </si>
  <si>
    <t>Thomas Andergassen</t>
  </si>
  <si>
    <t>Rebeca Rodrigues de Andrade</t>
  </si>
  <si>
    <t>Brazil</t>
  </si>
  <si>
    <t>Trine Helene Andresen (-Svendheim)</t>
  </si>
  <si>
    <t>Norway</t>
  </si>
  <si>
    <t>Nikolay Yefimovich Andrianov</t>
  </si>
  <si>
    <t>Soviet Union</t>
  </si>
  <si>
    <t>Matteo Angioletti</t>
  </si>
  <si>
    <t>Damir Ani</t>
  </si>
  <si>
    <t>Yugoslavia</t>
  </si>
  <si>
    <t>Maria Apostolidi</t>
  </si>
  <si>
    <t>Greece</t>
  </si>
  <si>
    <t>Elbieta Rozalia Apostolska (-Kamiska)</t>
  </si>
  <si>
    <t>Poland</t>
  </si>
  <si>
    <t>Istvn Aranyos</t>
  </si>
  <si>
    <t>Ferhat Arcan</t>
  </si>
  <si>
    <t>Turkey</t>
  </si>
  <si>
    <t>Edward Randall "Eddie" Arnold</t>
  </si>
  <si>
    <t>Felix Aronovich</t>
  </si>
  <si>
    <t>Miguel Arroyo Prez</t>
  </si>
  <si>
    <t>Lise Isabelle Arsenault-Goertz</t>
  </si>
  <si>
    <t>Canada</t>
  </si>
  <si>
    <t>Alexander Vladimirovich "Sasha" Artemev</t>
  </si>
  <si>
    <t>Marta Artigas y Masdeu</t>
  </si>
  <si>
    <t>Vladimir Nikolayevich Artyomov</t>
  </si>
  <si>
    <t>Polina Hryhorivna Astakhova</t>
  </si>
  <si>
    <t>Rayna Atanasova</t>
  </si>
  <si>
    <t>Martine Audin (-Bonin)</t>
  </si>
  <si>
    <t>Nadine Audin (-Bredillet)</t>
  </si>
  <si>
    <t>Axel Louis Augis</t>
  </si>
  <si>
    <t>Eila Kaarina Autio (-Helle)</t>
  </si>
  <si>
    <t>Marshall Scott Avener</t>
  </si>
  <si>
    <t>Thirry Aymes</t>
  </si>
  <si>
    <t>Albert Azaryan</t>
  </si>
  <si>
    <t>Eduard Azaryan</t>
  </si>
  <si>
    <t>Moldir Azimbay</t>
  </si>
  <si>
    <t>Kazakhstan</t>
  </si>
  <si>
    <t>Rudolf Babiak</t>
  </si>
  <si>
    <t>Czechoslovakia</t>
  </si>
  <si>
    <t>Ulrich "Ueli" Bachmann</t>
  </si>
  <si>
    <t>Switzerland</t>
  </si>
  <si>
    <t>Todor G. Bachvarov</t>
  </si>
  <si>
    <t>Ren Badell Pollar</t>
  </si>
  <si>
    <t>Bae Eun-Mi</t>
  </si>
  <si>
    <t>South Korea</t>
  </si>
  <si>
    <t>Monique Baelden (-Gorski)</t>
  </si>
  <si>
    <t>Svetlana Nikolayevna Baitova</t>
  </si>
  <si>
    <t>Nataa Bajin-ljepica</t>
  </si>
  <si>
    <t>Aleksandr Sergeyevich Balandin</t>
  </si>
  <si>
    <t>Bernadett Balzs</t>
  </si>
  <si>
    <t>Ildik Balog</t>
  </si>
  <si>
    <t>Oana Mihaela Ban</t>
  </si>
  <si>
    <t>gnes Bnfai</t>
  </si>
  <si>
    <t>Ognyan Bangiev</t>
  </si>
  <si>
    <t>Lawrence Shyres "Larry" Banner</t>
  </si>
  <si>
    <t>Imre Bnrvi</t>
  </si>
  <si>
    <t>Melanie Louise Banville</t>
  </si>
  <si>
    <t>Bruno Banzer</t>
  </si>
  <si>
    <t>Liechtenstein</t>
  </si>
  <si>
    <t>Ronald S. "Ron" Barak</t>
  </si>
  <si>
    <t>Laurent Barbiri</t>
  </si>
  <si>
    <t>Marcello Barbieri</t>
  </si>
  <si>
    <t>Jade Fernandes Barbosa</t>
  </si>
  <si>
    <t>Magorzata Barlak-Kamasiska</t>
  </si>
  <si>
    <t>Alejandro Barrenechea Jayo</t>
  </si>
  <si>
    <t>Francisco Carlos Barretto Jnior</t>
  </si>
  <si>
    <t>Terence J. "Terry" Bartlett</t>
  </si>
  <si>
    <t>Joanna Danuta Bartosz (-Bronarska)</t>
  </si>
  <si>
    <t>Daniela Brtov (-Breckov)</t>
  </si>
  <si>
    <t>Raymond Henry "Benny" Bass</t>
  </si>
  <si>
    <t>Cristian Ioan Bag</t>
  </si>
  <si>
    <t>Kerry Battersby (-Agg)</t>
  </si>
  <si>
    <t>Anne-Marie Bauduin</t>
  </si>
  <si>
    <t>Maritta Bauerschmidt (-Grieig)</t>
  </si>
  <si>
    <t>Christian Baumann</t>
  </si>
  <si>
    <t>Nereida Gloria Bauta Soles</t>
  </si>
  <si>
    <t>Kerry Bayliss (-Lindsay)</t>
  </si>
  <si>
    <t>Jalal Bazargan-Vali</t>
  </si>
  <si>
    <t>Iran</t>
  </si>
  <si>
    <t>Patrizia Bazzi</t>
  </si>
  <si>
    <t>Thomas Applegate "Tom" Beach</t>
  </si>
  <si>
    <t>Julie Beaulieu</t>
  </si>
  <si>
    <t>Liliane Becker</t>
  </si>
  <si>
    <t>Luxembourg</t>
  </si>
  <si>
    <t>Astrid Beckers</t>
  </si>
  <si>
    <t>Mikael "Mike" Beckmann</t>
  </si>
  <si>
    <t>Richard Andrew "Dick" Beckner</t>
  </si>
  <si>
    <t>John Gilbert "Jack" Beckner</t>
  </si>
  <si>
    <t>Janice May "Jan" Bedford (-Pyke)</t>
  </si>
  <si>
    <t>Monika Beer</t>
  </si>
  <si>
    <t>Kieran Philip Behan</t>
  </si>
  <si>
    <t>Ireland</t>
  </si>
  <si>
    <t>Holger Behrendt</t>
  </si>
  <si>
    <t>Gnter Beier</t>
  </si>
  <si>
    <t>Gza Bejek</t>
  </si>
  <si>
    <t>Nicolae Bejenaru</t>
  </si>
  <si>
    <t>Ilona Bksi</t>
  </si>
  <si>
    <t>Sndor Bksi</t>
  </si>
  <si>
    <t>Teja Belak</t>
  </si>
  <si>
    <t>Slovenia</t>
  </si>
  <si>
    <t>Nuria Belchi Ibez</t>
  </si>
  <si>
    <t>Valeri Belenki</t>
  </si>
  <si>
    <t>Unified Team</t>
  </si>
  <si>
    <t>Margaret Ann Bell</t>
  </si>
  <si>
    <t>Rose-Eliandre Bellemare</t>
  </si>
  <si>
    <t>David Sagitovich Belyavsky</t>
  </si>
  <si>
    <t>Ralli Ben-Yehuda</t>
  </si>
  <si>
    <t>Mria Bencsik</t>
  </si>
  <si>
    <t>Ole Benediktson</t>
  </si>
  <si>
    <t>Denmark</t>
  </si>
  <si>
    <t>Waltraud Benesch</t>
  </si>
  <si>
    <t>Austria</t>
  </si>
  <si>
    <t>Max Benker</t>
  </si>
  <si>
    <t>Francesca Benolli</t>
  </si>
  <si>
    <t>Pierre-Yves Bny</t>
  </si>
  <si>
    <t>Carl Richard Benyon</t>
  </si>
  <si>
    <t>Marius Daniel Berbecar</t>
  </si>
  <si>
    <t>Meinrad Berchtold</t>
  </si>
  <si>
    <t>Istvn Brczi</t>
  </si>
  <si>
    <t>Ernesto Beren</t>
  </si>
  <si>
    <t>Philippines</t>
  </si>
  <si>
    <t>Oleksandr Mykolaiovych Beresh</t>
  </si>
  <si>
    <t>Monica Roberta Bergamelli</t>
  </si>
  <si>
    <t>Janine Berger</t>
  </si>
  <si>
    <t>Krisztin Berki</t>
  </si>
  <si>
    <t>Fernando Bertrand Garca-Taheo</t>
  </si>
  <si>
    <t>Brinn John Bevan</t>
  </si>
  <si>
    <t>Filipe Ruben Mendona Bezugo</t>
  </si>
  <si>
    <t>Mohini Bhardwaj (-Barry)</t>
  </si>
  <si>
    <t>Stephen Raj Bhavsar</t>
  </si>
  <si>
    <t>Bi Wenjing</t>
  </si>
  <si>
    <t>China</t>
  </si>
  <si>
    <t>Adriana Biagiotti</t>
  </si>
  <si>
    <t>Andrea Bieger</t>
  </si>
  <si>
    <t>Daria Eva Bijak</t>
  </si>
  <si>
    <t>Pamela Jean "Pam" Bileck (-Flat)</t>
  </si>
  <si>
    <t>Simone Arianne Biles</t>
  </si>
  <si>
    <t>Mirjana Bili (-Vukas)</t>
  </si>
  <si>
    <t>Uwe Billerbeck</t>
  </si>
  <si>
    <t>Dmitry Vladimirovich Bilozerchev</t>
  </si>
  <si>
    <t>Jaroslav Bm</t>
  </si>
  <si>
    <t>Werner Birnbaum</t>
  </si>
  <si>
    <t>Stefani Bisbikou</t>
  </si>
  <si>
    <t>John Frederick Bissinger, Jr.</t>
  </si>
  <si>
    <t>Elsabeth "Ellie" Black</t>
  </si>
  <si>
    <t xml:space="preserve">Maya Blagoeva (-Mitova) </t>
  </si>
  <si>
    <t>Suzette Blanco Saiz</t>
  </si>
  <si>
    <t>Leszek Robert Blanik</t>
  </si>
  <si>
    <t>Lorne Bobkin</t>
  </si>
  <si>
    <t>Loredana Boboc</t>
  </si>
  <si>
    <t>Frantiek Boko</t>
  </si>
  <si>
    <t>Dorina Bczg</t>
  </si>
  <si>
    <t>Henri Louis Borio</t>
  </si>
  <si>
    <t>Svetlana Leonidovna Boginskaya</t>
  </si>
  <si>
    <t>Erika Bogovic (-Streb)</t>
  </si>
  <si>
    <t>Yevhen Vasylovych Bohonosiuk</t>
  </si>
  <si>
    <t>Karin Boldemann</t>
  </si>
  <si>
    <t>Monica Johanna Petronella "Monique" Bolleboom</t>
  </si>
  <si>
    <t>Netherlands</t>
  </si>
  <si>
    <t>Graham Francis Bond</t>
  </si>
  <si>
    <t>Aleksey Petrovich Bondarenko</t>
  </si>
  <si>
    <t>Omero Bonoli</t>
  </si>
  <si>
    <t>Georgia Bonora</t>
  </si>
  <si>
    <t>Michael Booth</t>
  </si>
  <si>
    <t>Dezs Bordn</t>
  </si>
  <si>
    <t>Zsolt Borkai</t>
  </si>
  <si>
    <t>Mihai Bor</t>
  </si>
  <si>
    <t>Laura Bortolaso</t>
  </si>
  <si>
    <t>Eva Boskov-Vchtov (-Hlavkov)</t>
  </si>
  <si>
    <t>Isaac Botella Prez de Landazabal</t>
  </si>
  <si>
    <t>Anita Botnen (-Fisher)</t>
  </si>
  <si>
    <t>Wajdi Bouallgue</t>
  </si>
  <si>
    <t>Tunisia</t>
  </si>
  <si>
    <t>Karine Boucher</t>
  </si>
  <si>
    <t>Michel Bouchonnet</t>
  </si>
  <si>
    <t>Farah Boufadene</t>
  </si>
  <si>
    <t>Algeria</t>
  </si>
  <si>
    <t>Thomas Bouhail</t>
  </si>
  <si>
    <t>Mira Boumejmajen</t>
  </si>
  <si>
    <t>Yves Bouquel</t>
  </si>
  <si>
    <t>Nicole Bourdiau (-Desanti)</t>
  </si>
  <si>
    <t>Mohamed Abdeldjalil Bourguieg</t>
  </si>
  <si>
    <t>Michel Boutard</t>
  </si>
  <si>
    <t>Patrick Boutet</t>
  </si>
  <si>
    <t>Paul Martin Bowler</t>
  </si>
  <si>
    <t>Philipp Boy</t>
  </si>
  <si>
    <t>Marine Clmence Boyer</t>
  </si>
  <si>
    <t>Cornelia Margreta Maria "Carla" Braan (-Buijs)</t>
  </si>
  <si>
    <t>Helga Andersen Braathen</t>
  </si>
  <si>
    <t>Pablo Dominic Brgger</t>
  </si>
  <si>
    <t>G. Alberto Braglia</t>
  </si>
  <si>
    <t>Enrique Bravo Lpez</t>
  </si>
  <si>
    <t>Soa Brzdov</t>
  </si>
  <si>
    <t>Kaye J. Breadsell (-Brajkovich)</t>
  </si>
  <si>
    <t>Zulema Bregado Gutierrez</t>
  </si>
  <si>
    <t>Matthias Brehme</t>
  </si>
  <si>
    <t>Martina Bremini</t>
  </si>
  <si>
    <t>Ashleigh Jade Brennan</t>
  </si>
  <si>
    <t>Robert Bretscher</t>
  </si>
  <si>
    <t>Andreas Bretschneider</t>
  </si>
  <si>
    <t>Marine Grace Brevet</t>
  </si>
  <si>
    <t>Dominic Brindle</t>
  </si>
  <si>
    <t>Anja Brinker</t>
  </si>
  <si>
    <t>Rosario Briones</t>
  </si>
  <si>
    <t>Jacqueline Brisepierre (-Gaugey)</t>
  </si>
  <si>
    <t>Janez Brodnik</t>
  </si>
  <si>
    <t>Andreas Bronst</t>
  </si>
  <si>
    <t>Barry Brooker</t>
  </si>
  <si>
    <t>Christopher Dean "Chris" Brooks</t>
  </si>
  <si>
    <t>Kelly Brown</t>
  </si>
  <si>
    <t>Wendy Suzanne Bruce (-Martin)</t>
  </si>
  <si>
    <t>Roland Brckner</t>
  </si>
  <si>
    <t>Lisa Brggemann</t>
  </si>
  <si>
    <t>Max Brhwiler</t>
  </si>
  <si>
    <t>Andr Brllmann</t>
  </si>
  <si>
    <t>Jrgen Brmmer</t>
  </si>
  <si>
    <t>Dana Brdlov</t>
  </si>
  <si>
    <t>Godelieve Brys</t>
  </si>
  <si>
    <t>Belgium</t>
  </si>
  <si>
    <t>Gerda Elbieta Bryka (-Krajciczek)</t>
  </si>
  <si>
    <t>Paolo Bucci</t>
  </si>
  <si>
    <t>Stefania Bucci</t>
  </si>
  <si>
    <t>Susan M. Buchanan (-Pierce)</t>
  </si>
  <si>
    <t>Ralf Bchner</t>
  </si>
  <si>
    <t>Adrian Bucur</t>
  </si>
  <si>
    <t>Romulus Bucuroiu</t>
  </si>
  <si>
    <t>Valerie Ivy "Val" Buffham-Norris</t>
  </si>
  <si>
    <t>Kenneth Frederick "Ken" Buffin</t>
  </si>
  <si>
    <t>Arnold Bugr</t>
  </si>
  <si>
    <t>Kim Bui</t>
  </si>
  <si>
    <t>Ovidiu Buidoso</t>
  </si>
  <si>
    <t>Zdenka Bujnkov (-Jnoov)</t>
  </si>
  <si>
    <t>Diana Laura Bulimar</t>
  </si>
  <si>
    <t>Olga Bumbi</t>
  </si>
  <si>
    <t>Lyubov Viktorovna Burda (-Andrianova)</t>
  </si>
  <si>
    <t>Kristan A. "Kris" Burley</t>
  </si>
  <si>
    <t>Alberto Busnari</t>
  </si>
  <si>
    <t>Elisa Isabel Cabello Olivero</t>
  </si>
  <si>
    <t>Anton Cadar</t>
  </si>
  <si>
    <t>Quazi Syque Caesar</t>
  </si>
  <si>
    <t>Bangladesh</t>
  </si>
  <si>
    <t>Barbara Anne Cage (-McCarthy)</t>
  </si>
  <si>
    <t>Imogen Jane Cairns</t>
  </si>
  <si>
    <t>Jean-Luc Cairon</t>
  </si>
  <si>
    <t>Ivan aklec</t>
  </si>
  <si>
    <t>Gabriel Calvo Fernndez</t>
  </si>
  <si>
    <t>Jossimar Orlando Calvo Moreo</t>
  </si>
  <si>
    <t>Colombia</t>
  </si>
  <si>
    <t>Giorgia Campana</t>
  </si>
  <si>
    <t>Marvin Julian Campbell</t>
  </si>
  <si>
    <t>Laura Campos Prieto</t>
  </si>
  <si>
    <t>Manuel Jorge Almeida Campos</t>
  </si>
  <si>
    <t>Hermenegildo Almeida Candeias</t>
  </si>
  <si>
    <t>Vctor Cano Segura</t>
  </si>
  <si>
    <t>Ccile Canqueteau</t>
  </si>
  <si>
    <t>Maricela Cant Mata</t>
  </si>
  <si>
    <t>Claudio Capelli</t>
  </si>
  <si>
    <t>Alice Capitani</t>
  </si>
  <si>
    <t>Oreste Capuzzo</t>
  </si>
  <si>
    <t>Benot Pierre Caranobe</t>
  </si>
  <si>
    <t>Jess Carballo Martnez</t>
  </si>
  <si>
    <t>Manuel Carballo Martnez</t>
  </si>
  <si>
    <t>Giovanni Carminucci</t>
  </si>
  <si>
    <t>Pasquale Carminucci</t>
  </si>
  <si>
    <t>Claude Carmona</t>
  </si>
  <si>
    <t>Celeste Andrea Carnevale</t>
  </si>
  <si>
    <t>Argentina</t>
  </si>
  <si>
    <t>Keith Carter</t>
  </si>
  <si>
    <t>Ana Mara Casas Rivas</t>
  </si>
  <si>
    <t>Colleen Mary Casey (-Shields)</t>
  </si>
  <si>
    <t>ric Casimir</t>
  </si>
  <si>
    <t>Patrice Casimir</t>
  </si>
  <si>
    <t>Vra slavsk (-Odloilov)</t>
  </si>
  <si>
    <t>Igor Cassina</t>
  </si>
  <si>
    <t>Irene Grazia Castelli</t>
  </si>
  <si>
    <t>Lidia Castillejo Soriano</t>
  </si>
  <si>
    <t>Mario Castro Martnez</t>
  </si>
  <si>
    <t>Simona Castro Lazo</t>
  </si>
  <si>
    <t>Chile</t>
  </si>
  <si>
    <t>Vernica Castro Gmez</t>
  </si>
  <si>
    <t>Stphane Cauterman</t>
  </si>
  <si>
    <t>Bruno Cavelti</t>
  </si>
  <si>
    <t>Juan Nicolas L. Caviglia</t>
  </si>
  <si>
    <t>Robert Caymaris</t>
  </si>
  <si>
    <t>Mireille Cayre</t>
  </si>
  <si>
    <t>Elena Ceampelea</t>
  </si>
  <si>
    <t>Sorin Cepoi</t>
  </si>
  <si>
    <t>Miroslav Cerar</t>
  </si>
  <si>
    <t>Anna Edeltraud "Anni" Cermak (-Lebeda)</t>
  </si>
  <si>
    <t>Alena ernkov</t>
  </si>
  <si>
    <t>Cha Yong-Hwa</t>
  </si>
  <si>
    <t>North Korea</t>
  </si>
  <si>
    <t>Kimberly Ann Chace (-Boyle, -May)</t>
  </si>
  <si>
    <t>Coralie Chacon</t>
  </si>
  <si>
    <t>Chae Gwang-Seok</t>
  </si>
  <si>
    <t>Chang Chao-Chun</t>
  </si>
  <si>
    <t>Chinese Taipei</t>
  </si>
  <si>
    <t>Soraya Chaouch</t>
  </si>
  <si>
    <t>Karine Charlier</t>
  </si>
  <si>
    <t>Philippe Chartrand</t>
  </si>
  <si>
    <t>Barry John Cheales</t>
  </si>
  <si>
    <t>Jury Dimitri Chechi</t>
  </si>
  <si>
    <t>Ion Checiche</t>
  </si>
  <si>
    <t>Susan Cheesebrough</t>
  </si>
  <si>
    <t>Philip "Phil" Cheetham</t>
  </si>
  <si>
    <t>Diana Maria Chelaru</t>
  </si>
  <si>
    <t>Chen Cuiting</t>
  </si>
  <si>
    <t>Chen Yibing</t>
  </si>
  <si>
    <t>Chen Yongyan</t>
  </si>
  <si>
    <t>Cheng Fei</t>
  </si>
  <si>
    <t>Cheng Fu</t>
  </si>
  <si>
    <t>Murray Chessell</t>
  </si>
  <si>
    <t>Christian Chevalier</t>
  </si>
  <si>
    <t>Takashi Chinen</t>
  </si>
  <si>
    <t>Cho Hun</t>
  </si>
  <si>
    <t>Choe Jong-Sil</t>
  </si>
  <si>
    <t>Choi Mi-Seon</t>
  </si>
  <si>
    <t>Choi Myong-Hui</t>
  </si>
  <si>
    <t>Choi Yeong-Suk</t>
  </si>
  <si>
    <t>Magorzata Chojnacka (-Gawe)</t>
  </si>
  <si>
    <t>Amy Yuen-Yee Chow (-Ho)</t>
  </si>
  <si>
    <t>Oksana Aleksandrovna Chusovitina</t>
  </si>
  <si>
    <t>Grzegorz Ciastek</t>
  </si>
  <si>
    <t>Miranda Cicognani</t>
  </si>
  <si>
    <t>Rosella Cicognani</t>
  </si>
  <si>
    <t>Luigi Cimnaghi</t>
  </si>
  <si>
    <t>Ian Douglas Clarke</t>
  </si>
  <si>
    <t>Melinda Cleland</t>
  </si>
  <si>
    <t>Suzanne Cloutier</t>
  </si>
  <si>
    <t>Wendy Linnelle Cluff (-Perez)</t>
  </si>
  <si>
    <t>Maria Cocuzza</t>
  </si>
  <si>
    <t>Sal Cofio Arena</t>
  </si>
  <si>
    <t>Stephen Robert "Steve" Cohen</t>
  </si>
  <si>
    <t>Francesco Colombo</t>
  </si>
  <si>
    <t>Vctor Colon Ortz</t>
  </si>
  <si>
    <t>Puerto Rico</t>
  </si>
  <si>
    <t>Marie-Angline Colson</t>
  </si>
  <si>
    <t>Nadia Elena Comneci (-Conner)</t>
  </si>
  <si>
    <t>Oriol Combarros Vilaseca</t>
  </si>
  <si>
    <t>Camila Comin</t>
  </si>
  <si>
    <t>Gheorghe Condovici</t>
  </si>
  <si>
    <t>Barthold Wayne "Bart" Conner</t>
  </si>
  <si>
    <t>Mariana Constantin</t>
  </si>
  <si>
    <t>Michelle Lenore Conway</t>
  </si>
  <si>
    <t>Luigi Coppa</t>
  </si>
  <si>
    <t>Marcel Coppin</t>
  </si>
  <si>
    <t>Andrea Coppolino</t>
  </si>
  <si>
    <t>Nicols Crdoba</t>
  </si>
  <si>
    <t>Daniel Corral Barrn</t>
  </si>
  <si>
    <t>Kathleen Margaret "Kathy" Corrigan (-Ekas)</t>
  </si>
  <si>
    <t>Omar Corts Gonzlez</t>
  </si>
  <si>
    <t>Cludia de Paula Costa Magalhes</t>
  </si>
  <si>
    <t>Francesca Costa</t>
  </si>
  <si>
    <t>Vlad Bogdan Cotuna</t>
  </si>
  <si>
    <t>Monica Covacci (-Gray)</t>
  </si>
  <si>
    <t>David C. J. Cox</t>
  </si>
  <si>
    <t>Adriana Crisci</t>
  </si>
  <si>
    <t>Alexandra Lindsay Croak</t>
  </si>
  <si>
    <t>Jean Leopold Cronstedt</t>
  </si>
  <si>
    <t>John George Crosby, Jr.</t>
  </si>
  <si>
    <t>Kvin Crovetto</t>
  </si>
  <si>
    <t>Monaco</t>
  </si>
  <si>
    <t>Erika Csnyi</t>
  </si>
  <si>
    <t>Rajmund Csnyi</t>
  </si>
  <si>
    <t>Mnika Csszr</t>
  </si>
  <si>
    <t>Gyz Cser</t>
  </si>
  <si>
    <t>Zsuzsa Csisztu</t>
  </si>
  <si>
    <t>Szilveszter Csollny</t>
  </si>
  <si>
    <t>Yann Cucherat</t>
  </si>
  <si>
    <t>Jorge Cuervo Rivero</t>
  </si>
  <si>
    <t>James Patrick "Jim" Culhane, Jr.</t>
  </si>
  <si>
    <t>Maria Helena Pacheco Cunha</t>
  </si>
  <si>
    <t>Marta Cusid Muntada</t>
  </si>
  <si>
    <t>Laura Cutina</t>
  </si>
  <si>
    <t>Vincent John D'Autorio</t>
  </si>
  <si>
    <t>Dlia Vieirinho da Cunha-Sammer</t>
  </si>
  <si>
    <t>Esbela Fernanda Rosa da Fonseca</t>
  </si>
  <si>
    <t>Gal da Silva</t>
  </si>
  <si>
    <t>Timothy Patrick "Tim" Daggett</t>
  </si>
  <si>
    <t>Gail Marion Daley (-Bakker)</t>
  </si>
  <si>
    <t>Jacob "Jake" Dalton</t>
  </si>
  <si>
    <t>Nansy Damianova</t>
  </si>
  <si>
    <t>Suzanne Dando (-MacLean, -Roberts, -Reynolds)</t>
  </si>
  <si>
    <t>Halina Daniec (-Wojtaszek)</t>
  </si>
  <si>
    <t>Ferdinand Dani</t>
  </si>
  <si>
    <t>Jamie Annette Dantzscher</t>
  </si>
  <si>
    <t>Sbastien Darrigade</t>
  </si>
  <si>
    <t>Dashzevgiin Ariunaa</t>
  </si>
  <si>
    <t>Mongolia</t>
  </si>
  <si>
    <t>Lukas Dauser</t>
  </si>
  <si>
    <t>Davaasrengiin Oyuuntuyaa</t>
  </si>
  <si>
    <t>Natalie Davies</t>
  </si>
  <si>
    <t>Jeffrey "Jeff" Davis</t>
  </si>
  <si>
    <t>Kevin James Davis</t>
  </si>
  <si>
    <t>Muriel Evelyn Davis-Grossfeld</t>
  </si>
  <si>
    <t>Artur Davtyan</t>
  </si>
  <si>
    <t>Armenia</t>
  </si>
  <si>
    <t>Yelena Viktorovna Davydova (-Filatova)</t>
  </si>
  <si>
    <t>Dominique Margaux Dawes (-Thompson)</t>
  </si>
  <si>
    <t>Francis Shane de Freitas</t>
  </si>
  <si>
    <t>Barbados</t>
  </si>
  <si>
    <t>Jolle De Keukeleire</t>
  </si>
  <si>
    <t>Juan Jos de la Casa Garca</t>
  </si>
  <si>
    <t>Maria Jos de la Fuente</t>
  </si>
  <si>
    <t>Bolivia</t>
  </si>
  <si>
    <t>Estela de la Torre Borja</t>
  </si>
  <si>
    <t>Benjamin Mielke de Roo</t>
  </si>
  <si>
    <t>Lenika De Simone Blanco</t>
  </si>
  <si>
    <t>Marine Debauve</t>
  </si>
  <si>
    <t>Bernard Decoux</t>
  </si>
  <si>
    <t>Jacques Def</t>
  </si>
  <si>
    <t>Gervasio Deferr ngel</t>
  </si>
  <si>
    <t>Anna Maria "Ans" Dekker (-Pieters)</t>
  </si>
  <si>
    <t>Stoyan Delchev</t>
  </si>
  <si>
    <t>Philip Delesalle</t>
  </si>
  <si>
    <t>Cinzia Delisi</t>
  </si>
  <si>
    <t>Aleksej Demjanov</t>
  </si>
  <si>
    <t>Croatia</t>
  </si>
  <si>
    <t>Anne-Marie Demortire</t>
  </si>
  <si>
    <t>Deng Linlin</t>
  </si>
  <si>
    <t>Deng Shudi</t>
  </si>
  <si>
    <t>Senna Sandra Deriks</t>
  </si>
  <si>
    <t>Nina Derwael</t>
  </si>
  <si>
    <t>Lopold Desmet</t>
  </si>
  <si>
    <t>Bart Deurloo</t>
  </si>
  <si>
    <t>Christian Deuza</t>
  </si>
  <si>
    <t>Maksim Igoryevich Devyatovsky</t>
  </si>
  <si>
    <t>Ana erek</t>
  </si>
  <si>
    <t>Jennifer Diachun (-Palmer)</t>
  </si>
  <si>
    <t>Eileen Daz</t>
  </si>
  <si>
    <t>Teresa Daz Sandi</t>
  </si>
  <si>
    <t>Marisa Roseanne Dick</t>
  </si>
  <si>
    <t>Trinidad and Tobago</t>
  </si>
  <si>
    <t>Kylie Rei Dickson</t>
  </si>
  <si>
    <t>Belarus</t>
  </si>
  <si>
    <t>Gerhard Dietrich</t>
  </si>
  <si>
    <t>Reinhard Dietze</t>
  </si>
  <si>
    <t>Jacqueline Dieudonn (Baillergeau-)</t>
  </si>
  <si>
    <t>Trent Dimas</t>
  </si>
  <si>
    <t>Dimitar Dimitrov</t>
  </si>
  <si>
    <t>Sergey Viktorovich Diomidov</t>
  </si>
  <si>
    <t>Roger Dion</t>
  </si>
  <si>
    <t>Aleksandr Nikolayevich Dityatin</t>
  </si>
  <si>
    <t>Aleksey Dmitriyenko</t>
  </si>
  <si>
    <t>Cristina Doboan (-Ionia)</t>
  </si>
  <si>
    <t>Aurelia Dobre (-Mofid)</t>
  </si>
  <si>
    <t>Yelena Vladimirovna Dolgopolova</t>
  </si>
  <si>
    <t>Ivanka Peneva Dolzheva</t>
  </si>
  <si>
    <t>Carola Dombeck</t>
  </si>
  <si>
    <t>Ferenc Donth</t>
  </si>
  <si>
    <t>Franco Doneg</t>
  </si>
  <si>
    <t>Dong Fangxiao</t>
  </si>
  <si>
    <t>Dorjiin Norolkhoo</t>
  </si>
  <si>
    <t>Zdena Dorkov</t>
  </si>
  <si>
    <t>Daiane Garcia dos Santos</t>
  </si>
  <si>
    <t>Gabrielle Christina Victoria "Gabby" Douglas</t>
  </si>
  <si>
    <t>Rebecca Lauren "Beckie" Downie</t>
  </si>
  <si>
    <t>Elissa Rebecca Louis "Ellie" Downie</t>
  </si>
  <si>
    <t>Brennon James Dowrick</t>
  </si>
  <si>
    <t xml:space="preserve"> Th Ngn Thng</t>
  </si>
  <si>
    <t>Vietnam</t>
  </si>
  <si>
    <t>Gabriela Drgoi</t>
  </si>
  <si>
    <t>Marian Drgulescu</t>
  </si>
  <si>
    <t>Dmitry Nikolayevich Drevin</t>
  </si>
  <si>
    <t>Alena Devjan (-Coufalov)</t>
  </si>
  <si>
    <t>Abel Driggs Santos</t>
  </si>
  <si>
    <t>Anik Ducza-Jnosi</t>
  </si>
  <si>
    <t>Diana Gnkova Dudeva</t>
  </si>
  <si>
    <t>Youna Dufournet</t>
  </si>
  <si>
    <t>Laetitia Dugain</t>
  </si>
  <si>
    <t>Rodica Dunca (-Kszegi)</t>
  </si>
  <si>
    <t>Krasimir Nikolaev Dunev</t>
  </si>
  <si>
    <t>Michelle Hollis Dusserre (-Farrell)</t>
  </si>
  <si>
    <t>Brygida Dziuba (-Balska)</t>
  </si>
  <si>
    <t>Gertrd Emilia Eberle (-Kollar)</t>
  </si>
  <si>
    <t>Lisa Ecker</t>
  </si>
  <si>
    <t>Ludovico Edalli</t>
  </si>
  <si>
    <t>Robert "Rob" Edmonds</t>
  </si>
  <si>
    <t>Bernd Effing</t>
  </si>
  <si>
    <t>Kameliya Eftimova</t>
  </si>
  <si>
    <t>Mrta Egervri (-Magyar)</t>
  </si>
  <si>
    <t>Fredi Egger</t>
  </si>
  <si>
    <t>Laila Solveig Egman-Andersson</t>
  </si>
  <si>
    <t>Franois Eisenbarth</t>
  </si>
  <si>
    <t>Sidsel Ekholdt (-Hilleren)</t>
  </si>
  <si>
    <t>Eugen Georg Oskar Ekman</t>
  </si>
  <si>
    <t>Mohamed Sherif El-Saharty</t>
  </si>
  <si>
    <t>Salma Mahmoud El-Said Mohamed</t>
  </si>
  <si>
    <t>Sherine Ahmed El-Zeiny</t>
  </si>
  <si>
    <t>Monica Elisabeth Elfvin (-Nkleby)</t>
  </si>
  <si>
    <t>Launceston Elliot</t>
  </si>
  <si>
    <t>Rbert l</t>
  </si>
  <si>
    <t>Anne-Sophie Endeler</t>
  </si>
  <si>
    <t>Yukio Endo</t>
  </si>
  <si>
    <t>Michael Engeler</t>
  </si>
  <si>
    <t>Caroline Lynne "Carrie" Englert (-Zimmerman)</t>
  </si>
  <si>
    <t>Hubert Erang</t>
  </si>
  <si>
    <t>Tina Erceg</t>
  </si>
  <si>
    <t>Alexandra Georgiana Maria Eremia</t>
  </si>
  <si>
    <t>Bettina Ernst</t>
  </si>
  <si>
    <t>Gitta Escher (-Sommer, -Wagenknecht)</t>
  </si>
  <si>
    <t>Catalina Elena Escobar Gmez</t>
  </si>
  <si>
    <t>Margot Estvez Garca</t>
  </si>
  <si>
    <t>Hans Ettlin</t>
  </si>
  <si>
    <t>Barbara Halina Eustachiewicz-Przygoda (-Kowal)</t>
  </si>
  <si>
    <t>Bndicte Evrard</t>
  </si>
  <si>
    <t>Jennifer Exaltacion</t>
  </si>
  <si>
    <t>George Louis Eyser</t>
  </si>
  <si>
    <t>Franz Fh</t>
  </si>
  <si>
    <t>Gabriele "Gabi" Fhnrich</t>
  </si>
  <si>
    <t>Matthias Fahrig</t>
  </si>
  <si>
    <t>Csaba Fajkusz</t>
  </si>
  <si>
    <t>Fan Bin</t>
  </si>
  <si>
    <t>Fan Di</t>
  </si>
  <si>
    <t>Fan Hongbin</t>
  </si>
  <si>
    <t>Fan Ye</t>
  </si>
  <si>
    <t>Fan Yilin</t>
  </si>
  <si>
    <t>rpd Farkas</t>
  </si>
  <si>
    <t>Erika Fasana</t>
  </si>
  <si>
    <t>Gottlieb Fssler</t>
  </si>
  <si>
    <t>Marcus A. C. "Marc" Faulks</t>
  </si>
  <si>
    <t>Bernard Fauqueux</t>
  </si>
  <si>
    <t>Sergey Fedorchenko</t>
  </si>
  <si>
    <t>Ji Fejtek</t>
  </si>
  <si>
    <t>Christel Felgner (-Wunder)</t>
  </si>
  <si>
    <t>Ahmed Fellat</t>
  </si>
  <si>
    <t>Morocco</t>
  </si>
  <si>
    <t>Feng Zhe</t>
  </si>
  <si>
    <t>Cherrelle Fennell</t>
  </si>
  <si>
    <t>Carlotta Ferlito</t>
  </si>
  <si>
    <t>Nelson Fernndez Alonso</t>
  </si>
  <si>
    <t>Vanessa Ferrari</t>
  </si>
  <si>
    <t>Fritz Feuz</t>
  </si>
  <si>
    <t>Danuta Fidusiewicz-Prusinowska</t>
  </si>
  <si>
    <t>Tatiana Figueirdo</t>
  </si>
  <si>
    <t>Mariya Yevgenyevna Filatova (-Kurbatova)</t>
  </si>
  <si>
    <t>Dimitrinka Filipova</t>
  </si>
  <si>
    <t>Kyriaki Firinidou</t>
  </si>
  <si>
    <t>Ji Fit</t>
  </si>
  <si>
    <t>Czech Republic</t>
  </si>
  <si>
    <t>Ernst Fivian</t>
  </si>
  <si>
    <t>Erika Flander</t>
  </si>
  <si>
    <t>Barbara Kay Fletcher (-Evans)</t>
  </si>
  <si>
    <t>Mylne Fleury</t>
  </si>
  <si>
    <t>Mara Ins Flores-Wurmser</t>
  </si>
  <si>
    <t>Guatemala</t>
  </si>
  <si>
    <t>Anton Viktorovich Fokin</t>
  </si>
  <si>
    <t>Uzbekistan</t>
  </si>
  <si>
    <t>Dianne Rena Foote (-Moreland)</t>
  </si>
  <si>
    <t>New Zealand</t>
  </si>
  <si>
    <t>Klra Frstner</t>
  </si>
  <si>
    <t>Ingrid Fst (Michaelis-, -Lehmann)</t>
  </si>
  <si>
    <t>Claudia Fragapane</t>
  </si>
  <si>
    <t>Antonio Fraguas Castany</t>
  </si>
  <si>
    <t>Bruno Franceschetti</t>
  </si>
  <si>
    <t>Ethiene Cristina Gonser Franco</t>
  </si>
  <si>
    <t>Mario Franke</t>
  </si>
  <si>
    <t>Patrizia Fratini</t>
  </si>
  <si>
    <t>Monique Freres</t>
  </si>
  <si>
    <t>Sidney A. "Sid" Freudenstein</t>
  </si>
  <si>
    <t>Limor Fridman</t>
  </si>
  <si>
    <t>Karlheinz Friedrich</t>
  </si>
  <si>
    <t>Kthi Fritschi</t>
  </si>
  <si>
    <t>Pieternella "Nel" Fritz (-Zandee)</t>
  </si>
  <si>
    <t>Doris Gudrun Fuchs (-Brause)</t>
  </si>
  <si>
    <t>Jos Luis Fuentes Bustamente</t>
  </si>
  <si>
    <t>Venezuela</t>
  </si>
  <si>
    <t>Shun Fujimoto</t>
  </si>
  <si>
    <t>Kenichi Fujita</t>
  </si>
  <si>
    <t>Judit Fle</t>
  </si>
  <si>
    <t>Siegfried Flle</t>
  </si>
  <si>
    <t>Ludivine Furnon</t>
  </si>
  <si>
    <t>Philipp Frst</t>
  </si>
  <si>
    <t>Eugen W. (-Eugene) Frstenberger</t>
  </si>
  <si>
    <t>Georgeta Gabor</t>
  </si>
  <si>
    <t>Rumen Gabrovski</t>
  </si>
  <si>
    <t>Pawe Gaca</t>
  </si>
  <si>
    <t>Nathan Gafuik</t>
  </si>
  <si>
    <t>Dragan Gagi</t>
  </si>
  <si>
    <t>Philippe Gaille</t>
  </si>
  <si>
    <t>Pavel Gajdo</t>
  </si>
  <si>
    <t>Rbert Gl</t>
  </si>
  <si>
    <t>tefan Gal</t>
  </si>
  <si>
    <t>Luiza Galiulina</t>
  </si>
  <si>
    <t>Rozaliya Ilfatovna "Roza" Galiyeva</t>
  </si>
  <si>
    <t>Roberto Galli</t>
  </si>
  <si>
    <t>Gang Su-Il</t>
  </si>
  <si>
    <t>Carlos Garca Martnez</t>
  </si>
  <si>
    <t>Elsa Garca Rodrguez Blancas</t>
  </si>
  <si>
    <t>Enrique Garca Bustillos</t>
  </si>
  <si>
    <t>Nuria Garca Daz</t>
  </si>
  <si>
    <t>Patricia Garca Pureco</t>
  </si>
  <si>
    <t>Susana Garca Escrich</t>
  </si>
  <si>
    <t>Pauline Margrit Gardiner (-David)</t>
  </si>
  <si>
    <t>Maria Teresa Gargano</t>
  </si>
  <si>
    <t>Emin Nadirovich Garibov</t>
  </si>
  <si>
    <t>Kelly Garrison-Steves (-Funderburk)</t>
  </si>
  <si>
    <t>Barbara Gasser</t>
  </si>
  <si>
    <t>Jason Gatson</t>
  </si>
  <si>
    <t>Daniel Gaudet</t>
  </si>
  <si>
    <t>Pawe Jan Gawron</t>
  </si>
  <si>
    <t>Mitchell Jay "Mitch" Gaylord</t>
  </si>
  <si>
    <t>Houry A. Gebeshian</t>
  </si>
  <si>
    <t>Jrgen Geiger</t>
  </si>
  <si>
    <t>Gharde Geldenhuys</t>
  </si>
  <si>
    <t>Namibia</t>
  </si>
  <si>
    <t>Mauricette Geller</t>
  </si>
  <si>
    <t>Laure Gly</t>
  </si>
  <si>
    <t>Veselina Gencheva</t>
  </si>
  <si>
    <t>Tania Gener Cordero</t>
  </si>
  <si>
    <t>David Richard Genserowski</t>
  </si>
  <si>
    <t>Aurelian Georgescu</t>
  </si>
  <si>
    <t>Petar Dimitrov Georgiev</t>
  </si>
  <si>
    <t>Elena Kirova Georgieva</t>
  </si>
  <si>
    <t>Marios Georgiou</t>
  </si>
  <si>
    <t>Cyprus</t>
  </si>
  <si>
    <t>Lyubomir Stilyanov Geraskov</t>
  </si>
  <si>
    <t>Kerstin Gerschau (-Kurrat)</t>
  </si>
  <si>
    <t>Mircea Gheorghiu</t>
  </si>
  <si>
    <t>Marius Costel Gherman</t>
  </si>
  <si>
    <t>Caterina "Cathy" Giancaspro</t>
  </si>
  <si>
    <t>Eberhard Gienger</t>
  </si>
  <si>
    <t>Jessica Gil Ortiz</t>
  </si>
  <si>
    <t>Crystal Gilmore</t>
  </si>
  <si>
    <t>Jos Gins Siu</t>
  </si>
  <si>
    <t>Ilia Giorgadze</t>
  </si>
  <si>
    <t>Georgia</t>
  </si>
  <si>
    <t>Carlotta Giovannini</t>
  </si>
  <si>
    <t>Jorge Hugo Giraldo Lpez</t>
  </si>
  <si>
    <t>Benjamin Gischard</t>
  </si>
  <si>
    <t>Daniel Giubellini</t>
  </si>
  <si>
    <t>Finn Gjertsen</t>
  </si>
  <si>
    <t>Kathy Lee Gleason (-Jachter)</t>
  </si>
  <si>
    <t>Maxi Gnauck</t>
  </si>
  <si>
    <t>Gerson Klippel Gnoatto</t>
  </si>
  <si>
    <t>Julien Gobaux</t>
  </si>
  <si>
    <t>Stoyko Georgiev Gochev</t>
  </si>
  <si>
    <t>Denise Elizabeth Goddard</t>
  </si>
  <si>
    <t>Christiane Goethals</t>
  </si>
  <si>
    <t>Pavel Gofman</t>
  </si>
  <si>
    <t>Gina Elena Gogean (-Groza)</t>
  </si>
  <si>
    <t>Vladimer "Lado" Gogoladze</t>
  </si>
  <si>
    <t>Grant Golding</t>
  </si>
  <si>
    <t>Nancy Goldsmith</t>
  </si>
  <si>
    <t>Eugenia Golea</t>
  </si>
  <si>
    <t>Saa Golob</t>
  </si>
  <si>
    <t>Anton Sergeyevich Golotsutskov</t>
  </si>
  <si>
    <t>Angela Golz</t>
  </si>
  <si>
    <t>Ana Sofa Gmez Porras</t>
  </si>
  <si>
    <t>Elena Gmez Servera</t>
  </si>
  <si>
    <t>Javier Gmez Fuertes</t>
  </si>
  <si>
    <t>Andrzej Wojciech Gonera</t>
  </si>
  <si>
    <t>Andrs Gonzlez Navas</t>
  </si>
  <si>
    <t>Fabin Gonzlez Vidal</t>
  </si>
  <si>
    <t>Jos Gonzlez</t>
  </si>
  <si>
    <t>Leyanet Gonzlez Calero</t>
  </si>
  <si>
    <t>Enrique Toms Gonzlez Seplveda</t>
  </si>
  <si>
    <t>Dennis Goossens</t>
  </si>
  <si>
    <t>Stepan Gorbachov</t>
  </si>
  <si>
    <t>Alina Goreac</t>
  </si>
  <si>
    <t>Richard "Dick" Gradley</t>
  </si>
  <si>
    <t>Georgy Olegovich Grebenkov</t>
  </si>
  <si>
    <t>Dnut "Dan" Grecu</t>
  </si>
  <si>
    <t>George Howard Greenfield</t>
  </si>
  <si>
    <t>Edwin Greutmann</t>
  </si>
  <si>
    <t>John William Grieb</t>
  </si>
  <si>
    <t>Anca Grigora (-Mihilescu)</t>
  </si>
  <si>
    <t>Cristina Elena Grigora</t>
  </si>
  <si>
    <t>Andreea Florentina Grigore</t>
  </si>
  <si>
    <t>Tatyana Grigorenko</t>
  </si>
  <si>
    <t>Rayna Ivanova Grigorova</t>
  </si>
  <si>
    <t>Oliver Grimm</t>
  </si>
  <si>
    <t>Anastasiya Nikolayevna Grishina</t>
  </si>
  <si>
    <t>Lyudmila Pavlovna Gromova</t>
  </si>
  <si>
    <t>Benno Gro</t>
  </si>
  <si>
    <t>Yelena Nikolayevna Grosheva (-Barakatt)</t>
  </si>
  <si>
    <t>Pascale Grossenbacher</t>
  </si>
  <si>
    <t>Abraham Israel "Abie" Grossfeld</t>
  </si>
  <si>
    <t>Svetlana Khristoforovna Grozdova (-Mikhalitseva)</t>
  </si>
  <si>
    <t>Veronica Grymonprez</t>
  </si>
  <si>
    <t>Gyrgy Guczoghy</t>
  </si>
  <si>
    <t>Fabrice Guelzec</t>
  </si>
  <si>
    <t>Savino Guglielmetti</t>
  </si>
  <si>
    <t>Christian Guiffroy</t>
  </si>
  <si>
    <t>Jana Gnther</t>
  </si>
  <si>
    <t>Guo Linxian</t>
  </si>
  <si>
    <t>Guo Linyao</t>
  </si>
  <si>
    <t>Guo Weiyang</t>
  </si>
  <si>
    <t>Rokas Guinas</t>
  </si>
  <si>
    <t>Lithuania</t>
  </si>
  <si>
    <t>Koji Gushiken</t>
  </si>
  <si>
    <t>Kelly Louise Hackman</t>
  </si>
  <si>
    <t>Joseph "Joey" Hagerty</t>
  </si>
  <si>
    <t>Fabian Hambchen</t>
  </si>
  <si>
    <t>Morgan Carl Hamm</t>
  </si>
  <si>
    <t>Paul Elbert Hamm</t>
  </si>
  <si>
    <t>Gustav Hmmerlin</t>
  </si>
  <si>
    <t>Han Chung-Sik</t>
  </si>
  <si>
    <t>Han Gwang-Song</t>
  </si>
  <si>
    <t>Han Gyeong-Im</t>
  </si>
  <si>
    <t>Han Jong-Ok</t>
  </si>
  <si>
    <t>Rainer Hanschke</t>
  </si>
  <si>
    <t>Bente Hansen (-Foss)</t>
  </si>
  <si>
    <t>Erzsbet Hanti</t>
  </si>
  <si>
    <t>Kazue Hanyu (-Kasamatsu)</t>
  </si>
  <si>
    <t>Mutsumi Harada</t>
  </si>
  <si>
    <t>Karen Katrina Hargate</t>
  </si>
  <si>
    <t>Carl Hrleman</t>
  </si>
  <si>
    <t>Suzanne Helena Johanna Harmes</t>
  </si>
  <si>
    <t>Amanda Harrison (-Kirby)</t>
  </si>
  <si>
    <t>Ruby Esther Harrold</t>
  </si>
  <si>
    <t>Alexandra "Sandra" Hartley (-O'Brien Cousins)</t>
  </si>
  <si>
    <t>James "Jim" Hartung</t>
  </si>
  <si>
    <t>Takako Hasegawa</t>
  </si>
  <si>
    <t>Miho Hashiguchi</t>
  </si>
  <si>
    <t>Kayoko Hashiguchi-Saka</t>
  </si>
  <si>
    <t>Yoshiaki Hatakeda</t>
  </si>
  <si>
    <t>Annia Portuondo Hatch</t>
  </si>
  <si>
    <t>Heinz Hussler</t>
  </si>
  <si>
    <t>Erna Havelka (-Raenovi)</t>
  </si>
  <si>
    <t>Ernest Haweek</t>
  </si>
  <si>
    <t>Takuji Hayata</t>
  </si>
  <si>
    <t>He Kexin</t>
  </si>
  <si>
    <t>He Xuemei</t>
  </si>
  <si>
    <t>Craig Heap</t>
  </si>
  <si>
    <t>Oliver Nicola Hegi</t>
  </si>
  <si>
    <t>Kauko Pertti Juhani Heikkinen</t>
  </si>
  <si>
    <t>Elke Heine</t>
  </si>
  <si>
    <t>Reino Mikael Heino</t>
  </si>
  <si>
    <t>Raimo Yrj Heinonen</t>
  </si>
  <si>
    <t>Angelika Hellmann (-Keilig)</t>
  </si>
  <si>
    <t>Ralf-Peter Hemmann</t>
  </si>
  <si>
    <t>Norman Henson</t>
  </si>
  <si>
    <t>Heo Seon-Mi</t>
  </si>
  <si>
    <t>Bla Herczeg</t>
  </si>
  <si>
    <t>Rune Hermans</t>
  </si>
  <si>
    <t>Lauren Zoe "Laurie" Hernandez</t>
  </si>
  <si>
    <t>Mara Antonieta Hernndez Castao</t>
  </si>
  <si>
    <t>Pablo Luis Hernndez</t>
  </si>
  <si>
    <t>Anton Hertl</t>
  </si>
  <si>
    <t>Manuela Hervs Rodrguez</t>
  </si>
  <si>
    <t>Erich Hess</t>
  </si>
  <si>
    <t>Max Hess</t>
  </si>
  <si>
    <t>Curtis Mayfield Hibbert</t>
  </si>
  <si>
    <t>Vid Hidvgi</t>
  </si>
  <si>
    <t>Theodora Mary Hill (-Gotz)</t>
  </si>
  <si>
    <t>Marie-Sophie Hindermann</t>
  </si>
  <si>
    <t>Silvia Hindorff (-Hafemeister)</t>
  </si>
  <si>
    <t>Eiko Hirashima</t>
  </si>
  <si>
    <t>Noritoshi Hirata</t>
  </si>
  <si>
    <t>Elfriede Hirnschall (-Fgerl)</t>
  </si>
  <si>
    <t>Loan Valerie His</t>
  </si>
  <si>
    <t>Ivica Hmjelovac</t>
  </si>
  <si>
    <t>Ho Yun-Hang</t>
  </si>
  <si>
    <t>Vanessa Hobbs</t>
  </si>
  <si>
    <t>Lutz Hoffmann</t>
  </si>
  <si>
    <t>Ulf Hoffmann</t>
  </si>
  <si>
    <t>Fritz Hofmann</t>
  </si>
  <si>
    <t>Valentyna Mykhailivna Holenkova</t>
  </si>
  <si>
    <t>Ingrid Holkoviov (-Postikov)</t>
  </si>
  <si>
    <t>Inger Rose-Marie Holm (-Saxne)</t>
  </si>
  <si>
    <t>Unni Elisabeth Holmen (-Berge-)</t>
  </si>
  <si>
    <t>Mria Homolov</t>
  </si>
  <si>
    <t>Slovakia</t>
  </si>
  <si>
    <t>Valeriy Volodymyrovych Honcharov</t>
  </si>
  <si>
    <t>Hong Su-Jong</t>
  </si>
  <si>
    <t>Hong Tai-Kwai</t>
  </si>
  <si>
    <t>Hong Un-Jong</t>
  </si>
  <si>
    <t>Hermann Hpfner</t>
  </si>
  <si>
    <t>Elyse Madison Hopfner-Hibbs</t>
  </si>
  <si>
    <t>Pamela Jean Hopkins (-Hardwicke)</t>
  </si>
  <si>
    <t>Jonathan Alan Horton</t>
  </si>
  <si>
    <t>Kinga Horvth</t>
  </si>
  <si>
    <t>Zsolt Horvth</t>
  </si>
  <si>
    <t>Dorota Horzonek-Jokiel</t>
  </si>
  <si>
    <t>Naho Hoshiyama</t>
  </si>
  <si>
    <t>Raili Hillevi Hoviniemi (-Lampinen)</t>
  </si>
  <si>
    <t>Doris Katherine "Kathy" Howard</t>
  </si>
  <si>
    <t>Judith Ann "Judy" Howe (Hult-)</t>
  </si>
  <si>
    <t>Vladyslav Volodymyrovych Hryko</t>
  </si>
  <si>
    <t>Huang Huadong</t>
  </si>
  <si>
    <t>Huang Liping</t>
  </si>
  <si>
    <t>Huang Mandan</t>
  </si>
  <si>
    <t>Huang Qiushuang</t>
  </si>
  <si>
    <t>Huang Qun</t>
  </si>
  <si>
    <t>Huang Xu</t>
  </si>
  <si>
    <t>Armand Huberty</t>
  </si>
  <si>
    <t>Bret Richard Hudson</t>
  </si>
  <si>
    <t>Steven Keith "Steve" Hug</t>
  </si>
  <si>
    <t>Joanna Lovell Hughes</t>
  </si>
  <si>
    <t>Rene Hugon (-Roger)</t>
  </si>
  <si>
    <t>Veikko Aarne Aleks Huhtanen</t>
  </si>
  <si>
    <t>Terin Marie Humphrey</t>
  </si>
  <si>
    <t>Roland Hrzeler</t>
  </si>
  <si>
    <t>Pamela Ruth Hutchinson</t>
  </si>
  <si>
    <t>Ann-Mari Hvaal (-Steinsland)</t>
  </si>
  <si>
    <t>Daniele Matias Hyplito</t>
  </si>
  <si>
    <t>Diego Matias Hyplito</t>
  </si>
  <si>
    <t>Hisato Igarashi</t>
  </si>
  <si>
    <t>Aleksey Aleksandrovich Ignatovich</t>
  </si>
  <si>
    <t>Ken Ikeda</t>
  </si>
  <si>
    <t>Richard Naofumi Ikeda</t>
  </si>
  <si>
    <t>Yukio Iketani</t>
  </si>
  <si>
    <t>Bozhidar Iliev</t>
  </si>
  <si>
    <t>Marieta Ilieva</t>
  </si>
  <si>
    <t>Valery Leonidovich Ilyinykh</t>
  </si>
  <si>
    <t>Im Hye-Jin</t>
  </si>
  <si>
    <t>Michael T. "Mike" Inglis</t>
  </si>
  <si>
    <t>Paula Ioan</t>
  </si>
  <si>
    <t>Atanasia Ionescu (-Albu)</t>
  </si>
  <si>
    <t>Larisa Andreea Iordache</t>
  </si>
  <si>
    <t>Sonia Iovan-Inovan</t>
  </si>
  <si>
    <t>Florena Andreea Isrescu</t>
  </si>
  <si>
    <t>Torunn Isberg</t>
  </si>
  <si>
    <t>Manami Ishizaka</t>
  </si>
  <si>
    <t>Damian Mark Istria</t>
  </si>
  <si>
    <t>Ivan Aleksandrovich Ivankov</t>
  </si>
  <si>
    <t>Bozhidar Ivanov</t>
  </si>
  <si>
    <t>Ivan Yanev Ivanov</t>
  </si>
  <si>
    <t>Khristian Ivanov</t>
  </si>
  <si>
    <t>Zoran Ivanovi</t>
  </si>
  <si>
    <t>Norimasa Iwai</t>
  </si>
  <si>
    <t>Sandra Raluca Izbaa</t>
  </si>
  <si>
    <t>Ana Mara Izurieta Garca</t>
  </si>
  <si>
    <t>Domien Franois Jacob</t>
  </si>
  <si>
    <t>Bernd Jger</t>
  </si>
  <si>
    <t>Jean Jaillard</t>
  </si>
  <si>
    <t>Jang Tae-Eun</t>
  </si>
  <si>
    <t>Jan Wadysaw Jankowicz</t>
  </si>
  <si>
    <t>Dimitrios Janulidis</t>
  </si>
  <si>
    <t>Karin Janz (-Bttner)</t>
  </si>
  <si>
    <t>Andreas Japtok</t>
  </si>
  <si>
    <t>Nadine Jarosch</t>
  </si>
  <si>
    <t>Agata Jadwiga Jaroszek-Karczmarek</t>
  </si>
  <si>
    <t>Willi Jaschek</t>
  </si>
  <si>
    <t>Petra Jebram (-Berchtold)</t>
  </si>
  <si>
    <t>Joshua Jefferis</t>
  </si>
  <si>
    <t>Alexander "Sasha" Jeltkov</t>
  </si>
  <si>
    <t>Sidney "Sid" Jensen</t>
  </si>
  <si>
    <t>Martina Jentsch</t>
  </si>
  <si>
    <t>Jeong Bong-Sun</t>
  </si>
  <si>
    <t>Jeong Jin-Su</t>
  </si>
  <si>
    <t>Jeong Ri-Gwang</t>
  </si>
  <si>
    <t>Marisa Jervella</t>
  </si>
  <si>
    <t>David Jessen</t>
  </si>
  <si>
    <t>Ji Liya</t>
  </si>
  <si>
    <t>Jiang Yuyuan</t>
  </si>
  <si>
    <t>Jo Hyun-Joo</t>
  </si>
  <si>
    <t>Jo Jong-Ryol</t>
  </si>
  <si>
    <t>Jo Seong-Min</t>
  </si>
  <si>
    <t>Finn Gustav Johannesson</t>
  </si>
  <si>
    <t>Brandy K. Johnson (-Scharpf)</t>
  </si>
  <si>
    <t>Kathleen Ann "Kathy" Johnson (-Clarke)</t>
  </si>
  <si>
    <t>Scott Philip Johnson</t>
  </si>
  <si>
    <t>Shawn Machel Johnson (-East)</t>
  </si>
  <si>
    <t>Anita Jokiel</t>
  </si>
  <si>
    <t>Jerzy Pawe Jokiel</t>
  </si>
  <si>
    <t>Johan Arne Jonasson</t>
  </si>
  <si>
    <t>Denise Jones</t>
  </si>
  <si>
    <t>Frans Christer Ingemar Jnsson</t>
  </si>
  <si>
    <t>Krisztin Jordanov</t>
  </si>
  <si>
    <t>Edgar Jorek</t>
  </si>
  <si>
    <t>Bjorne "Barney" Jorgensen</t>
  </si>
  <si>
    <t>Daria "Dasha" Joura</t>
  </si>
  <si>
    <t>Ju Yeong-Sam</t>
  </si>
  <si>
    <t>Joana Jurez Roura</t>
  </si>
  <si>
    <t>Robert Juckel</t>
  </si>
  <si>
    <t>Katarzyna Iwona Jurkowska-Kowalska</t>
  </si>
  <si>
    <t>Ariella Kaeslin</t>
  </si>
  <si>
    <t>Noboyuki Kajitani</t>
  </si>
  <si>
    <t>Hiroshi Kajiyama</t>
  </si>
  <si>
    <t>Lidiya Gavrilovna Kalinina-Ivanova</t>
  </si>
  <si>
    <t>Mitsuko Kandori</t>
  </si>
  <si>
    <t>Kang Gwang-Song</t>
  </si>
  <si>
    <t>Kang Myong-Suk</t>
  </si>
  <si>
    <t>Kang Yun-Mi</t>
  </si>
  <si>
    <t>Velik Nikolov Kapsazov</t>
  </si>
  <si>
    <t>Miriam Kara</t>
  </si>
  <si>
    <t>Mariya Karashka</t>
  </si>
  <si>
    <t>Valery Nikolayevich Karasyov</t>
  </si>
  <si>
    <t>Olga Dmitryievna Karasyova (Kharlova-)</t>
  </si>
  <si>
    <t>Dimitri Karbanenko</t>
  </si>
  <si>
    <t>Virginia Karentzou</t>
  </si>
  <si>
    <t>Dipa Karmakar</t>
  </si>
  <si>
    <t>India</t>
  </si>
  <si>
    <t>Viktoriya Pavlivna Karpenko</t>
  </si>
  <si>
    <t>Mariya Kartalova</t>
  </si>
  <si>
    <t>Akihiro Kasamatsu</t>
  </si>
  <si>
    <t>Shigeru Kasamatsu</t>
  </si>
  <si>
    <t>Takehiro Kashima</t>
  </si>
  <si>
    <t>Svetlana "Svetla" Kashtelyan</t>
  </si>
  <si>
    <t>Dmitry Levonovich Kasperovich</t>
  </si>
  <si>
    <t>Ryohei Kato</t>
  </si>
  <si>
    <t>Sawao Kato</t>
  </si>
  <si>
    <t>Takeshi Kato</t>
  </si>
  <si>
    <t>Tokie Kawase</t>
  </si>
  <si>
    <t>Daniel Ryan Keatings</t>
  </si>
  <si>
    <t>Mrta Kelemen</t>
  </si>
  <si>
    <t>Zoltn Kelemen</t>
  </si>
  <si>
    <t>Karen Barbara Kelsall</t>
  </si>
  <si>
    <t>Eizo Kenmotsu</t>
  </si>
  <si>
    <t>Karen Kennedy</t>
  </si>
  <si>
    <t>Andrey Keranov</t>
  </si>
  <si>
    <t>Valery Panayotovich Kerdemelidi</t>
  </si>
  <si>
    <t>Angelika Kern</t>
  </si>
  <si>
    <t>Ralph Kern</t>
  </si>
  <si>
    <t>Milenko Kersni</t>
  </si>
  <si>
    <t>Dagmar Kersten</t>
  </si>
  <si>
    <t>Anik Kry</t>
  </si>
  <si>
    <t>Rose-Marie "Romi" Kessler</t>
  </si>
  <si>
    <t>Otto Jalmari Kestola</t>
  </si>
  <si>
    <t>Scott A. Keswick</t>
  </si>
  <si>
    <t>Rudolf Keszthelyi</t>
  </si>
  <si>
    <t>Julius Keyl</t>
  </si>
  <si>
    <t>Sergey Vladimirovich Kharkov</t>
  </si>
  <si>
    <t>Irina Khitrova</t>
  </si>
  <si>
    <t>Svetlana Vasilyevna Khorkina</t>
  </si>
  <si>
    <t>Sergey Gennadyevich Khorokhordin</t>
  </si>
  <si>
    <t>Khrabrina Bozhidarova Khrabrova</t>
  </si>
  <si>
    <t>Snezhana Ivanova Khristakieva</t>
  </si>
  <si>
    <t>Aikaterini "Katerina" Khristoforidou</t>
  </si>
  <si>
    <t>Georgi Khristov</t>
  </si>
  <si>
    <t>Lyuben Mikhaylov Khristov</t>
  </si>
  <si>
    <t>Raycho Khristov</t>
  </si>
  <si>
    <t>Kalofer Petrov Khristozov</t>
  </si>
  <si>
    <t>Michel Kiesgen</t>
  </si>
  <si>
    <t>Brigitte Helene Kiesler (Krst-)</t>
  </si>
  <si>
    <t>Richard K. Kihn</t>
  </si>
  <si>
    <t>Chieko Kikkawa</t>
  </si>
  <si>
    <t>David Taro Kikuchi</t>
  </si>
  <si>
    <t>Kim Chun-Son</t>
  </si>
  <si>
    <t>Kim Chung-Tae</t>
  </si>
  <si>
    <t>Kim Dae-Eun</t>
  </si>
  <si>
    <t>Kim Dong-Hwa</t>
  </si>
  <si>
    <t>Kim Eun-Mi</t>
  </si>
  <si>
    <t>Kim Gwang-Deok</t>
  </si>
  <si>
    <t>Kim Gwang-Jin</t>
  </si>
  <si>
    <t>Kim Han-Sol</t>
  </si>
  <si>
    <t xml:space="preserve">Kim Hui-Hun </t>
  </si>
  <si>
    <t>Kim Hyon-Il</t>
  </si>
  <si>
    <t>Kim Ji-Hun</t>
  </si>
  <si>
    <t>Kim Nam-Ok</t>
  </si>
  <si>
    <t>Nellya Vladimirovna "Nelli" Kim (-Achasov)</t>
  </si>
  <si>
    <t>Kim Sang-Guk</t>
  </si>
  <si>
    <t>Kim Seung-Il</t>
  </si>
  <si>
    <t>Kim Song-Il</t>
  </si>
  <si>
    <t>Kim Song-Yu</t>
  </si>
  <si>
    <t>Kim Su-Myeon</t>
  </si>
  <si>
    <t>Kim Un-Jong</t>
  </si>
  <si>
    <t>Pavla Kinclov</t>
  </si>
  <si>
    <t>Marissa Petra King</t>
  </si>
  <si>
    <t>Klaudia Kinsk</t>
  </si>
  <si>
    <t>Mariya Kircheva</t>
  </si>
  <si>
    <t>Karl Oskar Kirmes</t>
  </si>
  <si>
    <t>Marion Kische (-Wellner)</t>
  </si>
  <si>
    <t>Istvn B. Kiss</t>
  </si>
  <si>
    <t>Sndor Kiss (-Tth)</t>
  </si>
  <si>
    <t>Antal Kisteleki</t>
  </si>
  <si>
    <t>Karel Kleka</t>
  </si>
  <si>
    <t>Jacquelyn Joyce "Jackie" Klein (-Fie)</t>
  </si>
  <si>
    <t>Dorota Monika Klencz (-Szymura)</t>
  </si>
  <si>
    <t>Kacem Klifa</t>
  </si>
  <si>
    <t>Viktor Yakovlevich Klimenko</t>
  </si>
  <si>
    <t>Ulrike Klotz</t>
  </si>
  <si>
    <t>Wolfgang Klotz</t>
  </si>
  <si>
    <t>Svetlana Alekseyevna Klyukina</t>
  </si>
  <si>
    <t>Jana Knopov</t>
  </si>
  <si>
    <t>Dina Anatolyevna Kochetkova</t>
  </si>
  <si>
    <t>Madison Taylor Kocian</t>
  </si>
  <si>
    <t>Tereza Koi</t>
  </si>
  <si>
    <t>Flavius Koczi</t>
  </si>
  <si>
    <t>Anastasiya Nikolayevna Kolesnikova</t>
  </si>
  <si>
    <t>Deyan Khristov Kolev</t>
  </si>
  <si>
    <t>Joe Kolman</t>
  </si>
  <si>
    <t>Eric Koloko</t>
  </si>
  <si>
    <t>Viktoriya Aleksandrovna Komova</t>
  </si>
  <si>
    <t>Jana Komrskov</t>
  </si>
  <si>
    <t>Ivan Kondev</t>
  </si>
  <si>
    <t>Todor Nikolov Kondev</t>
  </si>
  <si>
    <t>Jozef Konen</t>
  </si>
  <si>
    <t>Martin Konen</t>
  </si>
  <si>
    <t>Kong Yun-Jin</t>
  </si>
  <si>
    <t>Hiroyuki Konishi</t>
  </si>
  <si>
    <t>Nataliya Oleksivna Kononenko</t>
  </si>
  <si>
    <t>Andrzej Marceli Konopka</t>
  </si>
  <si>
    <t>Leif Johan Koorn</t>
  </si>
  <si>
    <t>Erwin Koppe</t>
  </si>
  <si>
    <t>Olga Valentinovna Korbut (-Bortkevich, -Voynich)</t>
  </si>
  <si>
    <t>Peter Martin Kormann</t>
  </si>
  <si>
    <t>Ihor Oleksiyovych Korobchinskiy</t>
  </si>
  <si>
    <t>Johanna Maria "Joke" Kos</t>
  </si>
  <si>
    <t>Antonina Vladimirovna Koshel</t>
  </si>
  <si>
    <t>Salme Kaarina Koskinen (-Paimander)</t>
  </si>
  <si>
    <t>Klaus Kste</t>
  </si>
  <si>
    <t>Nina Kostova</t>
  </si>
  <si>
    <t>Mari Kosuge</t>
  </si>
  <si>
    <t>Natalia Kot (-Wala)</t>
  </si>
  <si>
    <t>Mikhail Alexandrovich "Misha" Koudinov</t>
  </si>
  <si>
    <t>Ivana Kovov</t>
  </si>
  <si>
    <t>Pter Kovcs</t>
  </si>
  <si>
    <t>Zsfia Kovcs</t>
  </si>
  <si>
    <t>Anastasiya Serhivna Koval</t>
  </si>
  <si>
    <t>Julija Kovaliova</t>
  </si>
  <si>
    <t>Zofia Kowalczyk (-Krupa)</t>
  </si>
  <si>
    <t>Dimitar Koychev</t>
  </si>
  <si>
    <t>Olga Kozhevnikova</t>
  </si>
  <si>
    <t>Alina Yevhenivna Kozich</t>
  </si>
  <si>
    <t>Igor Nikolayevich Kozlov</t>
  </si>
  <si>
    <t>Steffi Krker (-Biskupek)</t>
  </si>
  <si>
    <t>Yekaterina Aleksandrovna Kramarenko</t>
  </si>
  <si>
    <t>Iryna Vasylivna Krasnianska</t>
  </si>
  <si>
    <t>Irmgard "Irmi" Krauser</t>
  </si>
  <si>
    <t>Alfred "Fredy" Krauss</t>
  </si>
  <si>
    <t>Nikolett Krausz</t>
  </si>
  <si>
    <t>Pemysl Krbec</t>
  </si>
  <si>
    <t>Gabriela Krmov</t>
  </si>
  <si>
    <t>Joseph "Menn" Krecke</t>
  </si>
  <si>
    <t>Sebastian Krimmer</t>
  </si>
  <si>
    <t>Ivona Krmelov (-Lakomy)</t>
  </si>
  <si>
    <t>Sylvio Kroll</t>
  </si>
  <si>
    <t>Stefania Krupa (-Gawakiewicz, -Koakowska)</t>
  </si>
  <si>
    <t>Rudolf Edward Krupitzer</t>
  </si>
  <si>
    <t>Jerzy Andrzej Krua</t>
  </si>
  <si>
    <t>Aleksandr Sergeyevich Kruzhilov</t>
  </si>
  <si>
    <t>Gennady Vladimirovich Krysin</t>
  </si>
  <si>
    <t>Mariya Yevgenyevna Kryuchkova</t>
  </si>
  <si>
    <t>Nikolay Vyacheslavovich Kryukov</t>
  </si>
  <si>
    <t>Mikoaj Kubica</t>
  </si>
  <si>
    <t>Sylwester Kubica</t>
  </si>
  <si>
    <t>Wilhelm Kubica</t>
  </si>
  <si>
    <t>Vclav Kubka</t>
  </si>
  <si>
    <t>Jna Kubikov-Posnerov</t>
  </si>
  <si>
    <t>Miloslav Kuek</t>
  </si>
  <si>
    <t>Alfred Kucharczyk</t>
  </si>
  <si>
    <t>Nataliya Aleksandrovna Kuchinskaya (-Kotlyar)</t>
  </si>
  <si>
    <t>Ryszard Kucjas</t>
  </si>
  <si>
    <t>Anne Kuhm</t>
  </si>
  <si>
    <t>Kui Yuanyuan</t>
  </si>
  <si>
    <t>Marie Antoinette Kuiters</t>
  </si>
  <si>
    <t>South Africa</t>
  </si>
  <si>
    <t>Nikolay Yulyevich Kuksenkov</t>
  </si>
  <si>
    <t>Roman Kulesza</t>
  </si>
  <si>
    <t>Slavia Kundaina</t>
  </si>
  <si>
    <t>Courtney Anne Kupets (-Carter)</t>
  </si>
  <si>
    <t>Petra Kurbjuweit (-Konermann)</t>
  </si>
  <si>
    <t>Shigeru Kurihara</t>
  </si>
  <si>
    <t>Mayu Kuroda</t>
  </si>
  <si>
    <t>Vadym Viktorovych Kuvakin</t>
  </si>
  <si>
    <t>Yevgeniya Petrovna Kuznetsova</t>
  </si>
  <si>
    <t>Jill Kvamme-Schau</t>
  </si>
  <si>
    <t>Alona Serhivna Kvasha</t>
  </si>
  <si>
    <t>Sven Kwiatkowski</t>
  </si>
  <si>
    <t>Anhelina Anatolivna Kysla</t>
  </si>
  <si>
    <t>Jana Labkov (-Valachov)</t>
  </si>
  <si>
    <t>Florence Laborderie</t>
  </si>
  <si>
    <t>Zandr Labuschagne</t>
  </si>
  <si>
    <t>Andrea Ladnyi</t>
  </si>
  <si>
    <t>Elena Wilma Lagorara</t>
  </si>
  <si>
    <t>Lai Chu-Long</t>
  </si>
  <si>
    <t>Olli Eino Laiho</t>
  </si>
  <si>
    <t>Charles Lakes</t>
  </si>
  <si>
    <t>Anne-Marie Lambert (-Rosengren)</t>
  </si>
  <si>
    <t>Lzaro Lamelas Ramrez</t>
  </si>
  <si>
    <t>Adolfo Lampronti</t>
  </si>
  <si>
    <t>Keith Langley</t>
  </si>
  <si>
    <t>Onni Armas Lappalainen</t>
  </si>
  <si>
    <t>Manrique Larduet Bicet</t>
  </si>
  <si>
    <t>Sarah "Sally" Larner</t>
  </si>
  <si>
    <t>Gilbert Larose</t>
  </si>
  <si>
    <t>Emma Maud Valborg Larsson</t>
  </si>
  <si>
    <t>Natlija Laonova (-Kravchenko)</t>
  </si>
  <si>
    <t>Elisabeth "Susi" Latanzio</t>
  </si>
  <si>
    <t>Giovanni Lattuada</t>
  </si>
  <si>
    <t>Larysa Semenivna Latynina (Diriy-)</t>
  </si>
  <si>
    <t>Bla Laufer</t>
  </si>
  <si>
    <t>Dominique Lauvard (-Smondack)</t>
  </si>
  <si>
    <t>Sonia Lawrence</t>
  </si>
  <si>
    <t>Tamara Vasilyevna Lazakovich</t>
  </si>
  <si>
    <t>Larbi Lazhari</t>
  </si>
  <si>
    <t>Mohamed Lazhari</t>
  </si>
  <si>
    <t>Diego Lazzarich</t>
  </si>
  <si>
    <t>milie Le Pennec</t>
  </si>
  <si>
    <t>Paulette le Raer</t>
  </si>
  <si>
    <t>Wiesawa Aleksandra Lech (-Czepiec)</t>
  </si>
  <si>
    <t>Orane Maria Lechenault</t>
  </si>
  <si>
    <t>Lee Bu-Ti</t>
  </si>
  <si>
    <t>Lee Chih-Kai</t>
  </si>
  <si>
    <t>Lee Deok-Bun</t>
  </si>
  <si>
    <t>Lee Eun-Ju</t>
  </si>
  <si>
    <t>Lee Gwang-Jae</t>
  </si>
  <si>
    <t>Lee Jang-Hyeong</t>
  </si>
  <si>
    <t>Lee Jeong-Hui</t>
  </si>
  <si>
    <t>Lee Jeong-Sik</t>
  </si>
  <si>
    <t>Lee Ju-Hyeong</t>
  </si>
  <si>
    <t>Lee Sang-Wook</t>
  </si>
  <si>
    <t>Lee Seon-Seong</t>
  </si>
  <si>
    <t>Brigitta Lehmann</t>
  </si>
  <si>
    <t>Markus Lehmann</t>
  </si>
  <si>
    <t>Arja Vellamo Lehtinen (-Paatsalo)</t>
  </si>
  <si>
    <t>Eira Marita Lehtonen (-Lydiard)</t>
  </si>
  <si>
    <t>Kirsty Leigh-Brown</t>
  </si>
  <si>
    <t>Fabian Leimlehner</t>
  </si>
  <si>
    <t>Erkki Olavi Leimuvirta</t>
  </si>
  <si>
    <t>Milenko Leki</t>
  </si>
  <si>
    <t>Andrs Lelkes</t>
  </si>
  <si>
    <t>Hans Schumann Lem</t>
  </si>
  <si>
    <t>Frdric Lemoine</t>
  </si>
  <si>
    <t>Kaino Johannes Lempinen</t>
  </si>
  <si>
    <t>Julius Lenhart</t>
  </si>
  <si>
    <t>Katy Lennon</t>
  </si>
  <si>
    <t>Avril Johnston Clegg Lennox (-Hill)</t>
  </si>
  <si>
    <t>Roberto Antonio Len Richards Aguiar</t>
  </si>
  <si>
    <t>Viktor Anatolyevich Leontyev</t>
  </si>
  <si>
    <t>Cristian Leric</t>
  </si>
  <si>
    <t>Mario Lertora</t>
  </si>
  <si>
    <t>Randy Jos Ler Bell</t>
  </si>
  <si>
    <t>Zdzisaw Lesiski</t>
  </si>
  <si>
    <t>Evelyne Letourneur (-Cordier)</t>
  </si>
  <si>
    <t>Elena Leutean-Popescu (-Teodorescu)</t>
  </si>
  <si>
    <t>Lise Annique Leveille</t>
  </si>
  <si>
    <t>Ya'akov Levi</t>
  </si>
  <si>
    <t>Gwynedd Lewis-Lingard</t>
  </si>
  <si>
    <t>Danell Johan Leyva Gonzalez</t>
  </si>
  <si>
    <t>Li Chunyang</t>
  </si>
  <si>
    <t>Li Dashuang</t>
  </si>
  <si>
    <t>Donghua Li</t>
  </si>
  <si>
    <t>Li Ge</t>
  </si>
  <si>
    <t>Li Jing</t>
  </si>
  <si>
    <t>Li Li</t>
  </si>
  <si>
    <t>Li Ning</t>
  </si>
  <si>
    <t>Li Shanshan</t>
  </si>
  <si>
    <t>Li Song-Sob</t>
  </si>
  <si>
    <t>Li Su-Gil</t>
  </si>
  <si>
    <t>Li Xiaopeng</t>
  </si>
  <si>
    <t>Li Xiaoping</t>
  </si>
  <si>
    <t>Li Xiaoshuang</t>
  </si>
  <si>
    <t>Li Ya</t>
  </si>
  <si>
    <t>Li Yifang</t>
  </si>
  <si>
    <t>Li Yuejiu</t>
  </si>
  <si>
    <t>Tore Raaheim Lie</t>
  </si>
  <si>
    <t>Andrey Sergeyevich Likhovitsky</t>
  </si>
  <si>
    <t>Lim Heem Wei</t>
  </si>
  <si>
    <t>Singapore</t>
  </si>
  <si>
    <t>Zoi Mafalda Marques de Lima</t>
  </si>
  <si>
    <t>Lin Chaopan</t>
  </si>
  <si>
    <t>Lin Li</t>
  </si>
  <si>
    <t>Lin Yung-Hsi</t>
  </si>
  <si>
    <t>Gerola Margareta Lindahl (-Sturzenbecker)</t>
  </si>
  <si>
    <t>Stig Lennart Lindewall</t>
  </si>
  <si>
    <t>Evert Eskil Lindgren</t>
  </si>
  <si>
    <t>Katheleen Lindor</t>
  </si>
  <si>
    <t>Ulla Margareta Lindstrm (-Carlsson)</t>
  </si>
  <si>
    <t>Elizabeth Line</t>
  </si>
  <si>
    <t>Ling Jie</t>
  </si>
  <si>
    <t>Edvard Ferdinand Linna (Borg-)</t>
  </si>
  <si>
    <t>Viktor Nikitovich Lisitsky</t>
  </si>
  <si>
    <t>Hana Likov</t>
  </si>
  <si>
    <t>Emily Little</t>
  </si>
  <si>
    <t>Liu Reng-Sun</t>
  </si>
  <si>
    <t>Liu Xuan</t>
  </si>
  <si>
    <t>Liu Yang</t>
  </si>
  <si>
    <t>Anastasiya Valeryevna "Nastia" Liukin</t>
  </si>
  <si>
    <t>Diego Lizardi Marcial</t>
  </si>
  <si>
    <t>Peter Clarence Lloyd</t>
  </si>
  <si>
    <t>Lo Ok-Sil</t>
  </si>
  <si>
    <t>Yekaterina Vladimirovna Lobaznyuk</t>
  </si>
  <si>
    <t>Bernhard Locher</t>
  </si>
  <si>
    <t>Mathias "Metty" Logelin</t>
  </si>
  <si>
    <t>Warren Long</t>
  </si>
  <si>
    <t>Frdric Longuepe</t>
  </si>
  <si>
    <t>Denisse Lpez Sing</t>
  </si>
  <si>
    <t>Eric Lpez Ros</t>
  </si>
  <si>
    <t>Jessica Brizeida Lpez Arocha</t>
  </si>
  <si>
    <t>Rubn Lpez Martnez</t>
  </si>
  <si>
    <t>Lou Yun</t>
  </si>
  <si>
    <t>Arlen Lovera Salom</t>
  </si>
  <si>
    <t>Mria Lvey</t>
  </si>
  <si>
    <t>Larissa Lowing (-Libby)</t>
  </si>
  <si>
    <t>Georgi Borislavov Lozanov</t>
  </si>
  <si>
    <t>Lu Li</t>
  </si>
  <si>
    <t>Danuta Ewa Lubowska (-Goch)</t>
  </si>
  <si>
    <t>Patrizia Luconi</t>
  </si>
  <si>
    <t>Sergio Luini</t>
  </si>
  <si>
    <t>Sergio Luna</t>
  </si>
  <si>
    <t>Ecuador</t>
  </si>
  <si>
    <t>Dimitar Lunchev</t>
  </si>
  <si>
    <t>Anna Marie Lundqvist-Bjrk</t>
  </si>
  <si>
    <t>Dov Lupi</t>
  </si>
  <si>
    <t>Carmine Luppino</t>
  </si>
  <si>
    <t>Oksana Vasilyevna Lyapina</t>
  </si>
  <si>
    <t>Gnter Lyhs</t>
  </si>
  <si>
    <t>Jair K. Lynch</t>
  </si>
  <si>
    <t>Wanita Lynch (-Paul)</t>
  </si>
  <si>
    <t>Tamara Alekseyevna Lyukhina-Zamotaylova</t>
  </si>
  <si>
    <t>Valery Viktorovich Lyukin</t>
  </si>
  <si>
    <t>Ma Yanhong</t>
  </si>
  <si>
    <t>Ma Ying</t>
  </si>
  <si>
    <t>Daniela Maccelli</t>
  </si>
  <si>
    <t>Shanyn MacEachern</t>
  </si>
  <si>
    <t>Virginie Machado</t>
  </si>
  <si>
    <t>Lutz Mack</t>
  </si>
  <si>
    <t>Gael Mackie</t>
  </si>
  <si>
    <t>Douglas "Doug" MacLennan</t>
  </si>
  <si>
    <t>Federica Macr</t>
  </si>
  <si>
    <t>Brenda Vianey Magaa Almaral (-Moya)</t>
  </si>
  <si>
    <t>Evelyn G. Magluyan</t>
  </si>
  <si>
    <t>Zoltn Magyar</t>
  </si>
  <si>
    <t>Chlo Franoise Maigre</t>
  </si>
  <si>
    <t>John Charles Mais</t>
  </si>
  <si>
    <t>Carolina "Lineke" Majolee</t>
  </si>
  <si>
    <t>Marta Majowska (-Szyndler)</t>
  </si>
  <si>
    <t>Magorzata Helena Majza (-Dynek)</t>
  </si>
  <si>
    <t>Gyngyi Mk-Kovcs</t>
  </si>
  <si>
    <t>Katalin Makray-Schmitt</t>
  </si>
  <si>
    <t>Valeriia Maksiuta</t>
  </si>
  <si>
    <t>Bohdan Volodymyrovych Makuts</t>
  </si>
  <si>
    <t>Aurlie Malaussena</t>
  </si>
  <si>
    <t>Aleksandr Ivanovich Maleyev</t>
  </si>
  <si>
    <t>Kristen Ann Maloney</t>
  </si>
  <si>
    <t>Aikaterini Mamouti</t>
  </si>
  <si>
    <t>Maria Grazia Mancuso</t>
  </si>
  <si>
    <t>Tamara Ivanovna Manina</t>
  </si>
  <si>
    <t>Karin Mannewitz (Herbsleb-)</t>
  </si>
  <si>
    <t>Kyoko Mano</t>
  </si>
  <si>
    <t>Martti Mansikka</t>
  </si>
  <si>
    <t>Ana Olvido Manso Gallego</t>
  </si>
  <si>
    <t>Mao Yanling</t>
  </si>
  <si>
    <t>Mao Yi</t>
  </si>
  <si>
    <t>Anastasiya Igorevna Marachkovskaya</t>
  </si>
  <si>
    <t>Vlasis Maras</t>
  </si>
  <si>
    <t>Vladimir Nikolayevich Marchenko</t>
  </si>
  <si>
    <t>Gabriella Marchi</t>
  </si>
  <si>
    <t>Honorata Michalina Marciczak (-Mroczek)</t>
  </si>
  <si>
    <t>Eloisa Marcos Quintano</t>
  </si>
  <si>
    <t>Eva Marekov (-Nyklov)</t>
  </si>
  <si>
    <t>Florent Maree</t>
  </si>
  <si>
    <t>Kateina Mareov</t>
  </si>
  <si>
    <t>Elena Mrgrit-Niculecu (-Dobrovolschi, -Fodor)</t>
  </si>
  <si>
    <t>Konstantina Margariti</t>
  </si>
  <si>
    <t>Arthur Nory Oyakawa Mariano</t>
  </si>
  <si>
    <t>Alexandra Marinescu</t>
  </si>
  <si>
    <t>Galina Marinova</t>
  </si>
  <si>
    <t>Vanya Marinova (-Mikhaylova)</t>
  </si>
  <si>
    <t>Vladimir Nikolayevich Markelov</t>
  </si>
  <si>
    <t>Marsel Markulin</t>
  </si>
  <si>
    <t>Melissa Anne Missy Marlowe (-Clausi)</t>
  </si>
  <si>
    <t>McKayla Rose Maroney</t>
  </si>
  <si>
    <t>Ren Marteaux</t>
  </si>
  <si>
    <t>Liselotte Marti (-Znd)</t>
  </si>
  <si>
    <t>Melanie Marti</t>
  </si>
  <si>
    <t>Mnica Martn Cid</t>
  </si>
  <si>
    <t>Irene Martnez Mecha</t>
  </si>
  <si>
    <t>Laura Martnez Ruiz</t>
  </si>
  <si>
    <t>Rafael Martnez Barrena</t>
  </si>
  <si>
    <t>Ana Filipa da Silva Martins</t>
  </si>
  <si>
    <t>Tanya Lazarova Maslarska</t>
  </si>
  <si>
    <t>Lisa Elena Jane Mason</t>
  </si>
  <si>
    <t>George Mastrovich (-Masters)</t>
  </si>
  <si>
    <t>Vesela Mateeva</t>
  </si>
  <si>
    <t>Michel Mathiot</t>
  </si>
  <si>
    <t>Matylda Matoukov-nov (-Rikov)</t>
  </si>
  <si>
    <t>ucja Monika Matraszek-Chydziska</t>
  </si>
  <si>
    <t>Helga Matschkur</t>
  </si>
  <si>
    <t>Miyuki Matsuhisa-Hironaka</t>
  </si>
  <si>
    <t>Masayuki Matsunaga</t>
  </si>
  <si>
    <t>Patrick Mattioni</t>
  </si>
  <si>
    <t>Mojca Mavri</t>
  </si>
  <si>
    <t>James Michael May</t>
  </si>
  <si>
    <t>Elizabeth Jean "Betty Jean" Maycock (-Harrington)</t>
  </si>
  <si>
    <t>Robert Emil Maysack</t>
  </si>
  <si>
    <t>Stephen Wayne McCain</t>
  </si>
  <si>
    <t>Dorothy Dale Elizabeth McClements (-Flansaas, -Kephart)</t>
  </si>
  <si>
    <t>Brett McClure</t>
  </si>
  <si>
    <t>Courtney Lynn McCool</t>
  </si>
  <si>
    <t>Lee McDermott</t>
  </si>
  <si>
    <t>Christina McDonald</t>
  </si>
  <si>
    <t>Nancy McDonnell (-Gabriel)</t>
  </si>
  <si>
    <t>Teresa McDonnell (-Orr)</t>
  </si>
  <si>
    <t>Courtney Louise McGregor</t>
  </si>
  <si>
    <t>Trudy Ann McIntosh</t>
  </si>
  <si>
    <t>Julianne Lyn McNamara (-Zeile)</t>
  </si>
  <si>
    <t>Krisztina Medveczky</t>
  </si>
  <si>
    <t>Urs Meister</t>
  </si>
  <si>
    <t>Ioannis Melissanidis</t>
  </si>
  <si>
    <t>Angelina Romanovna Melnikova</t>
  </si>
  <si>
    <t>Chellsie Marie Memmel (-Maier)</t>
  </si>
  <si>
    <t>Rogelio Mendoza Rojas</t>
  </si>
  <si>
    <t>Elisa Meneghini</t>
  </si>
  <si>
    <t>Franco Menichelli</t>
  </si>
  <si>
    <t>Konrd Mentsik</t>
  </si>
  <si>
    <t>Sarah Anne Mercer</t>
  </si>
  <si>
    <t>Harutyun Merdinyan</t>
  </si>
  <si>
    <t>Kenneth John Meredith</t>
  </si>
  <si>
    <t>Mnica Mesalles Sallars</t>
  </si>
  <si>
    <t>Jnos Mester</t>
  </si>
  <si>
    <t>Linda Joan Metheny (-Mulvihill)</t>
  </si>
  <si>
    <t>Maria Adriana "Ria" Meyburg</t>
  </si>
  <si>
    <t>Anna Nikolayevna Meysak</t>
  </si>
  <si>
    <t>Ruslan Volodymyrovych Mezentsev</t>
  </si>
  <si>
    <t>Petre Miclu</t>
  </si>
  <si>
    <t>Jan Migdau</t>
  </si>
  <si>
    <t>Edvard Mikayelyan</t>
  </si>
  <si>
    <t>Samuel Anthony "Sam" Mikulak</t>
  </si>
  <si>
    <t>Maurizio Milanetto</t>
  </si>
  <si>
    <t>Dorota Maria Miler (-Anio)</t>
  </si>
  <si>
    <t>Elisaveta Mileva</t>
  </si>
  <si>
    <t>Ralitsa Todorova Mileva</t>
  </si>
  <si>
    <t>Nikolay Pavlovich Miligulo</t>
  </si>
  <si>
    <t>Larrissa Miller</t>
  </si>
  <si>
    <t>Shannon Lee Miller (-Phillips, -Falconetti)</t>
  </si>
  <si>
    <t>Vasiliki Millousi</t>
  </si>
  <si>
    <t>Phoebe Lan Mills</t>
  </si>
  <si>
    <t>Marilynn Minaker (-Hayden)</t>
  </si>
  <si>
    <t>Dominick Minicucci, Jr.</t>
  </si>
  <si>
    <t>Yu Minobe</t>
  </si>
  <si>
    <t>Hryhoriy Anatoliyovych Misiutin</t>
  </si>
  <si>
    <t>gnes Misk</t>
  </si>
  <si>
    <t>Zsuzsanna "Zsuzsa" Misk</t>
  </si>
  <si>
    <t>Lauren Mitchell</t>
  </si>
  <si>
    <t>Russell Duncan "Rusty" Mitchell</t>
  </si>
  <si>
    <t>Silviya Zarkova Mitova (-Hutchinson)</t>
  </si>
  <si>
    <t>Stephen "Steve" Mitruk</t>
  </si>
  <si>
    <t>Takashi Mitsukuri</t>
  </si>
  <si>
    <t>Hanako Miura</t>
  </si>
  <si>
    <t>Sae Miyakawa</t>
  </si>
  <si>
    <t>Toshiko Miyamoto</t>
  </si>
  <si>
    <t>Koichi Mizushima</t>
  </si>
  <si>
    <t>Hisashi Mizutori</t>
  </si>
  <si>
    <t>Mo Huilan</t>
  </si>
  <si>
    <t>Joeline Mbius</t>
  </si>
  <si>
    <t>Dominique Helena Moceanu (-Canales)</t>
  </si>
  <si>
    <t>Noriko Mochizuki</t>
  </si>
  <si>
    <t>Martin Modlitba</t>
  </si>
  <si>
    <t>Mok Un-Ju</t>
  </si>
  <si>
    <t>Barbora Mokoov</t>
  </si>
  <si>
    <t>Caroline Incio Molinari</t>
  </si>
  <si>
    <t>Federico Mart Molinari</t>
  </si>
  <si>
    <t>Andrea Molnr</t>
  </si>
  <si>
    <t>Imre Molnr</t>
  </si>
  <si>
    <t>Krisztina Molnr</t>
  </si>
  <si>
    <t>Eryka Mondry-Kost</t>
  </si>
  <si>
    <t>Ruth Moniz</t>
  </si>
  <si>
    <t>Teresa Marie "Teri" Montefusco (-Miller)</t>
  </si>
  <si>
    <t>Marco Antnio Monteiro</t>
  </si>
  <si>
    <t>Maurizio Montesi</t>
  </si>
  <si>
    <t>lvaro Montesinos Yago</t>
  </si>
  <si>
    <t>Richard Montpetit</t>
  </si>
  <si>
    <t>Joan Marie Moore (-Rice, -Gnat)</t>
  </si>
  <si>
    <t>Stephanie Moorhouse</t>
  </si>
  <si>
    <t>Victoria Ashley Moors</t>
  </si>
  <si>
    <t>Mara Luisa Morales</t>
  </si>
  <si>
    <t>Matteo Morandi</t>
  </si>
  <si>
    <t>Aurora Morata Salvador</t>
  </si>
  <si>
    <t>Ladislav Morava</t>
  </si>
  <si>
    <t>Pauline Morel</t>
  </si>
  <si>
    <t>Alexa Citiali Moreo Medina</t>
  </si>
  <si>
    <t>Laura del Carmen Moreno Garza</t>
  </si>
  <si>
    <t>Patricia Moreno Snchez</t>
  </si>
  <si>
    <t>Scott Morgan</t>
  </si>
  <si>
    <t>Shona Morgan</t>
  </si>
  <si>
    <t>Mieko Mori</t>
  </si>
  <si>
    <t>Vincenzo Mori</t>
  </si>
  <si>
    <t>Sachiko Morimura</t>
  </si>
  <si>
    <t>Janet Lynn Morin</t>
  </si>
  <si>
    <t>Maiko Morio</t>
  </si>
  <si>
    <t>Shinji Morisue</t>
  </si>
  <si>
    <t>Lisa Moro</t>
  </si>
  <si>
    <t>Paloma Moro Lpez-Menchero</t>
  </si>
  <si>
    <t>Sara Moro de Faes</t>
  </si>
  <si>
    <t>Francesca Morotti</t>
  </si>
  <si>
    <t>Andrew J. Morris</t>
  </si>
  <si>
    <t>Ikina Maria Wilhelmina Morsch</t>
  </si>
  <si>
    <t>Walter Minger</t>
  </si>
  <si>
    <t>Johan Mounard</t>
  </si>
  <si>
    <t>Snia Moura</t>
  </si>
  <si>
    <t>Willi Moy</t>
  </si>
  <si>
    <t>Esther Moya Salvador</t>
  </si>
  <si>
    <t>Yohanan Moyal</t>
  </si>
  <si>
    <t>Miloud M'Sellek</t>
  </si>
  <si>
    <t>Bohumil Mudk</t>
  </si>
  <si>
    <t>Yvonne Daphne Mugridge (-Arnold)</t>
  </si>
  <si>
    <t>John William Mulhall</t>
  </si>
  <si>
    <t>Markus Paul Mller</t>
  </si>
  <si>
    <t>Paul Mller</t>
  </si>
  <si>
    <t>Walter Mller</t>
  </si>
  <si>
    <t>Katalin Mller-Szll</t>
  </si>
  <si>
    <t>Colleen Yvonne Mulvihill</t>
  </si>
  <si>
    <t>Kelly Muncey</t>
  </si>
  <si>
    <t>Laura Muoz Ilundain</t>
  </si>
  <si>
    <t>Sergio Muoz Escribano</t>
  </si>
  <si>
    <t>Melissa Munro</t>
  </si>
  <si>
    <t>Andrei Vasile Muntean</t>
  </si>
  <si>
    <t>Mai Murakami</t>
  </si>
  <si>
    <t>Sofiya Ivanovna Muratova (Poduzdova-)</t>
  </si>
  <si>
    <t>Sharna Murray</t>
  </si>
  <si>
    <t>Yvonne Musik</t>
  </si>
  <si>
    <t>Aliya Farkhatovna Mustafina</t>
  </si>
  <si>
    <t>Andriy Mykhailychenko</t>
  </si>
  <si>
    <t>Galle Mys</t>
  </si>
  <si>
    <t>Gnter Nachtigall</t>
  </si>
  <si>
    <t>Alexander Michael "Alex" Naddour</t>
  </si>
  <si>
    <t>Nikita Vladimirovich Nagorny</t>
  </si>
  <si>
    <t>Zsuzsanna "Zsuzsa" Nagy</t>
  </si>
  <si>
    <t>Yelena Arkadyevna Naimushina</t>
  </si>
  <si>
    <t>Eduardo Njera</t>
  </si>
  <si>
    <t>Taniko Nakamura-Mitsukuri</t>
  </si>
  <si>
    <t>Daisuke Nakano</t>
  </si>
  <si>
    <t>Takuya Nakase</t>
  </si>
  <si>
    <t>Akinori Nakayama</t>
  </si>
  <si>
    <t>Vitaliy Olehovych Nakonechniy</t>
  </si>
  <si>
    <t>Nam Seung-Gu</t>
  </si>
  <si>
    <t>Yuriko Nanahara</t>
  </si>
  <si>
    <t>Nataliya Viktorovna Naranovich</t>
  </si>
  <si>
    <t>Luis Alfredo Navarrete Pacheco</t>
  </si>
  <si>
    <t>Virginia Navarro Nieto</t>
  </si>
  <si>
    <t>Ian G. Neale</t>
  </si>
  <si>
    <t>Emilian Necula</t>
  </si>
  <si>
    <t>Vladislav Nehasil</t>
  </si>
  <si>
    <t>Marianna Nmethov-Krajrov</t>
  </si>
  <si>
    <t>Aleksey Yuryevich Nemov</t>
  </si>
  <si>
    <t>Romeo Neri</t>
  </si>
  <si>
    <t>Miloslav Netuil</t>
  </si>
  <si>
    <t>Ng Shu Wai</t>
  </si>
  <si>
    <t>Malaysia</t>
  </si>
  <si>
    <t>Karen Nguyen</t>
  </si>
  <si>
    <t>Marcel Van Minh Phuc Long Nguyen</t>
  </si>
  <si>
    <t>Frdrick Nicolas</t>
  </si>
  <si>
    <t>Andrea Niederheide</t>
  </si>
  <si>
    <t>Gizela Niedurny (-Zygado)</t>
  </si>
  <si>
    <t>Hans Peter Nielsen</t>
  </si>
  <si>
    <t>Pirkko Tellervo Nieminen (-Metsmki)</t>
  </si>
  <si>
    <t>Jan-Peter Nikiferow</t>
  </si>
  <si>
    <t>Marharyta Mykolavna Nikolaieva (Petrova-)</t>
  </si>
  <si>
    <t>Michael Nikolay</t>
  </si>
  <si>
    <t>Daisuke Nishikawa</t>
  </si>
  <si>
    <t>Mauno Aulis Nissinen</t>
  </si>
  <si>
    <t>Steliana Nistor</t>
  </si>
  <si>
    <t>Marianne Noack (-Paulick)</t>
  </si>
  <si>
    <t>Alan Pierre Nolet</t>
  </si>
  <si>
    <t>Dimitrij Nonin</t>
  </si>
  <si>
    <t>William "Bill" Norgrave</t>
  </si>
  <si>
    <t>Karl Axel Patrik Norling</t>
  </si>
  <si>
    <t>Wiesawa Noskiewicz (-Karczmarczyk)</t>
  </si>
  <si>
    <t>Franoise Nourry (-Bocq)</t>
  </si>
  <si>
    <t>Rudolph Novak</t>
  </si>
  <si>
    <t>Vladimir Anatolyevich Novikov</t>
  </si>
  <si>
    <t>Danuta Krystyna Nowak-Stachow (-Wroska)</t>
  </si>
  <si>
    <t>Sakiko Nozawa</t>
  </si>
  <si>
    <t>Frank Nutzenberger</t>
  </si>
  <si>
    <t>Mauri Kalervo Nyberg-Noroma</t>
  </si>
  <si>
    <t>Adrienn Nyeste</t>
  </si>
  <si>
    <t>Lindsay Nylund</t>
  </si>
  <si>
    <t>Satsuki Obata</t>
  </si>
  <si>
    <t>Obrecht</t>
  </si>
  <si>
    <t>ucja Bronisawa Ochmaska (-Bilska)</t>
  </si>
  <si>
    <t>Chieko Oda (-Tsukahara)</t>
  </si>
  <si>
    <t>Karsten Oelsch</t>
  </si>
  <si>
    <t>Teruichi Okamura</t>
  </si>
  <si>
    <t>Masumi Okawa</t>
  </si>
  <si>
    <t>Satoko Okazaki</t>
  </si>
  <si>
    <t>Makoto Okiguchi</t>
  </si>
  <si>
    <t>Elizabeth Anne "Betty" Okino</t>
  </si>
  <si>
    <t>Maria Olaru</t>
  </si>
  <si>
    <t>Sam Joshua Oldham</t>
  </si>
  <si>
    <t>Lorrane dos Santos Oliveira</t>
  </si>
  <si>
    <t>Sakari Eino Elias Olkkonen</t>
  </si>
  <si>
    <t>Patricia Ollinger Velazquez</t>
  </si>
  <si>
    <t>Shallon Jade Olsen</t>
  </si>
  <si>
    <t>Judith "Jutta" Oltersdorf (-Kleinwchter)</t>
  </si>
  <si>
    <t>Brandon O'Neill</t>
  </si>
  <si>
    <t>Kiyoko Ono (Oizumi-)</t>
  </si>
  <si>
    <t>Takashi Ono</t>
  </si>
  <si>
    <t>Henrietta nodi</t>
  </si>
  <si>
    <t>Isabela Maria Moreira Onyshko</t>
  </si>
  <si>
    <t>Nicolae Oprescu</t>
  </si>
  <si>
    <t>Garland Deloid "Gar" O'Quinn, Jr.</t>
  </si>
  <si>
    <t>Ellis Jacqueline O'Reilly</t>
  </si>
  <si>
    <t>Frederic Orendi</t>
  </si>
  <si>
    <t>Frederick Charles "Fred" Orlofsky</t>
  </si>
  <si>
    <t>John Orozco</t>
  </si>
  <si>
    <t>Ariana Gabriela Orrego Martnez</t>
  </si>
  <si>
    <t>Peru</t>
  </si>
  <si>
    <t>Rare Iulian Orzaa</t>
  </si>
  <si>
    <t>Kyoko Oshima</t>
  </si>
  <si>
    <t>Matylda Helena Ossadnik (-Ogierman)</t>
  </si>
  <si>
    <t>Paolo Ottavi</t>
  </si>
  <si>
    <t>va vri</t>
  </si>
  <si>
    <t>Eszter vry</t>
  </si>
  <si>
    <t>Chihiro Oyagi</t>
  </si>
  <si>
    <t>Mercedes Pacheco del Barrio</t>
  </si>
  <si>
    <t>Flix Padron Borroto</t>
  </si>
  <si>
    <t>Pae Gil-Su</t>
  </si>
  <si>
    <t>Jrgen Paeke</t>
  </si>
  <si>
    <t>Veikko Ilmari Pakarinen</t>
  </si>
  <si>
    <t>Igor Alekseyevich Pakhomenko</t>
  </si>
  <si>
    <t>Kristna Paleov</t>
  </si>
  <si>
    <t>Sascha Palgen</t>
  </si>
  <si>
    <t>Kristina Dimitrova Panayotova</t>
  </si>
  <si>
    <t>John Edward "Jack" Pancott</t>
  </si>
  <si>
    <t>Mikls Pnczl</t>
  </si>
  <si>
    <t>Evdokiya Pandezova</t>
  </si>
  <si>
    <t>Kyriaki Papanikolaou</t>
  </si>
  <si>
    <t>Jen Paprika</t>
  </si>
  <si>
    <t>Park Gyeong-A</t>
  </si>
  <si>
    <t>Park Ji-Suk</t>
  </si>
  <si>
    <t>Park Jong-Hun</t>
  </si>
  <si>
    <t>Park Min-Soo</t>
  </si>
  <si>
    <t>Louise Parker</t>
  </si>
  <si>
    <t>Lia Parolari</t>
  </si>
  <si>
    <t>Henriette Parzer (-Behrendt)</t>
  </si>
  <si>
    <t>Mariya Valeryevna Paseka</t>
  </si>
  <si>
    <t>Vesela Pasheva</t>
  </si>
  <si>
    <t>Demetrio F. Pastrana</t>
  </si>
  <si>
    <t>Carly Rae Patterson (-Caldwell)</t>
  </si>
  <si>
    <t>Ryan Patterson</t>
  </si>
  <si>
    <t>Simona Puca (-Rus)</t>
  </si>
  <si>
    <t>Gheorghe Punescu</t>
  </si>
  <si>
    <t>Marcela Punescu</t>
  </si>
  <si>
    <t>Anna Anatolyevna Pavlova</t>
  </si>
  <si>
    <t>Stanka Pavlova</t>
  </si>
  <si>
    <t>Ivan Leonidovich Pavlovsky</t>
  </si>
  <si>
    <t>Petro Paxnyuk</t>
  </si>
  <si>
    <t>Azerbaijan</t>
  </si>
  <si>
    <t>Fortunato O. Payao</t>
  </si>
  <si>
    <t>Gemma Paz Ortega</t>
  </si>
  <si>
    <t>Ladislav Pazdera</t>
  </si>
  <si>
    <t>John Bartling Pearson, Jr.</t>
  </si>
  <si>
    <t>Thierry Pecqueux</t>
  </si>
  <si>
    <t>Dominique Pegg</t>
  </si>
  <si>
    <t>Georg Hugo Richard (-Hugo George) Peitsch</t>
  </si>
  <si>
    <t>Yamilet Pea Abreu</t>
  </si>
  <si>
    <t>Dominican Republic</t>
  </si>
  <si>
    <t>Valeriy Valeriyovych Pereshkura</t>
  </si>
  <si>
    <t>Valeria Pereyra</t>
  </si>
  <si>
    <t>Ana Prez Campos</t>
  </si>
  <si>
    <t>Rita Peri</t>
  </si>
  <si>
    <t>Patricia J. "Pat" Perks</t>
  </si>
  <si>
    <t>Sigrid Persoon</t>
  </si>
  <si>
    <t>Florentin Dnu Pescaru</t>
  </si>
  <si>
    <t>Samantha Nicole Peszek</t>
  </si>
  <si>
    <t>Bradley "Brad" Peters</t>
  </si>
  <si>
    <t>Marine Petit</t>
  </si>
  <si>
    <t>Plamen Petkov</t>
  </si>
  <si>
    <t>Rumen Petkov</t>
  </si>
  <si>
    <t>Mitja Petkovek</t>
  </si>
  <si>
    <t>Constantin Petrescu</t>
  </si>
  <si>
    <t>Larisa Leonidovna Petrik (-Klimenko)</t>
  </si>
  <si>
    <t>Eleftherios Petrounias</t>
  </si>
  <si>
    <t>Alojz Petrovi</t>
  </si>
  <si>
    <t>Sergej Pfeifer</t>
  </si>
  <si>
    <t>Phm Phc Hng</t>
  </si>
  <si>
    <t>Phan Th H Thanh</t>
  </si>
  <si>
    <t>David Brad Phillips</t>
  </si>
  <si>
    <t>Samuel Piaseck</t>
  </si>
  <si>
    <t>Marco Piatti</t>
  </si>
  <si>
    <t>Marian Pieczka</t>
  </si>
  <si>
    <t>Roxanne Taillard Pierce (-Mancha)</t>
  </si>
  <si>
    <t>Marta Pihan-Kulesza</t>
  </si>
  <si>
    <t>Jennifer Elizabeth M. Pinches</t>
  </si>
  <si>
    <t>Antonio Telsforo "Tony" Pieda</t>
  </si>
  <si>
    <t>Hlder Pinheiro</t>
  </si>
  <si>
    <t>Valentin Pntea</t>
  </si>
  <si>
    <t>Guilherme "Gil" Saggese Pinto</t>
  </si>
  <si>
    <t>Yvonne Pioch</t>
  </si>
  <si>
    <t>Yelena Mikhaylovna "Lena" Piskun</t>
  </si>
  <si>
    <t>Arthur Elmer "Artie" Pitt</t>
  </si>
  <si>
    <t>Carlos Alberto Pizzini</t>
  </si>
  <si>
    <t>Amelie Plante</t>
  </si>
  <si>
    <t>Diana Plaza Martn</t>
  </si>
  <si>
    <t>Konstantin Sergeyevich Pluzhnikov</t>
  </si>
  <si>
    <t>Yevgeny Anatolyevich Podgorny</t>
  </si>
  <si>
    <t>Liliya Oleksandrivna Podkopaieva (-Nahorniy)</t>
  </si>
  <si>
    <t>Nevenka Poganik</t>
  </si>
  <si>
    <t>Sulo Arvi Pohjanp (Nordqvist-)</t>
  </si>
  <si>
    <t>Anna Pohludkov</t>
  </si>
  <si>
    <t>Gillian "Jill" Pollard (-Coulton, -Livingstone)</t>
  </si>
  <si>
    <t>Iveta Polokov</t>
  </si>
  <si>
    <t>Alena Valentinovna Polozkova</t>
  </si>
  <si>
    <t>Ctlina Ponor</t>
  </si>
  <si>
    <t>Celestina Popa</t>
  </si>
  <si>
    <t>Ilie Daniel Popescu</t>
  </si>
  <si>
    <t>Eva Podkov</t>
  </si>
  <si>
    <t>Uta Poreceanu-Schlandt</t>
  </si>
  <si>
    <t>Vladimir Vladimirovich Portnoy</t>
  </si>
  <si>
    <t>Krzysztof Potaczek</t>
  </si>
  <si>
    <t>Annette Potempa</t>
  </si>
  <si>
    <t>Gabriela Potorac</t>
  </si>
  <si>
    <t>Dan Nicolae Potra</t>
  </si>
  <si>
    <t>ric Claude Jacques Poujade</t>
  </si>
  <si>
    <t>Enrico Pozzo</t>
  </si>
  <si>
    <t>Gabriella Pozzuolo-Marchi</t>
  </si>
  <si>
    <t>Maria Claudia Prescan</t>
  </si>
  <si>
    <t>Mary Prestidge</t>
  </si>
  <si>
    <t>Boris Preti</t>
  </si>
  <si>
    <t>Elisabetta Preziosa</t>
  </si>
  <si>
    <t>Hayley Price</t>
  </si>
  <si>
    <t>Ludmila Prince (Druvena-)</t>
  </si>
  <si>
    <t>Latvia</t>
  </si>
  <si>
    <t>Nikola Dimitrov Prodanov</t>
  </si>
  <si>
    <t>Yelena Sergeyevna Produnova</t>
  </si>
  <si>
    <t>Maryna Sviatoslavivna Proskurina</t>
  </si>
  <si>
    <t>Rosalinda Puente</t>
  </si>
  <si>
    <t>Roberto Pumpido Galmes</t>
  </si>
  <si>
    <t>Heather Mary Purnell</t>
  </si>
  <si>
    <t>Daniel Scott Purvis</t>
  </si>
  <si>
    <t>Nevenka Pukarevi</t>
  </si>
  <si>
    <t>Pyon Kwang-Sun</t>
  </si>
  <si>
    <t>Pirkko Liisa Pyyknen (-Mkel)</t>
  </si>
  <si>
    <t>Qiao Ya</t>
  </si>
  <si>
    <t>Joyce May Racek (-Markley, -Budrunas)</t>
  </si>
  <si>
    <t>Yanko Radanchev</t>
  </si>
  <si>
    <t>Geno Radev</t>
  </si>
  <si>
    <t>Ihor Vitaliyovych Radivilov</t>
  </si>
  <si>
    <t>Birgit Radochla (-Michailoff)</t>
  </si>
  <si>
    <t>Andreea Mdlina Rducan</t>
  </si>
  <si>
    <t>Corinne Ragazzacci (-Perier)</t>
  </si>
  <si>
    <t>Keijo Juhani Rahikainen</t>
  </si>
  <si>
    <t>Alexandra Rose "Aly" Raisman</t>
  </si>
  <si>
    <t>Marjorie Raistrick-Carter</t>
  </si>
  <si>
    <t>Jzef Rajnisz</t>
  </si>
  <si>
    <t>Antoaneta Rakhneva</t>
  </si>
  <si>
    <t>Helena Rakoczy (Krzynow-)</t>
  </si>
  <si>
    <t>Nelly Ramassamy</t>
  </si>
  <si>
    <t>Hctor Juan Ramrez Guerra</t>
  </si>
  <si>
    <t>Luis Ramrez de Armas</t>
  </si>
  <si>
    <t>Mara Elena Ramrez</t>
  </si>
  <si>
    <t>Tsvetanka Rangelova</t>
  </si>
  <si>
    <t>Janine Rene Rankin</t>
  </si>
  <si>
    <t>Hannu Juhani Rantakari</t>
  </si>
  <si>
    <t>Mary Elise Ray</t>
  </si>
  <si>
    <t>Ivelina Petrova Raykova</t>
  </si>
  <si>
    <t>Allan Reddon</t>
  </si>
  <si>
    <t>Annika Louise Reeder</t>
  </si>
  <si>
    <t>Delphine Regease</t>
  </si>
  <si>
    <t>Abdesselem Regragui</t>
  </si>
  <si>
    <t>Dieter Rehm</t>
  </si>
  <si>
    <t>Stefania Reindl</t>
  </si>
  <si>
    <t>Heiko Reinemer</t>
  </si>
  <si>
    <t>Pedro Rendn</t>
  </si>
  <si>
    <t>Katharina Rensch (-Schirmer)</t>
  </si>
  <si>
    <t>Beate Renschler</t>
  </si>
  <si>
    <t>Mary Lou Retton (-Kelley)</t>
  </si>
  <si>
    <t>Ri Hae-Yon</t>
  </si>
  <si>
    <t>Ri Jong-Song</t>
  </si>
  <si>
    <t>Ri Se-Gwang</t>
  </si>
  <si>
    <t>Joo Luiz Ribeiro</t>
  </si>
  <si>
    <t>Lusa Parente Ribeiro de Carvalho</t>
  </si>
  <si>
    <t>Kate Geraldine Richardson</t>
  </si>
  <si>
    <t>Sharon Lee Richardson (-Zuber)</t>
  </si>
  <si>
    <t>Hana n</t>
  </si>
  <si>
    <t>Cathleen Roxanne "Cathy" Rigby (-Mason, -McCoy)</t>
  </si>
  <si>
    <t>Frank Rijken</t>
  </si>
  <si>
    <t>Bohumila imnov (-etkov)</t>
  </si>
  <si>
    <t>Lance Robert Ringnald</t>
  </si>
  <si>
    <t>Reinhard Ritter</t>
  </si>
  <si>
    <t>Laura Rivera Rodrguez</t>
  </si>
  <si>
    <t>Luis Rivera Rivera</t>
  </si>
  <si>
    <t>Marian Rizan</t>
  </si>
  <si>
    <t>Martina Rizzelli</t>
  </si>
  <si>
    <t>Philippe Sebastien Rizzo</t>
  </si>
  <si>
    <t>Rowena Jane Roberts</t>
  </si>
  <si>
    <t>Valerie Lois "Val" Roberts (-Beitzel)</t>
  </si>
  <si>
    <t>Laura Robertson</t>
  </si>
  <si>
    <t>Giordana Rocchi</t>
  </si>
  <si>
    <t>Jorge Flix Roche Silveira</t>
  </si>
  <si>
    <t>Ana Paula Rodrigues</t>
  </si>
  <si>
    <t>Danny Pinheiro Rodrigues</t>
  </si>
  <si>
    <t>Mosiah Brentano Rodrigues</t>
  </si>
  <si>
    <t>Alfonso Rodrguez de Sadia Lombardero</t>
  </si>
  <si>
    <t>Jorge Rodrguez Mone</t>
  </si>
  <si>
    <t>Nicolas "Nic" Roeser</t>
  </si>
  <si>
    <t>Frederick Adolph "Fred" Roethlisberger</t>
  </si>
  <si>
    <t>John Roethlisberger</t>
  </si>
  <si>
    <t>Brittany Rogers</t>
  </si>
  <si>
    <t>Peter Rohner</t>
  </si>
  <si>
    <t>Volker Rohrwick</t>
  </si>
  <si>
    <t>Aleksander Rokosa</t>
  </si>
  <si>
    <t>Jenny Marie Rolland</t>
  </si>
  <si>
    <t>Catherine Romano (-Bonnety)</t>
  </si>
  <si>
    <t>Patricia "Patti" Rope (-Portis)</t>
  </si>
  <si>
    <t>Kyla Briana Ross</t>
  </si>
  <si>
    <t>Ruggero Rossato</t>
  </si>
  <si>
    <t>Monique Rossi</t>
  </si>
  <si>
    <t>Monica Rou</t>
  </si>
  <si>
    <t>Flavio Rota</t>
  </si>
  <si>
    <t>James Rozon</t>
  </si>
  <si>
    <t>Olha Rozshchupkina</t>
  </si>
  <si>
    <t>Miguel ngel Rubio Anguita</t>
  </si>
  <si>
    <t>Sandra Marlene Ruddick (Anderson-, -John)</t>
  </si>
  <si>
    <t>Vitaly Ivanovich Rudnitsky</t>
  </si>
  <si>
    <t>Eva Mara Rueda Bravo</t>
  </si>
  <si>
    <t>Melita (-Melitta) Ruhn (-Fleischer)</t>
  </si>
  <si>
    <t>Zhivko Rusev</t>
  </si>
  <si>
    <t>Ernestine Jean Russell-Carter (-Weaver)</t>
  </si>
  <si>
    <t>Monette Simone Russo</t>
  </si>
  <si>
    <t>Monica Kathleen Rutherford (-Phelps)</t>
  </si>
  <si>
    <t>Hana Rikov (-Vorlkov)</t>
  </si>
  <si>
    <t>Yury Sergeyevich Ryazanov</t>
  </si>
  <si>
    <t>Reinhard Rychly</t>
  </si>
  <si>
    <t>Leanne Rycroft</t>
  </si>
  <si>
    <t>Ewa Margareta Rydell (-Orrensj)</t>
  </si>
  <si>
    <t>Elvira Fuadovna Saadi</t>
  </si>
  <si>
    <t>Hamilton Sabot</t>
  </si>
  <si>
    <t>Donatella Sacchi</t>
  </si>
  <si>
    <t>Alicia Marie Sacramone (-Quinn)</t>
  </si>
  <si>
    <t>Julieta Senz de Sicilia</t>
  </si>
  <si>
    <t>Frank Safanda</t>
  </si>
  <si>
    <t>Aleksandr Alekseyevich Safoshkin</t>
  </si>
  <si>
    <t>Emilio Sagre del Cristo</t>
  </si>
  <si>
    <t>Yoshihiro Saito</t>
  </si>
  <si>
    <t>Adela Sajn</t>
  </si>
  <si>
    <t>Koki Sakamoto</t>
  </si>
  <si>
    <t>Makoto Douglas Sakamoto</t>
  </si>
  <si>
    <t>Gabriele Sala</t>
  </si>
  <si>
    <t>Terence John "Terry" Sale</t>
  </si>
  <si>
    <t>Ritva Tuulikki Salonen (Leppnen-)</t>
  </si>
  <si>
    <t>Vappu Orvokki Salonen (-Haapanen)</t>
  </si>
  <si>
    <t>Ivn San Miguel Prez</t>
  </si>
  <si>
    <t>Makiko Sanada</t>
  </si>
  <si>
    <t>Nathalia Snchez Crdenas</t>
  </si>
  <si>
    <t>Josefa "Pepita" Snchez Soler</t>
  </si>
  <si>
    <t>Gro Margit Sandberg</t>
  </si>
  <si>
    <t>Agustn Sandoval Murillo</t>
  </si>
  <si>
    <t>Nistor andro</t>
  </si>
  <si>
    <t>Adrian Sandu</t>
  </si>
  <si>
    <t>Bergljot Sandvik-Johansen</t>
  </si>
  <si>
    <t>Gabriella Santarelli</t>
  </si>
  <si>
    <t>Ingrid Santer</t>
  </si>
  <si>
    <t>Heikki Juhani Sappinen</t>
  </si>
  <si>
    <t>Tuovi Inkeri Sappinen (-Cochrane)</t>
  </si>
  <si>
    <t>Jevgijs Saproenko</t>
  </si>
  <si>
    <t>Flvia Lopes Saraiva</t>
  </si>
  <si>
    <t>Norayr Sargsyan</t>
  </si>
  <si>
    <t>Katarna arisk (-Mulders)</t>
  </si>
  <si>
    <t>Srgio Yoshio Sasaki Jnior</t>
  </si>
  <si>
    <t>Toshiharu Sato</t>
  </si>
  <si>
    <t>Anita auerov</t>
  </si>
  <si>
    <t>Denis Vladimirovich Savenkov</t>
  </si>
  <si>
    <t>Dmitry Savitsky</t>
  </si>
  <si>
    <t>Heikki Ilmari Savolainen</t>
  </si>
  <si>
    <t>Irina Sazonova</t>
  </si>
  <si>
    <t>Pauline Sieglinde Schfer</t>
  </si>
  <si>
    <t>Christoph Schrer</t>
  </si>
  <si>
    <t>Sophie Celina Scheder</t>
  </si>
  <si>
    <t>Bettina Schieferdecker</t>
  </si>
  <si>
    <t>Gretel Schiener</t>
  </si>
  <si>
    <t>Richarda Schmeier (-Hartmann)</t>
  </si>
  <si>
    <t>Magdalena Schmidt (-Jakob)</t>
  </si>
  <si>
    <t>Christine Schmitt (-Dressel)</t>
  </si>
  <si>
    <t>Camille Schmutz</t>
  </si>
  <si>
    <t>Renate Schneider</t>
  </si>
  <si>
    <t>Anke Schnfelder</t>
  </si>
  <si>
    <t>Uta Schorn (-Freise)</t>
  </si>
  <si>
    <t>Diana Schrder</t>
  </si>
  <si>
    <t>Edeltraud "Traudl" Schubert</t>
  </si>
  <si>
    <t>Carl Schuhmann</t>
  </si>
  <si>
    <t>Kroly Schupkgel</t>
  </si>
  <si>
    <t>Heike Schwarm</t>
  </si>
  <si>
    <t>Johannes "Hans" Schwarzentruber</t>
  </si>
  <si>
    <t>Andreas Schweizer</t>
  </si>
  <si>
    <t>Jaroslava Sedlkov (imov-)</t>
  </si>
  <si>
    <t>Chantal Seggiaro (-Nallet)</t>
  </si>
  <si>
    <t>Natalie Michle Seiler (-Pedrocchi)</t>
  </si>
  <si>
    <t>Elisabeth Seitz</t>
  </si>
  <si>
    <t>Zuzana Sekerov</t>
  </si>
  <si>
    <t>Aya Sekine</t>
  </si>
  <si>
    <t>Mohamed Sekkat</t>
  </si>
  <si>
    <t>Rzvan Dorin elariu</t>
  </si>
  <si>
    <t>Maksym Oleksandrovych Semiankiv</t>
  </si>
  <si>
    <t>Kseniya Andreyevna Semyonova</t>
  </si>
  <si>
    <t>Seo Jae-Gyu</t>
  </si>
  <si>
    <t>Kyoko Seo</t>
  </si>
  <si>
    <t>Sophia Serseri</t>
  </si>
  <si>
    <t>Isabelle Severino</t>
  </si>
  <si>
    <t>Borys Anfiyanovych Shakhlin</t>
  </si>
  <si>
    <t>Shang Chunsong</t>
  </si>
  <si>
    <t>Olena Mykolaivna Shaparna</t>
  </si>
  <si>
    <t>Nataliya Vitalyevna Shaposhnikova (-Sut)</t>
  </si>
  <si>
    <t>Rustam Khalimdzhanovych Sharipov</t>
  </si>
  <si>
    <t>Revital Sharon</t>
  </si>
  <si>
    <t>Nadya Shatarova</t>
  </si>
  <si>
    <t>Aleksandr Shatilov</t>
  </si>
  <si>
    <t>Olha Kostiantynivna Shcherbatykh</t>
  </si>
  <si>
    <t>Vitaly Venediktovich Shcherbo</t>
  </si>
  <si>
    <t>Vladimir Borisovich Shchukin</t>
  </si>
  <si>
    <t>Shek Wai Hung</t>
  </si>
  <si>
    <t>Hong Kong</t>
  </si>
  <si>
    <t>Shen Jian</t>
  </si>
  <si>
    <t>Liubov Sheremeta</t>
  </si>
  <si>
    <t>Yelena Nikolayevna Shevchenko</t>
  </si>
  <si>
    <t>Kyle Keith Shewfelt</t>
  </si>
  <si>
    <t>Shin Dong-Hyen</t>
  </si>
  <si>
    <t>Shin Heung-Do</t>
  </si>
  <si>
    <t>Miho Shinoda</t>
  </si>
  <si>
    <t>Yuko Shintake</t>
  </si>
  <si>
    <t>Kenzo Shirai</t>
  </si>
  <si>
    <t>Toshiko Shirasu-Aihara</t>
  </si>
  <si>
    <t>Aleksandr Aleksandrovich Shostak</t>
  </si>
  <si>
    <t>Arthur David "Art" Shurlock</t>
  </si>
  <si>
    <t>Yelena Lvovna Shushunova</t>
  </si>
  <si>
    <t>Danile Sicot-Coulon</t>
  </si>
  <si>
    <t>Andriy Oleksiyovych Sienichkin</t>
  </si>
  <si>
    <t>Klara Sieroska (-Kostrzew)</t>
  </si>
  <si>
    <t>Jacqueline Sievert</t>
  </si>
  <si>
    <t>Carl Johan Silfverstrand</t>
  </si>
  <si>
    <t>Viorica Daniela Siliva (-Harper)</t>
  </si>
  <si>
    <t>Ana Cludia Trindade Araujo da Silva</t>
  </si>
  <si>
    <t>Sim Jae-Yeong</t>
  </si>
  <si>
    <t>Andr Simard</t>
  </si>
  <si>
    <t>Bernhard Simmelbauer</t>
  </si>
  <si>
    <t>Charles Otto Simms</t>
  </si>
  <si>
    <t>Sam Simpson</t>
  </si>
  <si>
    <t>Sin Myong-Ok</t>
  </si>
  <si>
    <t>Aleksey Vasilyevich Sinkevich</t>
  </si>
  <si>
    <t>Melina Debora Sirolli</t>
  </si>
  <si>
    <t>akir xliyev</t>
  </si>
  <si>
    <t>Wenche Sjong</t>
  </si>
  <si>
    <t>Lisa Maree Skinner</t>
  </si>
  <si>
    <t>Janina Skirliska</t>
  </si>
  <si>
    <t>Stian Skjerahaug</t>
  </si>
  <si>
    <t>Miroslava Sklenikov</t>
  </si>
  <si>
    <t>Vclav Skoumal</t>
  </si>
  <si>
    <t>Joanna Skowroska</t>
  </si>
  <si>
    <t>Allana Amy Slater</t>
  </si>
  <si>
    <t>Barbara J. Slater</t>
  </si>
  <si>
    <t>Bridget Elizabeth Sloan</t>
  </si>
  <si>
    <t>Jennifer "Jenny" Smith</t>
  </si>
  <si>
    <t>Louis Antoine Smith</t>
  </si>
  <si>
    <t>Drahomra Smolkov</t>
  </si>
  <si>
    <t>Anna Maria "Ans" Smulders-van Gerwen</t>
  </si>
  <si>
    <t>Katarzyna Snopko</t>
  </si>
  <si>
    <t>Szymon Sobala</t>
  </si>
  <si>
    <t>Nicoleta Daniela "Dana" ofronie</t>
  </si>
  <si>
    <t>Kazuko Sogabe</t>
  </si>
  <si>
    <t>Jerzy Micha Solarz</t>
  </si>
  <si>
    <t>Flemming Bjarne Solberg</t>
  </si>
  <si>
    <t>Alexandra Soler</t>
  </si>
  <si>
    <t>Miguel Soler Escudero</t>
  </si>
  <si>
    <t>Son Un-Hui</t>
  </si>
  <si>
    <t>Song Sun-Bong</t>
  </si>
  <si>
    <t>Song Yu-Jin</t>
  </si>
  <si>
    <t>Roselore Sonntag (Stbe-)</t>
  </si>
  <si>
    <t>Gail Evelyn Sontgerath (-Whitney)</t>
  </si>
  <si>
    <t>Wanda Soprani</t>
  </si>
  <si>
    <t>Jamileh Sorouri</t>
  </si>
  <si>
    <t>Pter Ss</t>
  </si>
  <si>
    <t>Drago otari</t>
  </si>
  <si>
    <t>Koji Sotomura</t>
  </si>
  <si>
    <t>Las da Silva Souza</t>
  </si>
  <si>
    <t>Saltirka Parvanova Spasova-Tarpova</t>
  </si>
  <si>
    <t>Fedele Spatazza</t>
  </si>
  <si>
    <t>Janice Lee "Janie" Speaks (-Arnold, -Hunter)</t>
  </si>
  <si>
    <t>Jean Charlotte Spencer</t>
  </si>
  <si>
    <t>Gnter Spies</t>
  </si>
  <si>
    <t>Adolf Spinnler</t>
  </si>
  <si>
    <t>Evgenij "Eugen" Spiridonov</t>
  </si>
  <si>
    <t>Darya Sergeyevna Spiridonova</t>
  </si>
  <si>
    <t>Theresa Hope Spivey (-Sheeley, -Coburn)</t>
  </si>
  <si>
    <t>Valentina Spongia</t>
  </si>
  <si>
    <t>Justin Edward Spring</t>
  </si>
  <si>
    <t>Martin "Tine" rot</t>
  </si>
  <si>
    <t>Carrol Michelle "Chelle" Stack</t>
  </si>
  <si>
    <t>George Robert Stnescu</t>
  </si>
  <si>
    <t>Pavel Stanovsk</t>
  </si>
  <si>
    <t>Mihaela Stnule</t>
  </si>
  <si>
    <t>Kathleen Stark (-Kern)</t>
  </si>
  <si>
    <t>Ute Starke (-Kahlenberg)</t>
  </si>
  <si>
    <t>Owen Peter C. Starling</t>
  </si>
  <si>
    <t>Jaroslav astn</t>
  </si>
  <si>
    <t>Adolf "Ady" Stefanetti</t>
  </si>
  <si>
    <t>Monica Stefani</t>
  </si>
  <si>
    <t>Mladen Stefanov</t>
  </si>
  <si>
    <t>Otto I. Steffen</t>
  </si>
  <si>
    <t>Marie-Luise "Marlies" Stegemann (-Burkat-)</t>
  </si>
  <si>
    <t>Christine Steger</t>
  </si>
  <si>
    <t>Judith Steiger</t>
  </si>
  <si>
    <t>Anna Stein</t>
  </si>
  <si>
    <t>Giulia Steingruber</t>
  </si>
  <si>
    <t>Werner Steinmetz</t>
  </si>
  <si>
    <t>Oleq Stepko</t>
  </si>
  <si>
    <t>Joseph "Josy" Stoffel</t>
  </si>
  <si>
    <t>Yvonne Stoffel-Wagener</t>
  </si>
  <si>
    <t>Barbara Stolz (Dix-)</t>
  </si>
  <si>
    <t>Kylie Anne Stone (McCall-)</t>
  </si>
  <si>
    <t>Beta Storczer (-Martinek)</t>
  </si>
  <si>
    <t>ge Storhaug</t>
  </si>
  <si>
    <t>Stoyan Koev Stoyanov</t>
  </si>
  <si>
    <t>Boryana Petrova Stoyanova</t>
  </si>
  <si>
    <t>Neli Stoyanova</t>
  </si>
  <si>
    <t>Olha Volodymyrivna Strazheva</t>
  </si>
  <si>
    <t>Ivan Alekseyevich Stretovich</t>
  </si>
  <si>
    <t>Silvia Alexandra Stroescu</t>
  </si>
  <si>
    <t>Lori Gail Strong (-Ballard)</t>
  </si>
  <si>
    <t>Kerri Allyson Strug (-Fischer)</t>
  </si>
  <si>
    <t>Mieczysaw Jzef Strzaka</t>
  </si>
  <si>
    <t>Wray "Nik" Stuart</t>
  </si>
  <si>
    <t>Johan Leopold Stumpf</t>
  </si>
  <si>
    <t>Sergio Casimiro Surez Aime</t>
  </si>
  <si>
    <t>Octavio Surez Calzadilla</t>
  </si>
  <si>
    <t>Karola Sube (-Ziesche)</t>
  </si>
  <si>
    <t>Ioan Silviu Suciu</t>
  </si>
  <si>
    <t>Risa Sugawara</t>
  </si>
  <si>
    <t>Aiko Sugihara</t>
  </si>
  <si>
    <t>Sui Lu</t>
  </si>
  <si>
    <t>Marina Sulicich (-Campbell)</t>
  </si>
  <si>
    <t>Dorothy Summers</t>
  </si>
  <si>
    <t>Jennifer Lee "Jenny" Sunderland (-Couch)</t>
  </si>
  <si>
    <t>Kalevi Ensio Suoniemi</t>
  </si>
  <si>
    <t>Zoltn Supola</t>
  </si>
  <si>
    <t>Birgit S (-Saul)</t>
  </si>
  <si>
    <t>Kenneth "Wes" Suter</t>
  </si>
  <si>
    <t>Jol Suty</t>
  </si>
  <si>
    <t>Ludmila vdov (Schnov-)</t>
  </si>
  <si>
    <t>Laura vilpait</t>
  </si>
  <si>
    <t>Oleksandr Mykolaiovych Svitlychniy</t>
  </si>
  <si>
    <t>Stefania Maria wierzy (-Moro)</t>
  </si>
  <si>
    <t>Pawe Jan witek</t>
  </si>
  <si>
    <t>Ecaterina (Katalin-) Szabo (-Tamas)</t>
  </si>
  <si>
    <t>Andrzej Szajna</t>
  </si>
  <si>
    <t>Krisztina Szarka</t>
  </si>
  <si>
    <t>Lidia Szczerbiska (-Krl)</t>
  </si>
  <si>
    <t>Alexandru Szilaghi</t>
  </si>
  <si>
    <t>Kurt Szilier</t>
  </si>
  <si>
    <t>Ji Tabk</t>
  </si>
  <si>
    <t>Masao Takemoto</t>
  </si>
  <si>
    <t>Miho Takenaka</t>
  </si>
  <si>
    <t>Tracee Ann Talavera (-Kent)</t>
  </si>
  <si>
    <t>Anamaria "Ana" Tmrjan</t>
  </si>
  <si>
    <t>Dimosthenis Tambakos</t>
  </si>
  <si>
    <t>Tan Jiaxin</t>
  </si>
  <si>
    <t>Kai-Wen "Kevin" Tan</t>
  </si>
  <si>
    <t>Joyce Eileen Tanac (-Schroeder)</t>
  </si>
  <si>
    <t>Hikaru Tanaka</t>
  </si>
  <si>
    <t>Kazuhito Tanaka</t>
  </si>
  <si>
    <t>Rie Tanaka</t>
  </si>
  <si>
    <t>Yusuke Tanaka</t>
  </si>
  <si>
    <t>Keiko Tanaka-Ikeda</t>
  </si>
  <si>
    <t>Darif Tanjaoui</t>
  </si>
  <si>
    <t>Nikolina Tankucheva</t>
  </si>
  <si>
    <t>Gustav Tannenberger</t>
  </si>
  <si>
    <t>Yuliya Tarasenko</t>
  </si>
  <si>
    <t>Dimitar Krumov Taskov</t>
  </si>
  <si>
    <t>Olga Tass-Lemhnyi (Todenbier-)</t>
  </si>
  <si>
    <t>Sbastien Tayac</t>
  </si>
  <si>
    <t>Diana Teixeira</t>
  </si>
  <si>
    <t>Georgia-Anastasia Tembou</t>
  </si>
  <si>
    <t>Teng Haibin</t>
  </si>
  <si>
    <t>Helmut Tepasse</t>
  </si>
  <si>
    <t>Asuka Teramoto</t>
  </si>
  <si>
    <t>Olha Teslenko</t>
  </si>
  <si>
    <t>Elvire Teza</t>
  </si>
  <si>
    <t>Marija Teak</t>
  </si>
  <si>
    <t>Nancy Lynn Thies (-Marshall)</t>
  </si>
  <si>
    <t>Andrea Thomas</t>
  </si>
  <si>
    <t>Kristian James Thomas</t>
  </si>
  <si>
    <t>Kurt Bilteaux Thomas</t>
  </si>
  <si>
    <t>Neil Roderick Thomas</t>
  </si>
  <si>
    <t>Paula Lyn Thomas</t>
  </si>
  <si>
    <t>Margaret Thomas-Neale</t>
  </si>
  <si>
    <t>Eduard "Edy" Thomi</t>
  </si>
  <si>
    <t>Arne Thomsen</t>
  </si>
  <si>
    <t>David Boyd "Dave" Thor</t>
  </si>
  <si>
    <t>Karl Tore William Thoresson</t>
  </si>
  <si>
    <t>Eythora Elisabet Thorsdottir</t>
  </si>
  <si>
    <t>Drte Thmmler (Pawlak-)</t>
  </si>
  <si>
    <t>Wolfgang Thne</t>
  </si>
  <si>
    <t>Georges Thurnherr</t>
  </si>
  <si>
    <t>Endre Tihanyi</t>
  </si>
  <si>
    <t>Vladimir Valeryevich Tikhonov</t>
  </si>
  <si>
    <t>Amy Tinkler</t>
  </si>
  <si>
    <t>Sven Tippelt</t>
  </si>
  <si>
    <t>Yury Yevlampiyevich Titov</t>
  </si>
  <si>
    <t>Aleksandr Vasilyevich Tkachov</t>
  </si>
  <si>
    <t>Adolfna Tkakov-Taov</t>
  </si>
  <si>
    <t>Roman Tkaczyk</t>
  </si>
  <si>
    <t>Andreas Toba</t>
  </si>
  <si>
    <t>Marius Eugen Tob</t>
  </si>
  <si>
    <t>Georgi Todorov</t>
  </si>
  <si>
    <t>Toncho Todorov</t>
  </si>
  <si>
    <t>Svetlana Ivanova Todorova</t>
  </si>
  <si>
    <t>Franco Tognini</t>
  </si>
  <si>
    <t>Gheorghe Tohneanu</t>
  </si>
  <si>
    <t>Mrta Tolnai-Erds (Szotczky-)</t>
  </si>
  <si>
    <t>William "Bill" Tom</t>
  </si>
  <si>
    <t>Hiroyuki Tomita</t>
  </si>
  <si>
    <t>Cyril Tommasone</t>
  </si>
  <si>
    <t>Anita Tomulevski (-Bjerregrd)</t>
  </si>
  <si>
    <t>Krasimira Toneva</t>
  </si>
  <si>
    <t>Tong Fei</t>
  </si>
  <si>
    <t>Donald Robert "Don" Tonry</t>
  </si>
  <si>
    <t>Linda Toorop (-Moor)</t>
  </si>
  <si>
    <t>Silviya Topalova</t>
  </si>
  <si>
    <t>Balzs Tth</t>
  </si>
  <si>
    <t>Margit Tth</t>
  </si>
  <si>
    <t>Marc Touchais</t>
  </si>
  <si>
    <t>Daniel Touche</t>
  </si>
  <si>
    <t>Yvonne Natalie Tousek</t>
  </si>
  <si>
    <t>Sean Lanier Townsend</t>
  </si>
  <si>
    <t>Frederick Edward "Ted" Trainer</t>
  </si>
  <si>
    <t>Else Trangbk (Thorsanger-)</t>
  </si>
  <si>
    <t>Riccardo Trapella</t>
  </si>
  <si>
    <t>Dmitrijs Trefilovs</t>
  </si>
  <si>
    <t>Mria Tressel</t>
  </si>
  <si>
    <t>William Henry Tritschler</t>
  </si>
  <si>
    <t>Josef Trmal</t>
  </si>
  <si>
    <t>Orlie Troscompt</t>
  </si>
  <si>
    <t>Gabriela Truc</t>
  </si>
  <si>
    <t>Tsagaandorjiin Gndegmaa</t>
  </si>
  <si>
    <t>Yury Yakovlevich Tsapenko</t>
  </si>
  <si>
    <t>Aleksandr Petrovich Tsarevich</t>
  </si>
  <si>
    <t>Vasiliki Tsavdaridou</t>
  </si>
  <si>
    <t>Rene Tschernitschek</t>
  </si>
  <si>
    <t>Vasilis Tsolakidis</t>
  </si>
  <si>
    <t>Hiroko Tsuji (-Kato)</t>
  </si>
  <si>
    <t>Kimiko Tsukada</t>
  </si>
  <si>
    <t>Mitsuo Tsukahara</t>
  </si>
  <si>
    <t>Naoya Tsukahara</t>
  </si>
  <si>
    <t>Sharon Tsukamoto (-Rutledge)</t>
  </si>
  <si>
    <t>Koko Tsurumi</t>
  </si>
  <si>
    <t>Shuji Tsurumi</t>
  </si>
  <si>
    <t>Reneta Tsvetkova</t>
  </si>
  <si>
    <t>Jessica Tudos</t>
  </si>
  <si>
    <t>Rebecca Naomi Tunney</t>
  </si>
  <si>
    <t>Raili Marjatta Tuominen-Hmlinen</t>
  </si>
  <si>
    <t>Elisabeta Turcu</t>
  </si>
  <si>
    <t>Lyudmila Ivanovna Turishcheva (-Borzova)</t>
  </si>
  <si>
    <t>Dumitria Turner</t>
  </si>
  <si>
    <t>Seda Gurgenovna Tutkhalyan</t>
  </si>
  <si>
    <t>Robert Tvorogal</t>
  </si>
  <si>
    <t>Elizabeth Kimberly "Beth" Tweddle</t>
  </si>
  <si>
    <t>Halina Tyryk</t>
  </si>
  <si>
    <t>Walter Tysall</t>
  </si>
  <si>
    <t>Kohei Uchimura</t>
  </si>
  <si>
    <t>Takashi Uchiyama</t>
  </si>
  <si>
    <t>Yuki Uchiyama</t>
  </si>
  <si>
    <t>Gksu ta (-anl)</t>
  </si>
  <si>
    <t>Filip Ude</t>
  </si>
  <si>
    <t>Miki Uemura</t>
  </si>
  <si>
    <t>Cecilio Ugarte Prez de Lazarraga</t>
  </si>
  <si>
    <t>ukasz Uhma</t>
  </si>
  <si>
    <t>Ui Yah-Tor</t>
  </si>
  <si>
    <t>Stella Ngozi Umeh</t>
  </si>
  <si>
    <t>Teodora Ungureanu (-Cepoi)</t>
  </si>
  <si>
    <t>Martti Uosikkinen</t>
  </si>
  <si>
    <t>Julia Edelia Uria Madruga</t>
  </si>
  <si>
    <t>Annika Urvikko</t>
  </si>
  <si>
    <t>Marius Daniel Urzic</t>
  </si>
  <si>
    <t>Michaela Ustorf</t>
  </si>
  <si>
    <t>Marcela Vchov</t>
  </si>
  <si>
    <t>Kristina Vaculik</t>
  </si>
  <si>
    <t>Ailen Valente</t>
  </si>
  <si>
    <t>Elisabeth Valle Romero</t>
  </si>
  <si>
    <t>Armando Valles Montaez</t>
  </si>
  <si>
    <t>Fernando Valles Montaez</t>
  </si>
  <si>
    <t>Istvn Vmos</t>
  </si>
  <si>
    <t>Koen Van Damme</t>
  </si>
  <si>
    <t>Rita Van De Velde</t>
  </si>
  <si>
    <t>Cornelia Johanna "Nel" van der Voort (-Bosman)</t>
  </si>
  <si>
    <t>Lambertus Hendrikus Yuri van Gelder</t>
  </si>
  <si>
    <t>Cline Henriette van Gerner</t>
  </si>
  <si>
    <t>Edmund "Eddie" Van Hoof</t>
  </si>
  <si>
    <t>Horta Van Hoye</t>
  </si>
  <si>
    <t>Lamberta "Bep" van Ipenburg-Drommel</t>
  </si>
  <si>
    <t>Laura Antoinette van Leeuwen</t>
  </si>
  <si>
    <t>Vera Dorothea Wilhelmina van Pol</t>
  </si>
  <si>
    <t>Jeanette Cornelia van Ravestijn</t>
  </si>
  <si>
    <t>Maria Teuntje "Ria" van Velsen</t>
  </si>
  <si>
    <t>Louise Vanhille</t>
  </si>
  <si>
    <t>Aagje Vanwalleghem</t>
  </si>
  <si>
    <t>Adrienn Varga</t>
  </si>
  <si>
    <t>Lajos Varga</t>
  </si>
  <si>
    <t>Luis Felipe "Tingui" Vargas Velzquez</t>
  </si>
  <si>
    <t>Benjamin Gabriel Jean Varonian</t>
  </si>
  <si>
    <t>Foteini Varvariotou</t>
  </si>
  <si>
    <t>Dmitry Andreyevich Vasilenko</t>
  </si>
  <si>
    <t>Emilia Vtoiu-Li</t>
  </si>
  <si>
    <t>Philippe Louis Michel Vatuone</t>
  </si>
  <si>
    <t>Jose Armando Vega</t>
  </si>
  <si>
    <t>Yolanda Vega Albo</t>
  </si>
  <si>
    <t>Jana Vejrkov</t>
  </si>
  <si>
    <t>Margo Velema (-van der Sande)</t>
  </si>
  <si>
    <t>Martina Velkov</t>
  </si>
  <si>
    <t>Jimmy Verbaeys</t>
  </si>
  <si>
    <t>Mercedes Vernetta Santana</t>
  </si>
  <si>
    <t>Oleh Yuriyovych Verniaiev</t>
  </si>
  <si>
    <t>Vasil Vetsev</t>
  </si>
  <si>
    <t>Angelo Vicardi</t>
  </si>
  <si>
    <t>Marcia Theresa Vidiaux Jimnez</t>
  </si>
  <si>
    <t>Peter Glen Vidmar</t>
  </si>
  <si>
    <t>Nenad Vidovi</t>
  </si>
  <si>
    <t>Igors Vihrovs</t>
  </si>
  <si>
    <t>Jos Vilchis</t>
  </si>
  <si>
    <t>Miriam Villacin Aguilar</t>
  </si>
  <si>
    <t>Pirkko Aliisa Vilppunen</t>
  </si>
  <si>
    <t>Gloria Viseras Die</t>
  </si>
  <si>
    <t>Kalevi Viskari</t>
  </si>
  <si>
    <t>Olivia Vivian</t>
  </si>
  <si>
    <t>Andreu Viv Toms</t>
  </si>
  <si>
    <t>Armin Vock</t>
  </si>
  <si>
    <t>Delyana Altimirova Vodenicharova</t>
  </si>
  <si>
    <t>Camelia Voinea</t>
  </si>
  <si>
    <t>Yelena Vladimirovna Volchetskaya (-Tyunenkova)</t>
  </si>
  <si>
    <t>milie Volle</t>
  </si>
  <si>
    <t>Giulia Volpi</t>
  </si>
  <si>
    <t>Isabella von Lospichl</t>
  </si>
  <si>
    <t>Oleksandr Serhiyovych Vorobiov</t>
  </si>
  <si>
    <t>Mikhail Yakovlevich Voronin</t>
  </si>
  <si>
    <t>Zinaida Borisovna Voronina (Druzhinina-)</t>
  </si>
  <si>
    <t>Aleksey Nikolayevich Voropayev</t>
  </si>
  <si>
    <t>Milo Vrati</t>
  </si>
  <si>
    <t>Laura Waem</t>
  </si>
  <si>
    <t>Bruno Julius Wagner</t>
  </si>
  <si>
    <t>Isabella Minna Veronica  Wagner</t>
  </si>
  <si>
    <t>Brooke Walker</t>
  </si>
  <si>
    <t>Manfred Christopher "Chris" Waller</t>
  </si>
  <si>
    <t>Marie Susan Walther (-Bilski, -Kuhlman)</t>
  </si>
  <si>
    <t>Oliver Walther</t>
  </si>
  <si>
    <t>Neeltje "Nel" Wambach</t>
  </si>
  <si>
    <t>Jeffrey Theodorus Wammes</t>
  </si>
  <si>
    <t>Wang Chongsheng</t>
  </si>
  <si>
    <t>Wang Huiying</t>
  </si>
  <si>
    <t>Wang Shian-Ming</t>
  </si>
  <si>
    <t>Wang Tiantian</t>
  </si>
  <si>
    <t>Wang Wenjing</t>
  </si>
  <si>
    <t>Wang Xiaoyan</t>
  </si>
  <si>
    <t>Wang Yan</t>
  </si>
  <si>
    <t>Erich Wanner</t>
  </si>
  <si>
    <t>Sae Watanabe</t>
  </si>
  <si>
    <t>Peter Weber</t>
  </si>
  <si>
    <t>Andreas Wecker</t>
  </si>
  <si>
    <t>Wilhelm Friedrich "Willie" Weiler</t>
  </si>
  <si>
    <t>Gregor Richard "Greg" Weiss</t>
  </si>
  <si>
    <t>Gabriele Weller</t>
  </si>
  <si>
    <t>Lieke Wevers</t>
  </si>
  <si>
    <t>Sanne Wevers</t>
  </si>
  <si>
    <t>Ulrike Weyh</t>
  </si>
  <si>
    <t>Hannah Kate Whelan</t>
  </si>
  <si>
    <t>Max Antony Whitlock</t>
  </si>
  <si>
    <t>Jordyn Marie Wieber</t>
  </si>
  <si>
    <t>Carla Wieser</t>
  </si>
  <si>
    <t>Harald Wigaard</t>
  </si>
  <si>
    <t>Kurt Anders Artur Wigartz</t>
  </si>
  <si>
    <t>Magorzata Wilczek (-Rogo)</t>
  </si>
  <si>
    <t>Stanley John "Stan" Wild</t>
  </si>
  <si>
    <t>Anja Wilhelm</t>
  </si>
  <si>
    <t>Barbara Wilk-lizowska (-Konopka)</t>
  </si>
  <si>
    <t>Deborah Ann "Debra" Willcox</t>
  </si>
  <si>
    <t>Elaine Willett</t>
  </si>
  <si>
    <t>Emma Louise Williams</t>
  </si>
  <si>
    <t>Kathleen "Kathy" Williams</t>
  </si>
  <si>
    <t>Toni-Ann Natasha Williams</t>
  </si>
  <si>
    <t>Jamaica</t>
  </si>
  <si>
    <t>Yolanda Williams Garca</t>
  </si>
  <si>
    <t>Nicola Willis</t>
  </si>
  <si>
    <t>Blaine Carew Wilson</t>
  </si>
  <si>
    <t>Kellie Wilson</t>
  </si>
  <si>
    <t>Nile Wilson</t>
  </si>
  <si>
    <t>Thomas "Tommy" Wilson</t>
  </si>
  <si>
    <t>Barry Winch</t>
  </si>
  <si>
    <t>Rebecca Jayne Wing</t>
  </si>
  <si>
    <t>Daniel Winkler</t>
  </si>
  <si>
    <t>Bo Hkan Wirhed</t>
  </si>
  <si>
    <t>Grayna Witkowska</t>
  </si>
  <si>
    <t>Bonnie Wittmeier (-Withington)</t>
  </si>
  <si>
    <t>Julia Wojciechowska (-Senftleben)</t>
  </si>
  <si>
    <t>Leslie Ann Wolfsberger (-Laughlin)</t>
  </si>
  <si>
    <t>Adam Wong</t>
  </si>
  <si>
    <t>Hiu Ying "Angel" Wong</t>
  </si>
  <si>
    <t>Rose-Kaying Woo</t>
  </si>
  <si>
    <t>Jennifer Ann Wood</t>
  </si>
  <si>
    <t>Waldemar Woniak</t>
  </si>
  <si>
    <t>Wu Jiani</t>
  </si>
  <si>
    <t>Daniel Wunderlin</t>
  </si>
  <si>
    <t>Xiao Junfeng</t>
  </si>
  <si>
    <t>Xiao Qin</t>
  </si>
  <si>
    <t>Xing Aowei</t>
  </si>
  <si>
    <t>Xu Zhiqiang</t>
  </si>
  <si>
    <t>Yadamsrengiin Tuyaa</t>
  </si>
  <si>
    <t>Takahiro Yamada</t>
  </si>
  <si>
    <t>Koji Yamamuro</t>
  </si>
  <si>
    <t>Haruhiro Yamashita (-Matsuda)</t>
  </si>
  <si>
    <t>Kana Yamawaki</t>
  </si>
  <si>
    <t>Kyoji Yamawaki</t>
  </si>
  <si>
    <t>Nobue Yamazaki</t>
  </si>
  <si>
    <t>Yan Tai-San</t>
  </si>
  <si>
    <t>Filip Yanev</t>
  </si>
  <si>
    <t>Galina Yaneva</t>
  </si>
  <si>
    <t>Yang Bo</t>
  </si>
  <si>
    <t>Yang Hak-Seon</t>
  </si>
  <si>
    <t>Yang Tae-Yeong</t>
  </si>
  <si>
    <t>Yang Wei</t>
  </si>
  <si>
    <t>Yang Yilin</t>
  </si>
  <si>
    <t>Yang Yun</t>
  </si>
  <si>
    <t>Yao Jinnan</t>
  </si>
  <si>
    <t>Tetiana Yarosh</t>
  </si>
  <si>
    <t>Iryna Vladlenivna Yarotska</t>
  </si>
  <si>
    <t>Yen Au Li</t>
  </si>
  <si>
    <t>Yeo Hong-Cheol</t>
  </si>
  <si>
    <t>Yernar Saparbekovich Yerimbetov</t>
  </si>
  <si>
    <t>Irina Yevdokimova</t>
  </si>
  <si>
    <t>Lyudmila Andreyevna Yezhova-Grebenkova</t>
  </si>
  <si>
    <t>Tutya Ylmaz</t>
  </si>
  <si>
    <t>Isao Yoneda</t>
  </si>
  <si>
    <t>Dancho Yordanov</t>
  </si>
  <si>
    <t>Deyan Yordanov</t>
  </si>
  <si>
    <t>You Hao</t>
  </si>
  <si>
    <t>Guard Wayne Young</t>
  </si>
  <si>
    <t>Lisa Young</t>
  </si>
  <si>
    <t>Wayne Robert Young</t>
  </si>
  <si>
    <t>Yordan Yovchev Yovchev</t>
  </si>
  <si>
    <t>Yu Mai-Lee</t>
  </si>
  <si>
    <t>Yu Myeong-Ja</t>
  </si>
  <si>
    <t>Yu Og-Yeol</t>
  </si>
  <si>
    <t>Yu Won-Cheol</t>
  </si>
  <si>
    <t>Ayami Yukimori</t>
  </si>
  <si>
    <t>Eddy Yusof</t>
  </si>
  <si>
    <t>Zagdbazaryn Davaanyam</t>
  </si>
  <si>
    <t>Stella Heorhivna Zakharova (-Khlus)</t>
  </si>
  <si>
    <t>Yelena Mikhaylovna Zamolodchikova</t>
  </si>
  <si>
    <t>Arthur Nabarrete Zanetti</t>
  </si>
  <si>
    <t>Jelena Zanevskaja</t>
  </si>
  <si>
    <t>Rayderley Miguel "Ray" Zapata Santana</t>
  </si>
  <si>
    <t>Marina Aleksandrovna Zarzhitskaya</t>
  </si>
  <si>
    <t>Mariusz Zasada</t>
  </si>
  <si>
    <t>Wiesawa Barbara elaskowska (-Raska)</t>
  </si>
  <si>
    <t>Svitlana Zelepukina</t>
  </si>
  <si>
    <t>Josef Zellweger</t>
  </si>
  <si>
    <t>Radka Zemanov</t>
  </si>
  <si>
    <t>Zhang Chenglong</t>
  </si>
  <si>
    <t>Zhang Jingjin</t>
  </si>
  <si>
    <t>Zhang Nan</t>
  </si>
  <si>
    <t>Zhang Xia</t>
  </si>
  <si>
    <t>Tatyana Ivanovna Zharganova</t>
  </si>
  <si>
    <t>Zheng Lihui</t>
  </si>
  <si>
    <t>Daryna Yaroslavivna "Dar'ia" Zhoba</t>
  </si>
  <si>
    <t>Zhou Ping</t>
  </si>
  <si>
    <t>Zhou Qiurui</t>
  </si>
  <si>
    <t>Barbara Ziba</t>
  </si>
  <si>
    <t>Nataliya Kamilovna Ziganshina</t>
  </si>
  <si>
    <t>Kimberley Lyn "Kim" Zmeskal (-Burdette)</t>
  </si>
  <si>
    <t>Stefan Zoev</t>
  </si>
  <si>
    <t>Epke Jan Zonderland</t>
  </si>
  <si>
    <t>Maurizio Zonzini</t>
  </si>
  <si>
    <t>San Marino</t>
  </si>
  <si>
    <t>Gigi Zosa</t>
  </si>
  <si>
    <t>Zou Kai</t>
  </si>
  <si>
    <t>Jan Zoulk</t>
  </si>
  <si>
    <t>Roman Volodymyrovych Zozulia</t>
  </si>
  <si>
    <t>Angelo Zucca</t>
  </si>
  <si>
    <t>Erika Zuchold (Barth-)</t>
  </si>
  <si>
    <t>Heights</t>
  </si>
  <si>
    <t>Median</t>
  </si>
  <si>
    <t>Average</t>
  </si>
  <si>
    <t>STD</t>
  </si>
  <si>
    <t>STD Up 1</t>
  </si>
  <si>
    <t>STD Up 2</t>
  </si>
  <si>
    <t>STD Up 3</t>
  </si>
  <si>
    <t>STD Down 1</t>
  </si>
  <si>
    <t>STD Down 2</t>
  </si>
  <si>
    <t>STD Down 3</t>
  </si>
  <si>
    <t>Skew</t>
  </si>
  <si>
    <t>Very Low</t>
  </si>
  <si>
    <t>Low</t>
  </si>
  <si>
    <t>Medium</t>
  </si>
  <si>
    <t>High</t>
  </si>
  <si>
    <t>Very High</t>
  </si>
  <si>
    <t>(Height - AVG) / STD</t>
  </si>
  <si>
    <t>Class</t>
  </si>
  <si>
    <t>Count of Class</t>
  </si>
  <si>
    <t>Approximately symmetrical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</si>
</sst>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rriweathe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0" xfId="0" pivotButton="1"/>
    <xf numFmtId="0" fontId="0" fillId="0" borderId="0" xfId="0" applyNumberFormat="1"/>
    <xf numFmtId="0" fontId="3" fillId="0" borderId="0" xfId="0" applyFont="1" applyAlignment="1">
      <alignment vertical="center"/>
    </xf>
  </cellXfs>
  <cellStyles count="1">
    <cellStyle name="Normal" xfId="0" builtinId="0"/>
  </cellStyles>
  <dxfs count="13"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[GymnasticsExcel.xlsx]Count of Class!PivotTable18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Class'!$B$3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Class'!$A$4:$A$8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  <c:pt idx="4">
                  <c:v>Very Low</c:v>
                </c:pt>
              </c:strCache>
            </c:strRef>
          </c:cat>
          <c:val>
            <c:numRef>
              <c:f>'Count of Class'!$B$4:$B$8</c:f>
              <c:numCache>
                <c:formatCode>General</c:formatCode>
                <c:ptCount val="5"/>
                <c:pt idx="0">
                  <c:v>305</c:v>
                </c:pt>
                <c:pt idx="1">
                  <c:v>349</c:v>
                </c:pt>
                <c:pt idx="2">
                  <c:v>1566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7-4968-BDBD-64690265F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076767"/>
        <c:axId val="815063807"/>
      </c:barChart>
      <c:catAx>
        <c:axId val="81507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63807"/>
        <c:crosses val="autoZero"/>
        <c:auto val="1"/>
        <c:lblAlgn val="ctr"/>
        <c:lblOffset val="100"/>
        <c:noMultiLvlLbl val="0"/>
      </c:catAx>
      <c:valAx>
        <c:axId val="8150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7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Height</a:t>
          </a:r>
        </a:p>
      </cx:txPr>
    </cx:title>
    <cx:plotArea>
      <cx:plotAreaRegion>
        <cx:series layoutId="boxWhisker" uniqueId="{6972D146-7770-4506-8CB8-21B98D7B5902}">
          <cx:tx>
            <cx:txData>
              <cx:f>_xlchart.v1.0</cx:f>
              <cx:v>Height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Height</a:t>
          </a:r>
        </a:p>
      </cx:txPr>
    </cx:title>
    <cx:plotArea>
      <cx:plotAreaRegion>
        <cx:series layoutId="clusteredColumn" uniqueId="{1E95E48B-50A9-4329-8B9B-B44A47722286}">
          <cx:tx>
            <cx:txData>
              <cx:f>_xlchart.v1.4</cx:f>
              <cx:v>Height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11</xdr:row>
      <xdr:rowOff>147637</xdr:rowOff>
    </xdr:from>
    <xdr:to>
      <xdr:col>20</xdr:col>
      <xdr:colOff>376237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00C75-8995-F62A-14E1-C08E6C600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20</xdr:row>
      <xdr:rowOff>14287</xdr:rowOff>
    </xdr:from>
    <xdr:to>
      <xdr:col>14</xdr:col>
      <xdr:colOff>552450</xdr:colOff>
      <xdr:row>34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E073708-526E-FF9D-8181-4FB8E04112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3824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347662</xdr:colOff>
      <xdr:row>2</xdr:row>
      <xdr:rowOff>166686</xdr:rowOff>
    </xdr:from>
    <xdr:to>
      <xdr:col>28</xdr:col>
      <xdr:colOff>38100</xdr:colOff>
      <xdr:row>28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AE9C714-2893-B0EF-0EAE-BF8C312AD8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7937" y="547686"/>
              <a:ext cx="8148638" cy="49482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P" refreshedDate="45786.782211921294" createdVersion="8" refreshedVersion="8" minRefreshableVersion="3" recordCount="2226" xr:uid="{6831583F-97AA-4159-907D-DC74B712CA96}">
  <cacheSource type="worksheet">
    <worksheetSource name="Table1"/>
  </cacheSource>
  <cacheFields count="9">
    <cacheField name="Name" numFmtId="0">
      <sharedItems/>
    </cacheField>
    <cacheField name="Sex" numFmtId="0">
      <sharedItems/>
    </cacheField>
    <cacheField name="Age" numFmtId="0">
      <sharedItems containsMixedTypes="1" containsNumber="1" containsInteger="1" minValue="13" maxValue="39"/>
    </cacheField>
    <cacheField name="Height" numFmtId="0">
      <sharedItems containsSemiMixedTypes="0" containsString="0" containsNumber="1" containsInteger="1" minValue="127" maxValue="188"/>
    </cacheField>
    <cacheField name="Weight" numFmtId="0">
      <sharedItems containsMixedTypes="1" containsNumber="1" minValue="25" maxValue="102"/>
    </cacheField>
    <cacheField name="Team" numFmtId="0">
      <sharedItems/>
    </cacheField>
    <cacheField name="Year" numFmtId="0">
      <sharedItems containsSemiMixedTypes="0" containsString="0" containsNumber="1" containsInteger="1" minValue="1896" maxValue="2016"/>
    </cacheField>
    <cacheField name="(Height - AVG) / STD" numFmtId="0">
      <sharedItems containsSemiMixedTypes="0" containsString="0" containsNumber="1" minValue="-3.9545732295891942" maxValue="3.0238496086002105"/>
    </cacheField>
    <cacheField name="Class" numFmtId="0">
      <sharedItems count="5">
        <s v="Very High"/>
        <s v="High"/>
        <s v="Medium"/>
        <s v="Low"/>
        <s v="Very 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6">
  <r>
    <s v="Launceston Elliot"/>
    <s v="M"/>
    <n v="21"/>
    <n v="188"/>
    <n v="102"/>
    <s v="Great Britain"/>
    <n v="1896"/>
    <n v="3.0238496086002105"/>
    <x v="0"/>
  </r>
  <r>
    <s v="Sulo Arvi Pohjanp (Nordqvist-)"/>
    <s v="M"/>
    <n v="20"/>
    <n v="185"/>
    <n v="75"/>
    <s v="Finland"/>
    <n v="1908"/>
    <n v="2.6806484854105679"/>
    <x v="1"/>
  </r>
  <r>
    <s v="Bruno Julius Wagner"/>
    <s v="M"/>
    <n v="23"/>
    <n v="185"/>
    <n v="82"/>
    <s v="Germany"/>
    <n v="1906"/>
    <n v="2.6806484854105679"/>
    <x v="1"/>
  </r>
  <r>
    <s v="Evert Eskil Lindgren"/>
    <s v="M"/>
    <n v="30"/>
    <n v="185"/>
    <n v="85"/>
    <s v="Sweden"/>
    <n v="1968"/>
    <n v="2.6806484854105679"/>
    <x v="1"/>
  </r>
  <r>
    <s v="Louis Antoine Smith"/>
    <s v="M"/>
    <n v="19"/>
    <n v="184"/>
    <n v="76"/>
    <s v="Great Britain"/>
    <n v="2008"/>
    <n v="2.5662481110140201"/>
    <x v="1"/>
  </r>
  <r>
    <s v="Mikls Pnczl"/>
    <s v="M"/>
    <n v="21"/>
    <n v="184"/>
    <n v="74"/>
    <s v="Hungary"/>
    <n v="1992"/>
    <n v="2.5662481110140201"/>
    <x v="1"/>
  </r>
  <r>
    <s v="Roberto Antonio Len Richards Aguiar"/>
    <s v="M"/>
    <n v="18"/>
    <n v="183"/>
    <n v="78"/>
    <s v="Cuba"/>
    <n v="1972"/>
    <n v="2.4518477366174727"/>
    <x v="1"/>
  </r>
  <r>
    <s v="David Boyd &quot;Dave&quot; Thor"/>
    <s v="M"/>
    <n v="21"/>
    <n v="183"/>
    <n v="73"/>
    <s v="United States"/>
    <n v="1968"/>
    <n v="2.4518477366174727"/>
    <x v="1"/>
  </r>
  <r>
    <s v="John Gilbert &quot;Jack&quot; Beckner"/>
    <s v="M"/>
    <n v="22"/>
    <n v="183"/>
    <n v="77"/>
    <s v="United States"/>
    <n v="1952"/>
    <n v="2.4518477366174727"/>
    <x v="1"/>
  </r>
  <r>
    <s v="Frederick Edward &quot;Ted&quot; Trainer"/>
    <s v="M"/>
    <n v="23"/>
    <n v="183"/>
    <n v="78"/>
    <s v="Australia"/>
    <n v="1964"/>
    <n v="2.4518477366174727"/>
    <x v="1"/>
  </r>
  <r>
    <s v="Kvin Crovetto"/>
    <s v="M"/>
    <n v="24"/>
    <n v="183"/>
    <n v="81"/>
    <s v="Monaco"/>
    <n v="2016"/>
    <n v="2.4518477366174727"/>
    <x v="1"/>
  </r>
  <r>
    <s v="Harald Wigaard"/>
    <s v="M"/>
    <n v="20"/>
    <n v="182"/>
    <n v="67"/>
    <s v="Norway"/>
    <n v="1964"/>
    <n v="2.3374473622209249"/>
    <x v="1"/>
  </r>
  <r>
    <s v="Aleksandr Shatilov"/>
    <s v="M"/>
    <n v="21"/>
    <n v="182"/>
    <n v="77"/>
    <s v="Israel"/>
    <n v="2008"/>
    <n v="2.3374473622209249"/>
    <x v="1"/>
  </r>
  <r>
    <s v="Frdric Longuepe"/>
    <s v="M"/>
    <n v="22"/>
    <n v="181"/>
    <n v="74"/>
    <s v="France"/>
    <n v="1988"/>
    <n v="2.2230469878243775"/>
    <x v="1"/>
  </r>
  <r>
    <s v="Willi Moy"/>
    <s v="M"/>
    <n v="20"/>
    <n v="180"/>
    <n v="59"/>
    <s v="France"/>
    <n v="1976"/>
    <n v="2.1086466134278297"/>
    <x v="1"/>
  </r>
  <r>
    <s v="Reinhard Dietze"/>
    <s v="M"/>
    <n v="21"/>
    <n v="180"/>
    <n v="75"/>
    <s v="West Germany"/>
    <n v="1976"/>
    <n v="2.1086466134278297"/>
    <x v="1"/>
  </r>
  <r>
    <s v="Ian G. Neale"/>
    <s v="M"/>
    <n v="21"/>
    <n v="180"/>
    <n v="70"/>
    <s v="Great Britain"/>
    <n v="1976"/>
    <n v="2.1086466134278297"/>
    <x v="1"/>
  </r>
  <r>
    <s v="Jnos Mester"/>
    <s v="M"/>
    <n v="22"/>
    <n v="180"/>
    <n v="67"/>
    <s v="Hungary"/>
    <n v="1960"/>
    <n v="2.1086466134278297"/>
    <x v="1"/>
  </r>
  <r>
    <s v="Igor Cassina"/>
    <s v="M"/>
    <n v="23"/>
    <n v="180"/>
    <n v="73"/>
    <s v="Italy"/>
    <n v="2000"/>
    <n v="2.1086466134278297"/>
    <x v="1"/>
  </r>
  <r>
    <s v="Kristian James Thomas"/>
    <s v="M"/>
    <n v="23"/>
    <n v="180"/>
    <n v="79"/>
    <s v="Great Britain"/>
    <n v="2012"/>
    <n v="2.1086466134278297"/>
    <x v="1"/>
  </r>
  <r>
    <s v="Lawrence Shyres &quot;Larry&quot; Banner"/>
    <s v="M"/>
    <n v="24"/>
    <n v="180"/>
    <n v="69"/>
    <s v="United States"/>
    <n v="1960"/>
    <n v="2.1086466134278297"/>
    <x v="1"/>
  </r>
  <r>
    <s v="Adolf Spinnler"/>
    <s v="M"/>
    <n v="24"/>
    <n v="180"/>
    <s v="NA"/>
    <s v="Switzerland"/>
    <n v="1904"/>
    <n v="2.1086466134278297"/>
    <x v="1"/>
  </r>
  <r>
    <s v="John Frederick Bissinger, Jr."/>
    <s v="M"/>
    <n v="25"/>
    <n v="180"/>
    <s v="NA"/>
    <s v="United States"/>
    <n v="1904"/>
    <n v="2.1086466134278297"/>
    <x v="1"/>
  </r>
  <r>
    <s v="Stefan Zoev"/>
    <s v="M"/>
    <n v="25"/>
    <n v="180"/>
    <n v="68"/>
    <s v="Bulgaria"/>
    <n v="1968"/>
    <n v="2.1086466134278297"/>
    <x v="1"/>
  </r>
  <r>
    <s v="Frdric Lemoine"/>
    <s v="M"/>
    <n v="26"/>
    <n v="180"/>
    <n v="74"/>
    <s v="France"/>
    <n v="1996"/>
    <n v="2.1086466134278297"/>
    <x v="1"/>
  </r>
  <r>
    <s v="Jean Leopold Cronstedt"/>
    <s v="M"/>
    <n v="27"/>
    <n v="180"/>
    <n v="70"/>
    <s v="Sweden"/>
    <n v="1960"/>
    <n v="2.1086466134278297"/>
    <x v="1"/>
  </r>
  <r>
    <s v="Arja Vellamo Lehtinen (-Paatsalo)"/>
    <s v="F"/>
    <n v="16"/>
    <n v="179"/>
    <n v="62"/>
    <s v="Finland"/>
    <n v="1952"/>
    <n v="1.9942462390312821"/>
    <x v="1"/>
  </r>
  <r>
    <s v="Jean-Luc Cairon"/>
    <s v="M"/>
    <n v="22"/>
    <n v="179"/>
    <n v="72"/>
    <s v="France"/>
    <n v="1984"/>
    <n v="1.9942462390312821"/>
    <x v="1"/>
  </r>
  <r>
    <s v="Francesco Colombo"/>
    <s v="M"/>
    <n v="23"/>
    <n v="179"/>
    <n v="73"/>
    <s v="Italy"/>
    <n v="1996"/>
    <n v="1.9942462390312821"/>
    <x v="1"/>
  </r>
  <r>
    <s v="Rene Tschernitschek"/>
    <s v="M"/>
    <n v="23"/>
    <n v="179"/>
    <n v="73"/>
    <s v="Germany"/>
    <n v="2000"/>
    <n v="1.9942462390312821"/>
    <x v="1"/>
  </r>
  <r>
    <s v="Agata Jadwiga Jaroszek-Karczmarek"/>
    <s v="F"/>
    <n v="16"/>
    <n v="178"/>
    <n v="61"/>
    <s v="Poland"/>
    <n v="1980"/>
    <n v="1.8798458646347345"/>
    <x v="1"/>
  </r>
  <r>
    <s v="Aleksandr Nikolayevich Dityatin"/>
    <s v="M"/>
    <n v="18"/>
    <n v="178"/>
    <n v="70"/>
    <s v="Soviet Union"/>
    <n v="1976"/>
    <n v="1.8798458646347345"/>
    <x v="1"/>
  </r>
  <r>
    <s v="Sergio Casimiro Surez Aime"/>
    <s v="M"/>
    <n v="18"/>
    <n v="178"/>
    <n v="75"/>
    <s v="Cuba"/>
    <n v="1980"/>
    <n v="1.8798458646347345"/>
    <x v="1"/>
  </r>
  <r>
    <s v="Arnold Bugr"/>
    <s v="M"/>
    <n v="20"/>
    <n v="178"/>
    <n v="72"/>
    <s v="Czechoslovakia"/>
    <n v="1992"/>
    <n v="1.8798458646347345"/>
    <x v="1"/>
  </r>
  <r>
    <s v="Erkki Olavi Leimuvirta"/>
    <s v="M"/>
    <n v="20"/>
    <n v="178"/>
    <n v="67.5"/>
    <s v="Finland"/>
    <n v="1956"/>
    <n v="1.8798458646347345"/>
    <x v="1"/>
  </r>
  <r>
    <s v="Patrick Mattioni"/>
    <s v="M"/>
    <n v="21"/>
    <n v="178"/>
    <n v="68"/>
    <s v="France"/>
    <n v="1988"/>
    <n v="1.8798458646347345"/>
    <x v="1"/>
  </r>
  <r>
    <s v="Stephen &quot;Steve&quot; Mitruk"/>
    <s v="M"/>
    <n v="21"/>
    <n v="178"/>
    <n v="69"/>
    <s v="Canada"/>
    <n v="1968"/>
    <n v="1.8798458646347345"/>
    <x v="1"/>
  </r>
  <r>
    <s v="Eugen Georg Oskar Ekman"/>
    <s v="M"/>
    <n v="22"/>
    <n v="178"/>
    <n v="71"/>
    <s v="Finland"/>
    <n v="1960"/>
    <n v="1.8798458646347345"/>
    <x v="1"/>
  </r>
  <r>
    <s v="Alexander &quot;Sasha&quot; Jeltkov"/>
    <s v="M"/>
    <n v="22"/>
    <n v="178"/>
    <n v="78"/>
    <s v="Canada"/>
    <n v="2000"/>
    <n v="1.8798458646347345"/>
    <x v="1"/>
  </r>
  <r>
    <s v="John Bartling Pearson, Jr."/>
    <s v="M"/>
    <n v="22"/>
    <n v="178"/>
    <s v="NA"/>
    <s v="United States"/>
    <n v="1924"/>
    <n v="1.8798458646347345"/>
    <x v="1"/>
  </r>
  <r>
    <s v="David Brad Phillips"/>
    <s v="M"/>
    <n v="22"/>
    <n v="178"/>
    <n v="76"/>
    <s v="New Zealand"/>
    <n v="2000"/>
    <n v="1.8798458646347345"/>
    <x v="1"/>
  </r>
  <r>
    <s v="Istvn Vmos"/>
    <s v="M"/>
    <n v="22"/>
    <n v="178"/>
    <n v="70"/>
    <s v="Hungary"/>
    <n v="1980"/>
    <n v="1.8798458646347345"/>
    <x v="1"/>
  </r>
  <r>
    <s v="Ferhat Arcan"/>
    <s v="M"/>
    <n v="23"/>
    <n v="178"/>
    <n v="68"/>
    <s v="Turkey"/>
    <n v="2016"/>
    <n v="1.8798458646347345"/>
    <x v="1"/>
  </r>
  <r>
    <s v="Oliver Grimm"/>
    <s v="M"/>
    <n v="23"/>
    <n v="178"/>
    <n v="75"/>
    <s v="Switzerland"/>
    <n v="1992"/>
    <n v="1.8798458646347345"/>
    <x v="1"/>
  </r>
  <r>
    <s v="Marcel Coppin"/>
    <s v="M"/>
    <n v="24"/>
    <n v="178"/>
    <n v="80"/>
    <s v="Luxembourg"/>
    <n v="1952"/>
    <n v="1.8798458646347345"/>
    <x v="1"/>
  </r>
  <r>
    <s v="Bernd Effing"/>
    <s v="M"/>
    <n v="24"/>
    <n v="178"/>
    <n v="68"/>
    <s v="West Germany"/>
    <n v="1972"/>
    <n v="1.8798458646347345"/>
    <x v="1"/>
  </r>
  <r>
    <s v="tefan Gal"/>
    <s v="M"/>
    <n v="24"/>
    <n v="178"/>
    <n v="72"/>
    <s v="Romania"/>
    <n v="1976"/>
    <n v="1.8798458646347345"/>
    <x v="1"/>
  </r>
  <r>
    <s v="Karl Axel Patrik Norling"/>
    <s v="M"/>
    <n v="24"/>
    <n v="178"/>
    <s v="NA"/>
    <s v="Sweden"/>
    <n v="1908"/>
    <n v="1.8798458646347345"/>
    <x v="1"/>
  </r>
  <r>
    <s v="Maksym Oleksandrovych Semiankiv"/>
    <s v="M"/>
    <n v="24"/>
    <n v="178"/>
    <n v="63"/>
    <s v="Ukraine"/>
    <n v="2016"/>
    <n v="1.8798458646347345"/>
    <x v="1"/>
  </r>
  <r>
    <s v="Kenneth &quot;Wes&quot; Suter"/>
    <s v="M"/>
    <n v="24"/>
    <n v="178"/>
    <n v="73"/>
    <s v="United States"/>
    <n v="1988"/>
    <n v="1.8798458646347345"/>
    <x v="1"/>
  </r>
  <r>
    <s v="Kalevi Viskari"/>
    <s v="M"/>
    <n v="24"/>
    <n v="178"/>
    <n v="65"/>
    <s v="Finland"/>
    <n v="1952"/>
    <n v="1.8798458646347345"/>
    <x v="1"/>
  </r>
  <r>
    <s v="Krisztin Berki"/>
    <s v="M"/>
    <n v="27"/>
    <n v="178"/>
    <n v="70"/>
    <s v="Hungary"/>
    <n v="2012"/>
    <n v="1.8798458646347345"/>
    <x v="1"/>
  </r>
  <r>
    <s v="Robert Emil Maysack"/>
    <s v="M"/>
    <n v="31"/>
    <n v="178"/>
    <s v="NA"/>
    <s v="United States"/>
    <n v="1904"/>
    <n v="1.8798458646347345"/>
    <x v="1"/>
  </r>
  <r>
    <s v="Rudolph Novak"/>
    <s v="M"/>
    <n v="37"/>
    <n v="178"/>
    <s v="NA"/>
    <s v="United States"/>
    <n v="1924"/>
    <n v="1.8798458646347345"/>
    <x v="1"/>
  </r>
  <r>
    <s v="Graham Francis Bond"/>
    <s v="M"/>
    <n v="19"/>
    <n v="177"/>
    <n v="73"/>
    <s v="Australia"/>
    <n v="1956"/>
    <n v="1.7654454902381869"/>
    <x v="1"/>
  </r>
  <r>
    <s v="Barry John Cheales"/>
    <s v="M"/>
    <n v="21"/>
    <n v="177"/>
    <n v="68"/>
    <s v="Australia"/>
    <n v="1964"/>
    <n v="1.7654454902381869"/>
    <x v="1"/>
  </r>
  <r>
    <s v="Bradley &quot;Brad&quot; Peters"/>
    <s v="M"/>
    <n v="21"/>
    <n v="177"/>
    <n v="71"/>
    <s v="Canada"/>
    <n v="1984"/>
    <n v="1.7654454902381869"/>
    <x v="1"/>
  </r>
  <r>
    <s v="Lorne Bobkin"/>
    <s v="M"/>
    <n v="22"/>
    <n v="177"/>
    <n v="68"/>
    <s v="Canada"/>
    <n v="1988"/>
    <n v="1.7654454902381869"/>
    <x v="1"/>
  </r>
  <r>
    <s v="Kauko Pertti Juhani Heikkinen"/>
    <s v="M"/>
    <n v="22"/>
    <n v="177"/>
    <n v="67.5"/>
    <s v="Finland"/>
    <n v="1960"/>
    <n v="1.7654454902381869"/>
    <x v="1"/>
  </r>
  <r>
    <s v="Ryan Patterson"/>
    <s v="M"/>
    <n v="22"/>
    <n v="177"/>
    <n v="72"/>
    <s v="South Africa"/>
    <n v="2016"/>
    <n v="1.7654454902381869"/>
    <x v="1"/>
  </r>
  <r>
    <s v="Ovidiu Buidoso"/>
    <s v="M"/>
    <n v="25"/>
    <n v="177"/>
    <s v="NA"/>
    <s v="Romania"/>
    <n v="2012"/>
    <n v="1.7654454902381869"/>
    <x v="1"/>
  </r>
  <r>
    <s v="Jen Paprika"/>
    <s v="M"/>
    <n v="28"/>
    <n v="177"/>
    <n v="69"/>
    <s v="Hungary"/>
    <n v="1988"/>
    <n v="1.7654454902381869"/>
    <x v="1"/>
  </r>
  <r>
    <s v="Bndicte Evrard"/>
    <s v="F"/>
    <n v="17"/>
    <n v="176"/>
    <n v="38"/>
    <s v="Belgium"/>
    <n v="1992"/>
    <n v="1.6510451158416393"/>
    <x v="1"/>
  </r>
  <r>
    <s v="Sbastien Darrigade"/>
    <s v="M"/>
    <n v="20"/>
    <n v="176"/>
    <n v="68"/>
    <s v="France"/>
    <n v="1992"/>
    <n v="1.6510451158416393"/>
    <x v="1"/>
  </r>
  <r>
    <s v="Eberhard Gienger"/>
    <s v="M"/>
    <n v="21"/>
    <n v="176"/>
    <n v="68"/>
    <s v="West Germany"/>
    <n v="1972"/>
    <n v="1.6510451158416393"/>
    <x v="1"/>
  </r>
  <r>
    <s v="Veikko Ilmari Pakarinen"/>
    <s v="M"/>
    <n v="21"/>
    <n v="176"/>
    <s v="NA"/>
    <s v="Finland"/>
    <n v="1932"/>
    <n v="1.6510451158416393"/>
    <x v="1"/>
  </r>
  <r>
    <s v="Hctor Juan Ramrez Guerra"/>
    <s v="M"/>
    <n v="21"/>
    <n v="176"/>
    <n v="66"/>
    <s v="Cuba"/>
    <n v="1964"/>
    <n v="1.6510451158416393"/>
    <x v="1"/>
  </r>
  <r>
    <s v="Helmut Tepasse"/>
    <s v="M"/>
    <n v="21"/>
    <n v="176"/>
    <n v="70"/>
    <s v="West Germany"/>
    <n v="1968"/>
    <n v="1.6510451158416393"/>
    <x v="1"/>
  </r>
  <r>
    <s v="Rbert l"/>
    <s v="M"/>
    <n v="22"/>
    <n v="176"/>
    <n v="69"/>
    <s v="Hungary"/>
    <n v="1992"/>
    <n v="1.6510451158416393"/>
    <x v="1"/>
  </r>
  <r>
    <s v="Krzysztof Potaczek"/>
    <s v="M"/>
    <n v="22"/>
    <n v="176"/>
    <n v="66"/>
    <s v="Poland"/>
    <n v="1980"/>
    <n v="1.6510451158416393"/>
    <x v="1"/>
  </r>
  <r>
    <s v="ge Storhaug"/>
    <s v="M"/>
    <n v="22"/>
    <n v="176"/>
    <n v="68"/>
    <s v="Norway"/>
    <n v="1960"/>
    <n v="1.6510451158416393"/>
    <x v="1"/>
  </r>
  <r>
    <s v="Nikolay Pavlovich Miligulo"/>
    <s v="M"/>
    <n v="23"/>
    <n v="176"/>
    <n v="75"/>
    <s v="Soviet Union"/>
    <n v="1960"/>
    <n v="1.6510451158416393"/>
    <x v="1"/>
  </r>
  <r>
    <s v="Sascha Palgen"/>
    <s v="M"/>
    <n v="23"/>
    <n v="176"/>
    <n v="70"/>
    <s v="Luxembourg"/>
    <n v="2008"/>
    <n v="1.6510451158416393"/>
    <x v="1"/>
  </r>
  <r>
    <s v="Finn Gustav Johannesson"/>
    <s v="M"/>
    <n v="24"/>
    <n v="176"/>
    <n v="67"/>
    <s v="Sweden"/>
    <n v="1968"/>
    <n v="1.6510451158416393"/>
    <x v="1"/>
  </r>
  <r>
    <s v="Jerzy Andrzej Krua"/>
    <s v="M"/>
    <n v="24"/>
    <n v="176"/>
    <n v="70"/>
    <s v="Poland"/>
    <n v="1968"/>
    <n v="1.6510451158416393"/>
    <x v="1"/>
  </r>
  <r>
    <s v="Sandra Marlene Ruddick (Anderson-, -John)"/>
    <s v="F"/>
    <n v="24"/>
    <n v="176"/>
    <n v="59"/>
    <s v="United States"/>
    <n v="1956"/>
    <n v="1.6510451158416393"/>
    <x v="1"/>
  </r>
  <r>
    <s v="Mariusz Zasada"/>
    <s v="M"/>
    <n v="25"/>
    <n v="176"/>
    <n v="67"/>
    <s v="Poland"/>
    <n v="1976"/>
    <n v="1.6510451158416393"/>
    <x v="1"/>
  </r>
  <r>
    <s v="Ivica Hmjelovac"/>
    <s v="M"/>
    <n v="26"/>
    <n v="176"/>
    <n v="67"/>
    <s v="Yugoslavia"/>
    <n v="1972"/>
    <n v="1.6510451158416393"/>
    <x v="1"/>
  </r>
  <r>
    <s v="Tore Raaheim Lie"/>
    <s v="M"/>
    <n v="26"/>
    <n v="176"/>
    <n v="70"/>
    <s v="Norway"/>
    <n v="1972"/>
    <n v="1.6510451158416393"/>
    <x v="1"/>
  </r>
  <r>
    <s v="Carl Johan Silfverstrand"/>
    <s v="M"/>
    <n v="26"/>
    <n v="176"/>
    <n v="73"/>
    <s v="Sweden"/>
    <n v="1912"/>
    <n v="1.6510451158416393"/>
    <x v="1"/>
  </r>
  <r>
    <s v="Fan Ye"/>
    <s v="F"/>
    <n v="27"/>
    <n v="176"/>
    <n v="72"/>
    <s v="China"/>
    <n v="2004"/>
    <n v="1.6510451158416393"/>
    <x v="1"/>
  </r>
  <r>
    <s v="Arthur David &quot;Art&quot; Shurlock"/>
    <s v="M"/>
    <n v="27"/>
    <n v="176"/>
    <n v="75"/>
    <s v="United States"/>
    <n v="1964"/>
    <n v="1.6510451158416393"/>
    <x v="1"/>
  </r>
  <r>
    <s v="Andr Simard"/>
    <s v="M"/>
    <n v="27"/>
    <n v="176"/>
    <n v="68"/>
    <s v="Canada"/>
    <n v="1972"/>
    <n v="1.6510451158416393"/>
    <x v="1"/>
  </r>
  <r>
    <s v="Veikko Aarne Aleks Huhtanen"/>
    <s v="M"/>
    <n v="29"/>
    <n v="176"/>
    <s v="NA"/>
    <s v="Finland"/>
    <n v="1948"/>
    <n v="1.6510451158416393"/>
    <x v="1"/>
  </r>
  <r>
    <s v="Vasilis Tsolakidis"/>
    <s v="M"/>
    <n v="32"/>
    <n v="176"/>
    <n v="70"/>
    <s v="Greece"/>
    <n v="2012"/>
    <n v="1.6510451158416393"/>
    <x v="1"/>
  </r>
  <r>
    <s v="Obrecht"/>
    <s v="M"/>
    <s v="NA"/>
    <n v="176"/>
    <n v="62"/>
    <s v="France"/>
    <n v="1900"/>
    <n v="1.6510451158416393"/>
    <x v="1"/>
  </r>
  <r>
    <s v="George Mastrovich (-Masters)"/>
    <s v="M"/>
    <n v="18"/>
    <n v="175"/>
    <s v="NA"/>
    <s v="United States"/>
    <n v="1904"/>
    <n v="1.5366447414450914"/>
    <x v="1"/>
  </r>
  <r>
    <s v="David Jessen"/>
    <s v="M"/>
    <n v="19"/>
    <n v="175"/>
    <n v="68"/>
    <s v="Czech Republic"/>
    <n v="2016"/>
    <n v="1.5366447414450914"/>
    <x v="1"/>
  </r>
  <r>
    <s v="Michael Nikolay"/>
    <s v="M"/>
    <n v="19"/>
    <n v="175"/>
    <n v="65"/>
    <s v="East Germany"/>
    <n v="1976"/>
    <n v="1.5366447414450914"/>
    <x v="1"/>
  </r>
  <r>
    <s v="Terence J. &quot;Terry&quot; Bartlett"/>
    <s v="M"/>
    <n v="20"/>
    <n v="175"/>
    <n v="71"/>
    <s v="Great Britain"/>
    <n v="1984"/>
    <n v="1.5366447414450914"/>
    <x v="1"/>
  </r>
  <r>
    <s v="Fabin Gonzlez Vidal"/>
    <s v="M"/>
    <n v="20"/>
    <n v="175"/>
    <n v="65"/>
    <s v="Spain"/>
    <n v="2012"/>
    <n v="1.5366447414450914"/>
    <x v="1"/>
  </r>
  <r>
    <s v="Philip &quot;Phil&quot; Cheetham"/>
    <s v="M"/>
    <n v="21"/>
    <n v="175"/>
    <n v="65"/>
    <s v="Australia"/>
    <n v="1976"/>
    <n v="1.5366447414450914"/>
    <x v="1"/>
  </r>
  <r>
    <s v="Miloslav Kuek"/>
    <s v="M"/>
    <n v="21"/>
    <n v="175"/>
    <n v="62"/>
    <s v="Czechoslovakia"/>
    <n v="1980"/>
    <n v="1.5366447414450914"/>
    <x v="1"/>
  </r>
  <r>
    <s v="Olli Eino Laiho"/>
    <s v="M"/>
    <n v="21"/>
    <n v="175"/>
    <n v="69.5"/>
    <s v="Finland"/>
    <n v="1964"/>
    <n v="1.5366447414450914"/>
    <x v="1"/>
  </r>
  <r>
    <s v="Georg Hugo Richard (-Hugo George) Peitsch"/>
    <s v="M"/>
    <n v="21"/>
    <n v="175"/>
    <n v="71"/>
    <s v="Germany"/>
    <n v="1900"/>
    <n v="1.5366447414450914"/>
    <x v="1"/>
  </r>
  <r>
    <s v="Aleksandr Petrovich Tsarevich"/>
    <s v="M"/>
    <n v="21"/>
    <n v="175"/>
    <n v="65"/>
    <s v="Belarus"/>
    <n v="2008"/>
    <n v="1.5366447414450914"/>
    <x v="1"/>
  </r>
  <r>
    <s v="Eduard Azaryan"/>
    <s v="M"/>
    <n v="22"/>
    <n v="175"/>
    <n v="68"/>
    <s v="Soviet Union"/>
    <n v="1980"/>
    <n v="1.5366447414450914"/>
    <x v="1"/>
  </r>
  <r>
    <s v="Michael Booth"/>
    <s v="M"/>
    <n v="22"/>
    <n v="175"/>
    <n v="69"/>
    <s v="Great Britain"/>
    <n v="1968"/>
    <n v="1.5366447414450914"/>
    <x v="1"/>
  </r>
  <r>
    <s v="Abraham Israel &quot;Abie&quot; Grossfeld"/>
    <s v="M"/>
    <n v="22"/>
    <n v="175"/>
    <n v="72"/>
    <s v="United States"/>
    <n v="1956"/>
    <n v="1.5366447414450914"/>
    <x v="1"/>
  </r>
  <r>
    <s v="Mohamed Lazhari"/>
    <s v="M"/>
    <n v="22"/>
    <n v="175"/>
    <n v="65"/>
    <s v="France"/>
    <n v="1960"/>
    <n v="1.5366447414450914"/>
    <x v="1"/>
  </r>
  <r>
    <s v="Carlos Alberto Pizzini"/>
    <s v="M"/>
    <n v="22"/>
    <n v="175"/>
    <n v="75"/>
    <s v="Argentina"/>
    <n v="1964"/>
    <n v="1.5366447414450914"/>
    <x v="1"/>
  </r>
  <r>
    <s v="Georges Thurnherr"/>
    <s v="M"/>
    <n v="22"/>
    <n v="175"/>
    <n v="66"/>
    <s v="France"/>
    <n v="1908"/>
    <n v="1.5366447414450914"/>
    <x v="1"/>
  </r>
  <r>
    <s v="Zsolt Borkai"/>
    <s v="M"/>
    <n v="23"/>
    <n v="175"/>
    <n v="68"/>
    <s v="Hungary"/>
    <n v="1988"/>
    <n v="1.5366447414450914"/>
    <x v="1"/>
  </r>
  <r>
    <s v="ric Casimir"/>
    <s v="M"/>
    <n v="23"/>
    <n v="175"/>
    <n v="66"/>
    <s v="France"/>
    <n v="2000"/>
    <n v="1.5366447414450914"/>
    <x v="1"/>
  </r>
  <r>
    <s v="Petar Dimitrov Georgiev"/>
    <s v="M"/>
    <n v="23"/>
    <n v="175"/>
    <n v="67"/>
    <s v="Bulgaria"/>
    <n v="1988"/>
    <n v="1.5366447414450914"/>
    <x v="1"/>
  </r>
  <r>
    <s v="Ren Badell Pollar"/>
    <s v="M"/>
    <n v="24"/>
    <n v="175"/>
    <n v="76"/>
    <s v="Cuba"/>
    <n v="1972"/>
    <n v="1.5366447414450914"/>
    <x v="1"/>
  </r>
  <r>
    <s v="Mircea Gheorghiu"/>
    <s v="M"/>
    <n v="24"/>
    <n v="175"/>
    <n v="64"/>
    <s v="Romania"/>
    <n v="1972"/>
    <n v="1.5366447414450914"/>
    <x v="1"/>
  </r>
  <r>
    <s v="John William Grieb"/>
    <s v="M"/>
    <n v="24"/>
    <n v="175"/>
    <s v="NA"/>
    <s v="United States"/>
    <n v="1904"/>
    <n v="1.5366447414450914"/>
    <x v="1"/>
  </r>
  <r>
    <s v="James Michael May"/>
    <s v="M"/>
    <n v="24"/>
    <n v="175"/>
    <n v="77"/>
    <s v="Great Britain"/>
    <n v="1992"/>
    <n v="1.5366447414450914"/>
    <x v="1"/>
  </r>
  <r>
    <s v="Aleksander Rokosa"/>
    <s v="M"/>
    <n v="24"/>
    <n v="175"/>
    <n v="67"/>
    <s v="Poland"/>
    <n v="1960"/>
    <n v="1.5366447414450914"/>
    <x v="1"/>
  </r>
  <r>
    <s v="Markus Paul Mller"/>
    <s v="M"/>
    <n v="25"/>
    <n v="175"/>
    <n v="66"/>
    <s v="Switzerland"/>
    <n v="1992"/>
    <n v="1.5366447414450914"/>
    <x v="1"/>
  </r>
  <r>
    <s v="Andriy Oleksiyovych Sienichkin"/>
    <s v="M"/>
    <n v="25"/>
    <n v="175"/>
    <n v="62"/>
    <s v="Ukraine"/>
    <n v="2016"/>
    <n v="1.5366447414450914"/>
    <x v="1"/>
  </r>
  <r>
    <s v="Francisco Carlos Barretto Jnior"/>
    <s v="M"/>
    <n v="26"/>
    <n v="175"/>
    <n v="72"/>
    <s v="Brazil"/>
    <n v="2016"/>
    <n v="1.5366447414450914"/>
    <x v="1"/>
  </r>
  <r>
    <s v="Jozef Konen"/>
    <s v="M"/>
    <n v="26"/>
    <n v="175"/>
    <n v="64"/>
    <s v="Czechoslovakia"/>
    <n v="1980"/>
    <n v="1.5366447414450914"/>
    <x v="1"/>
  </r>
  <r>
    <s v="Bernhard Locher"/>
    <s v="M"/>
    <n v="27"/>
    <n v="175"/>
    <n v="72"/>
    <s v="Switzerland"/>
    <n v="1976"/>
    <n v="1.5366447414450914"/>
    <x v="1"/>
  </r>
  <r>
    <s v="Dov Lupi"/>
    <s v="M"/>
    <n v="27"/>
    <n v="175"/>
    <n v="76"/>
    <s v="Israel"/>
    <n v="1976"/>
    <n v="1.5366447414450914"/>
    <x v="1"/>
  </r>
  <r>
    <s v="Paavo Johannes Aaltonen"/>
    <s v="M"/>
    <n v="28"/>
    <n v="175"/>
    <n v="64"/>
    <s v="Finland"/>
    <n v="1948"/>
    <n v="1.5366447414450914"/>
    <x v="1"/>
  </r>
  <r>
    <s v="William Henry Tritschler"/>
    <s v="M"/>
    <n v="30"/>
    <n v="175"/>
    <s v="NA"/>
    <s v="United States"/>
    <n v="1904"/>
    <n v="1.5366447414450914"/>
    <x v="1"/>
  </r>
  <r>
    <s v="Katarna arisk (-Mulders)"/>
    <s v="F"/>
    <n v="14"/>
    <n v="174"/>
    <n v="44"/>
    <s v="Czechoslovakia"/>
    <n v="1980"/>
    <n v="1.4222443670485438"/>
    <x v="1"/>
  </r>
  <r>
    <s v="Alfonso Rodrguez de Sadia Lombardero"/>
    <s v="M"/>
    <n v="18"/>
    <n v="174"/>
    <n v="65"/>
    <s v="Spain"/>
    <n v="1984"/>
    <n v="1.4222443670485438"/>
    <x v="1"/>
  </r>
  <r>
    <s v="Robert Bretscher"/>
    <s v="M"/>
    <n v="19"/>
    <n v="174"/>
    <n v="71"/>
    <s v="Switzerland"/>
    <n v="1972"/>
    <n v="1.4222443670485438"/>
    <x v="1"/>
  </r>
  <r>
    <s v="Sorin Cepoi"/>
    <s v="M"/>
    <n v="19"/>
    <n v="174"/>
    <n v="65"/>
    <s v="Romania"/>
    <n v="1976"/>
    <n v="1.4222443670485438"/>
    <x v="1"/>
  </r>
  <r>
    <s v="Gerson Klippel Gnoatto"/>
    <s v="M"/>
    <n v="20"/>
    <n v="174"/>
    <n v="62"/>
    <s v="Brazil"/>
    <n v="1984"/>
    <n v="1.4222443670485438"/>
    <x v="1"/>
  </r>
  <r>
    <s v="Aleksey Yuryevich Nemov"/>
    <s v="M"/>
    <n v="20"/>
    <n v="174"/>
    <n v="75"/>
    <s v="Russia"/>
    <n v="1996"/>
    <n v="1.4222443670485438"/>
    <x v="1"/>
  </r>
  <r>
    <s v="Aurelian Georgescu"/>
    <s v="M"/>
    <n v="21"/>
    <n v="174"/>
    <n v="64"/>
    <s v="Romania"/>
    <n v="1980"/>
    <n v="1.4222443670485438"/>
    <x v="1"/>
  </r>
  <r>
    <s v="Raimo Yrj Heinonen"/>
    <s v="M"/>
    <n v="21"/>
    <n v="174"/>
    <n v="63.5"/>
    <s v="Finland"/>
    <n v="1956"/>
    <n v="1.4222443670485438"/>
    <x v="1"/>
  </r>
  <r>
    <s v="Ralf-Peter Hemmann"/>
    <s v="M"/>
    <n v="21"/>
    <n v="174"/>
    <n v="71"/>
    <s v="East Germany"/>
    <n v="1980"/>
    <n v="1.4222443670485438"/>
    <x v="1"/>
  </r>
  <r>
    <s v="Balzs Tth"/>
    <s v="M"/>
    <n v="21"/>
    <n v="174"/>
    <n v="65"/>
    <s v="Hungary"/>
    <n v="1988"/>
    <n v="1.4222443670485438"/>
    <x v="1"/>
  </r>
  <r>
    <s v="Sebastian Krimmer"/>
    <s v="M"/>
    <n v="22"/>
    <n v="174"/>
    <n v="67"/>
    <s v="Germany"/>
    <n v="2012"/>
    <n v="1.4222443670485438"/>
    <x v="1"/>
  </r>
  <r>
    <s v="Gheorghe Condovici"/>
    <s v="M"/>
    <n v="23"/>
    <n v="174"/>
    <n v="66"/>
    <s v="Romania"/>
    <n v="1964"/>
    <n v="1.4222443670485438"/>
    <x v="1"/>
  </r>
  <r>
    <s v="Mitchell Jay &quot;Mitch&quot; Gaylord"/>
    <s v="M"/>
    <n v="23"/>
    <n v="174"/>
    <n v="68"/>
    <s v="United States"/>
    <n v="1984"/>
    <n v="1.4222443670485438"/>
    <x v="1"/>
  </r>
  <r>
    <s v="Roland Hrzeler"/>
    <s v="M"/>
    <n v="23"/>
    <n v="174"/>
    <n v="67"/>
    <s v="Switzerland"/>
    <n v="1968"/>
    <n v="1.4222443670485438"/>
    <x v="1"/>
  </r>
  <r>
    <s v="Sylvio Kroll"/>
    <s v="M"/>
    <n v="23"/>
    <n v="174"/>
    <n v="68"/>
    <s v="East Germany"/>
    <n v="1988"/>
    <n v="1.4222443670485438"/>
    <x v="1"/>
  </r>
  <r>
    <s v="Sergio Luini"/>
    <s v="M"/>
    <n v="23"/>
    <n v="174"/>
    <n v="65"/>
    <s v="Italy"/>
    <n v="1996"/>
    <n v="1.4222443670485438"/>
    <x v="1"/>
  </r>
  <r>
    <s v="ric Claude Jacques Poujade"/>
    <s v="M"/>
    <n v="23"/>
    <n v="174"/>
    <n v="61"/>
    <s v="France"/>
    <n v="1996"/>
    <n v="1.4222443670485438"/>
    <x v="1"/>
  </r>
  <r>
    <s v="Christoph Schrer"/>
    <s v="M"/>
    <n v="23"/>
    <n v="174"/>
    <n v="66"/>
    <s v="Switzerland"/>
    <n v="2004"/>
    <n v="1.4222443670485438"/>
    <x v="1"/>
  </r>
  <r>
    <s v="Walter Mller"/>
    <s v="M"/>
    <n v="24"/>
    <n v="174"/>
    <n v="67"/>
    <s v="Switzerland"/>
    <n v="1964"/>
    <n v="1.4222443670485438"/>
    <x v="1"/>
  </r>
  <r>
    <s v="Miguel Soler Escudero"/>
    <s v="M"/>
    <n v="24"/>
    <n v="174"/>
    <n v="72"/>
    <s v="Spain"/>
    <n v="1984"/>
    <n v="1.4222443670485438"/>
    <x v="1"/>
  </r>
  <r>
    <s v="Daniel Wunderlin"/>
    <s v="M"/>
    <n v="24"/>
    <n v="174"/>
    <n v="61"/>
    <s v="Switzerland"/>
    <n v="1984"/>
    <n v="1.4222443670485438"/>
    <x v="1"/>
  </r>
  <r>
    <s v="Dezs Bordn"/>
    <s v="M"/>
    <n v="25"/>
    <n v="174"/>
    <n v="65"/>
    <s v="Hungary"/>
    <n v="1968"/>
    <n v="1.4222443670485438"/>
    <x v="1"/>
  </r>
  <r>
    <s v="Joseph &quot;Menn&quot; Krecke"/>
    <s v="M"/>
    <n v="25"/>
    <n v="174"/>
    <n v="74"/>
    <s v="Luxembourg"/>
    <n v="1948"/>
    <n v="1.4222443670485438"/>
    <x v="1"/>
  </r>
  <r>
    <s v="Mieczysaw Jzef Strzaka"/>
    <s v="M"/>
    <n v="25"/>
    <n v="174"/>
    <n v="72"/>
    <s v="Poland"/>
    <n v="1972"/>
    <n v="1.4222443670485438"/>
    <x v="1"/>
  </r>
  <r>
    <s v="Albert Azaryan"/>
    <s v="M"/>
    <n v="27"/>
    <n v="174"/>
    <n v="72"/>
    <s v="Soviet Union"/>
    <n v="1956"/>
    <n v="1.4222443670485438"/>
    <x v="1"/>
  </r>
  <r>
    <s v="Marcus A. C. &quot;Marc&quot; Faulks"/>
    <s v="M"/>
    <n v="27"/>
    <n v="174"/>
    <n v="64"/>
    <s v="Australia"/>
    <n v="1964"/>
    <n v="1.4222443670485438"/>
    <x v="1"/>
  </r>
  <r>
    <s v="Heinz Hussler"/>
    <s v="M"/>
    <n v="27"/>
    <n v="174"/>
    <n v="64"/>
    <s v="West Germany"/>
    <n v="1968"/>
    <n v="1.4222443670485438"/>
    <x v="1"/>
  </r>
  <r>
    <s v="Dimitri Karbanenko"/>
    <s v="M"/>
    <n v="27"/>
    <n v="174"/>
    <n v="70"/>
    <s v="France"/>
    <n v="2000"/>
    <n v="1.4222443670485438"/>
    <x v="1"/>
  </r>
  <r>
    <s v="Karel Kleka"/>
    <s v="M"/>
    <n v="28"/>
    <n v="174"/>
    <n v="73"/>
    <s v="Czechoslovakia"/>
    <n v="1964"/>
    <n v="1.4222443670485438"/>
    <x v="1"/>
  </r>
  <r>
    <s v="Ivan aklec"/>
    <s v="M"/>
    <n v="19"/>
    <n v="173"/>
    <n v="75"/>
    <s v="Yugoslavia"/>
    <n v="1952"/>
    <n v="1.3078439926519962"/>
    <x v="1"/>
  </r>
  <r>
    <s v="Jess Carballo Martnez"/>
    <s v="M"/>
    <n v="19"/>
    <n v="173"/>
    <n v="70"/>
    <s v="Spain"/>
    <n v="1996"/>
    <n v="1.3078439926519962"/>
    <x v="1"/>
  </r>
  <r>
    <s v="Franco Doneg"/>
    <s v="M"/>
    <n v="19"/>
    <n v="173"/>
    <n v="67"/>
    <s v="Italy"/>
    <n v="1972"/>
    <n v="1.3078439926519962"/>
    <x v="1"/>
  </r>
  <r>
    <s v="Pablo Luis Hernndez"/>
    <s v="M"/>
    <n v="19"/>
    <n v="173"/>
    <n v="61"/>
    <s v="Cuba"/>
    <n v="1964"/>
    <n v="1.3078439926519962"/>
    <x v="1"/>
  </r>
  <r>
    <s v="Keith Langley"/>
    <s v="M"/>
    <n v="19"/>
    <n v="173"/>
    <n v="70"/>
    <s v="Great Britain"/>
    <n v="1980"/>
    <n v="1.3078439926519962"/>
    <x v="1"/>
  </r>
  <r>
    <s v="Maurizio Milanetto"/>
    <s v="M"/>
    <n v="19"/>
    <n v="173"/>
    <n v="70"/>
    <s v="Italy"/>
    <n v="1972"/>
    <n v="1.3078439926519962"/>
    <x v="1"/>
  </r>
  <r>
    <s v="Zsolt Horvth"/>
    <s v="M"/>
    <n v="20"/>
    <n v="173"/>
    <n v="60"/>
    <s v="Hungary"/>
    <n v="1988"/>
    <n v="1.3078439926519962"/>
    <x v="1"/>
  </r>
  <r>
    <s v="Randy Jos Ler Bell"/>
    <s v="M"/>
    <n v="20"/>
    <n v="173"/>
    <n v="72"/>
    <s v="Cuba"/>
    <n v="2016"/>
    <n v="1.3078439926519962"/>
    <x v="1"/>
  </r>
  <r>
    <s v="Rzvan Dorin elariu"/>
    <s v="M"/>
    <n v="20"/>
    <n v="173"/>
    <n v="73"/>
    <s v="Romania"/>
    <n v="2004"/>
    <n v="1.3078439926519962"/>
    <x v="1"/>
  </r>
  <r>
    <s v="Milo Vrati"/>
    <s v="M"/>
    <n v="20"/>
    <n v="173"/>
    <n v="71"/>
    <s v="Yugoslavia"/>
    <n v="1968"/>
    <n v="1.3078439926519962"/>
    <x v="1"/>
  </r>
  <r>
    <s v="James Kanati Allen"/>
    <s v="M"/>
    <n v="21"/>
    <n v="173"/>
    <n v="64"/>
    <s v="United States"/>
    <n v="1968"/>
    <n v="1.3078439926519962"/>
    <x v="1"/>
  </r>
  <r>
    <s v="Sergey Fedorchenko"/>
    <s v="M"/>
    <n v="21"/>
    <n v="173"/>
    <n v="68"/>
    <s v="Kazakhstan"/>
    <n v="1996"/>
    <n v="1.3078439926519962"/>
    <x v="1"/>
  </r>
  <r>
    <s v="Armand Huberty"/>
    <s v="M"/>
    <n v="21"/>
    <n v="173"/>
    <n v="68"/>
    <s v="Luxembourg"/>
    <n v="1952"/>
    <n v="1.3078439926519962"/>
    <x v="1"/>
  </r>
  <r>
    <s v="Constantin Petrescu"/>
    <s v="M"/>
    <n v="21"/>
    <n v="173"/>
    <n v="65"/>
    <s v="Romania"/>
    <n v="1972"/>
    <n v="1.3078439926519962"/>
    <x v="1"/>
  </r>
  <r>
    <s v="Joo Luiz Ribeiro"/>
    <s v="M"/>
    <n v="21"/>
    <n v="173"/>
    <n v="65"/>
    <s v="Brazil"/>
    <n v="1980"/>
    <n v="1.3078439926519962"/>
    <x v="1"/>
  </r>
  <r>
    <s v="Hamilton Sabot"/>
    <s v="M"/>
    <n v="21"/>
    <n v="173"/>
    <n v="63"/>
    <s v="France"/>
    <n v="2008"/>
    <n v="1.3078439926519962"/>
    <x v="1"/>
  </r>
  <r>
    <s v="Dancho Yordanov"/>
    <s v="M"/>
    <n v="21"/>
    <n v="173"/>
    <n v="68"/>
    <s v="Bulgaria"/>
    <n v="1980"/>
    <n v="1.3078439926519962"/>
    <x v="1"/>
  </r>
  <r>
    <s v="Sal Cofio Arena"/>
    <s v="M"/>
    <n v="22"/>
    <n v="173"/>
    <n v="68"/>
    <s v="Spain"/>
    <n v="2000"/>
    <n v="1.3078439926519962"/>
    <x v="1"/>
  </r>
  <r>
    <s v="Daniel Corral Barrn"/>
    <s v="M"/>
    <n v="22"/>
    <n v="173"/>
    <n v="64"/>
    <s v="Mexico"/>
    <n v="2012"/>
    <n v="1.3078439926519962"/>
    <x v="1"/>
  </r>
  <r>
    <s v="Guilherme &quot;Gil&quot; Saggese Pinto"/>
    <s v="M"/>
    <n v="22"/>
    <n v="173"/>
    <n v="68"/>
    <s v="Brazil"/>
    <n v="1988"/>
    <n v="1.3078439926519962"/>
    <x v="1"/>
  </r>
  <r>
    <s v="Epke Jan Zonderland"/>
    <s v="M"/>
    <n v="22"/>
    <n v="173"/>
    <n v="69"/>
    <s v="Netherlands"/>
    <n v="2008"/>
    <n v="1.3078439926519962"/>
    <x v="1"/>
  </r>
  <r>
    <s v="Ole Benediktson"/>
    <s v="M"/>
    <n v="23"/>
    <n v="173"/>
    <n v="63"/>
    <s v="Denmark"/>
    <n v="1972"/>
    <n v="1.3078439926519962"/>
    <x v="1"/>
  </r>
  <r>
    <s v="Fredi Egger"/>
    <s v="M"/>
    <n v="23"/>
    <n v="173"/>
    <n v="66"/>
    <s v="Switzerland"/>
    <n v="1964"/>
    <n v="1.3078439926519962"/>
    <x v="1"/>
  </r>
  <r>
    <s v="Ji Fit"/>
    <s v="M"/>
    <n v="23"/>
    <n v="173"/>
    <n v="63"/>
    <s v="Czech Republic"/>
    <n v="1996"/>
    <n v="1.3078439926519962"/>
    <x v="1"/>
  </r>
  <r>
    <s v="Andreas Japtok"/>
    <s v="M"/>
    <n v="23"/>
    <n v="173"/>
    <n v="65"/>
    <s v="West Germany"/>
    <n v="1984"/>
    <n v="1.3078439926519962"/>
    <x v="1"/>
  </r>
  <r>
    <s v="Kim Ji-Hun"/>
    <s v="M"/>
    <n v="23"/>
    <n v="173"/>
    <n v="65"/>
    <s v="South Korea"/>
    <n v="2008"/>
    <n v="1.3078439926519962"/>
    <x v="1"/>
  </r>
  <r>
    <s v="Adolfo Lampronti"/>
    <s v="M"/>
    <n v="23"/>
    <n v="173"/>
    <n v="63"/>
    <s v="Italy"/>
    <n v="1972"/>
    <n v="1.3078439926519962"/>
    <x v="1"/>
  </r>
  <r>
    <s v="Frederick Charles &quot;Fred&quot; Orlofsky"/>
    <s v="M"/>
    <n v="23"/>
    <n v="173"/>
    <n v="61"/>
    <s v="United States"/>
    <n v="1960"/>
    <n v="1.3078439926519962"/>
    <x v="1"/>
  </r>
  <r>
    <s v="Zhang Chenglong"/>
    <s v="M"/>
    <n v="23"/>
    <n v="173"/>
    <n v="65"/>
    <s v="China"/>
    <n v="2012"/>
    <n v="1.3078439926519962"/>
    <x v="1"/>
  </r>
  <r>
    <s v="Rainer Hanschke"/>
    <s v="M"/>
    <n v="24"/>
    <n v="173"/>
    <n v="67"/>
    <s v="East Germany"/>
    <n v="1976"/>
    <n v="1.3078439926519962"/>
    <x v="1"/>
  </r>
  <r>
    <s v="Douglas &quot;Doug&quot; MacLennan"/>
    <s v="M"/>
    <n v="24"/>
    <n v="173"/>
    <n v="64"/>
    <s v="Australia"/>
    <n v="1964"/>
    <n v="1.3078439926519962"/>
    <x v="1"/>
  </r>
  <r>
    <s v="Gheorghe Punescu"/>
    <s v="M"/>
    <n v="24"/>
    <n v="173"/>
    <n v="65"/>
    <s v="Romania"/>
    <n v="1972"/>
    <n v="1.3078439926519962"/>
    <x v="1"/>
  </r>
  <r>
    <s v="Petro Paxnyuk"/>
    <s v="M"/>
    <n v="24"/>
    <n v="173"/>
    <n v="64"/>
    <s v="Azerbaijan"/>
    <n v="2016"/>
    <n v="1.3078439926519962"/>
    <x v="1"/>
  </r>
  <r>
    <s v="Bo Hkan Wirhed"/>
    <s v="M"/>
    <n v="24"/>
    <n v="173"/>
    <n v="63"/>
    <s v="Sweden"/>
    <n v="1960"/>
    <n v="1.3078439926519962"/>
    <x v="1"/>
  </r>
  <r>
    <s v="Georgi Mirchev Adamov"/>
    <s v="M"/>
    <n v="25"/>
    <n v="173"/>
    <n v="64"/>
    <s v="Bulgaria"/>
    <n v="1964"/>
    <n v="1.3078439926519962"/>
    <x v="1"/>
  </r>
  <r>
    <s v="Bruno Banzer"/>
    <s v="M"/>
    <n v="25"/>
    <n v="173"/>
    <n v="65"/>
    <s v="Liechtenstein"/>
    <n v="1972"/>
    <n v="1.3078439926519962"/>
    <x v="1"/>
  </r>
  <r>
    <s v="Frans Christer Ingemar Jnsson"/>
    <s v="M"/>
    <n v="25"/>
    <n v="173"/>
    <n v="67"/>
    <s v="Sweden"/>
    <n v="1968"/>
    <n v="1.3078439926519962"/>
    <x v="1"/>
  </r>
  <r>
    <s v="Shigeru Kasamatsu"/>
    <s v="M"/>
    <n v="25"/>
    <n v="173"/>
    <n v="59"/>
    <s v="Japan"/>
    <n v="1972"/>
    <n v="1.3078439926519962"/>
    <x v="1"/>
  </r>
  <r>
    <s v="Andrzej Marceli Konopka"/>
    <s v="M"/>
    <n v="25"/>
    <n v="173"/>
    <n v="67"/>
    <s v="Poland"/>
    <n v="1960"/>
    <n v="1.3078439926519962"/>
    <x v="1"/>
  </r>
  <r>
    <s v="Karsten Oelsch"/>
    <s v="M"/>
    <n v="25"/>
    <n v="173"/>
    <n v="66"/>
    <s v="Germany"/>
    <n v="1996"/>
    <n v="1.3078439926519962"/>
    <x v="1"/>
  </r>
  <r>
    <s v="Garland Deloid &quot;Gar&quot; O'Quinn, Jr."/>
    <s v="M"/>
    <n v="25"/>
    <n v="173"/>
    <n v="61"/>
    <s v="United States"/>
    <n v="1960"/>
    <n v="1.3078439926519962"/>
    <x v="1"/>
  </r>
  <r>
    <s v="Johan Leopold Stumpf"/>
    <s v="M"/>
    <n v="25"/>
    <n v="173"/>
    <s v="NA"/>
    <s v="Norway"/>
    <n v="1906"/>
    <n v="1.3078439926519962"/>
    <x v="1"/>
  </r>
  <r>
    <s v="Dan Nicolae Potra"/>
    <s v="M"/>
    <n v="26"/>
    <n v="173"/>
    <n v="67"/>
    <s v="Romania"/>
    <n v="2004"/>
    <n v="1.3078439926519962"/>
    <x v="1"/>
  </r>
  <r>
    <s v="Reino Mikael Heino"/>
    <s v="M"/>
    <n v="27"/>
    <n v="173"/>
    <n v="65.5"/>
    <s v="Finland"/>
    <n v="1968"/>
    <n v="1.3078439926519962"/>
    <x v="1"/>
  </r>
  <r>
    <s v="Samuel Piaseck"/>
    <s v="M"/>
    <n v="27"/>
    <n v="173"/>
    <n v="73"/>
    <s v="Slovakia"/>
    <n v="2012"/>
    <n v="1.3078439926519962"/>
    <x v="1"/>
  </r>
  <r>
    <s v="Christopher Dean &quot;Chris&quot; Brooks"/>
    <s v="M"/>
    <n v="29"/>
    <n v="173"/>
    <n v="75"/>
    <s v="United States"/>
    <n v="2016"/>
    <n v="1.3078439926519962"/>
    <x v="1"/>
  </r>
  <r>
    <s v="Marvin Julian Campbell"/>
    <s v="M"/>
    <n v="31"/>
    <n v="173"/>
    <n v="73"/>
    <s v="Great Britain"/>
    <n v="1992"/>
    <n v="1.3078439926519962"/>
    <x v="1"/>
  </r>
  <r>
    <s v="Szymon Sobala"/>
    <s v="M"/>
    <n v="33"/>
    <n v="173"/>
    <n v="68"/>
    <s v="Poland"/>
    <n v="1952"/>
    <n v="1.3078439926519962"/>
    <x v="1"/>
  </r>
  <r>
    <s v="Stphane Cauterman"/>
    <s v="M"/>
    <n v="19"/>
    <n v="172"/>
    <n v="58"/>
    <s v="France"/>
    <n v="1988"/>
    <n v="1.1934436182554486"/>
    <x v="1"/>
  </r>
  <r>
    <s v="Ioannis Melissanidis"/>
    <s v="M"/>
    <n v="19"/>
    <n v="172"/>
    <n v="59"/>
    <s v="Greece"/>
    <n v="1996"/>
    <n v="1.1934436182554486"/>
    <x v="1"/>
  </r>
  <r>
    <s v="Christine Schmitt (-Dressel)"/>
    <s v="F"/>
    <n v="19"/>
    <n v="172"/>
    <n v="54"/>
    <s v="East Germany"/>
    <n v="1972"/>
    <n v="1.1934436182554486"/>
    <x v="1"/>
  </r>
  <r>
    <s v="Ilian Vasiliev Aleksandrov"/>
    <s v="M"/>
    <n v="20"/>
    <n v="172"/>
    <n v="66"/>
    <s v="Bulgaria"/>
    <n v="1992"/>
    <n v="1.1934436182554486"/>
    <x v="1"/>
  </r>
  <r>
    <s v="Janez Brodnik"/>
    <s v="M"/>
    <n v="20"/>
    <n v="172"/>
    <n v="68"/>
    <s v="Yugoslavia"/>
    <n v="1964"/>
    <n v="1.1934436182554486"/>
    <x v="1"/>
  </r>
  <r>
    <s v="Roland Brckner"/>
    <s v="M"/>
    <n v="20"/>
    <n v="172"/>
    <n v="65"/>
    <s v="East Germany"/>
    <n v="1976"/>
    <n v="1.1934436182554486"/>
    <x v="1"/>
  </r>
  <r>
    <s v="Miroslav Cerar"/>
    <s v="M"/>
    <n v="20"/>
    <n v="172"/>
    <n v="73"/>
    <s v="Yugoslavia"/>
    <n v="1960"/>
    <n v="1.1934436182554486"/>
    <x v="1"/>
  </r>
  <r>
    <s v="Salme Kaarina Koskinen (-Paimander)"/>
    <s v="F"/>
    <n v="20"/>
    <n v="172"/>
    <n v="56"/>
    <s v="Finland"/>
    <n v="1964"/>
    <n v="1.1934436182554486"/>
    <x v="1"/>
  </r>
  <r>
    <s v="Nikola Dimitrov Prodanov"/>
    <s v="M"/>
    <n v="20"/>
    <n v="172"/>
    <n v="65"/>
    <s v="Bulgaria"/>
    <n v="1960"/>
    <n v="1.1934436182554486"/>
    <x v="1"/>
  </r>
  <r>
    <s v="Heikki Ilmari Savolainen"/>
    <s v="M"/>
    <n v="20"/>
    <n v="172"/>
    <n v="64"/>
    <s v="Finland"/>
    <n v="1928"/>
    <n v="1.1934436182554486"/>
    <x v="1"/>
  </r>
  <r>
    <s v="Philipp Boy"/>
    <s v="M"/>
    <n v="21"/>
    <n v="172"/>
    <n v="67"/>
    <s v="Germany"/>
    <n v="2008"/>
    <n v="1.1934436182554486"/>
    <x v="1"/>
  </r>
  <r>
    <s v="Alberto Busnari"/>
    <s v="M"/>
    <n v="21"/>
    <n v="172"/>
    <n v="70"/>
    <s v="Italy"/>
    <n v="2000"/>
    <n v="1.1934436182554486"/>
    <x v="1"/>
  </r>
  <r>
    <s v="John George Crosby, Jr."/>
    <s v="M"/>
    <n v="21"/>
    <n v="172"/>
    <n v="61"/>
    <s v="United States"/>
    <n v="1972"/>
    <n v="1.1934436182554486"/>
    <x v="1"/>
  </r>
  <r>
    <s v="Trent Dimas"/>
    <s v="M"/>
    <n v="21"/>
    <n v="172"/>
    <n v="68"/>
    <s v="United States"/>
    <n v="1992"/>
    <n v="1.1934436182554486"/>
    <x v="1"/>
  </r>
  <r>
    <s v="Sergey Viktorovich Diomidov"/>
    <s v="M"/>
    <n v="21"/>
    <n v="172"/>
    <n v="72"/>
    <s v="Soviet Union"/>
    <n v="1964"/>
    <n v="1.1934436182554486"/>
    <x v="1"/>
  </r>
  <r>
    <s v="Michael Engeler"/>
    <s v="M"/>
    <n v="21"/>
    <n v="172"/>
    <n v="67"/>
    <s v="Switzerland"/>
    <n v="1992"/>
    <n v="1.1934436182554486"/>
    <x v="1"/>
  </r>
  <r>
    <s v="Rokas Guinas"/>
    <s v="M"/>
    <n v="21"/>
    <n v="172"/>
    <s v="NA"/>
    <s v="Lithuania"/>
    <n v="2012"/>
    <n v="1.1934436182554486"/>
    <x v="1"/>
  </r>
  <r>
    <s v="Li Xiaoping"/>
    <s v="M"/>
    <n v="21"/>
    <n v="172"/>
    <n v="65"/>
    <s v="China"/>
    <n v="1984"/>
    <n v="1.1934436182554486"/>
    <x v="1"/>
  </r>
  <r>
    <s v="Edvard Ferdinand Linna (Borg-)"/>
    <s v="M"/>
    <n v="21"/>
    <n v="172"/>
    <n v="65"/>
    <s v="Finland"/>
    <n v="1908"/>
    <n v="1.1934436182554486"/>
    <x v="1"/>
  </r>
  <r>
    <s v="Yury Sergeyevich Ryazanov"/>
    <s v="M"/>
    <n v="21"/>
    <n v="172"/>
    <n v="68"/>
    <s v="Russia"/>
    <n v="2008"/>
    <n v="1.1934436182554486"/>
    <x v="1"/>
  </r>
  <r>
    <s v="Andreas Toba"/>
    <s v="M"/>
    <n v="21"/>
    <n v="172"/>
    <n v="65"/>
    <s v="Germany"/>
    <n v="2012"/>
    <n v="1.1934436182554486"/>
    <x v="1"/>
  </r>
  <r>
    <s v="Wajdi Bouallgue"/>
    <s v="M"/>
    <n v="22"/>
    <n v="172"/>
    <n v="68"/>
    <s v="Tunisia"/>
    <n v="2004"/>
    <n v="1.1934436182554486"/>
    <x v="1"/>
  </r>
  <r>
    <s v="Georgy Olegovich Grebenkov"/>
    <s v="M"/>
    <n v="22"/>
    <n v="172"/>
    <n v="70"/>
    <s v="Russia"/>
    <n v="2004"/>
    <n v="1.1934436182554486"/>
    <x v="1"/>
  </r>
  <r>
    <s v="Valery Panayotovich Kerdemelidi"/>
    <s v="M"/>
    <n v="22"/>
    <n v="172"/>
    <n v="70"/>
    <s v="Soviet Union"/>
    <n v="1960"/>
    <n v="1.1934436182554486"/>
    <x v="1"/>
  </r>
  <r>
    <s v="Miloslav Netuil"/>
    <s v="M"/>
    <n v="22"/>
    <n v="172"/>
    <n v="63"/>
    <s v="Czechoslovakia"/>
    <n v="1968"/>
    <n v="1.1934436182554486"/>
    <x v="1"/>
  </r>
  <r>
    <s v="Lindsay Nylund"/>
    <s v="M"/>
    <n v="22"/>
    <n v="172"/>
    <n v="63"/>
    <s v="Australia"/>
    <n v="1980"/>
    <n v="1.1934436182554486"/>
    <x v="1"/>
  </r>
  <r>
    <s v="Volker Rohrwick"/>
    <s v="M"/>
    <n v="22"/>
    <n v="172"/>
    <n v="69"/>
    <s v="West Germany"/>
    <n v="1976"/>
    <n v="1.1934436182554486"/>
    <x v="1"/>
  </r>
  <r>
    <s v="Lukas Dauser"/>
    <s v="M"/>
    <n v="23"/>
    <n v="172"/>
    <n v="64"/>
    <s v="Germany"/>
    <n v="2016"/>
    <n v="1.1934436182554486"/>
    <x v="1"/>
  </r>
  <r>
    <s v="Philipp Frst"/>
    <s v="M"/>
    <n v="23"/>
    <n v="172"/>
    <n v="70"/>
    <s v="Germany"/>
    <n v="1960"/>
    <n v="1.1934436182554486"/>
    <x v="1"/>
  </r>
  <r>
    <s v="Guo Linxian"/>
    <s v="M"/>
    <n v="23"/>
    <n v="172"/>
    <n v="65"/>
    <s v="China"/>
    <n v="1988"/>
    <n v="1.1934436182554486"/>
    <x v="1"/>
  </r>
  <r>
    <s v="Nikolay Yulyevich Kuksenkov"/>
    <s v="M"/>
    <n v="23"/>
    <n v="172"/>
    <n v="65"/>
    <s v="Ukraine"/>
    <n v="2012"/>
    <n v="1.1934436182554486"/>
    <x v="1"/>
  </r>
  <r>
    <s v="Kurt Szilier"/>
    <s v="M"/>
    <n v="23"/>
    <n v="172"/>
    <n v="65"/>
    <s v="Romania"/>
    <n v="1980"/>
    <n v="1.1934436182554486"/>
    <x v="1"/>
  </r>
  <r>
    <s v="Claude Carmona"/>
    <s v="M"/>
    <n v="24"/>
    <n v="172"/>
    <n v="64"/>
    <s v="France"/>
    <n v="1988"/>
    <n v="1.1934436182554486"/>
    <x v="1"/>
  </r>
  <r>
    <s v="Rajmund Csnyi"/>
    <s v="M"/>
    <n v="24"/>
    <n v="172"/>
    <n v="68"/>
    <s v="Hungary"/>
    <n v="1960"/>
    <n v="1.1934436182554486"/>
    <x v="1"/>
  </r>
  <r>
    <s v="Dragan Gagi"/>
    <s v="M"/>
    <n v="24"/>
    <n v="172"/>
    <n v="61"/>
    <s v="Yugoslavia"/>
    <n v="1960"/>
    <n v="1.1934436182554486"/>
    <x v="1"/>
  </r>
  <r>
    <s v="Mutsumi Harada"/>
    <s v="M"/>
    <n v="24"/>
    <n v="172"/>
    <n v="68"/>
    <s v="Japan"/>
    <n v="2000"/>
    <n v="1.1934436182554486"/>
    <x v="1"/>
  </r>
  <r>
    <s v="Akihiro Kasamatsu"/>
    <s v="M"/>
    <n v="24"/>
    <n v="172"/>
    <n v="62"/>
    <s v="Japan"/>
    <n v="2000"/>
    <n v="1.1934436182554486"/>
    <x v="1"/>
  </r>
  <r>
    <s v="Otto Jalmari Kestola"/>
    <s v="M"/>
    <n v="24"/>
    <n v="172"/>
    <n v="60"/>
    <s v="Finland"/>
    <n v="1960"/>
    <n v="1.1934436182554486"/>
    <x v="1"/>
  </r>
  <r>
    <s v="Charles Lakes"/>
    <s v="M"/>
    <n v="24"/>
    <n v="172"/>
    <n v="70"/>
    <s v="United States"/>
    <n v="1988"/>
    <n v="1.1934436182554486"/>
    <x v="1"/>
  </r>
  <r>
    <s v="Fabian Leimlehner"/>
    <s v="M"/>
    <n v="24"/>
    <n v="172"/>
    <n v="70"/>
    <s v="Austria"/>
    <n v="2012"/>
    <n v="1.1934436182554486"/>
    <x v="1"/>
  </r>
  <r>
    <s v="Carmine Luppino"/>
    <s v="M"/>
    <n v="24"/>
    <n v="172"/>
    <n v="68"/>
    <s v="Italy"/>
    <n v="1972"/>
    <n v="1.1934436182554486"/>
    <x v="1"/>
  </r>
  <r>
    <s v="Hisashi Mizutori"/>
    <s v="M"/>
    <n v="24"/>
    <n v="172"/>
    <n v="62"/>
    <s v="Japan"/>
    <n v="2004"/>
    <n v="1.1934436182554486"/>
    <x v="1"/>
  </r>
  <r>
    <s v="Andreas Schweizer"/>
    <s v="M"/>
    <n v="24"/>
    <n v="172"/>
    <n v="68"/>
    <s v="Switzerland"/>
    <n v="2004"/>
    <n v="1.1934436182554486"/>
    <x v="1"/>
  </r>
  <r>
    <s v="Charles Otto Simms"/>
    <s v="M"/>
    <n v="24"/>
    <n v="172"/>
    <n v="70"/>
    <s v="United States"/>
    <n v="1952"/>
    <n v="1.1934436182554486"/>
    <x v="1"/>
  </r>
  <r>
    <s v="Pavel Stanovsk"/>
    <s v="M"/>
    <n v="24"/>
    <n v="172"/>
    <n v="66"/>
    <s v="Czechoslovakia"/>
    <n v="1972"/>
    <n v="1.1934436182554486"/>
    <x v="1"/>
  </r>
  <r>
    <s v="Axel Louis Augis"/>
    <s v="M"/>
    <n v="25"/>
    <n v="172"/>
    <n v="71"/>
    <s v="France"/>
    <n v="2016"/>
    <n v="1.1934436182554486"/>
    <x v="1"/>
  </r>
  <r>
    <s v="Michael T. &quot;Mike&quot; Inglis"/>
    <s v="M"/>
    <n v="25"/>
    <n v="172"/>
    <n v="70"/>
    <s v="Canada"/>
    <n v="1992"/>
    <n v="1.1934436182554486"/>
    <x v="1"/>
  </r>
  <r>
    <s v="Lyuben Mikhaylov Khristov"/>
    <s v="M"/>
    <n v="25"/>
    <n v="172"/>
    <n v="63"/>
    <s v="Bulgaria"/>
    <n v="1960"/>
    <n v="1.1934436182554486"/>
    <x v="1"/>
  </r>
  <r>
    <s v="Johan Mounard"/>
    <s v="M"/>
    <n v="25"/>
    <n v="172"/>
    <n v="66"/>
    <s v="France"/>
    <n v="2004"/>
    <n v="1.1934436182554486"/>
    <x v="1"/>
  </r>
  <r>
    <s v="Hannu Juhani Rantakari"/>
    <s v="M"/>
    <n v="25"/>
    <n v="172"/>
    <n v="67"/>
    <s v="Finland"/>
    <n v="1964"/>
    <n v="1.1934436182554486"/>
    <x v="1"/>
  </r>
  <r>
    <s v="Jevgijs Saproenko"/>
    <s v="M"/>
    <n v="25"/>
    <n v="172"/>
    <n v="65"/>
    <s v="Latvia"/>
    <n v="2004"/>
    <n v="1.1934436182554486"/>
    <x v="1"/>
  </r>
  <r>
    <s v="Benno Gro"/>
    <s v="M"/>
    <n v="26"/>
    <n v="172"/>
    <n v="69"/>
    <s v="West Germany"/>
    <n v="1984"/>
    <n v="1.1934436182554486"/>
    <x v="1"/>
  </r>
  <r>
    <s v="Stephen Wayne McCain"/>
    <s v="M"/>
    <n v="26"/>
    <n v="172"/>
    <n v="71"/>
    <s v="United States"/>
    <n v="2000"/>
    <n v="1.1934436182554486"/>
    <x v="1"/>
  </r>
  <r>
    <s v="Arne Thomsen"/>
    <s v="M"/>
    <n v="26"/>
    <n v="172"/>
    <n v="63"/>
    <s v="Denmark"/>
    <n v="1968"/>
    <n v="1.1934436182554486"/>
    <x v="1"/>
  </r>
  <r>
    <s v="Isao Yoneda"/>
    <s v="M"/>
    <n v="26"/>
    <n v="172"/>
    <n v="65"/>
    <s v="Japan"/>
    <n v="2004"/>
    <n v="1.1934436182554486"/>
    <x v="1"/>
  </r>
  <r>
    <s v="Istvn Brczi"/>
    <s v="M"/>
    <n v="27"/>
    <n v="172"/>
    <n v="65"/>
    <s v="Hungary"/>
    <n v="1972"/>
    <n v="1.1934436182554486"/>
    <x v="1"/>
  </r>
  <r>
    <s v="Ian Douglas Clarke"/>
    <s v="M"/>
    <n v="28"/>
    <n v="172"/>
    <n v="72"/>
    <s v="Australia"/>
    <n v="1972"/>
    <n v="1.1934436182554486"/>
    <x v="1"/>
  </r>
  <r>
    <s v="Andrs Lelkes"/>
    <s v="M"/>
    <n v="28"/>
    <n v="172"/>
    <n v="68"/>
    <s v="Hungary"/>
    <n v="1964"/>
    <n v="1.1934436182554486"/>
    <x v="1"/>
  </r>
  <r>
    <s v="Gheorghe Tohneanu"/>
    <s v="M"/>
    <n v="28"/>
    <n v="172"/>
    <n v="68"/>
    <s v="Romania"/>
    <n v="1964"/>
    <n v="1.1934436182554486"/>
    <x v="1"/>
  </r>
  <r>
    <s v="Wilhelm Friedrich &quot;Willie&quot; Weiler"/>
    <s v="M"/>
    <n v="28"/>
    <n v="172"/>
    <n v="74"/>
    <s v="Canada"/>
    <n v="1964"/>
    <n v="1.1934436182554486"/>
    <x v="1"/>
  </r>
  <r>
    <s v="Andrzej Wojciech Gonera"/>
    <s v="M"/>
    <n v="29"/>
    <n v="172"/>
    <n v="68"/>
    <s v="Poland"/>
    <n v="1968"/>
    <n v="1.1934436182554486"/>
    <x v="1"/>
  </r>
  <r>
    <s v="Richard K. Kihn"/>
    <s v="M"/>
    <n v="29"/>
    <n v="172"/>
    <n v="70"/>
    <s v="Canada"/>
    <n v="1964"/>
    <n v="1.1934436182554486"/>
    <x v="1"/>
  </r>
  <r>
    <s v="Andrey Sergeyevich Likhovitsky"/>
    <s v="M"/>
    <n v="30"/>
    <n v="172"/>
    <n v="66"/>
    <s v="Belarus"/>
    <n v="2016"/>
    <n v="1.1934436182554486"/>
    <x v="1"/>
  </r>
  <r>
    <s v="Miloud M'Sellek"/>
    <s v="M"/>
    <s v="NA"/>
    <n v="172"/>
    <n v="70"/>
    <s v="Morocco"/>
    <n v="1960"/>
    <n v="1.1934436182554486"/>
    <x v="1"/>
  </r>
  <r>
    <s v="Marie-Sophie Hindermann"/>
    <s v="F"/>
    <n v="17"/>
    <n v="171"/>
    <n v="51"/>
    <s v="Germany"/>
    <n v="2008"/>
    <n v="1.079043243858901"/>
    <x v="1"/>
  </r>
  <r>
    <s v="Gyrgy Guczoghy"/>
    <s v="M"/>
    <n v="18"/>
    <n v="171"/>
    <n v="66"/>
    <s v="Hungary"/>
    <n v="1980"/>
    <n v="1.079043243858901"/>
    <x v="1"/>
  </r>
  <r>
    <s v="Daniel Ryan Keatings"/>
    <s v="M"/>
    <n v="18"/>
    <n v="171"/>
    <n v="68"/>
    <s v="Great Britain"/>
    <n v="2008"/>
    <n v="1.079043243858901"/>
    <x v="1"/>
  </r>
  <r>
    <s v="Sergio Muoz Escribano"/>
    <s v="M"/>
    <n v="18"/>
    <n v="171"/>
    <n v="69"/>
    <s v="Spain"/>
    <n v="2008"/>
    <n v="1.079043243858901"/>
    <x v="1"/>
  </r>
  <r>
    <s v="Xing Aowei"/>
    <s v="M"/>
    <n v="18"/>
    <n v="171"/>
    <n v="64"/>
    <s v="China"/>
    <n v="2000"/>
    <n v="1.079043243858901"/>
    <x v="1"/>
  </r>
  <r>
    <s v="Rnar (Ruslan-) Alexandersson (Ovtinnikov-)"/>
    <s v="M"/>
    <n v="19"/>
    <n v="171"/>
    <n v="63"/>
    <s v="Iceland"/>
    <n v="1996"/>
    <n v="1.079043243858901"/>
    <x v="1"/>
  </r>
  <r>
    <s v="Kim Seung-Il"/>
    <s v="M"/>
    <n v="19"/>
    <n v="171"/>
    <n v="65"/>
    <s v="South Korea"/>
    <n v="2004"/>
    <n v="1.079043243858901"/>
    <x v="1"/>
  </r>
  <r>
    <s v="Nicolae Oprescu"/>
    <s v="M"/>
    <n v="19"/>
    <n v="171"/>
    <n v="67"/>
    <s v="Romania"/>
    <n v="1972"/>
    <n v="1.079043243858901"/>
    <x v="1"/>
  </r>
  <r>
    <s v="Peter Rohner"/>
    <s v="M"/>
    <n v="19"/>
    <n v="171"/>
    <n v="68"/>
    <s v="Switzerland"/>
    <n v="1968"/>
    <n v="1.079043243858901"/>
    <x v="1"/>
  </r>
  <r>
    <s v="Yann Cucherat"/>
    <s v="M"/>
    <n v="20"/>
    <n v="171"/>
    <n v="70"/>
    <s v="France"/>
    <n v="2000"/>
    <n v="1.079043243858901"/>
    <x v="1"/>
  </r>
  <r>
    <s v="Vadym Viktorovych Kuvakin"/>
    <s v="M"/>
    <n v="20"/>
    <n v="171"/>
    <n v="65"/>
    <s v="Ukraine"/>
    <n v="2004"/>
    <n v="1.079043243858901"/>
    <x v="1"/>
  </r>
  <r>
    <s v="Bohdan Volodymyrovych Makuts"/>
    <s v="M"/>
    <n v="20"/>
    <n v="171"/>
    <n v="63"/>
    <s v="Soviet Union"/>
    <n v="1980"/>
    <n v="1.079043243858901"/>
    <x v="1"/>
  </r>
  <r>
    <s v="Eduardo Njera"/>
    <s v="M"/>
    <n v="20"/>
    <n v="171"/>
    <n v="61"/>
    <s v="Ecuador"/>
    <n v="1968"/>
    <n v="1.079043243858901"/>
    <x v="1"/>
  </r>
  <r>
    <s v="Karl Tore William Thoresson"/>
    <s v="M"/>
    <n v="20"/>
    <n v="171"/>
    <n v="67"/>
    <s v="Sweden"/>
    <n v="1952"/>
    <n v="1.079043243858901"/>
    <x v="1"/>
  </r>
  <r>
    <s v="Hubert Erang"/>
    <s v="M"/>
    <n v="21"/>
    <n v="171"/>
    <n v="68"/>
    <s v="Luxembourg"/>
    <n v="1952"/>
    <n v="1.079043243858901"/>
    <x v="1"/>
  </r>
  <r>
    <s v="Carl Hrleman"/>
    <s v="M"/>
    <n v="21"/>
    <n v="171"/>
    <n v="67"/>
    <s v="Sweden"/>
    <n v="1908"/>
    <n v="1.079043243858901"/>
    <x v="1"/>
  </r>
  <r>
    <s v="Ralph Kern"/>
    <s v="M"/>
    <n v="21"/>
    <n v="171"/>
    <n v="65"/>
    <s v="West Germany"/>
    <n v="1988"/>
    <n v="1.079043243858901"/>
    <x v="1"/>
  </r>
  <r>
    <s v="Joe Kolman"/>
    <s v="M"/>
    <n v="21"/>
    <n v="171"/>
    <n v="62"/>
    <s v="Yugoslavia"/>
    <n v="1988"/>
    <n v="1.079043243858901"/>
    <x v="1"/>
  </r>
  <r>
    <s v="Dimitrij Nonin"/>
    <s v="M"/>
    <n v="21"/>
    <n v="171"/>
    <n v="64"/>
    <s v="Germany"/>
    <n v="2000"/>
    <n v="1.079043243858901"/>
    <x v="1"/>
  </r>
  <r>
    <s v="Ute Starke (-Kahlenberg)"/>
    <s v="F"/>
    <n v="21"/>
    <n v="171"/>
    <n v="49"/>
    <s v="Germany"/>
    <n v="1960"/>
    <n v="1.079043243858901"/>
    <x v="1"/>
  </r>
  <r>
    <s v="Zoltn Supola"/>
    <s v="M"/>
    <n v="21"/>
    <n v="171"/>
    <n v="62"/>
    <s v="Hungary"/>
    <n v="1992"/>
    <n v="1.079043243858901"/>
    <x v="1"/>
  </r>
  <r>
    <s v="Oleksandr Mykolaiovych Beresh"/>
    <s v="M"/>
    <n v="22"/>
    <n v="171"/>
    <n v="64"/>
    <s v="Ukraine"/>
    <n v="2000"/>
    <n v="1.079043243858901"/>
    <x v="1"/>
  </r>
  <r>
    <s v="Andreas Bronst"/>
    <s v="M"/>
    <n v="22"/>
    <n v="171"/>
    <n v="65"/>
    <s v="East Germany"/>
    <n v="1980"/>
    <n v="1.079043243858901"/>
    <x v="1"/>
  </r>
  <r>
    <s v="Vctor Cano Segura"/>
    <s v="M"/>
    <n v="22"/>
    <n v="171"/>
    <n v="69"/>
    <s v="Spain"/>
    <n v="2000"/>
    <n v="1.079043243858901"/>
    <x v="1"/>
  </r>
  <r>
    <s v="Diego Lazzarich"/>
    <s v="M"/>
    <n v="22"/>
    <n v="171"/>
    <n v="67"/>
    <s v="Italy"/>
    <n v="1984"/>
    <n v="1.079043243858901"/>
    <x v="1"/>
  </r>
  <r>
    <s v="Martin Modlitba"/>
    <s v="M"/>
    <n v="22"/>
    <n v="171"/>
    <n v="66"/>
    <s v="Czechoslovakia"/>
    <n v="1992"/>
    <n v="1.079043243858901"/>
    <x v="1"/>
  </r>
  <r>
    <s v="John Roethlisberger"/>
    <s v="M"/>
    <n v="22"/>
    <n v="171"/>
    <n v="73"/>
    <s v="United States"/>
    <n v="1992"/>
    <n v="1.079043243858901"/>
    <x v="1"/>
  </r>
  <r>
    <s v="Daniel Winkler"/>
    <s v="M"/>
    <n v="22"/>
    <n v="171"/>
    <n v="70"/>
    <s v="West Germany"/>
    <n v="1984"/>
    <n v="1.079043243858901"/>
    <x v="1"/>
  </r>
  <r>
    <s v="Raycho Khristov"/>
    <s v="M"/>
    <n v="23"/>
    <n v="171"/>
    <n v="63"/>
    <s v="Bulgaria"/>
    <n v="1968"/>
    <n v="1.079043243858901"/>
    <x v="1"/>
  </r>
  <r>
    <s v="Cristian Ioan Bag"/>
    <s v="M"/>
    <n v="24"/>
    <n v="171"/>
    <n v="62"/>
    <s v="Romania"/>
    <n v="2012"/>
    <n v="1.079043243858901"/>
    <x v="1"/>
  </r>
  <r>
    <s v="Rogelio Mendoza Rojas"/>
    <s v="M"/>
    <n v="24"/>
    <n v="171"/>
    <n v="68"/>
    <s v="Mexico"/>
    <n v="1968"/>
    <n v="1.079043243858901"/>
    <x v="1"/>
  </r>
  <r>
    <s v="Borys Anfiyanovych Shakhlin"/>
    <s v="M"/>
    <n v="24"/>
    <n v="171"/>
    <n v="71"/>
    <s v="Soviet Union"/>
    <n v="1956"/>
    <n v="1.079043243858901"/>
    <x v="1"/>
  </r>
  <r>
    <s v="Jaroslav astn"/>
    <s v="M"/>
    <n v="24"/>
    <n v="171"/>
    <n v="65"/>
    <s v="Czechoslovakia"/>
    <n v="1960"/>
    <n v="1.079043243858901"/>
    <x v="1"/>
  </r>
  <r>
    <s v="Jaroslav Bm"/>
    <s v="M"/>
    <n v="25"/>
    <n v="171"/>
    <n v="65"/>
    <s v="Czechoslovakia"/>
    <n v="1956"/>
    <n v="1.079043243858901"/>
    <x v="1"/>
  </r>
  <r>
    <s v="Mihai Bor"/>
    <s v="M"/>
    <n v="25"/>
    <n v="171"/>
    <n v="67"/>
    <s v="Romania"/>
    <n v="1976"/>
    <n v="1.079043243858901"/>
    <x v="1"/>
  </r>
  <r>
    <s v="Eric Koloko"/>
    <s v="M"/>
    <n v="25"/>
    <n v="171"/>
    <n v="70"/>
    <s v="France"/>
    <n v="1976"/>
    <n v="1.079043243858901"/>
    <x v="1"/>
  </r>
  <r>
    <s v="Hans Peter Nielsen"/>
    <s v="M"/>
    <n v="25"/>
    <n v="171"/>
    <n v="67"/>
    <s v="Denmark"/>
    <n v="1968"/>
    <n v="1.079043243858901"/>
    <x v="1"/>
  </r>
  <r>
    <s v="Cyril Tommasone"/>
    <s v="M"/>
    <n v="25"/>
    <n v="171"/>
    <n v="63"/>
    <s v="France"/>
    <n v="2012"/>
    <n v="1.079043243858901"/>
    <x v="1"/>
  </r>
  <r>
    <s v="Ulrich &quot;Ueli&quot; Bachmann"/>
    <s v="M"/>
    <n v="26"/>
    <n v="171"/>
    <n v="63"/>
    <s v="Switzerland"/>
    <n v="1976"/>
    <n v="1.079043243858901"/>
    <x v="1"/>
  </r>
  <r>
    <s v="Dimitar Dimitrov"/>
    <s v="M"/>
    <n v="26"/>
    <n v="171"/>
    <n v="66"/>
    <s v="Bulgaria"/>
    <n v="1972"/>
    <n v="1.079043243858901"/>
    <x v="1"/>
  </r>
  <r>
    <s v="Enrique Toms Gonzlez Seplveda"/>
    <s v="M"/>
    <n v="26"/>
    <n v="171"/>
    <n v="55"/>
    <s v="Chile"/>
    <n v="2012"/>
    <n v="1.079043243858901"/>
    <x v="1"/>
  </r>
  <r>
    <s v="Michel Kiesgen"/>
    <s v="M"/>
    <n v="26"/>
    <n v="171"/>
    <n v="71"/>
    <s v="Luxembourg"/>
    <n v="1960"/>
    <n v="1.079043243858901"/>
    <x v="1"/>
  </r>
  <r>
    <s v="Konrd Mentsik"/>
    <s v="M"/>
    <n v="26"/>
    <n v="171"/>
    <n v="67"/>
    <s v="Hungary"/>
    <n v="1968"/>
    <n v="1.079043243858901"/>
    <x v="1"/>
  </r>
  <r>
    <s v="Sven Kwiatkowski"/>
    <s v="M"/>
    <n v="27"/>
    <n v="171"/>
    <n v="65"/>
    <s v="Germany"/>
    <n v="2004"/>
    <n v="1.079043243858901"/>
    <x v="1"/>
  </r>
  <r>
    <s v="Stepan Gorbachov"/>
    <s v="M"/>
    <n v="28"/>
    <n v="171"/>
    <n v="63"/>
    <s v="Kazakhstan"/>
    <n v="2012"/>
    <n v="1.079043243858901"/>
    <x v="1"/>
  </r>
  <r>
    <s v="Franois Eisenbarth"/>
    <s v="M"/>
    <n v="32"/>
    <n v="171"/>
    <n v="70"/>
    <s v="Luxembourg"/>
    <n v="1960"/>
    <n v="1.079043243858901"/>
    <x v="1"/>
  </r>
  <r>
    <s v="Francisco Jos lvarez"/>
    <s v="M"/>
    <s v="NA"/>
    <n v="171"/>
    <s v="NA"/>
    <s v="Mexico"/>
    <n v="1932"/>
    <n v="1.079043243858901"/>
    <x v="1"/>
  </r>
  <r>
    <s v="Johan Arne Jonasson"/>
    <s v="M"/>
    <n v="17"/>
    <n v="170"/>
    <n v="64"/>
    <s v="Sweden"/>
    <n v="1984"/>
    <n v="0.96464286946235345"/>
    <x v="2"/>
  </r>
  <r>
    <s v="Jacqueline Brisepierre (-Gaugey)"/>
    <s v="F"/>
    <n v="18"/>
    <n v="170"/>
    <n v="61"/>
    <s v="France"/>
    <n v="1964"/>
    <n v="0.96464286946235345"/>
    <x v="2"/>
  </r>
  <r>
    <s v="Philip Delesalle"/>
    <s v="M"/>
    <n v="18"/>
    <n v="170"/>
    <n v="60"/>
    <s v="Canada"/>
    <n v="1976"/>
    <n v="0.96464286946235345"/>
    <x v="2"/>
  </r>
  <r>
    <s v="Dmitry Nikolayevich Drevin"/>
    <s v="M"/>
    <n v="18"/>
    <n v="170"/>
    <n v="59"/>
    <s v="Russia"/>
    <n v="2000"/>
    <n v="0.96464286946235345"/>
    <x v="2"/>
  </r>
  <r>
    <s v="Suzanne Helena Johanna Harmes"/>
    <s v="F"/>
    <n v="18"/>
    <n v="170"/>
    <n v="57"/>
    <s v="Netherlands"/>
    <n v="2004"/>
    <n v="0.96464286946235345"/>
    <x v="2"/>
  </r>
  <r>
    <s v="Mikoaj Kubica"/>
    <s v="M"/>
    <n v="18"/>
    <n v="170"/>
    <n v="64"/>
    <s v="Poland"/>
    <n v="1964"/>
    <n v="0.96464286946235345"/>
    <x v="2"/>
  </r>
  <r>
    <s v="Hlder Pinheiro"/>
    <s v="M"/>
    <n v="18"/>
    <n v="170"/>
    <n v="60"/>
    <s v="Portugal"/>
    <n v="1988"/>
    <n v="0.96464286946235345"/>
    <x v="2"/>
  </r>
  <r>
    <s v="Lance Robert Ringnald"/>
    <s v="M"/>
    <n v="18"/>
    <n v="170"/>
    <n v="68"/>
    <s v="United States"/>
    <n v="1988"/>
    <n v="0.96464286946235345"/>
    <x v="2"/>
  </r>
  <r>
    <s v="Juan Jos de la Casa Garca"/>
    <s v="M"/>
    <n v="19"/>
    <n v="170"/>
    <n v="63"/>
    <s v="Spain"/>
    <n v="1976"/>
    <n v="0.96464286946235345"/>
    <x v="2"/>
  </r>
  <r>
    <s v="Krasimir Nikolaev Dunev"/>
    <s v="M"/>
    <n v="19"/>
    <n v="170"/>
    <n v="65"/>
    <s v="Bulgaria"/>
    <n v="1992"/>
    <n v="0.96464286946235345"/>
    <x v="2"/>
  </r>
  <r>
    <s v="Kalofer Petrov Khristozov"/>
    <s v="M"/>
    <n v="19"/>
    <n v="170"/>
    <n v="63"/>
    <s v="Bulgaria"/>
    <n v="1988"/>
    <n v="0.96464286946235345"/>
    <x v="2"/>
  </r>
  <r>
    <s v="Dimitar Koychev"/>
    <s v="M"/>
    <n v="19"/>
    <n v="170"/>
    <n v="58"/>
    <s v="Bulgaria"/>
    <n v="1972"/>
    <n v="0.96464286946235345"/>
    <x v="2"/>
  </r>
  <r>
    <s v="Toshiharu Sato"/>
    <s v="M"/>
    <n v="19"/>
    <n v="170"/>
    <n v="62"/>
    <s v="Japan"/>
    <n v="1988"/>
    <n v="0.96464286946235345"/>
    <x v="2"/>
  </r>
  <r>
    <s v="Ivan Alekseyevich Stretovich"/>
    <s v="M"/>
    <n v="19"/>
    <n v="170"/>
    <n v="59"/>
    <s v="Russia"/>
    <n v="2016"/>
    <n v="0.96464286946235345"/>
    <x v="2"/>
  </r>
  <r>
    <s v="Armando Valles Montaez"/>
    <s v="M"/>
    <n v="19"/>
    <n v="170"/>
    <n v="68"/>
    <s v="Mexico"/>
    <n v="1960"/>
    <n v="0.96464286946235345"/>
    <x v="2"/>
  </r>
  <r>
    <s v="Adam Wong"/>
    <s v="M"/>
    <n v="19"/>
    <n v="170"/>
    <n v="61"/>
    <s v="Canada"/>
    <n v="2004"/>
    <n v="0.96464286946235345"/>
    <x v="2"/>
  </r>
  <r>
    <s v="Mikael &quot;Mike&quot; Beckmann"/>
    <s v="M"/>
    <n v="20"/>
    <n v="170"/>
    <n v="64"/>
    <s v="West Germany"/>
    <n v="1988"/>
    <n v="0.96464286946235345"/>
    <x v="2"/>
  </r>
  <r>
    <s v="Henri Louis Borio"/>
    <s v="M"/>
    <n v="20"/>
    <n v="170"/>
    <n v="69"/>
    <s v="France"/>
    <n v="1972"/>
    <n v="0.96464286946235345"/>
    <x v="2"/>
  </r>
  <r>
    <s v="Dominic Brindle"/>
    <s v="M"/>
    <n v="20"/>
    <n v="170"/>
    <n v="67"/>
    <s v="Great Britain"/>
    <n v="1996"/>
    <n v="0.96464286946235345"/>
    <x v="2"/>
  </r>
  <r>
    <s v="Vctor Colon Ortz"/>
    <s v="M"/>
    <n v="20"/>
    <n v="170"/>
    <n v="66"/>
    <s v="Puerto Rico"/>
    <n v="1992"/>
    <n v="0.96464286946235345"/>
    <x v="2"/>
  </r>
  <r>
    <s v="Brennon James Dowrick"/>
    <s v="M"/>
    <n v="20"/>
    <n v="170"/>
    <n v="70"/>
    <s v="Australia"/>
    <n v="1992"/>
    <n v="0.96464286946235345"/>
    <x v="2"/>
  </r>
  <r>
    <s v="Yoshiaki Hatakeda"/>
    <s v="M"/>
    <n v="20"/>
    <n v="170"/>
    <n v="72"/>
    <s v="Japan"/>
    <n v="1992"/>
    <n v="0.96464286946235345"/>
    <x v="2"/>
  </r>
  <r>
    <s v="Krisztin Jordanov"/>
    <s v="M"/>
    <n v="20"/>
    <n v="170"/>
    <n v="65"/>
    <s v="Hungary"/>
    <n v="1996"/>
    <n v="0.96464286946235345"/>
    <x v="2"/>
  </r>
  <r>
    <s v="Kim Chung-Tae"/>
    <s v="M"/>
    <n v="20"/>
    <n v="170"/>
    <n v="66"/>
    <s v="South Korea"/>
    <n v="1964"/>
    <n v="0.96464286946235345"/>
    <x v="2"/>
  </r>
  <r>
    <s v="Karl Oskar Kirmes"/>
    <s v="M"/>
    <n v="20"/>
    <n v="170"/>
    <n v="62"/>
    <s v="Finland"/>
    <n v="2016"/>
    <n v="0.96464286946235345"/>
    <x v="2"/>
  </r>
  <r>
    <s v="Lee Chih-Kai"/>
    <s v="M"/>
    <n v="20"/>
    <n v="170"/>
    <n v="65"/>
    <s v="Chinese Taipei"/>
    <n v="2016"/>
    <n v="0.96464286946235345"/>
    <x v="2"/>
  </r>
  <r>
    <s v="Danell Johan Leyva Gonzalez"/>
    <s v="M"/>
    <n v="20"/>
    <n v="170"/>
    <n v="68"/>
    <s v="United States"/>
    <n v="2012"/>
    <n v="0.96464286946235345"/>
    <x v="2"/>
  </r>
  <r>
    <s v="Zsuzsanna &quot;Zsuzsa&quot; Nagy"/>
    <s v="F"/>
    <n v="20"/>
    <n v="170"/>
    <n v="66"/>
    <s v="Hungary"/>
    <n v="1972"/>
    <n v="0.96464286946235345"/>
    <x v="2"/>
  </r>
  <r>
    <s v="Igor Alekseyevich Pakhomenko"/>
    <s v="M"/>
    <n v="20"/>
    <n v="170"/>
    <n v="67"/>
    <s v="Russia"/>
    <n v="2012"/>
    <n v="0.96464286946235345"/>
    <x v="2"/>
  </r>
  <r>
    <s v="Gretel Schiener"/>
    <s v="F"/>
    <n v="20"/>
    <n v="170"/>
    <n v="49"/>
    <s v="Germany"/>
    <n v="1960"/>
    <n v="0.96464286946235345"/>
    <x v="2"/>
  </r>
  <r>
    <s v="Stoyan Koev Stoyanov"/>
    <s v="M"/>
    <n v="20"/>
    <n v="170"/>
    <n v="70"/>
    <s v="Bulgaria"/>
    <n v="1952"/>
    <n v="0.96464286946235345"/>
    <x v="2"/>
  </r>
  <r>
    <s v="Octavio Surez Calzadilla"/>
    <s v="M"/>
    <n v="20"/>
    <n v="170"/>
    <n v="67"/>
    <s v="Cuba"/>
    <n v="1964"/>
    <n v="0.96464286946235345"/>
    <x v="2"/>
  </r>
  <r>
    <s v="Ji Tabk"/>
    <s v="M"/>
    <n v="20"/>
    <n v="170"/>
    <n v="56"/>
    <s v="Czechoslovakia"/>
    <n v="1976"/>
    <n v="0.96464286946235345"/>
    <x v="2"/>
  </r>
  <r>
    <s v="Yury Yevlampiyevich Titov"/>
    <s v="M"/>
    <n v="20"/>
    <n v="170"/>
    <n v="70"/>
    <s v="Soviet Union"/>
    <n v="1956"/>
    <n v="0.96464286946235345"/>
    <x v="2"/>
  </r>
  <r>
    <s v="Marshall Scott Avener"/>
    <s v="M"/>
    <n v="21"/>
    <n v="170"/>
    <n v="55"/>
    <s v="United States"/>
    <n v="1972"/>
    <n v="0.96464286946235345"/>
    <x v="2"/>
  </r>
  <r>
    <s v="Ronald S. &quot;Ron&quot; Barak"/>
    <s v="M"/>
    <n v="21"/>
    <n v="170"/>
    <n v="64"/>
    <s v="United States"/>
    <n v="1964"/>
    <n v="0.96464286946235345"/>
    <x v="2"/>
  </r>
  <r>
    <s v="Fernando Bertrand Garca-Taheo"/>
    <s v="M"/>
    <n v="21"/>
    <n v="170"/>
    <n v="67"/>
    <s v="Spain"/>
    <n v="1976"/>
    <n v="0.96464286946235345"/>
    <x v="2"/>
  </r>
  <r>
    <s v="Jacques Def"/>
    <s v="M"/>
    <n v="21"/>
    <n v="170"/>
    <n v="64"/>
    <s v="France"/>
    <n v="1984"/>
    <n v="0.96464286946235345"/>
    <x v="2"/>
  </r>
  <r>
    <s v="Emin Nadirovich Garibov"/>
    <s v="M"/>
    <n v="21"/>
    <n v="170"/>
    <n v="63"/>
    <s v="Russia"/>
    <n v="2012"/>
    <n v="0.96464286946235345"/>
    <x v="2"/>
  </r>
  <r>
    <s v="Marius Costel Gherman"/>
    <s v="M"/>
    <n v="21"/>
    <n v="170"/>
    <n v="64"/>
    <s v="Romania"/>
    <n v="1988"/>
    <n v="0.96464286946235345"/>
    <x v="2"/>
  </r>
  <r>
    <s v="Dnut &quot;Dan&quot; Grecu"/>
    <s v="M"/>
    <n v="21"/>
    <n v="170"/>
    <n v="66"/>
    <s v="Romania"/>
    <n v="1972"/>
    <n v="0.96464286946235345"/>
    <x v="2"/>
  </r>
  <r>
    <s v="Erich Hess"/>
    <s v="M"/>
    <n v="21"/>
    <n v="170"/>
    <n v="65"/>
    <s v="West Germany"/>
    <n v="1968"/>
    <n v="0.96464286946235345"/>
    <x v="2"/>
  </r>
  <r>
    <s v="Peter Martin Kormann"/>
    <s v="M"/>
    <n v="21"/>
    <n v="170"/>
    <n v="58"/>
    <s v="United States"/>
    <n v="1976"/>
    <n v="0.96464286946235345"/>
    <x v="2"/>
  </r>
  <r>
    <s v="Mathias &quot;Metty&quot; Logelin"/>
    <s v="M"/>
    <n v="21"/>
    <n v="170"/>
    <n v="71"/>
    <s v="Luxembourg"/>
    <n v="1928"/>
    <n v="0.96464286946235345"/>
    <x v="2"/>
  </r>
  <r>
    <s v="Rubn Lpez Martnez"/>
    <s v="M"/>
    <n v="21"/>
    <n v="170"/>
    <n v="65"/>
    <s v="Spain"/>
    <n v="2012"/>
    <n v="0.96464286946235345"/>
    <x v="2"/>
  </r>
  <r>
    <s v="Vincenzo Mori"/>
    <s v="M"/>
    <n v="21"/>
    <n v="170"/>
    <n v="64"/>
    <s v="Italy"/>
    <n v="1968"/>
    <n v="0.96464286946235345"/>
    <x v="2"/>
  </r>
  <r>
    <s v="Mauno Aulis Nissinen"/>
    <s v="M"/>
    <n v="21"/>
    <n v="170"/>
    <n v="63.5"/>
    <s v="Finland"/>
    <n v="1968"/>
    <n v="0.96464286946235345"/>
    <x v="2"/>
  </r>
  <r>
    <s v="Adrian Sandu"/>
    <s v="M"/>
    <n v="21"/>
    <n v="170"/>
    <n v="63"/>
    <s v="Romania"/>
    <n v="1988"/>
    <n v="0.96464286946235345"/>
    <x v="2"/>
  </r>
  <r>
    <s v="Bernhard Simmelbauer"/>
    <s v="M"/>
    <n v="21"/>
    <n v="170"/>
    <n v="67"/>
    <s v="West Germany"/>
    <n v="1984"/>
    <n v="0.96464286946235345"/>
    <x v="2"/>
  </r>
  <r>
    <s v="Dimitar Krumov Taskov"/>
    <s v="M"/>
    <n v="21"/>
    <n v="170"/>
    <n v="60"/>
    <s v="Bulgaria"/>
    <n v="1988"/>
    <n v="0.96464286946235345"/>
    <x v="2"/>
  </r>
  <r>
    <s v="Yevhen Vasylovych Bohonosiuk"/>
    <s v="M"/>
    <n v="22"/>
    <n v="170"/>
    <n v="68"/>
    <s v="Ukraine"/>
    <n v="2004"/>
    <n v="0.96464286946235345"/>
    <x v="2"/>
  </r>
  <r>
    <s v="Stephen Robert &quot;Steve&quot; Cohen"/>
    <s v="M"/>
    <n v="22"/>
    <n v="170"/>
    <n v="70"/>
    <s v="United States"/>
    <n v="1968"/>
    <n v="0.96464286946235345"/>
    <x v="2"/>
  </r>
  <r>
    <s v="David C. J. Cox"/>
    <s v="M"/>
    <n v="22"/>
    <n v="170"/>
    <n v="62"/>
    <s v="Great Britain"/>
    <n v="1992"/>
    <n v="0.96464286946235345"/>
    <x v="2"/>
  </r>
  <r>
    <s v="Jorge Cuervo Rivero"/>
    <s v="M"/>
    <n v="22"/>
    <n v="170"/>
    <n v="74"/>
    <s v="Cuba"/>
    <n v="1972"/>
    <n v="0.96464286946235345"/>
    <x v="2"/>
  </r>
  <r>
    <s v="Kevin James Davis"/>
    <s v="M"/>
    <n v="22"/>
    <n v="170"/>
    <n v="63"/>
    <s v="United States"/>
    <n v="1988"/>
    <n v="0.96464286946235345"/>
    <x v="2"/>
  </r>
  <r>
    <s v="Fan Bin"/>
    <s v="M"/>
    <n v="22"/>
    <n v="170"/>
    <n v="64"/>
    <s v="China"/>
    <n v="1996"/>
    <n v="0.96464286946235345"/>
    <x v="2"/>
  </r>
  <r>
    <s v="Diego Matias Hyplito"/>
    <s v="M"/>
    <n v="22"/>
    <n v="170"/>
    <n v="68"/>
    <s v="Brazil"/>
    <n v="2008"/>
    <n v="0.96464286946235345"/>
    <x v="2"/>
  </r>
  <r>
    <s v="Ken Ikeda"/>
    <s v="M"/>
    <n v="22"/>
    <n v="170"/>
    <n v="60"/>
    <s v="Canada"/>
    <n v="2004"/>
    <n v="0.96464286946235345"/>
    <x v="2"/>
  </r>
  <r>
    <s v="Domien Franois Jacob"/>
    <s v="M"/>
    <n v="22"/>
    <n v="170"/>
    <n v="70"/>
    <s v="Belgium"/>
    <n v="1920"/>
    <n v="0.96464286946235345"/>
    <x v="2"/>
  </r>
  <r>
    <s v="Alfred Kucharczyk"/>
    <s v="M"/>
    <n v="22"/>
    <n v="170"/>
    <n v="68"/>
    <s v="Poland"/>
    <n v="1960"/>
    <n v="0.96464286946235345"/>
    <x v="2"/>
  </r>
  <r>
    <s v="Peter Clarence Lloyd"/>
    <s v="M"/>
    <n v="22"/>
    <n v="170"/>
    <n v="68"/>
    <s v="Australia"/>
    <n v="1972"/>
    <n v="0.96464286946235345"/>
    <x v="2"/>
  </r>
  <r>
    <s v="Russell Duncan &quot;Rusty&quot; Mitchell"/>
    <s v="M"/>
    <n v="22"/>
    <n v="170"/>
    <n v="64"/>
    <s v="United States"/>
    <n v="1964"/>
    <n v="0.96464286946235345"/>
    <x v="2"/>
  </r>
  <r>
    <s v="Bohumil Mudk"/>
    <s v="M"/>
    <n v="22"/>
    <n v="170"/>
    <n v="64"/>
    <s v="Czechoslovakia"/>
    <n v="1964"/>
    <n v="0.96464286946235345"/>
    <x v="2"/>
  </r>
  <r>
    <s v="Frederic Orendi"/>
    <s v="M"/>
    <n v="22"/>
    <n v="170"/>
    <n v="66"/>
    <s v="Romania"/>
    <n v="1952"/>
    <n v="0.96464286946235345"/>
    <x v="2"/>
  </r>
  <r>
    <s v="Miguel ngel Rubio Anguita"/>
    <s v="M"/>
    <n v="22"/>
    <n v="170"/>
    <n v="64"/>
    <s v="Spain"/>
    <n v="1988"/>
    <n v="0.96464286946235345"/>
    <x v="2"/>
  </r>
  <r>
    <s v="Jerzy Micha Solarz"/>
    <s v="M"/>
    <n v="22"/>
    <n v="170"/>
    <n v="64"/>
    <s v="Poland"/>
    <n v="1952"/>
    <n v="0.96464286946235345"/>
    <x v="2"/>
  </r>
  <r>
    <s v="Wolfgang Thne"/>
    <s v="M"/>
    <n v="22"/>
    <n v="170"/>
    <n v="57"/>
    <s v="East Germany"/>
    <n v="1972"/>
    <n v="0.96464286946235345"/>
    <x v="2"/>
  </r>
  <r>
    <s v="Filip Ude"/>
    <s v="M"/>
    <n v="22"/>
    <n v="170"/>
    <n v="68"/>
    <s v="Croatia"/>
    <n v="2008"/>
    <n v="0.96464286946235345"/>
    <x v="2"/>
  </r>
  <r>
    <s v="Philippe Louis Michel Vatuone"/>
    <s v="M"/>
    <n v="22"/>
    <n v="170"/>
    <n v="65"/>
    <s v="France"/>
    <n v="1984"/>
    <n v="0.96464286946235345"/>
    <x v="2"/>
  </r>
  <r>
    <s v="Jrgen Brmmer"/>
    <s v="M"/>
    <n v="23"/>
    <n v="170"/>
    <n v="69"/>
    <s v="West Germany"/>
    <n v="1988"/>
    <n v="0.96464286946235345"/>
    <x v="2"/>
  </r>
  <r>
    <s v="Adrian Bucur"/>
    <s v="M"/>
    <n v="23"/>
    <n v="170"/>
    <n v="65"/>
    <s v="Romania"/>
    <n v="2008"/>
    <n v="0.96464286946235345"/>
    <x v="2"/>
  </r>
  <r>
    <s v="Roberto Galli"/>
    <s v="M"/>
    <n v="23"/>
    <n v="170"/>
    <n v="70"/>
    <s v="Italy"/>
    <n v="1996"/>
    <n v="0.96464286946235345"/>
    <x v="2"/>
  </r>
  <r>
    <s v="Huang Liping"/>
    <s v="M"/>
    <n v="23"/>
    <n v="170"/>
    <n v="63"/>
    <s v="China"/>
    <n v="1996"/>
    <n v="0.96464286946235345"/>
    <x v="2"/>
  </r>
  <r>
    <s v="Khristian Ivanov"/>
    <s v="M"/>
    <n v="23"/>
    <n v="170"/>
    <n v="63"/>
    <s v="Bulgaria"/>
    <n v="2000"/>
    <n v="0.96464286946235345"/>
    <x v="2"/>
  </r>
  <r>
    <s v="Andrei Vasile Muntean"/>
    <s v="M"/>
    <n v="23"/>
    <n v="170"/>
    <n v="63"/>
    <s v="Romania"/>
    <n v="2016"/>
    <n v="0.96464286946235345"/>
    <x v="2"/>
  </r>
  <r>
    <s v="Rare Iulian Orzaa"/>
    <s v="M"/>
    <n v="23"/>
    <n v="170"/>
    <n v="65"/>
    <s v="Romania"/>
    <n v="2000"/>
    <n v="0.96464286946235345"/>
    <x v="2"/>
  </r>
  <r>
    <s v="Florentin Dnu Pescaru"/>
    <s v="M"/>
    <n v="23"/>
    <n v="170"/>
    <n v="67"/>
    <s v="Romania"/>
    <n v="2000"/>
    <n v="0.96464286946235345"/>
    <x v="2"/>
  </r>
  <r>
    <s v="Heiko Reinemer"/>
    <s v="M"/>
    <n v="23"/>
    <n v="170"/>
    <n v="72"/>
    <s v="West Germany"/>
    <n v="1968"/>
    <n v="0.96464286946235345"/>
    <x v="2"/>
  </r>
  <r>
    <s v="Ivn San Miguel Prez"/>
    <s v="M"/>
    <n v="23"/>
    <n v="170"/>
    <n v="70"/>
    <s v="Spain"/>
    <n v="2008"/>
    <n v="0.96464286946235345"/>
    <x v="2"/>
  </r>
  <r>
    <s v="Mikhail Yakovlevich Voronin"/>
    <s v="M"/>
    <n v="23"/>
    <n v="170"/>
    <n v="65"/>
    <s v="Soviet Union"/>
    <n v="1968"/>
    <n v="0.96464286946235345"/>
    <x v="2"/>
  </r>
  <r>
    <s v="Michel Bouchonnet"/>
    <s v="M"/>
    <n v="24"/>
    <n v="170"/>
    <n v="67"/>
    <s v="France"/>
    <n v="1964"/>
    <n v="0.96464286946235345"/>
    <x v="2"/>
  </r>
  <r>
    <s v="Paul Martin Bowler"/>
    <s v="M"/>
    <n v="24"/>
    <n v="170"/>
    <n v="65"/>
    <s v="Great Britain"/>
    <n v="1992"/>
    <n v="0.96464286946235345"/>
    <x v="2"/>
  </r>
  <r>
    <s v="Luigi Cimnaghi"/>
    <s v="M"/>
    <n v="24"/>
    <n v="170"/>
    <n v="66"/>
    <s v="Italy"/>
    <n v="1964"/>
    <n v="0.96464286946235345"/>
    <x v="2"/>
  </r>
  <r>
    <s v="Mario Franke"/>
    <s v="M"/>
    <n v="24"/>
    <n v="170"/>
    <n v="62"/>
    <s v="Germany"/>
    <n v="1992"/>
    <n v="0.96464286946235345"/>
    <x v="2"/>
  </r>
  <r>
    <s v="George Howard Greenfield"/>
    <s v="M"/>
    <n v="24"/>
    <n v="170"/>
    <n v="66"/>
    <s v="United States"/>
    <n v="1972"/>
    <n v="0.96464286946235345"/>
    <x v="2"/>
  </r>
  <r>
    <s v="Martin Konen"/>
    <s v="M"/>
    <n v="24"/>
    <n v="170"/>
    <n v="64"/>
    <s v="Czech Republic"/>
    <n v="2008"/>
    <n v="0.96464286946235345"/>
    <x v="2"/>
  </r>
  <r>
    <s v="Milenko Leki"/>
    <s v="M"/>
    <n v="24"/>
    <n v="170"/>
    <n v="64"/>
    <s v="Yugoslavia"/>
    <n v="1960"/>
    <n v="0.96464286946235345"/>
    <x v="2"/>
  </r>
  <r>
    <s v="Marian Pieczka"/>
    <s v="M"/>
    <n v="24"/>
    <n v="170"/>
    <n v="68"/>
    <s v="Poland"/>
    <n v="1976"/>
    <n v="0.96464286946235345"/>
    <x v="2"/>
  </r>
  <r>
    <s v="Keijo Juhani Rahikainen"/>
    <s v="M"/>
    <n v="24"/>
    <n v="170"/>
    <n v="62"/>
    <s v="Finland"/>
    <n v="1968"/>
    <n v="0.96464286946235345"/>
    <x v="2"/>
  </r>
  <r>
    <s v="James Rozon"/>
    <s v="M"/>
    <n v="24"/>
    <n v="170"/>
    <n v="65"/>
    <s v="Canada"/>
    <n v="1988"/>
    <n v="0.96464286946235345"/>
    <x v="2"/>
  </r>
  <r>
    <s v="Yoshihiro Saito"/>
    <s v="M"/>
    <n v="24"/>
    <n v="170"/>
    <n v="66"/>
    <s v="Japan"/>
    <n v="2000"/>
    <n v="0.96464286946235345"/>
    <x v="2"/>
  </r>
  <r>
    <s v="Justin Edward Spring"/>
    <s v="M"/>
    <n v="24"/>
    <n v="170"/>
    <n v="64"/>
    <s v="United States"/>
    <n v="2008"/>
    <n v="0.96464286946235345"/>
    <x v="2"/>
  </r>
  <r>
    <s v="Donald Robert &quot;Don&quot; Tonry"/>
    <s v="M"/>
    <n v="24"/>
    <n v="170"/>
    <n v="63"/>
    <s v="United States"/>
    <n v="1960"/>
    <n v="0.96464286946235345"/>
    <x v="2"/>
  </r>
  <r>
    <s v="Yernar Saparbekovich Yerimbetov"/>
    <s v="M"/>
    <n v="24"/>
    <n v="170"/>
    <n v="64"/>
    <s v="Kazakhstan"/>
    <n v="2004"/>
    <n v="0.96464286946235345"/>
    <x v="2"/>
  </r>
  <r>
    <s v="Marcello Barbieri"/>
    <s v="M"/>
    <n v="25"/>
    <n v="170"/>
    <n v="72"/>
    <s v="Italy"/>
    <n v="1996"/>
    <n v="0.96464286946235345"/>
    <x v="2"/>
  </r>
  <r>
    <s v="Manuel Carballo Martnez"/>
    <s v="M"/>
    <n v="25"/>
    <n v="170"/>
    <n v="65"/>
    <s v="Spain"/>
    <n v="2008"/>
    <n v="0.96464286946235345"/>
    <x v="2"/>
  </r>
  <r>
    <s v="Bart Deurloo"/>
    <s v="M"/>
    <n v="25"/>
    <n v="170"/>
    <n v="65"/>
    <s v="Netherlands"/>
    <n v="2016"/>
    <n v="0.96464286946235345"/>
    <x v="2"/>
  </r>
  <r>
    <s v="Ernest Haweek"/>
    <s v="M"/>
    <n v="25"/>
    <n v="170"/>
    <n v="66"/>
    <s v="Poland"/>
    <n v="1960"/>
    <n v="0.96464286946235345"/>
    <x v="2"/>
  </r>
  <r>
    <s v="Vid Hidvgi"/>
    <s v="M"/>
    <n v="25"/>
    <n v="170"/>
    <n v="60"/>
    <s v="Hungary"/>
    <n v="2012"/>
    <n v="0.96464286946235345"/>
    <x v="2"/>
  </r>
  <r>
    <s v="Bozhidar Ivanov"/>
    <s v="M"/>
    <n v="25"/>
    <n v="170"/>
    <n v="64"/>
    <s v="Bulgaria"/>
    <n v="1968"/>
    <n v="0.96464286946235345"/>
    <x v="2"/>
  </r>
  <r>
    <s v="Alexander Michael &quot;Alex&quot; Naddour"/>
    <s v="M"/>
    <n v="25"/>
    <n v="170"/>
    <n v="70"/>
    <s v="United States"/>
    <n v="2016"/>
    <n v="0.96464286946235345"/>
    <x v="2"/>
  </r>
  <r>
    <s v="Vitaliy Olehovych Nakonechniy"/>
    <s v="M"/>
    <n v="25"/>
    <n v="170"/>
    <s v="NA"/>
    <s v="Ukraine"/>
    <n v="2012"/>
    <n v="0.96464286946235345"/>
    <x v="2"/>
  </r>
  <r>
    <s v="Marco Piatti"/>
    <s v="M"/>
    <n v="25"/>
    <n v="170"/>
    <n v="66"/>
    <s v="Switzerland"/>
    <n v="1984"/>
    <n v="0.96464286946235345"/>
    <x v="2"/>
  </r>
  <r>
    <s v="Frederick Adolph &quot;Fred&quot; Roethlisberger"/>
    <s v="M"/>
    <n v="25"/>
    <n v="170"/>
    <n v="75"/>
    <s v="United States"/>
    <n v="1968"/>
    <n v="0.96464286946235345"/>
    <x v="2"/>
  </r>
  <r>
    <s v="Franz Fh"/>
    <s v="M"/>
    <n v="26"/>
    <n v="170"/>
    <n v="62"/>
    <s v="Switzerland"/>
    <n v="1964"/>
    <n v="0.96464286946235345"/>
    <x v="2"/>
  </r>
  <r>
    <s v="Noritoshi Hirata"/>
    <s v="M"/>
    <n v="26"/>
    <n v="170"/>
    <n v="61"/>
    <s v="Japan"/>
    <n v="1984"/>
    <n v="0.96464286946235345"/>
    <x v="2"/>
  </r>
  <r>
    <s v="Bjorne &quot;Barney&quot; Jorgensen"/>
    <s v="M"/>
    <n v="26"/>
    <n v="170"/>
    <s v="NA"/>
    <s v="United States"/>
    <n v="1920"/>
    <n v="0.96464286946235345"/>
    <x v="2"/>
  </r>
  <r>
    <s v="Marco Antnio Monteiro"/>
    <s v="M"/>
    <n v="26"/>
    <n v="170"/>
    <n v="67"/>
    <s v="Brazil"/>
    <n v="1992"/>
    <n v="0.96464286946235345"/>
    <x v="2"/>
  </r>
  <r>
    <s v="Ladislav Morava"/>
    <s v="M"/>
    <n v="26"/>
    <n v="170"/>
    <n v="63"/>
    <s v="Czechoslovakia"/>
    <n v="1972"/>
    <n v="0.96464286946235345"/>
    <x v="2"/>
  </r>
  <r>
    <s v="Paolo Ottavi"/>
    <s v="M"/>
    <n v="26"/>
    <n v="170"/>
    <s v="NA"/>
    <s v="Italy"/>
    <n v="2012"/>
    <n v="0.96464286946235345"/>
    <x v="2"/>
  </r>
  <r>
    <s v="Geno Radev"/>
    <s v="M"/>
    <n v="26"/>
    <n v="170"/>
    <n v="62"/>
    <s v="Bulgaria"/>
    <n v="1972"/>
    <n v="0.96464286946235345"/>
    <x v="2"/>
  </r>
  <r>
    <s v="Larbi Lazhari"/>
    <s v="M"/>
    <n v="27"/>
    <n v="170"/>
    <n v="61"/>
    <s v="Algeria"/>
    <n v="1968"/>
    <n v="0.96464286946235345"/>
    <x v="2"/>
  </r>
  <r>
    <s v="Shinji Morisue"/>
    <s v="M"/>
    <n v="27"/>
    <n v="170"/>
    <n v="66"/>
    <s v="Japan"/>
    <n v="1984"/>
    <n v="0.96464286946235345"/>
    <x v="2"/>
  </r>
  <r>
    <s v="Abel Driggs Santos"/>
    <s v="M"/>
    <n v="28"/>
    <n v="170"/>
    <n v="74"/>
    <s v="Cuba"/>
    <n v="2004"/>
    <n v="0.96464286946235345"/>
    <x v="2"/>
  </r>
  <r>
    <s v="Richard &quot;Dick&quot; Gradley"/>
    <s v="M"/>
    <n v="28"/>
    <n v="170"/>
    <n v="53"/>
    <s v="Great Britain"/>
    <n v="1960"/>
    <n v="0.96464286946235345"/>
    <x v="2"/>
  </r>
  <r>
    <s v="Julius Keyl"/>
    <s v="M"/>
    <n v="28"/>
    <n v="170"/>
    <n v="59"/>
    <s v="Germany"/>
    <n v="1906"/>
    <n v="0.96464286946235345"/>
    <x v="2"/>
  </r>
  <r>
    <s v="Fritz Feuz"/>
    <s v="M"/>
    <n v="29"/>
    <n v="170"/>
    <n v="64"/>
    <s v="Switzerland"/>
    <n v="1960"/>
    <n v="0.96464286946235345"/>
    <x v="2"/>
  </r>
  <r>
    <s v="Roman Kulesza"/>
    <s v="M"/>
    <n v="29"/>
    <n v="170"/>
    <n v="67"/>
    <s v="Poland"/>
    <n v="2012"/>
    <n v="0.96464286946235345"/>
    <x v="2"/>
  </r>
  <r>
    <s v="Jeffrey Theodorus Wammes"/>
    <s v="M"/>
    <n v="29"/>
    <n v="170"/>
    <n v="68"/>
    <s v="Netherlands"/>
    <n v="2016"/>
    <n v="0.96464286946235345"/>
    <x v="2"/>
  </r>
  <r>
    <s v="James Patrick &quot;Jim&quot; Culhane, Jr."/>
    <s v="M"/>
    <n v="30"/>
    <n v="170"/>
    <n v="64"/>
    <s v="United States"/>
    <n v="1972"/>
    <n v="0.96464286946235345"/>
    <x v="2"/>
  </r>
  <r>
    <s v="Roger Dion"/>
    <s v="M"/>
    <n v="30"/>
    <n v="170"/>
    <n v="62"/>
    <s v="Canada"/>
    <n v="1968"/>
    <n v="0.96464286946235345"/>
    <x v="2"/>
  </r>
  <r>
    <s v="Lee Sang-Wook"/>
    <s v="M"/>
    <n v="30"/>
    <n v="170"/>
    <n v="59"/>
    <s v="South Korea"/>
    <n v="2016"/>
    <n v="0.96464286946235345"/>
    <x v="2"/>
  </r>
  <r>
    <s v="Harutyun Merdinyan"/>
    <s v="M"/>
    <n v="31"/>
    <n v="170"/>
    <n v="65"/>
    <s v="Armenia"/>
    <n v="2016"/>
    <n v="0.96464286946235345"/>
    <x v="2"/>
  </r>
  <r>
    <s v="George Louis Eyser"/>
    <s v="M"/>
    <n v="33"/>
    <n v="170"/>
    <s v="NA"/>
    <s v="United States"/>
    <n v="1904"/>
    <n v="0.96464286946235345"/>
    <x v="2"/>
  </r>
  <r>
    <s v="Jalal Bazargan-Vali"/>
    <s v="M"/>
    <n v="34"/>
    <n v="170"/>
    <n v="60"/>
    <s v="Iran"/>
    <n v="1964"/>
    <n v="0.96464286946235345"/>
    <x v="2"/>
  </r>
  <r>
    <s v="Mohamed Sekkat"/>
    <s v="M"/>
    <s v="NA"/>
    <n v="170"/>
    <n v="70"/>
    <s v="Morocco"/>
    <n v="1960"/>
    <n v="0.96464286946235345"/>
    <x v="2"/>
  </r>
  <r>
    <s v="Isabelle Severino"/>
    <s v="F"/>
    <n v="16"/>
    <n v="169"/>
    <n v="57"/>
    <s v="France"/>
    <n v="1996"/>
    <n v="0.85024249506580585"/>
    <x v="2"/>
  </r>
  <r>
    <s v="Jeanette Cornelia van Ravestijn"/>
    <s v="F"/>
    <n v="17"/>
    <n v="169"/>
    <n v="58"/>
    <s v="Netherlands"/>
    <n v="1976"/>
    <n v="0.85024249506580585"/>
    <x v="2"/>
  </r>
  <r>
    <s v="Mario Castro Martnez"/>
    <s v="M"/>
    <n v="18"/>
    <n v="169"/>
    <n v="65"/>
    <s v="Cuba"/>
    <n v="1980"/>
    <n v="0.85024249506580585"/>
    <x v="2"/>
  </r>
  <r>
    <s v="Gennady Vladimirovich Krysin"/>
    <s v="M"/>
    <n v="18"/>
    <n v="169"/>
    <n v="58"/>
    <s v="Soviet Union"/>
    <n v="1976"/>
    <n v="0.85024249506580585"/>
    <x v="2"/>
  </r>
  <r>
    <s v="Sylwester Kubica"/>
    <s v="M"/>
    <n v="18"/>
    <n v="169"/>
    <n v="60"/>
    <s v="Poland"/>
    <n v="1968"/>
    <n v="0.85024249506580585"/>
    <x v="2"/>
  </r>
  <r>
    <s v="Laura Antoinette van Leeuwen"/>
    <s v="F"/>
    <n v="18"/>
    <n v="169"/>
    <n v="56"/>
    <s v="Netherlands"/>
    <n v="2004"/>
    <n v="0.85024249506580585"/>
    <x v="2"/>
  </r>
  <r>
    <s v="Vladyslav Volodymyrovych Hryko"/>
    <s v="M"/>
    <n v="19"/>
    <n v="169"/>
    <n v="57"/>
    <s v="Ukraine"/>
    <n v="2016"/>
    <n v="0.85024249506580585"/>
    <x v="2"/>
  </r>
  <r>
    <s v="Viktor Yakovlevich Klimenko"/>
    <s v="M"/>
    <n v="19"/>
    <n v="169"/>
    <n v="61"/>
    <s v="Soviet Union"/>
    <n v="1968"/>
    <n v="0.85024249506580585"/>
    <x v="2"/>
  </r>
  <r>
    <s v="Hans Schumann Lem"/>
    <s v="M"/>
    <n v="19"/>
    <n v="169"/>
    <n v="86"/>
    <s v="Norway"/>
    <n v="1908"/>
    <n v="0.85024249506580585"/>
    <x v="2"/>
  </r>
  <r>
    <s v="Frank Rijken"/>
    <s v="M"/>
    <n v="19"/>
    <n v="169"/>
    <n v="67"/>
    <s v="Netherlands"/>
    <n v="2016"/>
    <n v="0.85024249506580585"/>
    <x v="2"/>
  </r>
  <r>
    <s v="Vladimir Valeryevich Tikhonov"/>
    <s v="M"/>
    <n v="19"/>
    <n v="169"/>
    <n v="61"/>
    <s v="Soviet Union"/>
    <n v="1976"/>
    <n v="0.85024249506580585"/>
    <x v="2"/>
  </r>
  <r>
    <s v="Michel Boutard"/>
    <s v="M"/>
    <n v="20"/>
    <n v="169"/>
    <n v="59"/>
    <s v="France"/>
    <n v="1976"/>
    <n v="0.85024249506580585"/>
    <x v="2"/>
  </r>
  <r>
    <s v="Giovanni Carminucci"/>
    <s v="M"/>
    <n v="20"/>
    <n v="169"/>
    <n v="68"/>
    <s v="Italy"/>
    <n v="1960"/>
    <n v="0.85024249506580585"/>
    <x v="2"/>
  </r>
  <r>
    <s v="Patrice Casimir"/>
    <s v="M"/>
    <n v="20"/>
    <n v="169"/>
    <n v="63"/>
    <s v="France"/>
    <n v="1992"/>
    <n v="0.85024249506580585"/>
    <x v="2"/>
  </r>
  <r>
    <s v="Guo Linyao"/>
    <s v="M"/>
    <n v="20"/>
    <n v="169"/>
    <n v="60"/>
    <s v="China"/>
    <n v="1992"/>
    <n v="0.85024249506580585"/>
    <x v="2"/>
  </r>
  <r>
    <s v="Wolfgang Klotz"/>
    <s v="M"/>
    <n v="20"/>
    <n v="169"/>
    <n v="65"/>
    <s v="East Germany"/>
    <n v="1972"/>
    <n v="0.85024249506580585"/>
    <x v="2"/>
  </r>
  <r>
    <s v="Vitaly Venediktovich Shcherbo"/>
    <s v="M"/>
    <n v="20"/>
    <n v="169"/>
    <n v="68"/>
    <s v="Unified Team"/>
    <n v="1992"/>
    <n v="0.85024249506580585"/>
    <x v="2"/>
  </r>
  <r>
    <s v="Imre Bnrvi"/>
    <s v="M"/>
    <n v="21"/>
    <n v="169"/>
    <n v="60"/>
    <s v="Hungary"/>
    <n v="1976"/>
    <n v="0.85024249506580585"/>
    <x v="2"/>
  </r>
  <r>
    <s v="Dmitry Vladimirovich Bilozerchev"/>
    <s v="M"/>
    <n v="21"/>
    <n v="169"/>
    <n v="70"/>
    <s v="Soviet Union"/>
    <n v="1988"/>
    <n v="0.85024249506580585"/>
    <x v="2"/>
  </r>
  <r>
    <s v="Claudio Capelli"/>
    <s v="M"/>
    <n v="21"/>
    <n v="169"/>
    <n v="66"/>
    <s v="Switzerland"/>
    <n v="2008"/>
    <n v="0.85024249506580585"/>
    <x v="2"/>
  </r>
  <r>
    <s v="Ion Checiche"/>
    <s v="M"/>
    <n v="21"/>
    <n v="169"/>
    <n v="66"/>
    <s v="Romania"/>
    <n v="1976"/>
    <n v="0.85024249506580585"/>
    <x v="2"/>
  </r>
  <r>
    <s v="Bla Herczeg"/>
    <s v="M"/>
    <n v="21"/>
    <n v="169"/>
    <n v="59"/>
    <s v="Hungary"/>
    <n v="1968"/>
    <n v="0.85024249506580585"/>
    <x v="2"/>
  </r>
  <r>
    <s v="Nistor andro"/>
    <s v="M"/>
    <n v="21"/>
    <n v="169"/>
    <n v="62"/>
    <s v="Romania"/>
    <n v="1996"/>
    <n v="0.85024249506580585"/>
    <x v="2"/>
  </r>
  <r>
    <s v="Istvn Aranyos"/>
    <s v="M"/>
    <n v="22"/>
    <n v="169"/>
    <n v="63"/>
    <s v="Hungary"/>
    <n v="1964"/>
    <n v="0.85024249506580585"/>
    <x v="2"/>
  </r>
  <r>
    <s v="Edward Randall &quot;Eddie&quot; Arnold"/>
    <s v="M"/>
    <n v="22"/>
    <n v="169"/>
    <n v="69"/>
    <s v="Great Britain"/>
    <n v="1972"/>
    <n v="0.85024249506580585"/>
    <x v="2"/>
  </r>
  <r>
    <s v="Rumen Gabrovski"/>
    <s v="M"/>
    <n v="22"/>
    <n v="169"/>
    <n v="64"/>
    <s v="Bulgaria"/>
    <n v="1968"/>
    <n v="0.85024249506580585"/>
    <x v="2"/>
  </r>
  <r>
    <s v="Vladimer &quot;Lado&quot; Gogoladze"/>
    <s v="M"/>
    <n v="22"/>
    <n v="169"/>
    <n v="64"/>
    <s v="Soviet Union"/>
    <n v="1988"/>
    <n v="0.85024249506580585"/>
    <x v="2"/>
  </r>
  <r>
    <s v="Cristian Leric"/>
    <s v="M"/>
    <n v="22"/>
    <n v="169"/>
    <n v="66"/>
    <s v="Romania"/>
    <n v="1996"/>
    <n v="0.85024249506580585"/>
    <x v="2"/>
  </r>
  <r>
    <s v="Arthur Nory Oyakawa Mariano"/>
    <s v="M"/>
    <n v="22"/>
    <n v="169"/>
    <n v="65"/>
    <s v="Brazil"/>
    <n v="2016"/>
    <n v="0.85024249506580585"/>
    <x v="2"/>
  </r>
  <r>
    <s v="Valentin Pntea"/>
    <s v="M"/>
    <n v="22"/>
    <n v="169"/>
    <n v="65"/>
    <s v="Romania"/>
    <n v="1984"/>
    <n v="0.85024249506580585"/>
    <x v="2"/>
  </r>
  <r>
    <s v="Mosiah Brentano Rodrigues"/>
    <s v="M"/>
    <n v="22"/>
    <n v="169"/>
    <n v="61"/>
    <s v="Brazil"/>
    <n v="2004"/>
    <n v="0.85024249506580585"/>
    <x v="2"/>
  </r>
  <r>
    <s v="Ioan Silviu Suciu"/>
    <s v="M"/>
    <n v="22"/>
    <n v="169"/>
    <n v="66"/>
    <s v="Romania"/>
    <n v="2000"/>
    <n v="0.85024249506580585"/>
    <x v="2"/>
  </r>
  <r>
    <s v="Aleksandr Vasilyevich Tkachov"/>
    <s v="M"/>
    <n v="22"/>
    <n v="169"/>
    <n v="62"/>
    <s v="Soviet Union"/>
    <n v="1980"/>
    <n v="0.85024249506580585"/>
    <x v="2"/>
  </r>
  <r>
    <s v="Filip Yanev"/>
    <s v="M"/>
    <n v="22"/>
    <n v="169"/>
    <n v="62"/>
    <s v="Bulgaria"/>
    <n v="2004"/>
    <n v="0.85024249506580585"/>
    <x v="2"/>
  </r>
  <r>
    <s v="Pablo Dominic Brgger"/>
    <s v="M"/>
    <n v="23"/>
    <n v="169"/>
    <n v="64"/>
    <s v="Switzerland"/>
    <n v="2016"/>
    <n v="0.85024249506580585"/>
    <x v="2"/>
  </r>
  <r>
    <s v="Oliver Nicola Hegi"/>
    <s v="M"/>
    <n v="23"/>
    <n v="169"/>
    <n v="63"/>
    <s v="Switzerland"/>
    <n v="2016"/>
    <n v="0.85024249506580585"/>
    <x v="2"/>
  </r>
  <r>
    <s v="Martti Mansikka"/>
    <s v="M"/>
    <n v="23"/>
    <n v="169"/>
    <n v="70"/>
    <s v="Finland"/>
    <n v="1956"/>
    <n v="0.85024249506580585"/>
    <x v="2"/>
  </r>
  <r>
    <s v="Vladimir Nikolayevich Marchenko"/>
    <s v="M"/>
    <n v="23"/>
    <n v="169"/>
    <n v="63"/>
    <s v="Soviet Union"/>
    <n v="1976"/>
    <n v="0.85024249506580585"/>
    <x v="2"/>
  </r>
  <r>
    <s v="Jrgen Paeke"/>
    <s v="M"/>
    <n v="23"/>
    <n v="169"/>
    <n v="68"/>
    <s v="East Germany"/>
    <n v="1972"/>
    <n v="0.85024249506580585"/>
    <x v="2"/>
  </r>
  <r>
    <s v="Sergej Pfeifer"/>
    <s v="M"/>
    <n v="23"/>
    <n v="169"/>
    <n v="58"/>
    <s v="Germany"/>
    <n v="2000"/>
    <n v="0.85024249506580585"/>
    <x v="2"/>
  </r>
  <r>
    <s v="Enrico Pozzo"/>
    <s v="M"/>
    <n v="23"/>
    <n v="169"/>
    <n v="70"/>
    <s v="Italy"/>
    <n v="2004"/>
    <n v="0.85024249506580585"/>
    <x v="2"/>
  </r>
  <r>
    <s v="Gustav Tannenberger"/>
    <s v="M"/>
    <n v="23"/>
    <n v="169"/>
    <n v="58"/>
    <s v="Czechoslovakia"/>
    <n v="1976"/>
    <n v="0.85024249506580585"/>
    <x v="2"/>
  </r>
  <r>
    <s v="Rayderley Miguel &quot;Ray&quot; Zapata Santana"/>
    <s v="M"/>
    <n v="23"/>
    <n v="169"/>
    <n v="71"/>
    <s v="Spain"/>
    <n v="2016"/>
    <n v="0.85024249506580585"/>
    <x v="2"/>
  </r>
  <r>
    <s v="Damir Ani"/>
    <s v="M"/>
    <n v="24"/>
    <n v="169"/>
    <n v="64"/>
    <s v="Yugoslavia"/>
    <n v="1968"/>
    <n v="0.85024249506580585"/>
    <x v="2"/>
  </r>
  <r>
    <s v="Ognyan Bangiev"/>
    <s v="M"/>
    <n v="24"/>
    <n v="169"/>
    <n v="63"/>
    <s v="Bulgaria"/>
    <n v="1980"/>
    <n v="0.85024249506580585"/>
    <x v="2"/>
  </r>
  <r>
    <s v="Viktor Nikitovich Lisitsky"/>
    <s v="M"/>
    <n v="24"/>
    <n v="169"/>
    <n v="64"/>
    <s v="Soviet Union"/>
    <n v="1964"/>
    <n v="0.85024249506580585"/>
    <x v="2"/>
  </r>
  <r>
    <s v="Agustn Sandoval Murillo"/>
    <s v="M"/>
    <n v="24"/>
    <n v="169"/>
    <n v="64"/>
    <s v="Spain"/>
    <n v="1972"/>
    <n v="0.85024249506580585"/>
    <x v="2"/>
  </r>
  <r>
    <s v="Gnter Spies"/>
    <s v="M"/>
    <n v="24"/>
    <n v="169"/>
    <n v="63"/>
    <s v="West Germany"/>
    <n v="1972"/>
    <n v="0.85024249506580585"/>
    <x v="2"/>
  </r>
  <r>
    <s v="Cecilio Ugarte Prez de Lazarraga"/>
    <s v="M"/>
    <n v="24"/>
    <n v="169"/>
    <n v="70"/>
    <s v="Spain"/>
    <n v="1972"/>
    <n v="0.85024249506580585"/>
    <x v="2"/>
  </r>
  <r>
    <s v="Matthias Brehme"/>
    <s v="M"/>
    <n v="25"/>
    <n v="169"/>
    <n v="63"/>
    <s v="East Germany"/>
    <n v="1968"/>
    <n v="0.85024249506580585"/>
    <x v="2"/>
  </r>
  <r>
    <s v="Anton Viktorovich Fokin"/>
    <s v="M"/>
    <n v="25"/>
    <n v="169"/>
    <n v="57"/>
    <s v="Uzbekistan"/>
    <n v="2008"/>
    <n v="0.85024249506580585"/>
    <x v="2"/>
  </r>
  <r>
    <s v="Kim Sang-Guk"/>
    <s v="M"/>
    <n v="25"/>
    <n v="169"/>
    <n v="64"/>
    <s v="South Korea"/>
    <n v="1960"/>
    <n v="0.85024249506580585"/>
    <x v="2"/>
  </r>
  <r>
    <s v="Todor Nikolov Kondev"/>
    <s v="M"/>
    <n v="25"/>
    <n v="169"/>
    <n v="66"/>
    <s v="Bulgaria"/>
    <n v="1964"/>
    <n v="0.85024249506580585"/>
    <x v="2"/>
  </r>
  <r>
    <s v="Vclav Kubka"/>
    <s v="M"/>
    <n v="25"/>
    <n v="169"/>
    <n v="66"/>
    <s v="Czechoslovakia"/>
    <n v="1964"/>
    <n v="0.85024249506580585"/>
    <x v="2"/>
  </r>
  <r>
    <s v="Dmitrijs Trefilovs"/>
    <s v="M"/>
    <n v="25"/>
    <n v="169"/>
    <n v="63"/>
    <s v="Latvia"/>
    <n v="2012"/>
    <n v="0.85024249506580585"/>
    <x v="2"/>
  </r>
  <r>
    <s v="Nenad Vidovi"/>
    <s v="M"/>
    <n v="25"/>
    <n v="169"/>
    <n v="65"/>
    <s v="Yugoslavia"/>
    <n v="1964"/>
    <n v="0.85024249506580585"/>
    <x v="2"/>
  </r>
  <r>
    <s v="Pter Ss"/>
    <s v="M"/>
    <n v="26"/>
    <n v="169"/>
    <n v="69"/>
    <s v="Hungary"/>
    <n v="1964"/>
    <n v="0.85024249506580585"/>
    <x v="2"/>
  </r>
  <r>
    <s v="Stephen Raj Bhavsar"/>
    <s v="M"/>
    <n v="27"/>
    <n v="169"/>
    <n v="54"/>
    <s v="United States"/>
    <n v="2008"/>
    <n v="0.85024249506580585"/>
    <x v="2"/>
  </r>
  <r>
    <s v="Pedro Rendn"/>
    <s v="M"/>
    <n v="27"/>
    <n v="169"/>
    <n v="61"/>
    <s v="Ecuador"/>
    <n v="1968"/>
    <n v="0.85024249506580585"/>
    <x v="2"/>
  </r>
  <r>
    <s v="Edmund &quot;Eddie&quot; Van Hoof"/>
    <s v="M"/>
    <n v="27"/>
    <n v="169"/>
    <n v="72"/>
    <s v="Great Britain"/>
    <n v="1984"/>
    <n v="0.85024249506580585"/>
    <x v="2"/>
  </r>
  <r>
    <s v="Jean Jaillard"/>
    <s v="M"/>
    <n v="28"/>
    <n v="169"/>
    <n v="68"/>
    <s v="France"/>
    <n v="1960"/>
    <n v="0.85024249506580585"/>
    <x v="2"/>
  </r>
  <r>
    <s v="Willi Jaschek"/>
    <s v="M"/>
    <n v="28"/>
    <n v="169"/>
    <n v="67"/>
    <s v="West Germany"/>
    <n v="1968"/>
    <n v="0.85024249506580585"/>
    <x v="2"/>
  </r>
  <r>
    <s v="Drago otari"/>
    <s v="M"/>
    <n v="29"/>
    <n v="169"/>
    <n v="69"/>
    <s v="Yugoslavia"/>
    <n v="1972"/>
    <n v="0.85024249506580585"/>
    <x v="2"/>
  </r>
  <r>
    <s v="Pawe Jan Gawron"/>
    <s v="M"/>
    <n v="31"/>
    <n v="169"/>
    <n v="57"/>
    <s v="Poland"/>
    <n v="1952"/>
    <n v="0.85024249506580585"/>
    <x v="2"/>
  </r>
  <r>
    <s v="Eduard &quot;Edy&quot; Thomi"/>
    <s v="M"/>
    <n v="31"/>
    <n v="169"/>
    <n v="69"/>
    <s v="Switzerland"/>
    <n v="1960"/>
    <n v="0.85024249506580585"/>
    <x v="2"/>
  </r>
  <r>
    <s v="Anton Hertl"/>
    <s v="M"/>
    <n v="39"/>
    <n v="169"/>
    <n v="72"/>
    <s v="Austria"/>
    <n v="1960"/>
    <n v="0.85024249506580585"/>
    <x v="2"/>
  </r>
  <r>
    <s v="Abdesselem Regragui"/>
    <s v="M"/>
    <s v="NA"/>
    <n v="169"/>
    <n v="70"/>
    <s v="Morocco"/>
    <n v="1960"/>
    <n v="0.85024249506580585"/>
    <x v="2"/>
  </r>
  <r>
    <s v="Darif Tanjaoui"/>
    <s v="M"/>
    <s v="NA"/>
    <n v="169"/>
    <n v="68"/>
    <s v="Morocco"/>
    <n v="1960"/>
    <n v="0.85024249506580585"/>
    <x v="2"/>
  </r>
  <r>
    <s v="Maria Helena Pacheco Cunha"/>
    <s v="F"/>
    <n v="16"/>
    <n v="168"/>
    <n v="63"/>
    <s v="Portugal"/>
    <n v="1960"/>
    <n v="0.73584212066925825"/>
    <x v="2"/>
  </r>
  <r>
    <s v="Margo Velema (-van der Sande)"/>
    <s v="F"/>
    <n v="16"/>
    <n v="168"/>
    <n v="55"/>
    <s v="Netherlands"/>
    <n v="1972"/>
    <n v="0.73584212066925825"/>
    <x v="2"/>
  </r>
  <r>
    <s v="Laila Solveig Egman-Andersson"/>
    <s v="F"/>
    <n v="18"/>
    <n v="168"/>
    <n v="59"/>
    <s v="Sweden"/>
    <n v="1960"/>
    <n v="0.73584212066925825"/>
    <x v="2"/>
  </r>
  <r>
    <s v="Ilia Giorgadze"/>
    <s v="M"/>
    <n v="18"/>
    <n v="168"/>
    <n v="70"/>
    <s v="Georgia"/>
    <n v="1996"/>
    <n v="0.73584212066925825"/>
    <x v="2"/>
  </r>
  <r>
    <s v="Jimmy Verbaeys"/>
    <s v="M"/>
    <n v="18"/>
    <n v="168"/>
    <n v="61"/>
    <s v="Belgium"/>
    <n v="2012"/>
    <n v="0.73584212066925825"/>
    <x v="2"/>
  </r>
  <r>
    <s v="Ya'akov Levi"/>
    <s v="M"/>
    <n v="19"/>
    <n v="168"/>
    <n v="52"/>
    <s v="Israel"/>
    <n v="1984"/>
    <n v="0.73584212066925825"/>
    <x v="2"/>
  </r>
  <r>
    <s v="Dimitar Lunchev"/>
    <s v="M"/>
    <n v="19"/>
    <n v="168"/>
    <n v="67"/>
    <s v="Bulgaria"/>
    <n v="1996"/>
    <n v="0.73584212066925825"/>
    <x v="2"/>
  </r>
  <r>
    <s v="Katalin Makray-Schmitt"/>
    <s v="F"/>
    <n v="19"/>
    <n v="168"/>
    <n v="54"/>
    <s v="Hungary"/>
    <n v="1964"/>
    <n v="0.73584212066925825"/>
    <x v="2"/>
  </r>
  <r>
    <s v="Ruslan Volodymyrovych Mezentsev"/>
    <s v="M"/>
    <n v="19"/>
    <n v="168"/>
    <n v="60"/>
    <s v="Ukraine"/>
    <n v="2000"/>
    <n v="0.73584212066925825"/>
    <x v="2"/>
  </r>
  <r>
    <s v="Barbora Mokoov"/>
    <s v="F"/>
    <n v="19"/>
    <n v="168"/>
    <n v="62"/>
    <s v="Slovakia"/>
    <n v="2016"/>
    <n v="0.73584212066925825"/>
    <x v="2"/>
  </r>
  <r>
    <s v="Sam Joshua Oldham"/>
    <s v="M"/>
    <n v="19"/>
    <n v="168"/>
    <n v="62"/>
    <s v="Great Britain"/>
    <n v="2012"/>
    <n v="0.73584212066925825"/>
    <x v="2"/>
  </r>
  <r>
    <s v="Kurt Anders Artur Wigartz"/>
    <s v="M"/>
    <n v="19"/>
    <n v="168"/>
    <n v="67"/>
    <s v="Sweden"/>
    <n v="1952"/>
    <n v="0.73584212066925825"/>
    <x v="2"/>
  </r>
  <r>
    <s v="Deyan Yordanov"/>
    <s v="M"/>
    <n v="19"/>
    <n v="168"/>
    <n v="59"/>
    <s v="Bulgaria"/>
    <n v="1996"/>
    <n v="0.73584212066925825"/>
    <x v="2"/>
  </r>
  <r>
    <s v="Gabriel Calvo Fernndez"/>
    <s v="M"/>
    <n v="20"/>
    <n v="168"/>
    <n v="62"/>
    <s v="Spain"/>
    <n v="1976"/>
    <n v="0.73584212066925825"/>
    <x v="2"/>
  </r>
  <r>
    <s v="Jacob &quot;Jake&quot; Dalton"/>
    <s v="M"/>
    <n v="20"/>
    <n v="168"/>
    <n v="67"/>
    <s v="United States"/>
    <n v="2012"/>
    <n v="0.73584212066925825"/>
    <x v="2"/>
  </r>
  <r>
    <s v="Siegfried Flle"/>
    <s v="M"/>
    <n v="20"/>
    <n v="168"/>
    <n v="62"/>
    <s v="Germany"/>
    <n v="1960"/>
    <n v="0.73584212066925825"/>
    <x v="2"/>
  </r>
  <r>
    <s v="Philippe Gaille"/>
    <s v="M"/>
    <n v="20"/>
    <n v="168"/>
    <n v="60"/>
    <s v="Switzerland"/>
    <n v="1972"/>
    <n v="0.73584212066925825"/>
    <x v="2"/>
  </r>
  <r>
    <s v="Jerzy Pawe Jokiel"/>
    <s v="M"/>
    <n v="20"/>
    <n v="168"/>
    <n v="61"/>
    <s v="Poland"/>
    <n v="1952"/>
    <n v="0.73584212066925825"/>
    <x v="2"/>
  </r>
  <r>
    <s v="Pter Kovcs"/>
    <s v="M"/>
    <n v="20"/>
    <n v="168"/>
    <n v="64"/>
    <s v="Hungary"/>
    <n v="1980"/>
    <n v="0.73584212066925825"/>
    <x v="2"/>
  </r>
  <r>
    <s v="Wilhelm Kubica"/>
    <s v="M"/>
    <n v="20"/>
    <n v="168"/>
    <n v="60"/>
    <s v="Poland"/>
    <n v="1964"/>
    <n v="0.73584212066925825"/>
    <x v="2"/>
  </r>
  <r>
    <s v="Lee Jeong-Sik"/>
    <s v="M"/>
    <n v="20"/>
    <n v="168"/>
    <n v="60"/>
    <s v="South Korea"/>
    <n v="1984"/>
    <n v="0.73584212066925825"/>
    <x v="2"/>
  </r>
  <r>
    <s v="Nam Seung-Gu"/>
    <s v="M"/>
    <n v="20"/>
    <n v="168"/>
    <n v="64"/>
    <s v="South Korea"/>
    <n v="1984"/>
    <n v="0.73584212066925825"/>
    <x v="2"/>
  </r>
  <r>
    <s v="Mauri Kalervo Nyberg-Noroma"/>
    <s v="M"/>
    <n v="20"/>
    <n v="168"/>
    <n v="58"/>
    <s v="Finland"/>
    <n v="1928"/>
    <n v="0.73584212066925825"/>
    <x v="2"/>
  </r>
  <r>
    <s v="Boris Preti"/>
    <s v="M"/>
    <n v="20"/>
    <n v="168"/>
    <n v="66"/>
    <s v="Italy"/>
    <n v="1988"/>
    <n v="0.73584212066925825"/>
    <x v="2"/>
  </r>
  <r>
    <s v="Chantal Seggiaro (-Nallet)"/>
    <s v="F"/>
    <n v="20"/>
    <n v="168"/>
    <n v="58"/>
    <s v="France"/>
    <n v="1976"/>
    <n v="0.73584212066925825"/>
    <x v="2"/>
  </r>
  <r>
    <s v="Vladimir Borisovich Shchukin"/>
    <s v="M"/>
    <n v="20"/>
    <n v="168"/>
    <n v="59"/>
    <s v="Soviet Union"/>
    <n v="1972"/>
    <n v="0.73584212066925825"/>
    <x v="2"/>
  </r>
  <r>
    <s v="Benjamin Gabriel Jean Varonian"/>
    <s v="M"/>
    <n v="20"/>
    <n v="168"/>
    <n v="65"/>
    <s v="France"/>
    <n v="2000"/>
    <n v="0.73584212066925825"/>
    <x v="2"/>
  </r>
  <r>
    <s v="Gyz Cser"/>
    <s v="M"/>
    <n v="21"/>
    <n v="168"/>
    <n v="67"/>
    <s v="Hungary"/>
    <n v="1964"/>
    <n v="0.73584212066925825"/>
    <x v="2"/>
  </r>
  <r>
    <s v="Ho Yun-Hang"/>
    <s v="M"/>
    <n v="21"/>
    <n v="168"/>
    <n v="62"/>
    <s v="North Korea"/>
    <n v="1972"/>
    <n v="0.73584212066925825"/>
    <x v="2"/>
  </r>
  <r>
    <s v="Valery Leonidovich Ilyinykh"/>
    <s v="M"/>
    <n v="21"/>
    <n v="168"/>
    <n v="63"/>
    <s v="Soviet Union"/>
    <n v="1968"/>
    <n v="0.73584212066925825"/>
    <x v="2"/>
  </r>
  <r>
    <s v="Zoltn Kelemen"/>
    <s v="M"/>
    <n v="21"/>
    <n v="168"/>
    <n v="65"/>
    <s v="Hungary"/>
    <n v="1980"/>
    <n v="0.73584212066925825"/>
    <x v="2"/>
  </r>
  <r>
    <s v="Frdrick Nicolas"/>
    <s v="M"/>
    <n v="21"/>
    <n v="168"/>
    <n v="57"/>
    <s v="France"/>
    <n v="1996"/>
    <n v="0.73584212066925825"/>
    <x v="2"/>
  </r>
  <r>
    <s v="Konstantin Sergeyevich Pluzhnikov"/>
    <s v="M"/>
    <n v="21"/>
    <n v="168"/>
    <n v="66"/>
    <s v="Russia"/>
    <n v="2008"/>
    <n v="0.73584212066925825"/>
    <x v="2"/>
  </r>
  <r>
    <s v="Ilie Daniel Popescu"/>
    <s v="M"/>
    <n v="21"/>
    <n v="168"/>
    <n v="58"/>
    <s v="Romania"/>
    <n v="2004"/>
    <n v="0.73584212066925825"/>
    <x v="2"/>
  </r>
  <r>
    <s v="Daniel Scott Purvis"/>
    <s v="M"/>
    <n v="21"/>
    <n v="168"/>
    <n v="63"/>
    <s v="Great Britain"/>
    <n v="2012"/>
    <n v="0.73584212066925825"/>
    <x v="2"/>
  </r>
  <r>
    <s v="Luis Rivera Rivera"/>
    <s v="M"/>
    <n v="21"/>
    <n v="168"/>
    <n v="68"/>
    <s v="Puerto Rico"/>
    <n v="2008"/>
    <n v="0.73584212066925825"/>
    <x v="2"/>
  </r>
  <r>
    <s v="Robert Tvorogal"/>
    <s v="M"/>
    <n v="21"/>
    <n v="168"/>
    <n v="87"/>
    <s v="Lithuania"/>
    <n v="2016"/>
    <n v="0.73584212066925825"/>
    <x v="2"/>
  </r>
  <r>
    <s v="Maria Teuntje &quot;Ria&quot; van Velsen"/>
    <s v="F"/>
    <n v="21"/>
    <n v="168"/>
    <n v="56"/>
    <s v="Netherlands"/>
    <n v="1960"/>
    <n v="0.73584212066925825"/>
    <x v="2"/>
  </r>
  <r>
    <s v="Alexander Vladimirovich &quot;Sasha&quot; Artemev"/>
    <s v="M"/>
    <n v="22"/>
    <n v="168"/>
    <s v="NA"/>
    <s v="United States"/>
    <n v="2008"/>
    <n v="0.73584212066925825"/>
    <x v="2"/>
  </r>
  <r>
    <s v="Szilveszter Csollny"/>
    <s v="M"/>
    <n v="22"/>
    <n v="168"/>
    <n v="64"/>
    <s v="Hungary"/>
    <n v="1992"/>
    <n v="0.73584212066925825"/>
    <x v="2"/>
  </r>
  <r>
    <s v="Ji Fejtek"/>
    <s v="M"/>
    <n v="22"/>
    <n v="168"/>
    <n v="61"/>
    <s v="Czechoslovakia"/>
    <n v="1968"/>
    <n v="0.73584212066925825"/>
    <x v="2"/>
  </r>
  <r>
    <s v="Valeriy Volodymyrovych Honcharov"/>
    <s v="M"/>
    <n v="22"/>
    <n v="168"/>
    <n v="57"/>
    <s v="Ukraine"/>
    <n v="2000"/>
    <n v="0.73584212066925825"/>
    <x v="2"/>
  </r>
  <r>
    <s v="Robert Juckel"/>
    <s v="M"/>
    <n v="22"/>
    <n v="168"/>
    <n v="65"/>
    <s v="Germany"/>
    <n v="2004"/>
    <n v="0.73584212066925825"/>
    <x v="2"/>
  </r>
  <r>
    <s v="Valery Nikolayevich Karasyov"/>
    <s v="M"/>
    <n v="22"/>
    <n v="168"/>
    <n v="65"/>
    <s v="Soviet Union"/>
    <n v="1968"/>
    <n v="0.73584212066925825"/>
    <x v="2"/>
  </r>
  <r>
    <s v="Ihor Oleksiyovych Korobchinskiy"/>
    <s v="M"/>
    <n v="22"/>
    <n v="168"/>
    <n v="64"/>
    <s v="Unified Team"/>
    <n v="1992"/>
    <n v="0.73584212066925825"/>
    <x v="2"/>
  </r>
  <r>
    <s v="Gilbert Larose"/>
    <s v="M"/>
    <n v="22"/>
    <n v="168"/>
    <n v="67"/>
    <s v="Canada"/>
    <n v="1964"/>
    <n v="0.73584212066925825"/>
    <x v="2"/>
  </r>
  <r>
    <s v="Lee McDermott"/>
    <s v="M"/>
    <n v="22"/>
    <n v="168"/>
    <n v="65"/>
    <s v="Great Britain"/>
    <n v="1996"/>
    <n v="0.73584212066925825"/>
    <x v="2"/>
  </r>
  <r>
    <s v="Andrew J. Morris"/>
    <s v="M"/>
    <n v="22"/>
    <n v="168"/>
    <n v="65"/>
    <s v="Great Britain"/>
    <n v="1984"/>
    <n v="0.73584212066925825"/>
    <x v="2"/>
  </r>
  <r>
    <s v="Allan Reddon"/>
    <s v="M"/>
    <n v="22"/>
    <n v="168"/>
    <n v="61"/>
    <s v="Canada"/>
    <n v="1984"/>
    <n v="0.73584212066925825"/>
    <x v="2"/>
  </r>
  <r>
    <s v="Flemming Bjarne Solberg"/>
    <s v="M"/>
    <n v="22"/>
    <n v="168"/>
    <n v="62"/>
    <s v="Norway"/>
    <n v="1996"/>
    <n v="0.73584212066925825"/>
    <x v="2"/>
  </r>
  <r>
    <s v="Alexandru Szilaghi"/>
    <s v="M"/>
    <n v="22"/>
    <n v="168"/>
    <n v="65"/>
    <s v="Romania"/>
    <n v="1964"/>
    <n v="0.73584212066925825"/>
    <x v="2"/>
  </r>
  <r>
    <s v="Roman Tkaczyk"/>
    <s v="M"/>
    <n v="22"/>
    <n v="168"/>
    <n v="67"/>
    <s v="Poland"/>
    <n v="1976"/>
    <n v="0.73584212066925825"/>
    <x v="2"/>
  </r>
  <r>
    <s v="Thomas &quot;Tommy&quot; Wilson"/>
    <s v="M"/>
    <n v="22"/>
    <n v="168"/>
    <n v="65"/>
    <s v="Great Britain"/>
    <n v="1976"/>
    <n v="0.73584212066925825"/>
    <x v="2"/>
  </r>
  <r>
    <s v="Maurizio Zonzini"/>
    <s v="M"/>
    <n v="22"/>
    <n v="168"/>
    <n v="61"/>
    <s v="San Marino"/>
    <n v="1984"/>
    <n v="0.73584212066925825"/>
    <x v="2"/>
  </r>
  <r>
    <s v="William Peter Andelfinger"/>
    <s v="M"/>
    <n v="23"/>
    <n v="168"/>
    <s v="NA"/>
    <s v="United States"/>
    <n v="1904"/>
    <n v="0.73584212066925825"/>
    <x v="2"/>
  </r>
  <r>
    <s v="Anton Cadar"/>
    <s v="M"/>
    <n v="23"/>
    <n v="168"/>
    <n v="68"/>
    <s v="Romania"/>
    <n v="1964"/>
    <n v="0.73584212066925825"/>
    <x v="2"/>
  </r>
  <r>
    <s v="Sidney A. &quot;Sid&quot; Freudenstein"/>
    <s v="M"/>
    <n v="23"/>
    <n v="168"/>
    <n v="69"/>
    <s v="United States"/>
    <n v="1968"/>
    <n v="0.73584212066925825"/>
    <x v="2"/>
  </r>
  <r>
    <s v="Pavel Gajdo"/>
    <s v="M"/>
    <n v="23"/>
    <n v="168"/>
    <n v="65"/>
    <s v="Czechoslovakia"/>
    <n v="1960"/>
    <n v="0.73584212066925825"/>
    <x v="2"/>
  </r>
  <r>
    <s v="Stoyko Georgiev Gochev"/>
    <s v="M"/>
    <n v="23"/>
    <n v="168"/>
    <n v="61"/>
    <s v="Bulgaria"/>
    <n v="1988"/>
    <n v="0.73584212066925825"/>
    <x v="2"/>
  </r>
  <r>
    <s v="Christian Guiffroy"/>
    <s v="M"/>
    <n v="23"/>
    <n v="168"/>
    <n v="62"/>
    <s v="France"/>
    <n v="1964"/>
    <n v="0.73584212066925825"/>
    <x v="2"/>
  </r>
  <r>
    <s v="Hermann Hpfner"/>
    <s v="M"/>
    <n v="23"/>
    <n v="168"/>
    <n v="58"/>
    <s v="West Germany"/>
    <n v="1968"/>
    <n v="0.73584212066925825"/>
    <x v="2"/>
  </r>
  <r>
    <s v="Istvn B. Kiss"/>
    <s v="M"/>
    <n v="23"/>
    <n v="168"/>
    <n v="63"/>
    <s v="Hungary"/>
    <n v="1972"/>
    <n v="0.73584212066925825"/>
    <x v="2"/>
  </r>
  <r>
    <s v="Leif Johan Koorn"/>
    <s v="M"/>
    <n v="23"/>
    <n v="168"/>
    <n v="56"/>
    <s v="Sweden"/>
    <n v="1960"/>
    <n v="0.73584212066925825"/>
    <x v="2"/>
  </r>
  <r>
    <s v="Li Ge"/>
    <s v="M"/>
    <n v="23"/>
    <n v="168"/>
    <n v="59"/>
    <s v="China"/>
    <n v="1992"/>
    <n v="0.73584212066925825"/>
    <x v="2"/>
  </r>
  <r>
    <s v="Lutz Mack"/>
    <s v="M"/>
    <n v="23"/>
    <n v="168"/>
    <n v="65"/>
    <s v="East Germany"/>
    <n v="1976"/>
    <n v="0.73584212066925825"/>
    <x v="2"/>
  </r>
  <r>
    <s v="Marsel Markulin"/>
    <s v="M"/>
    <n v="23"/>
    <n v="168"/>
    <n v="65"/>
    <s v="Yugoslavia"/>
    <n v="1960"/>
    <n v="0.73584212066925825"/>
    <x v="2"/>
  </r>
  <r>
    <s v="Maurizio Montesi"/>
    <s v="M"/>
    <n v="23"/>
    <n v="168"/>
    <n v="85"/>
    <s v="Italy"/>
    <n v="1976"/>
    <n v="0.73584212066925825"/>
    <x v="2"/>
  </r>
  <r>
    <s v="Ladislav Pazdera"/>
    <s v="M"/>
    <n v="23"/>
    <n v="168"/>
    <n v="64"/>
    <s v="Czechoslovakia"/>
    <n v="1960"/>
    <n v="0.73584212066925825"/>
    <x v="2"/>
  </r>
  <r>
    <s v="Thierry Pecqueux"/>
    <s v="M"/>
    <n v="23"/>
    <n v="168"/>
    <n v="64"/>
    <s v="France"/>
    <n v="1988"/>
    <n v="0.73584212066925825"/>
    <x v="2"/>
  </r>
  <r>
    <s v="Felix Aronovich"/>
    <s v="M"/>
    <n v="24"/>
    <n v="168"/>
    <n v="63"/>
    <s v="Israel"/>
    <n v="2012"/>
    <n v="0.73584212066925825"/>
    <x v="2"/>
  </r>
  <r>
    <s v="Patrick Boutet"/>
    <s v="M"/>
    <n v="24"/>
    <n v="168"/>
    <n v="58"/>
    <s v="France"/>
    <n v="1976"/>
    <n v="0.73584212066925825"/>
    <x v="2"/>
  </r>
  <r>
    <s v="Murray Chessell"/>
    <s v="M"/>
    <n v="24"/>
    <n v="168"/>
    <n v="69"/>
    <s v="Australia"/>
    <n v="1968"/>
    <n v="0.73584212066925825"/>
    <x v="2"/>
  </r>
  <r>
    <s v="Takehiro Kashima"/>
    <s v="M"/>
    <n v="24"/>
    <n v="168"/>
    <n v="62"/>
    <s v="Japan"/>
    <n v="2004"/>
    <n v="0.73584212066925825"/>
    <x v="2"/>
  </r>
  <r>
    <s v="Viktor Anatolyevich Leontyev"/>
    <s v="M"/>
    <n v="24"/>
    <n v="168"/>
    <n v="63"/>
    <s v="Soviet Union"/>
    <n v="1964"/>
    <n v="0.73584212066925825"/>
    <x v="2"/>
  </r>
  <r>
    <s v="Stian Skjerahaug"/>
    <s v="M"/>
    <n v="24"/>
    <n v="168"/>
    <n v="61"/>
    <s v="Norway"/>
    <n v="2016"/>
    <n v="0.73584212066925825"/>
    <x v="2"/>
  </r>
  <r>
    <s v="Jrgen Geiger"/>
    <s v="M"/>
    <n v="25"/>
    <n v="168"/>
    <n v="62"/>
    <s v="West Germany"/>
    <n v="1984"/>
    <n v="0.73584212066925825"/>
    <x v="2"/>
  </r>
  <r>
    <s v="Rudolf Edward Krupitzer"/>
    <s v="M"/>
    <n v="25"/>
    <n v="168"/>
    <n v="77"/>
    <s v="United States"/>
    <n v="1904"/>
    <n v="0.73584212066925825"/>
    <x v="2"/>
  </r>
  <r>
    <s v="Aleksandr Ivanovich Maleyev"/>
    <s v="M"/>
    <n v="25"/>
    <n v="168"/>
    <n v="62"/>
    <s v="Soviet Union"/>
    <n v="1972"/>
    <n v="0.73584212066925825"/>
    <x v="2"/>
  </r>
  <r>
    <s v="Andreas Aguilar"/>
    <s v="M"/>
    <n v="26"/>
    <n v="168"/>
    <n v="67"/>
    <s v="West Germany"/>
    <n v="1988"/>
    <n v="0.73584212066925825"/>
    <x v="2"/>
  </r>
  <r>
    <s v="Uwe Billerbeck"/>
    <s v="M"/>
    <n v="26"/>
    <n v="168"/>
    <n v="61"/>
    <s v="Germany"/>
    <n v="1996"/>
    <n v="0.73584212066925825"/>
    <x v="2"/>
  </r>
  <r>
    <s v="Bozhidar Iliev"/>
    <s v="M"/>
    <n v="26"/>
    <n v="168"/>
    <n v="64"/>
    <s v="Bulgaria"/>
    <n v="1972"/>
    <n v="0.73584212066925825"/>
    <x v="2"/>
  </r>
  <r>
    <s v="Shin Dong-Hyen"/>
    <s v="M"/>
    <n v="26"/>
    <n v="168"/>
    <n v="55"/>
    <s v="South Korea"/>
    <n v="2016"/>
    <n v="0.73584212066925825"/>
    <x v="2"/>
  </r>
  <r>
    <s v="Owen Peter C. Starling"/>
    <s v="M"/>
    <n v="26"/>
    <n v="168"/>
    <n v="56"/>
    <s v="Great Britain"/>
    <n v="1952"/>
    <n v="0.73584212066925825"/>
    <x v="2"/>
  </r>
  <r>
    <s v="Max Benker"/>
    <s v="M"/>
    <n v="27"/>
    <n v="168"/>
    <n v="69"/>
    <s v="Switzerland"/>
    <n v="1960"/>
    <n v="0.73584212066925825"/>
    <x v="2"/>
  </r>
  <r>
    <s v="Barry Brooker"/>
    <s v="M"/>
    <n v="27"/>
    <n v="168"/>
    <n v="56"/>
    <s v="Canada"/>
    <n v="1968"/>
    <n v="0.73584212066925825"/>
    <x v="2"/>
  </r>
  <r>
    <s v="John Edward &quot;Jack&quot; Pancott"/>
    <s v="M"/>
    <n v="27"/>
    <n v="168"/>
    <n v="64"/>
    <s v="Great Britain"/>
    <n v="1960"/>
    <n v="0.73584212066925825"/>
    <x v="2"/>
  </r>
  <r>
    <s v="Julius Lenhart"/>
    <s v="M"/>
    <n v="28"/>
    <n v="168"/>
    <s v="NA"/>
    <s v="Austria"/>
    <n v="1904"/>
    <n v="0.73584212066925825"/>
    <x v="2"/>
  </r>
  <r>
    <s v="Josef Trmal"/>
    <s v="M"/>
    <n v="28"/>
    <n v="168"/>
    <n v="66"/>
    <s v="Czechoslovakia"/>
    <n v="1960"/>
    <n v="0.73584212066925825"/>
    <x v="2"/>
  </r>
  <r>
    <s v="Sakari Eino Elias Olkkonen"/>
    <s v="M"/>
    <n v="29"/>
    <n v="168"/>
    <n v="67"/>
    <s v="Finland"/>
    <n v="1960"/>
    <n v="0.73584212066925825"/>
    <x v="2"/>
  </r>
  <r>
    <s v="Vladimir Vladimirovich Portnoy"/>
    <s v="M"/>
    <n v="29"/>
    <n v="168"/>
    <n v="69"/>
    <s v="Soviet Union"/>
    <n v="1960"/>
    <n v="0.73584212066925825"/>
    <x v="2"/>
  </r>
  <r>
    <s v="Ren Marteaux"/>
    <s v="M"/>
    <n v="31"/>
    <n v="168"/>
    <n v="66"/>
    <s v="Belgium"/>
    <n v="1960"/>
    <n v="0.73584212066925825"/>
    <x v="2"/>
  </r>
  <r>
    <s v="Nicolas &quot;Nic&quot; Roeser"/>
    <s v="M"/>
    <n v="31"/>
    <n v="168"/>
    <n v="66"/>
    <s v="Luxembourg"/>
    <n v="1928"/>
    <n v="0.73584212066925825"/>
    <x v="2"/>
  </r>
  <r>
    <s v="Sidney &quot;Sid&quot; Jensen"/>
    <s v="M"/>
    <s v="NA"/>
    <n v="168"/>
    <n v="63"/>
    <s v="Canada"/>
    <n v="1968"/>
    <n v="0.73584212066925825"/>
    <x v="2"/>
  </r>
  <r>
    <s v="Kacem Klifa"/>
    <s v="M"/>
    <s v="NA"/>
    <n v="168"/>
    <n v="66"/>
    <s v="Morocco"/>
    <n v="1960"/>
    <n v="0.73584212066925825"/>
    <x v="2"/>
  </r>
  <r>
    <s v="Anca Grigora (-Mihilescu)"/>
    <s v="F"/>
    <n v="14"/>
    <n v="167"/>
    <n v="54"/>
    <s v="Romania"/>
    <n v="1972"/>
    <n v="0.62144174627271065"/>
    <x v="2"/>
  </r>
  <r>
    <s v="Ikina Maria Wilhelmina Morsch"/>
    <s v="F"/>
    <n v="16"/>
    <n v="167"/>
    <n v="56"/>
    <s v="Netherlands"/>
    <n v="1972"/>
    <n v="0.62144174627271065"/>
    <x v="2"/>
  </r>
  <r>
    <s v="Jacqueline Sievert"/>
    <s v="F"/>
    <n v="16"/>
    <n v="167"/>
    <n v="51"/>
    <s v="Switzerland"/>
    <n v="1972"/>
    <n v="0.62144174627271065"/>
    <x v="2"/>
  </r>
  <r>
    <s v="Zdenka Bujnkov (-Jnoov)"/>
    <s v="F"/>
    <n v="17"/>
    <n v="167"/>
    <n v="59"/>
    <s v="Czechoslovakia"/>
    <n v="1972"/>
    <n v="0.62144174627271065"/>
    <x v="2"/>
  </r>
  <r>
    <s v="Anna Maria &quot;Ans&quot; Dekker (-Pieters)"/>
    <s v="F"/>
    <n v="17"/>
    <n v="167"/>
    <n v="54"/>
    <s v="Netherlands"/>
    <n v="1972"/>
    <n v="0.62144174627271065"/>
    <x v="2"/>
  </r>
  <r>
    <s v="Dianne Rena Foote (-Moreland)"/>
    <s v="F"/>
    <n v="17"/>
    <n v="167"/>
    <s v="NA"/>
    <s v="New Zealand"/>
    <n v="1972"/>
    <n v="0.62144174627271065"/>
    <x v="2"/>
  </r>
  <r>
    <s v="Sergey Vladimirovich Kharkov"/>
    <s v="M"/>
    <n v="17"/>
    <n v="167"/>
    <n v="63"/>
    <s v="Soviet Union"/>
    <n v="1988"/>
    <n v="0.62144174627271065"/>
    <x v="2"/>
  </r>
  <r>
    <s v="Jana Komrskov"/>
    <s v="F"/>
    <n v="17"/>
    <n v="167"/>
    <n v="58"/>
    <s v="Czech Republic"/>
    <n v="2000"/>
    <n v="0.62144174627271065"/>
    <x v="2"/>
  </r>
  <r>
    <s v="Makoto Douglas Sakamoto"/>
    <s v="M"/>
    <n v="17"/>
    <n v="167"/>
    <n v="64"/>
    <s v="United States"/>
    <n v="1964"/>
    <n v="0.62144174627271065"/>
    <x v="2"/>
  </r>
  <r>
    <s v="Wenche Sjong"/>
    <s v="F"/>
    <n v="17"/>
    <n v="167"/>
    <n v="55"/>
    <s v="Norway"/>
    <n v="1968"/>
    <n v="0.62144174627271065"/>
    <x v="2"/>
  </r>
  <r>
    <s v="Louise Vanhille"/>
    <s v="F"/>
    <n v="17"/>
    <n v="167"/>
    <n v="55"/>
    <s v="France"/>
    <n v="2016"/>
    <n v="0.62144174627271065"/>
    <x v="2"/>
  </r>
  <r>
    <s v="rpd Farkas"/>
    <s v="M"/>
    <n v="18"/>
    <n v="167"/>
    <n v="60"/>
    <s v="Hungary"/>
    <n v="1976"/>
    <n v="0.62144174627271065"/>
    <x v="2"/>
  </r>
  <r>
    <s v="Marios Georgiou"/>
    <s v="M"/>
    <n v="18"/>
    <n v="167"/>
    <n v="63"/>
    <s v="Cyprus"/>
    <n v="2016"/>
    <n v="0.62144174627271065"/>
    <x v="2"/>
  </r>
  <r>
    <s v="Damian Mark Istria"/>
    <s v="M"/>
    <n v="18"/>
    <n v="167"/>
    <n v="71"/>
    <s v="Australia"/>
    <n v="2000"/>
    <n v="0.62144174627271065"/>
    <x v="2"/>
  </r>
  <r>
    <s v="Katheleen Lindor"/>
    <s v="F"/>
    <n v="18"/>
    <n v="167"/>
    <n v="59"/>
    <s v="France"/>
    <n v="2008"/>
    <n v="0.62144174627271065"/>
    <x v="2"/>
  </r>
  <r>
    <s v="Vladimir Nikolayevich Markelov"/>
    <s v="M"/>
    <n v="18"/>
    <n v="167"/>
    <n v="58"/>
    <s v="Soviet Union"/>
    <n v="1976"/>
    <n v="0.62144174627271065"/>
    <x v="2"/>
  </r>
  <r>
    <s v="Lisa Elena Jane Mason"/>
    <s v="F"/>
    <n v="18"/>
    <n v="167"/>
    <n v="62"/>
    <s v="Great Britain"/>
    <n v="2000"/>
    <n v="0.62144174627271065"/>
    <x v="2"/>
  </r>
  <r>
    <s v="Ralitsa Todorova Mileva"/>
    <s v="F"/>
    <n v="18"/>
    <n v="167"/>
    <n v="50"/>
    <s v="Bulgaria"/>
    <n v="2012"/>
    <n v="0.62144174627271065"/>
    <x v="2"/>
  </r>
  <r>
    <s v="Adela Sajn"/>
    <s v="F"/>
    <n v="18"/>
    <n v="167"/>
    <n v="52"/>
    <s v="Slovenia"/>
    <n v="2008"/>
    <n v="0.62144174627271065"/>
    <x v="2"/>
  </r>
  <r>
    <s v="Pauline Margrit Gardiner (-David)"/>
    <s v="F"/>
    <n v="19"/>
    <n v="167"/>
    <n v="59"/>
    <s v="New Zealand"/>
    <n v="1964"/>
    <n v="0.62144174627271065"/>
    <x v="2"/>
  </r>
  <r>
    <s v="Florent Maree"/>
    <s v="M"/>
    <n v="19"/>
    <n v="167"/>
    <n v="60"/>
    <s v="France"/>
    <n v="2000"/>
    <n v="0.62144174627271065"/>
    <x v="2"/>
  </r>
  <r>
    <s v="Dominick Minicucci, Jr."/>
    <s v="M"/>
    <n v="19"/>
    <n v="167"/>
    <n v="66"/>
    <s v="United States"/>
    <n v="1988"/>
    <n v="0.62144174627271065"/>
    <x v="2"/>
  </r>
  <r>
    <s v="Ihor Vitaliyovych Radivilov"/>
    <s v="M"/>
    <n v="19"/>
    <n v="167"/>
    <n v="67"/>
    <s v="Ukraine"/>
    <n v="2012"/>
    <n v="0.62144174627271065"/>
    <x v="2"/>
  </r>
  <r>
    <s v="Sophie Celina Scheder"/>
    <s v="F"/>
    <n v="19"/>
    <n v="167"/>
    <n v="56"/>
    <s v="Germany"/>
    <n v="2016"/>
    <n v="0.62144174627271065"/>
    <x v="2"/>
  </r>
  <r>
    <s v="Aleksey Vasilyevich Sinkevich"/>
    <s v="M"/>
    <n v="19"/>
    <n v="167"/>
    <n v="62"/>
    <s v="Belarus"/>
    <n v="1996"/>
    <n v="0.62144174627271065"/>
    <x v="2"/>
  </r>
  <r>
    <s v="Max Antony Whitlock"/>
    <s v="M"/>
    <n v="19"/>
    <n v="167"/>
    <n v="56"/>
    <s v="Great Britain"/>
    <n v="2012"/>
    <n v="0.62144174627271065"/>
    <x v="2"/>
  </r>
  <r>
    <s v="Susan M. Buchanan (-Pierce)"/>
    <s v="F"/>
    <n v="20"/>
    <n v="167"/>
    <n v="55"/>
    <s v="Canada"/>
    <n v="1972"/>
    <n v="0.62144174627271065"/>
    <x v="2"/>
  </r>
  <r>
    <s v="Maksim Igoryevich Devyatovsky"/>
    <s v="M"/>
    <n v="20"/>
    <n v="167"/>
    <n v="61"/>
    <s v="Russia"/>
    <n v="2004"/>
    <n v="0.62144174627271065"/>
    <x v="2"/>
  </r>
  <r>
    <s v="Antonio Fraguas Castany"/>
    <s v="M"/>
    <n v="20"/>
    <n v="167"/>
    <n v="68"/>
    <s v="Spain"/>
    <n v="1984"/>
    <n v="0.62144174627271065"/>
    <x v="2"/>
  </r>
  <r>
    <s v="Savino Guglielmetti"/>
    <s v="M"/>
    <n v="20"/>
    <n v="167"/>
    <s v="NA"/>
    <s v="Italy"/>
    <n v="1932"/>
    <n v="0.62144174627271065"/>
    <x v="2"/>
  </r>
  <r>
    <s v="Plamen Petkov"/>
    <s v="M"/>
    <n v="20"/>
    <n v="167"/>
    <n v="61"/>
    <s v="Bulgaria"/>
    <n v="1980"/>
    <n v="0.62144174627271065"/>
    <x v="2"/>
  </r>
  <r>
    <s v="Rumen Petkov"/>
    <s v="M"/>
    <n v="20"/>
    <n v="167"/>
    <n v="61"/>
    <s v="Bulgaria"/>
    <n v="1980"/>
    <n v="0.62144174627271065"/>
    <x v="2"/>
  </r>
  <r>
    <s v="Joseph &quot;Josy&quot; Stoffel"/>
    <s v="M"/>
    <n v="20"/>
    <n v="167"/>
    <n v="67"/>
    <s v="Luxembourg"/>
    <n v="1948"/>
    <n v="0.62144174627271065"/>
    <x v="2"/>
  </r>
  <r>
    <s v="Jol Suty"/>
    <s v="M"/>
    <n v="20"/>
    <n v="167"/>
    <n v="62"/>
    <s v="France"/>
    <n v="1980"/>
    <n v="0.62144174627271065"/>
    <x v="2"/>
  </r>
  <r>
    <s v="Mitsuo Tsukahara"/>
    <s v="M"/>
    <n v="20"/>
    <n v="167"/>
    <n v="66"/>
    <s v="Japan"/>
    <n v="1968"/>
    <n v="0.62144174627271065"/>
    <x v="2"/>
  </r>
  <r>
    <s v="Ailen Valente"/>
    <s v="F"/>
    <n v="20"/>
    <n v="167"/>
    <n v="58"/>
    <s v="Argentina"/>
    <n v="2016"/>
    <n v="0.62144174627271065"/>
    <x v="2"/>
  </r>
  <r>
    <s v="Angelo Zucca"/>
    <s v="M"/>
    <n v="20"/>
    <n v="167"/>
    <n v="63"/>
    <s v="Italy"/>
    <n v="1976"/>
    <n v="0.62144174627271065"/>
    <x v="2"/>
  </r>
  <r>
    <s v="Liliyana Lyubenova Aleksandrova"/>
    <s v="F"/>
    <n v="21"/>
    <n v="167"/>
    <n v="67"/>
    <s v="Bulgaria"/>
    <n v="1964"/>
    <n v="0.62144174627271065"/>
    <x v="2"/>
  </r>
  <r>
    <s v="Luigi Coppa"/>
    <s v="M"/>
    <n v="21"/>
    <n v="167"/>
    <n v="65"/>
    <s v="Italy"/>
    <n v="1972"/>
    <n v="0.62144174627271065"/>
    <x v="2"/>
  </r>
  <r>
    <s v="Csaba Fajkusz"/>
    <s v="M"/>
    <n v="21"/>
    <n v="167"/>
    <n v="64"/>
    <s v="Hungary"/>
    <n v="1988"/>
    <n v="0.62144174627271065"/>
    <x v="2"/>
  </r>
  <r>
    <s v="Lutz Hoffmann"/>
    <s v="M"/>
    <n v="21"/>
    <n v="167"/>
    <n v="67"/>
    <s v="East Germany"/>
    <n v="1980"/>
    <n v="0.62144174627271065"/>
    <x v="2"/>
  </r>
  <r>
    <s v="Richard Naofumi Ikeda"/>
    <s v="M"/>
    <n v="21"/>
    <n v="167"/>
    <n v="59"/>
    <s v="Canada"/>
    <n v="1996"/>
    <n v="0.62144174627271065"/>
    <x v="2"/>
  </r>
  <r>
    <s v="Velik Nikolov Kapsazov"/>
    <s v="M"/>
    <n v="21"/>
    <n v="167"/>
    <n v="67"/>
    <s v="Bulgaria"/>
    <n v="1956"/>
    <n v="0.62144174627271065"/>
    <x v="2"/>
  </r>
  <r>
    <s v="Emilio Sagre del Cristo"/>
    <s v="M"/>
    <n v="21"/>
    <n v="167"/>
    <n v="63"/>
    <s v="Cuba"/>
    <n v="1972"/>
    <n v="0.62144174627271065"/>
    <x v="2"/>
  </r>
  <r>
    <s v="Koen Van Damme"/>
    <s v="M"/>
    <n v="21"/>
    <n v="167"/>
    <n v="62"/>
    <s v="Belgium"/>
    <n v="2008"/>
    <n v="0.62144174627271065"/>
    <x v="2"/>
  </r>
  <r>
    <s v="Jose Armando Vega"/>
    <s v="M"/>
    <n v="21"/>
    <n v="167"/>
    <n v="64"/>
    <s v="United States"/>
    <n v="1956"/>
    <n v="0.62144174627271065"/>
    <x v="2"/>
  </r>
  <r>
    <s v="Raouf Abdelraouf"/>
    <s v="M"/>
    <n v="22"/>
    <n v="167"/>
    <n v="63"/>
    <s v="Egypt"/>
    <n v="2000"/>
    <n v="0.62144174627271065"/>
    <x v="2"/>
  </r>
  <r>
    <s v="Raymond Henry &quot;Benny&quot; Bass"/>
    <s v="M"/>
    <n v="22"/>
    <n v="167"/>
    <n v="59"/>
    <s v="United States"/>
    <n v="1932"/>
    <n v="0.62144174627271065"/>
    <x v="2"/>
  </r>
  <r>
    <s v="Omero Bonoli"/>
    <s v="M"/>
    <n v="22"/>
    <n v="167"/>
    <s v="NA"/>
    <s v="Italy"/>
    <n v="1932"/>
    <n v="0.62144174627271065"/>
    <x v="2"/>
  </r>
  <r>
    <s v="Aleksey Aleksandrovich Ignatovich"/>
    <s v="M"/>
    <n v="22"/>
    <n v="167"/>
    <n v="65"/>
    <s v="Belarus"/>
    <n v="2008"/>
    <n v="0.62144174627271065"/>
    <x v="2"/>
  </r>
  <r>
    <s v="Zoran Ivanovi"/>
    <s v="M"/>
    <n v="22"/>
    <n v="167"/>
    <n v="63"/>
    <s v="Yugoslavia"/>
    <n v="1972"/>
    <n v="0.62144174627271065"/>
    <x v="2"/>
  </r>
  <r>
    <s v="Georgi Khristov"/>
    <s v="M"/>
    <n v="22"/>
    <n v="167"/>
    <n v="63"/>
    <s v="Bulgaria"/>
    <n v="1960"/>
    <n v="0.62144174627271065"/>
    <x v="2"/>
  </r>
  <r>
    <s v="Lai Chu-Long"/>
    <s v="M"/>
    <n v="22"/>
    <n v="167"/>
    <n v="58"/>
    <s v="Chinese Taipei"/>
    <n v="1964"/>
    <n v="0.62144174627271065"/>
    <x v="2"/>
  </r>
  <r>
    <s v="Li Jing"/>
    <s v="M"/>
    <n v="22"/>
    <n v="167"/>
    <n v="58"/>
    <s v="China"/>
    <n v="1992"/>
    <n v="0.62144174627271065"/>
    <x v="2"/>
  </r>
  <r>
    <s v="Valeriy Valeriyovych Pereshkura"/>
    <s v="M"/>
    <n v="22"/>
    <n v="167"/>
    <n v="62"/>
    <s v="Ukraine"/>
    <n v="2000"/>
    <n v="0.62144174627271065"/>
    <x v="2"/>
  </r>
  <r>
    <s v="Maryna Sviatoslavivna Proskurina"/>
    <s v="F"/>
    <n v="22"/>
    <n v="167"/>
    <n v="55"/>
    <s v="Ukraine"/>
    <n v="2008"/>
    <n v="0.62144174627271065"/>
    <x v="2"/>
  </r>
  <r>
    <s v="Aleksandr Aleksandrovich Shostak"/>
    <s v="M"/>
    <n v="22"/>
    <n v="167"/>
    <n v="62"/>
    <s v="Belarus"/>
    <n v="1996"/>
    <n v="0.62144174627271065"/>
    <x v="2"/>
  </r>
  <r>
    <s v="Nstor Abad Sanjun"/>
    <s v="M"/>
    <n v="23"/>
    <n v="167"/>
    <n v="64"/>
    <s v="Spain"/>
    <n v="2016"/>
    <n v="0.62144174627271065"/>
    <x v="2"/>
  </r>
  <r>
    <s v="Vladimir Nikolayevich Artyomov"/>
    <s v="M"/>
    <n v="23"/>
    <n v="167"/>
    <n v="63"/>
    <s v="Soviet Union"/>
    <n v="1988"/>
    <n v="0.62144174627271065"/>
    <x v="2"/>
  </r>
  <r>
    <s v="Laurent Barbiri"/>
    <s v="M"/>
    <n v="23"/>
    <n v="167"/>
    <n v="64"/>
    <s v="France"/>
    <n v="1984"/>
    <n v="0.62144174627271065"/>
    <x v="2"/>
  </r>
  <r>
    <s v="G. Alberto Braglia"/>
    <s v="M"/>
    <n v="23"/>
    <n v="167"/>
    <s v="NA"/>
    <s v="Italy"/>
    <n v="1906"/>
    <n v="0.62144174627271065"/>
    <x v="2"/>
  </r>
  <r>
    <s v="Oreste Capuzzo"/>
    <s v="M"/>
    <n v="23"/>
    <n v="167"/>
    <s v="NA"/>
    <s v="Italy"/>
    <n v="1932"/>
    <n v="0.62144174627271065"/>
    <x v="2"/>
  </r>
  <r>
    <s v="Pieternella &quot;Nel&quot; Fritz (-Zandee)"/>
    <s v="F"/>
    <n v="23"/>
    <n v="167"/>
    <n v="59"/>
    <s v="Netherlands"/>
    <n v="1960"/>
    <n v="0.62144174627271065"/>
    <x v="2"/>
  </r>
  <r>
    <s v="Jos Luis Fuentes Bustamente"/>
    <s v="M"/>
    <n v="23"/>
    <n v="167"/>
    <n v="64"/>
    <s v="Venezuela"/>
    <n v="2008"/>
    <n v="0.62144174627271065"/>
    <x v="2"/>
  </r>
  <r>
    <s v="Brett McClure"/>
    <s v="M"/>
    <n v="23"/>
    <n v="167"/>
    <n v="67"/>
    <s v="United States"/>
    <n v="2004"/>
    <n v="0.62144174627271065"/>
    <x v="2"/>
  </r>
  <r>
    <s v="Andriy Mykhailychenko"/>
    <s v="M"/>
    <n v="23"/>
    <n v="167"/>
    <n v="58"/>
    <s v="Ukraine"/>
    <n v="2004"/>
    <n v="0.62144174627271065"/>
    <x v="2"/>
  </r>
  <r>
    <s v="Mitja Petkovek"/>
    <s v="M"/>
    <n v="23"/>
    <n v="167"/>
    <n v="65"/>
    <s v="Slovenia"/>
    <n v="2000"/>
    <n v="0.62144174627271065"/>
    <x v="2"/>
  </r>
  <r>
    <s v="Yanko Radanchev"/>
    <s v="M"/>
    <n v="23"/>
    <n v="167"/>
    <n v="57"/>
    <s v="Bulgaria"/>
    <n v="1980"/>
    <n v="0.62144174627271065"/>
    <x v="2"/>
  </r>
  <r>
    <s v="George Robert Stnescu"/>
    <s v="M"/>
    <n v="23"/>
    <n v="167"/>
    <n v="62"/>
    <s v="Romania"/>
    <n v="2008"/>
    <n v="0.62144174627271065"/>
    <x v="2"/>
  </r>
  <r>
    <s v="Endre Tihanyi"/>
    <s v="M"/>
    <n v="23"/>
    <n v="167"/>
    <n v="63"/>
    <s v="Hungary"/>
    <n v="1968"/>
    <n v="0.62144174627271065"/>
    <x v="2"/>
  </r>
  <r>
    <s v="Angelo Vicardi"/>
    <s v="M"/>
    <n v="23"/>
    <n v="167"/>
    <n v="70"/>
    <s v="Italy"/>
    <n v="1960"/>
    <n v="0.62144174627271065"/>
    <x v="2"/>
  </r>
  <r>
    <s v="Armin Vock"/>
    <s v="M"/>
    <n v="23"/>
    <n v="167"/>
    <n v="63"/>
    <s v="Switzerland"/>
    <n v="1976"/>
    <n v="0.62144174627271065"/>
    <x v="2"/>
  </r>
  <r>
    <s v="Manfred Christopher &quot;Chris&quot; Waller"/>
    <s v="M"/>
    <n v="23"/>
    <n v="167"/>
    <n v="66"/>
    <s v="United States"/>
    <n v="1992"/>
    <n v="0.62144174627271065"/>
    <x v="2"/>
  </r>
  <r>
    <s v="Gregor Richard &quot;Greg&quot; Weiss"/>
    <s v="M"/>
    <n v="23"/>
    <n v="167"/>
    <n v="64"/>
    <s v="United States"/>
    <n v="1964"/>
    <n v="0.62144174627271065"/>
    <x v="2"/>
  </r>
  <r>
    <s v="Rocco Roberto Amboni"/>
    <s v="M"/>
    <n v="24"/>
    <n v="167"/>
    <n v="62"/>
    <s v="Italy"/>
    <n v="1984"/>
    <n v="0.62144174627271065"/>
    <x v="2"/>
  </r>
  <r>
    <s v="Todor G. Bachvarov"/>
    <s v="M"/>
    <n v="24"/>
    <n v="167"/>
    <n v="60"/>
    <s v="Bulgaria"/>
    <n v="1960"/>
    <n v="0.62144174627271065"/>
    <x v="2"/>
  </r>
  <r>
    <s v="Oriol Combarros Vilaseca"/>
    <s v="M"/>
    <n v="24"/>
    <n v="167"/>
    <n v="67"/>
    <s v="Spain"/>
    <n v="2004"/>
    <n v="0.62144174627271065"/>
    <x v="2"/>
  </r>
  <r>
    <s v="Fritz Hofmann"/>
    <s v="M"/>
    <n v="24"/>
    <n v="167"/>
    <n v="56"/>
    <s v="Germany"/>
    <n v="1896"/>
    <n v="0.62144174627271065"/>
    <x v="2"/>
  </r>
  <r>
    <s v="Ivan Kondev"/>
    <s v="M"/>
    <n v="24"/>
    <n v="167"/>
    <n v="59"/>
    <s v="Bulgaria"/>
    <n v="1968"/>
    <n v="0.62144174627271065"/>
    <x v="2"/>
  </r>
  <r>
    <s v="Pemysl Krbec"/>
    <s v="M"/>
    <n v="24"/>
    <n v="167"/>
    <n v="70"/>
    <s v="Czechoslovakia"/>
    <n v="1964"/>
    <n v="0.62144174627271065"/>
    <x v="2"/>
  </r>
  <r>
    <s v="Stig Lennart Lindewall"/>
    <s v="M"/>
    <n v="24"/>
    <n v="167"/>
    <n v="56"/>
    <s v="Sweden"/>
    <n v="1960"/>
    <n v="0.62144174627271065"/>
    <x v="2"/>
  </r>
  <r>
    <s v="Ritva Tuulikki Salonen (Leppnen-)"/>
    <s v="F"/>
    <n v="24"/>
    <n v="167"/>
    <n v="59"/>
    <s v="Finland"/>
    <n v="1960"/>
    <n v="0.62144174627271065"/>
    <x v="2"/>
  </r>
  <r>
    <s v="Dmitry Savitsky"/>
    <s v="M"/>
    <n v="24"/>
    <n v="167"/>
    <n v="63"/>
    <s v="Belarus"/>
    <n v="2008"/>
    <n v="0.62144174627271065"/>
    <x v="2"/>
  </r>
  <r>
    <s v="Sam Simpson"/>
    <s v="M"/>
    <n v="24"/>
    <n v="167"/>
    <n v="70"/>
    <s v="Australia"/>
    <n v="2008"/>
    <n v="0.62144174627271065"/>
    <x v="2"/>
  </r>
  <r>
    <s v="Franco Tognini"/>
    <s v="M"/>
    <n v="24"/>
    <n v="167"/>
    <s v="NA"/>
    <s v="Italy"/>
    <n v="1932"/>
    <n v="0.62144174627271065"/>
    <x v="2"/>
  </r>
  <r>
    <s v="Lieke Wevers"/>
    <s v="F"/>
    <n v="24"/>
    <n v="167"/>
    <n v="54"/>
    <s v="Netherlands"/>
    <n v="2016"/>
    <n v="0.62144174627271065"/>
    <x v="2"/>
  </r>
  <r>
    <s v="Takahiro Yamada"/>
    <s v="M"/>
    <n v="24"/>
    <n v="167"/>
    <n v="59"/>
    <s v="Japan"/>
    <n v="1988"/>
    <n v="0.62144174627271065"/>
    <x v="2"/>
  </r>
  <r>
    <s v="Yang Tae-Yeong"/>
    <s v="M"/>
    <n v="24"/>
    <n v="167"/>
    <n v="63"/>
    <s v="South Korea"/>
    <n v="2004"/>
    <n v="0.62144174627271065"/>
    <x v="2"/>
  </r>
  <r>
    <s v="Kenichi Fujita"/>
    <s v="M"/>
    <n v="25"/>
    <n v="167"/>
    <n v="61"/>
    <s v="Japan"/>
    <n v="2000"/>
    <n v="0.62144174627271065"/>
    <x v="2"/>
  </r>
  <r>
    <s v="Hiroyuki Konishi"/>
    <s v="M"/>
    <n v="25"/>
    <n v="167"/>
    <n v="59"/>
    <s v="Japan"/>
    <n v="1988"/>
    <n v="0.62144174627271065"/>
    <x v="2"/>
  </r>
  <r>
    <s v="Romeo Neri"/>
    <s v="M"/>
    <n v="25"/>
    <n v="167"/>
    <s v="NA"/>
    <s v="Italy"/>
    <n v="1928"/>
    <n v="0.62144174627271065"/>
    <x v="2"/>
  </r>
  <r>
    <s v="Frank Nutzenberger"/>
    <s v="M"/>
    <n v="25"/>
    <n v="167"/>
    <n v="65"/>
    <s v="Canada"/>
    <n v="1984"/>
    <n v="0.62144174627271065"/>
    <x v="2"/>
  </r>
  <r>
    <s v="Samir At Sad"/>
    <s v="M"/>
    <n v="26"/>
    <n v="167"/>
    <n v="65"/>
    <s v="France"/>
    <n v="2016"/>
    <n v="0.62144174627271065"/>
    <x v="2"/>
  </r>
  <r>
    <s v="Gnter Beier"/>
    <s v="M"/>
    <n v="26"/>
    <n v="167"/>
    <n v="61"/>
    <s v="East Germany"/>
    <n v="1968"/>
    <n v="0.62144174627271065"/>
    <x v="2"/>
  </r>
  <r>
    <s v="Andreas Bretschneider"/>
    <s v="M"/>
    <n v="26"/>
    <n v="167"/>
    <n v="60"/>
    <s v="Germany"/>
    <n v="2016"/>
    <n v="0.62144174627271065"/>
    <x v="2"/>
  </r>
  <r>
    <s v="Flavio Rota"/>
    <s v="M"/>
    <n v="26"/>
    <n v="167"/>
    <n v="59"/>
    <s v="Switzerland"/>
    <n v="1992"/>
    <n v="0.62144174627271065"/>
    <x v="2"/>
  </r>
  <r>
    <s v="Gal da Silva"/>
    <s v="M"/>
    <n v="27"/>
    <n v="167"/>
    <n v="67"/>
    <s v="France"/>
    <n v="2012"/>
    <n v="0.62144174627271065"/>
    <x v="2"/>
  </r>
  <r>
    <s v="Craig Heap"/>
    <s v="M"/>
    <n v="27"/>
    <n v="167"/>
    <n v="65"/>
    <s v="Great Britain"/>
    <n v="2000"/>
    <n v="0.62144174627271065"/>
    <x v="2"/>
  </r>
  <r>
    <s v="Antal Kisteleki"/>
    <s v="M"/>
    <n v="27"/>
    <n v="167"/>
    <n v="63"/>
    <s v="Hungary"/>
    <n v="1972"/>
    <n v="0.62144174627271065"/>
    <x v="2"/>
  </r>
  <r>
    <s v="Giovanni Lattuada"/>
    <s v="M"/>
    <n v="27"/>
    <n v="167"/>
    <s v="NA"/>
    <s v="Italy"/>
    <n v="1932"/>
    <n v="0.62144174627271065"/>
    <x v="2"/>
  </r>
  <r>
    <s v="Richard Andrew &quot;Dick&quot; Beckner"/>
    <s v="M"/>
    <n v="28"/>
    <n v="167"/>
    <n v="64"/>
    <s v="United States"/>
    <n v="1956"/>
    <n v="0.62144174627271065"/>
    <x v="2"/>
  </r>
  <r>
    <s v="Warren Long"/>
    <s v="M"/>
    <n v="28"/>
    <n v="167"/>
    <n v="67"/>
    <s v="Canada"/>
    <n v="1984"/>
    <n v="0.62144174627271065"/>
    <x v="2"/>
  </r>
  <r>
    <s v="Janina Skirliska"/>
    <s v="F"/>
    <n v="29"/>
    <n v="167"/>
    <n v="62"/>
    <s v="Poland"/>
    <n v="1936"/>
    <n v="0.62144174627271065"/>
    <x v="2"/>
  </r>
  <r>
    <s v="Gnter Nachtigall"/>
    <s v="M"/>
    <n v="30"/>
    <n v="167"/>
    <n v="65"/>
    <s v="Germany"/>
    <n v="1960"/>
    <n v="0.62144174627271065"/>
    <x v="2"/>
  </r>
  <r>
    <s v="Bergljot Sandvik-Johansen"/>
    <s v="F"/>
    <n v="30"/>
    <n v="167"/>
    <n v="58"/>
    <s v="Norway"/>
    <n v="1952"/>
    <n v="0.62144174627271065"/>
    <x v="2"/>
  </r>
  <r>
    <s v="Kaino Johannes Lempinen"/>
    <s v="M"/>
    <n v="31"/>
    <n v="167"/>
    <n v="67"/>
    <s v="Finland"/>
    <n v="1952"/>
    <n v="0.62144174627271065"/>
    <x v="2"/>
  </r>
  <r>
    <s v="Ilona Bksi"/>
    <s v="F"/>
    <n v="14"/>
    <n v="166"/>
    <n v="55"/>
    <s v="Hungary"/>
    <n v="1968"/>
    <n v="0.50704137187616294"/>
    <x v="2"/>
  </r>
  <r>
    <s v="Teresa Daz Sandi"/>
    <s v="F"/>
    <n v="16"/>
    <n v="166"/>
    <n v="56"/>
    <s v="Mexico"/>
    <n v="1976"/>
    <n v="0.50704137187616294"/>
    <x v="2"/>
  </r>
  <r>
    <s v="Anna Pohludkov"/>
    <s v="F"/>
    <n v="16"/>
    <n v="166"/>
    <n v="54"/>
    <s v="Czechoslovakia"/>
    <n v="1976"/>
    <n v="0.50704137187616294"/>
    <x v="2"/>
  </r>
  <r>
    <s v="Kathleen Stark (-Kern)"/>
    <s v="F"/>
    <n v="16"/>
    <n v="166"/>
    <n v="51"/>
    <s v="Germany"/>
    <n v="1992"/>
    <n v="0.50704137187616294"/>
    <x v="2"/>
  </r>
  <r>
    <s v="Mnika Csszr"/>
    <s v="F"/>
    <n v="17"/>
    <n v="166"/>
    <n v="55"/>
    <s v="Hungary"/>
    <n v="1972"/>
    <n v="0.50704137187616294"/>
    <x v="2"/>
  </r>
  <r>
    <s v="Yukio Iketani"/>
    <s v="M"/>
    <n v="17"/>
    <n v="166"/>
    <n v="61"/>
    <s v="Japan"/>
    <n v="1988"/>
    <n v="0.50704137187616294"/>
    <x v="2"/>
  </r>
  <r>
    <s v="Ulrike Klotz"/>
    <s v="F"/>
    <n v="17"/>
    <n v="166"/>
    <n v="50"/>
    <s v="East Germany"/>
    <n v="1988"/>
    <n v="0.50704137187616294"/>
    <x v="2"/>
  </r>
  <r>
    <s v="Anna Marie Lundqvist-Bjrk"/>
    <s v="F"/>
    <n v="17"/>
    <n v="166"/>
    <n v="58"/>
    <s v="Sweden"/>
    <n v="1964"/>
    <n v="0.50704137187616294"/>
    <x v="2"/>
  </r>
  <r>
    <s v="Andrs Gonzlez Navas"/>
    <s v="M"/>
    <n v="18"/>
    <n v="166"/>
    <n v="59"/>
    <s v="Cuba"/>
    <n v="1964"/>
    <n v="0.50704137187616294"/>
    <x v="2"/>
  </r>
  <r>
    <s v="Anna Stein"/>
    <s v="F"/>
    <n v="18"/>
    <n v="166"/>
    <n v="56"/>
    <s v="West Germany"/>
    <n v="1968"/>
    <n v="0.50704137187616294"/>
    <x v="2"/>
  </r>
  <r>
    <s v="Nikolay Yefimovich Andrianov"/>
    <s v="M"/>
    <n v="19"/>
    <n v="166"/>
    <n v="60"/>
    <s v="Soviet Union"/>
    <n v="1972"/>
    <n v="0.50704137187616294"/>
    <x v="2"/>
  </r>
  <r>
    <s v="Gervasio Deferr ngel"/>
    <s v="M"/>
    <n v="19"/>
    <n v="166"/>
    <n v="69"/>
    <s v="Spain"/>
    <n v="2000"/>
    <n v="0.50704137187616294"/>
    <x v="2"/>
  </r>
  <r>
    <s v="Lyubomir Stilyanov Geraskov"/>
    <s v="M"/>
    <n v="19"/>
    <n v="166"/>
    <n v="58"/>
    <s v="Bulgaria"/>
    <n v="1988"/>
    <n v="0.50704137187616294"/>
    <x v="2"/>
  </r>
  <r>
    <s v="Petra Kurbjuweit (-Konermann)"/>
    <s v="F"/>
    <n v="19"/>
    <n v="166"/>
    <n v="52"/>
    <s v="West Germany"/>
    <n v="1976"/>
    <n v="0.50704137187616294"/>
    <x v="2"/>
  </r>
  <r>
    <s v="Nikita Vladimirovich Nagorny"/>
    <s v="M"/>
    <n v="19"/>
    <n v="166"/>
    <n v="67"/>
    <s v="Russia"/>
    <n v="2016"/>
    <n v="0.50704137187616294"/>
    <x v="2"/>
  </r>
  <r>
    <s v="ucja Bronisawa Ochmaska (-Bilska)"/>
    <s v="F"/>
    <n v="19"/>
    <n v="166"/>
    <n v="60"/>
    <s v="Poland"/>
    <n v="1968"/>
    <n v="0.50704137187616294"/>
    <x v="2"/>
  </r>
  <r>
    <s v="Ivan Leonidovich Pavlovsky"/>
    <s v="M"/>
    <n v="19"/>
    <n v="166"/>
    <n v="60"/>
    <s v="Belarus"/>
    <n v="1996"/>
    <n v="0.50704137187616294"/>
    <x v="2"/>
  </r>
  <r>
    <s v="Roberto Pumpido Galmes"/>
    <s v="M"/>
    <n v="19"/>
    <n v="166"/>
    <n v="62"/>
    <s v="Cuba"/>
    <n v="1968"/>
    <n v="0.50704137187616294"/>
    <x v="2"/>
  </r>
  <r>
    <s v="Naoya Tsukahara"/>
    <s v="M"/>
    <n v="19"/>
    <n v="166"/>
    <n v="64"/>
    <s v="Japan"/>
    <n v="1996"/>
    <n v="0.50704137187616294"/>
    <x v="2"/>
  </r>
  <r>
    <s v="Zagdbazaryn Davaanyam"/>
    <s v="M"/>
    <n v="19"/>
    <n v="166"/>
    <n v="56"/>
    <s v="Mongolia"/>
    <n v="1964"/>
    <n v="0.50704137187616294"/>
    <x v="2"/>
  </r>
  <r>
    <s v="Polina Hryhorivna Astakhova"/>
    <s v="F"/>
    <n v="20"/>
    <n v="166"/>
    <n v="56"/>
    <s v="Soviet Union"/>
    <n v="1956"/>
    <n v="0.50704137187616294"/>
    <x v="2"/>
  </r>
  <r>
    <s v="Danuta Fidusiewicz-Prusinowska"/>
    <s v="F"/>
    <n v="20"/>
    <n v="166"/>
    <n v="55"/>
    <s v="Poland"/>
    <n v="1972"/>
    <n v="0.50704137187616294"/>
    <x v="2"/>
  </r>
  <r>
    <s v="Sergio Luna"/>
    <s v="M"/>
    <n v="20"/>
    <n v="166"/>
    <n v="61"/>
    <s v="Ecuador"/>
    <n v="1968"/>
    <n v="0.50704137187616294"/>
    <x v="2"/>
  </r>
  <r>
    <s v="Eryka Mondry-Kost"/>
    <s v="F"/>
    <n v="20"/>
    <n v="166"/>
    <n v="57"/>
    <s v="Poland"/>
    <n v="1960"/>
    <n v="0.50704137187616294"/>
    <x v="2"/>
  </r>
  <r>
    <s v="Jorge Rodrguez Mone"/>
    <s v="M"/>
    <n v="20"/>
    <n v="166"/>
    <n v="70"/>
    <s v="Cuba"/>
    <n v="1968"/>
    <n v="0.50704137187616294"/>
    <x v="2"/>
  </r>
  <r>
    <s v="Reinhard Rychly"/>
    <s v="M"/>
    <n v="20"/>
    <n v="166"/>
    <n v="62"/>
    <s v="East Germany"/>
    <n v="1972"/>
    <n v="0.50704137187616294"/>
    <x v="2"/>
  </r>
  <r>
    <s v="Elvira Fuadovna Saadi"/>
    <s v="F"/>
    <n v="20"/>
    <n v="166"/>
    <n v="53"/>
    <s v="Soviet Union"/>
    <n v="1972"/>
    <n v="0.50704137187616294"/>
    <x v="2"/>
  </r>
  <r>
    <s v="Denis Vladimirovich Savenkov"/>
    <s v="M"/>
    <n v="20"/>
    <n v="166"/>
    <n v="60"/>
    <s v="Belarus"/>
    <n v="2004"/>
    <n v="0.50704137187616294"/>
    <x v="2"/>
  </r>
  <r>
    <s v="Sbastien Tayac"/>
    <s v="M"/>
    <n v="20"/>
    <n v="166"/>
    <n v="61"/>
    <s v="France"/>
    <n v="1996"/>
    <n v="0.50704137187616294"/>
    <x v="2"/>
  </r>
  <r>
    <s v="Nile Wilson"/>
    <s v="M"/>
    <n v="20"/>
    <n v="166"/>
    <n v="60"/>
    <s v="Great Britain"/>
    <n v="2016"/>
    <n v="0.50704137187616294"/>
    <x v="2"/>
  </r>
  <r>
    <s v="Maksim Nikolayevich Alyoshin"/>
    <s v="M"/>
    <n v="21"/>
    <n v="166"/>
    <n v="63"/>
    <s v="Russia"/>
    <n v="2000"/>
    <n v="0.50704137187616294"/>
    <x v="2"/>
  </r>
  <r>
    <s v="Thomas Applegate &quot;Tom&quot; Beach"/>
    <s v="M"/>
    <n v="21"/>
    <n v="166"/>
    <n v="54"/>
    <s v="United States"/>
    <n v="1976"/>
    <n v="0.50704137187616294"/>
    <x v="2"/>
  </r>
  <r>
    <s v="Bernard Fauqueux"/>
    <s v="M"/>
    <n v="21"/>
    <n v="166"/>
    <n v="62"/>
    <s v="France"/>
    <n v="1960"/>
    <n v="0.50704137187616294"/>
    <x v="2"/>
  </r>
  <r>
    <s v="Edwin Greutmann"/>
    <s v="M"/>
    <n v="21"/>
    <n v="166"/>
    <n v="69"/>
    <s v="Switzerland"/>
    <n v="1968"/>
    <n v="0.50704137187616294"/>
    <x v="2"/>
  </r>
  <r>
    <s v="Wiesawa Aleksandra Lech (-Czepiec)"/>
    <s v="F"/>
    <n v="21"/>
    <n v="166"/>
    <n v="57"/>
    <s v="Poland"/>
    <n v="1968"/>
    <n v="0.50704137187616294"/>
    <x v="2"/>
  </r>
  <r>
    <s v="Hryhoriy Anatoliyovych Misiutin"/>
    <s v="M"/>
    <n v="21"/>
    <n v="166"/>
    <n v="62"/>
    <s v="Unified Team"/>
    <n v="1992"/>
    <n v="0.50704137187616294"/>
    <x v="2"/>
  </r>
  <r>
    <s v="Vesela Pasheva"/>
    <s v="F"/>
    <n v="21"/>
    <n v="166"/>
    <n v="59"/>
    <s v="Bulgaria"/>
    <n v="1968"/>
    <n v="0.50704137187616294"/>
    <x v="2"/>
  </r>
  <r>
    <s v="Terence John &quot;Terry&quot; Sale"/>
    <s v="M"/>
    <n v="21"/>
    <n v="166"/>
    <s v="NA"/>
    <s v="New Zealand"/>
    <n v="1972"/>
    <n v="0.50704137187616294"/>
    <x v="2"/>
  </r>
  <r>
    <s v="Thomas Bouhail"/>
    <s v="M"/>
    <n v="22"/>
    <n v="166"/>
    <n v="61"/>
    <s v="France"/>
    <n v="2008"/>
    <n v="0.50704137187616294"/>
    <x v="2"/>
  </r>
  <r>
    <s v="Elsa Garca Rodrguez Blancas"/>
    <s v="F"/>
    <n v="22"/>
    <n v="166"/>
    <s v="NA"/>
    <s v="Mexico"/>
    <n v="2012"/>
    <n v="0.50704137187616294"/>
    <x v="2"/>
  </r>
  <r>
    <s v="Milenko Kersni"/>
    <s v="M"/>
    <n v="22"/>
    <n v="166"/>
    <n v="65"/>
    <s v="Yugoslavia"/>
    <n v="1968"/>
    <n v="0.50704137187616294"/>
    <x v="2"/>
  </r>
  <r>
    <s v="Erwin Koppe"/>
    <s v="M"/>
    <n v="22"/>
    <n v="166"/>
    <n v="63"/>
    <s v="Germany"/>
    <n v="1960"/>
    <n v="0.50704137187616294"/>
    <x v="2"/>
  </r>
  <r>
    <s v="Paul Mller"/>
    <s v="M"/>
    <n v="22"/>
    <n v="166"/>
    <n v="54"/>
    <s v="Switzerland"/>
    <n v="1968"/>
    <n v="0.50704137187616294"/>
    <x v="2"/>
  </r>
  <r>
    <s v="Yusuke Tanaka"/>
    <s v="M"/>
    <n v="22"/>
    <n v="166"/>
    <n v="58"/>
    <s v="Japan"/>
    <n v="2012"/>
    <n v="0.50704137187616294"/>
    <x v="2"/>
  </r>
  <r>
    <s v="Bruno Cavelti"/>
    <s v="M"/>
    <n v="23"/>
    <n v="166"/>
    <n v="61"/>
    <s v="Switzerland"/>
    <n v="1984"/>
    <n v="0.50704137187616294"/>
    <x v="2"/>
  </r>
  <r>
    <s v="Omar Corts Gonzlez"/>
    <s v="M"/>
    <n v="23"/>
    <n v="166"/>
    <n v="65"/>
    <s v="Spain"/>
    <n v="2000"/>
    <n v="0.50704137187616294"/>
    <x v="2"/>
  </r>
  <r>
    <s v="Bruno Franceschetti"/>
    <s v="M"/>
    <n v="23"/>
    <n v="166"/>
    <n v="70"/>
    <s v="Italy"/>
    <n v="1964"/>
    <n v="0.50704137187616294"/>
    <x v="2"/>
  </r>
  <r>
    <s v="Park Jong-Hun"/>
    <s v="M"/>
    <n v="23"/>
    <n v="166"/>
    <n v="61"/>
    <s v="South Korea"/>
    <n v="1988"/>
    <n v="0.50704137187616294"/>
    <x v="2"/>
  </r>
  <r>
    <s v="Hiroyuki Tomita"/>
    <s v="M"/>
    <n v="23"/>
    <n v="166"/>
    <n v="58"/>
    <s v="Japan"/>
    <n v="2004"/>
    <n v="0.50704137187616294"/>
    <x v="2"/>
  </r>
  <r>
    <s v="Tong Fei"/>
    <s v="M"/>
    <n v="23"/>
    <n v="166"/>
    <n v="61"/>
    <s v="China"/>
    <n v="1984"/>
    <n v="0.50704137187616294"/>
    <x v="2"/>
  </r>
  <r>
    <s v="Thomas Andergassen"/>
    <s v="M"/>
    <n v="24"/>
    <n v="166"/>
    <n v="62"/>
    <s v="Germany"/>
    <n v="2004"/>
    <n v="0.50704137187616294"/>
    <x v="2"/>
  </r>
  <r>
    <s v="Rayna Atanasova"/>
    <s v="F"/>
    <n v="24"/>
    <n v="166"/>
    <n v="62"/>
    <s v="Bulgaria"/>
    <n v="1968"/>
    <n v="0.50704137187616294"/>
    <x v="2"/>
  </r>
  <r>
    <s v="Kang Gwang-Song"/>
    <s v="M"/>
    <n v="24"/>
    <n v="166"/>
    <n v="62"/>
    <s v="North Korea"/>
    <n v="1980"/>
    <n v="0.50704137187616294"/>
    <x v="2"/>
  </r>
  <r>
    <s v="Alojz Petrovi"/>
    <s v="M"/>
    <n v="24"/>
    <n v="166"/>
    <n v="67"/>
    <s v="Yugoslavia"/>
    <n v="1960"/>
    <n v="0.50704137187616294"/>
    <x v="2"/>
  </r>
  <r>
    <s v="Fernando Valles Montaez"/>
    <s v="M"/>
    <n v="24"/>
    <n v="166"/>
    <n v="65"/>
    <s v="Mexico"/>
    <n v="1968"/>
    <n v="0.50704137187616294"/>
    <x v="2"/>
  </r>
  <r>
    <s v="Stanley John &quot;Stan&quot; Wild"/>
    <s v="M"/>
    <n v="24"/>
    <n v="166"/>
    <n v="64"/>
    <s v="Great Britain"/>
    <n v="1968"/>
    <n v="0.50704137187616294"/>
    <x v="2"/>
  </r>
  <r>
    <s v="Yves Bouquel"/>
    <s v="M"/>
    <n v="25"/>
    <n v="166"/>
    <n v="55"/>
    <s v="France"/>
    <n v="1980"/>
    <n v="0.50704137187616294"/>
    <x v="2"/>
  </r>
  <r>
    <s v="Rbert Gl"/>
    <s v="M"/>
    <n v="25"/>
    <n v="166"/>
    <n v="64"/>
    <s v="Hungary"/>
    <n v="2004"/>
    <n v="0.50704137187616294"/>
    <x v="2"/>
  </r>
  <r>
    <s v="Vladislav Nehasil"/>
    <s v="M"/>
    <n v="25"/>
    <n v="166"/>
    <n v="66"/>
    <s v="Czechoslovakia"/>
    <n v="1972"/>
    <n v="0.50704137187616294"/>
    <x v="2"/>
  </r>
  <r>
    <s v="Erika Bogovic (-Streb)"/>
    <s v="F"/>
    <n v="26"/>
    <n v="166"/>
    <n v="56"/>
    <s v="Austria"/>
    <n v="1960"/>
    <n v="0.50704137187616294"/>
    <x v="2"/>
  </r>
  <r>
    <s v="Shun Fujimoto"/>
    <s v="M"/>
    <n v="26"/>
    <n v="166"/>
    <n v="61"/>
    <s v="Japan"/>
    <n v="1976"/>
    <n v="0.50704137187616294"/>
    <x v="2"/>
  </r>
  <r>
    <s v="Jos Gins Siu"/>
    <s v="M"/>
    <n v="26"/>
    <n v="166"/>
    <n v="68"/>
    <s v="Spain"/>
    <n v="1972"/>
    <n v="0.50704137187616294"/>
    <x v="2"/>
  </r>
  <r>
    <s v="Marius Daniel Berbecar"/>
    <s v="M"/>
    <n v="27"/>
    <n v="166"/>
    <n v="58"/>
    <s v="Romania"/>
    <n v="2012"/>
    <n v="0.50704137187616294"/>
    <x v="2"/>
  </r>
  <r>
    <s v="Ulf Hoffmann"/>
    <s v="M"/>
    <n v="27"/>
    <n v="166"/>
    <n v="59"/>
    <s v="East Germany"/>
    <n v="1988"/>
    <n v="0.50704137187616294"/>
    <x v="2"/>
  </r>
  <r>
    <s v="Sndor Kiss (-Tth)"/>
    <s v="M"/>
    <n v="27"/>
    <n v="166"/>
    <n v="60"/>
    <s v="Hungary"/>
    <n v="1968"/>
    <n v="0.50704137187616294"/>
    <x v="2"/>
  </r>
  <r>
    <s v="Kazuhito Tanaka"/>
    <s v="M"/>
    <n v="27"/>
    <n v="166"/>
    <s v="NA"/>
    <s v="Japan"/>
    <n v="2012"/>
    <n v="0.50704137187616294"/>
    <x v="2"/>
  </r>
  <r>
    <s v="Jzef Rajnisz"/>
    <s v="M"/>
    <n v="28"/>
    <n v="166"/>
    <n v="67"/>
    <s v="Poland"/>
    <n v="1960"/>
    <n v="0.50704137187616294"/>
    <x v="2"/>
  </r>
  <r>
    <s v="Onni Armas Lappalainen"/>
    <s v="M"/>
    <n v="29"/>
    <n v="166"/>
    <n v="65"/>
    <s v="Finland"/>
    <n v="1952"/>
    <n v="0.50704137187616294"/>
    <x v="2"/>
  </r>
  <r>
    <s v="Helena Rakoczy (Krzynow-)"/>
    <s v="F"/>
    <n v="30"/>
    <n v="166"/>
    <n v="55"/>
    <s v="Poland"/>
    <n v="1952"/>
    <n v="0.50704137187616294"/>
    <x v="2"/>
  </r>
  <r>
    <s v="Ahmed Fellat"/>
    <s v="M"/>
    <s v="NA"/>
    <n v="166"/>
    <n v="65"/>
    <s v="Morocco"/>
    <n v="1960"/>
    <n v="0.50704137187616294"/>
    <x v="2"/>
  </r>
  <r>
    <s v="Teresa McDonnell (-Orr)"/>
    <s v="F"/>
    <n v="14"/>
    <n v="165"/>
    <n v="57"/>
    <s v="Canada"/>
    <n v="1968"/>
    <n v="0.39264099747961534"/>
    <x v="2"/>
  </r>
  <r>
    <s v="Christine Steger"/>
    <s v="F"/>
    <n v="14"/>
    <n v="165"/>
    <n v="49"/>
    <s v="Switzerland"/>
    <n v="1972"/>
    <n v="0.39264099747961534"/>
    <x v="2"/>
  </r>
  <r>
    <s v="Maria Cocuzza"/>
    <s v="F"/>
    <n v="15"/>
    <n v="165"/>
    <n v="55"/>
    <s v="Italy"/>
    <n v="1988"/>
    <n v="0.39264099747961534"/>
    <x v="2"/>
  </r>
  <r>
    <s v="Jennifer Diachun (-Palmer)"/>
    <s v="F"/>
    <n v="15"/>
    <n v="165"/>
    <n v="57"/>
    <s v="Canada"/>
    <n v="1968"/>
    <n v="0.39264099747961534"/>
    <x v="2"/>
  </r>
  <r>
    <s v="Elfriede Hirnschall (-Fgerl)"/>
    <s v="F"/>
    <n v="15"/>
    <n v="165"/>
    <n v="66"/>
    <s v="Austria"/>
    <n v="1960"/>
    <n v="0.39264099747961534"/>
    <x v="2"/>
  </r>
  <r>
    <s v="Alexandra Lindsay Croak"/>
    <s v="F"/>
    <n v="16"/>
    <n v="165"/>
    <n v="55"/>
    <s v="Australia"/>
    <n v="2000"/>
    <n v="0.39264099747961534"/>
    <x v="2"/>
  </r>
  <r>
    <s v="Nina Derwael"/>
    <s v="F"/>
    <n v="16"/>
    <n v="165"/>
    <n v="46"/>
    <s v="Belgium"/>
    <n v="2016"/>
    <n v="0.39264099747961534"/>
    <x v="2"/>
  </r>
  <r>
    <s v="Veronica Grymonprez"/>
    <s v="F"/>
    <n v="16"/>
    <n v="165"/>
    <n v="59"/>
    <s v="Belgium"/>
    <n v="1960"/>
    <n v="0.39264099747961534"/>
    <x v="2"/>
  </r>
  <r>
    <s v="Unni Elisabeth Holmen (-Berge-)"/>
    <s v="F"/>
    <n v="16"/>
    <n v="165"/>
    <n v="56"/>
    <s v="Norway"/>
    <n v="1968"/>
    <n v="0.39264099747961534"/>
    <x v="2"/>
  </r>
  <r>
    <s v="Hana Likov"/>
    <s v="F"/>
    <n v="16"/>
    <n v="165"/>
    <n v="55"/>
    <s v="Czechoslovakia"/>
    <n v="1968"/>
    <n v="0.39264099747961534"/>
    <x v="2"/>
  </r>
  <r>
    <s v="gnes Misk"/>
    <s v="F"/>
    <n v="16"/>
    <n v="165"/>
    <n v="50"/>
    <s v="Hungary"/>
    <n v="1988"/>
    <n v="0.39264099747961534"/>
    <x v="2"/>
  </r>
  <r>
    <s v="Zsuzsanna &quot;Zsuzsa&quot; Misk"/>
    <s v="F"/>
    <n v="16"/>
    <n v="165"/>
    <n v="49"/>
    <s v="Hungary"/>
    <n v="1988"/>
    <n v="0.39264099747961534"/>
    <x v="2"/>
  </r>
  <r>
    <s v="Gro Margit Sandberg"/>
    <s v="F"/>
    <n v="16"/>
    <n v="165"/>
    <n v="50"/>
    <s v="Norway"/>
    <n v="1972"/>
    <n v="0.39264099747961534"/>
    <x v="2"/>
  </r>
  <r>
    <s v="Linda Toorop (-Moor)"/>
    <s v="F"/>
    <n v="16"/>
    <n v="165"/>
    <n v="53"/>
    <s v="Netherlands"/>
    <n v="1972"/>
    <n v="0.39264099747961534"/>
    <x v="2"/>
  </r>
  <r>
    <s v="Rebecca Jayne Wing"/>
    <s v="F"/>
    <n v="16"/>
    <n v="165"/>
    <n v="52"/>
    <s v="Great Britain"/>
    <n v="2008"/>
    <n v="0.39264099747961534"/>
    <x v="2"/>
  </r>
  <r>
    <s v="Morgan Carl Hamm"/>
    <s v="M"/>
    <n v="17"/>
    <n v="165"/>
    <n v="65"/>
    <s v="United States"/>
    <n v="2000"/>
    <n v="0.39264099747961534"/>
    <x v="2"/>
  </r>
  <r>
    <s v="Paul Elbert Hamm"/>
    <s v="M"/>
    <n v="17"/>
    <n v="165"/>
    <n v="62"/>
    <s v="United States"/>
    <n v="2000"/>
    <n v="0.39264099747961534"/>
    <x v="2"/>
  </r>
  <r>
    <s v="Svetlana Vasilyevna Khorkina"/>
    <s v="F"/>
    <n v="17"/>
    <n v="165"/>
    <n v="47"/>
    <s v="Russia"/>
    <n v="1996"/>
    <n v="0.39264099747961534"/>
    <x v="2"/>
  </r>
  <r>
    <s v="Evelyne Letourneur (-Cordier)"/>
    <s v="F"/>
    <n v="17"/>
    <n v="165"/>
    <n v="57"/>
    <s v="France"/>
    <n v="1964"/>
    <n v="0.39264099747961534"/>
    <x v="2"/>
  </r>
  <r>
    <s v="Patrizia Luconi"/>
    <s v="F"/>
    <n v="17"/>
    <n v="165"/>
    <n v="50"/>
    <s v="Italy"/>
    <n v="1988"/>
    <n v="0.39264099747961534"/>
    <x v="2"/>
  </r>
  <r>
    <s v="Vanya Marinova (-Mikhaylova)"/>
    <s v="F"/>
    <n v="17"/>
    <n v="165"/>
    <n v="62"/>
    <s v="Bulgaria"/>
    <n v="1968"/>
    <n v="0.39264099747961534"/>
    <x v="2"/>
  </r>
  <r>
    <s v="Beate Renschler"/>
    <s v="F"/>
    <n v="17"/>
    <n v="165"/>
    <n v="47"/>
    <s v="West Germany"/>
    <n v="1976"/>
    <n v="0.39264099747961534"/>
    <x v="2"/>
  </r>
  <r>
    <s v="Toncho Todorov"/>
    <s v="M"/>
    <n v="17"/>
    <n v="165"/>
    <n v="56"/>
    <s v="Bulgaria"/>
    <n v="1976"/>
    <n v="0.39264099747961534"/>
    <x v="2"/>
  </r>
  <r>
    <s v="Miguel Arroyo Prez"/>
    <s v="M"/>
    <n v="18"/>
    <n v="165"/>
    <n v="54"/>
    <s v="Cuba"/>
    <n v="1980"/>
    <n v="0.39264099747961534"/>
    <x v="2"/>
  </r>
  <r>
    <s v="Jury Dimitri Chechi"/>
    <s v="M"/>
    <n v="18"/>
    <n v="165"/>
    <n v="60"/>
    <s v="Italy"/>
    <n v="1988"/>
    <n v="0.39264099747961534"/>
    <x v="2"/>
  </r>
  <r>
    <s v="Barthold Wayne &quot;Bart&quot; Conner"/>
    <s v="M"/>
    <n v="18"/>
    <n v="165"/>
    <n v="58"/>
    <s v="United States"/>
    <n v="1976"/>
    <n v="0.39264099747961534"/>
    <x v="2"/>
  </r>
  <r>
    <s v="Matthias Fahrig"/>
    <s v="M"/>
    <n v="18"/>
    <n v="165"/>
    <n v="55"/>
    <s v="Germany"/>
    <n v="2004"/>
    <n v="0.39264099747961534"/>
    <x v="2"/>
  </r>
  <r>
    <s v="Ju Yeong-Sam"/>
    <s v="M"/>
    <n v="18"/>
    <n v="165"/>
    <n v="63"/>
    <s v="South Korea"/>
    <n v="1984"/>
    <n v="0.39264099747961534"/>
    <x v="2"/>
  </r>
  <r>
    <s v="Lise Annique Leveille"/>
    <s v="F"/>
    <n v="18"/>
    <n v="165"/>
    <n v="53"/>
    <s v="Canada"/>
    <n v="2000"/>
    <n v="0.39264099747961534"/>
    <x v="2"/>
  </r>
  <r>
    <s v="Georgi Borislavov Lozanov"/>
    <s v="M"/>
    <n v="18"/>
    <n v="165"/>
    <n v="55"/>
    <s v="Bulgaria"/>
    <n v="1992"/>
    <n v="0.39264099747961534"/>
    <x v="2"/>
  </r>
  <r>
    <s v="Zoltn Magyar"/>
    <s v="M"/>
    <n v="18"/>
    <n v="165"/>
    <n v="60"/>
    <s v="Hungary"/>
    <n v="1972"/>
    <n v="0.39264099747961534"/>
    <x v="2"/>
  </r>
  <r>
    <s v="Marilynn Minaker (-Hayden)"/>
    <s v="F"/>
    <n v="18"/>
    <n v="165"/>
    <n v="57"/>
    <s v="Canada"/>
    <n v="1968"/>
    <n v="0.39264099747961534"/>
    <x v="2"/>
  </r>
  <r>
    <s v="Zhang Jingjin"/>
    <s v="M"/>
    <n v="18"/>
    <n v="165"/>
    <n v="53"/>
    <s v="China"/>
    <n v="1996"/>
    <n v="0.39264099747961534"/>
    <x v="2"/>
  </r>
  <r>
    <s v="Brinn John Bevan"/>
    <s v="M"/>
    <n v="19"/>
    <n v="165"/>
    <n v="62"/>
    <s v="Great Britain"/>
    <n v="2016"/>
    <n v="0.39264099747961534"/>
    <x v="2"/>
  </r>
  <r>
    <s v="Anita Botnen (-Fisher)"/>
    <s v="F"/>
    <n v="19"/>
    <n v="165"/>
    <n v="53"/>
    <s v="Canada"/>
    <n v="1984"/>
    <n v="0.39264099747961534"/>
    <x v="2"/>
  </r>
  <r>
    <s v="Aleksey Dmitriyenko"/>
    <s v="M"/>
    <n v="19"/>
    <n v="165"/>
    <n v="62"/>
    <s v="Kazakhstan"/>
    <n v="1996"/>
    <n v="0.39264099747961534"/>
    <x v="2"/>
  </r>
  <r>
    <s v="Anton Sergeyevich Golotsutskov"/>
    <s v="M"/>
    <n v="19"/>
    <n v="165"/>
    <n v="63"/>
    <s v="Russia"/>
    <n v="2004"/>
    <n v="0.39264099747961534"/>
    <x v="2"/>
  </r>
  <r>
    <s v="Samuel Anthony &quot;Sam&quot; Mikulak"/>
    <s v="M"/>
    <n v="19"/>
    <n v="165"/>
    <n v="64"/>
    <s v="United States"/>
    <n v="2012"/>
    <n v="0.39264099747961534"/>
    <x v="2"/>
  </r>
  <r>
    <s v="Ng Shu Wai"/>
    <s v="M"/>
    <n v="19"/>
    <n v="165"/>
    <n v="65"/>
    <s v="Malaysia"/>
    <n v="2004"/>
    <n v="0.39264099747961534"/>
    <x v="2"/>
  </r>
  <r>
    <s v="John Orozco"/>
    <s v="M"/>
    <n v="19"/>
    <n v="165"/>
    <n v="73"/>
    <s v="United States"/>
    <n v="2012"/>
    <n v="0.39264099747961534"/>
    <x v="2"/>
  </r>
  <r>
    <s v="Mary Prestidge"/>
    <s v="F"/>
    <n v="19"/>
    <n v="165"/>
    <n v="53"/>
    <s v="Great Britain"/>
    <n v="1968"/>
    <n v="0.39264099747961534"/>
    <x v="2"/>
  </r>
  <r>
    <s v="Philippe Sebastien Rizzo"/>
    <s v="M"/>
    <n v="19"/>
    <n v="165"/>
    <n v="64"/>
    <s v="Australia"/>
    <n v="2000"/>
    <n v="0.39264099747961534"/>
    <x v="2"/>
  </r>
  <r>
    <s v="Olivia Vivian"/>
    <s v="F"/>
    <n v="19"/>
    <n v="165"/>
    <n v="58"/>
    <s v="Australia"/>
    <n v="2008"/>
    <n v="0.39264099747961534"/>
    <x v="2"/>
  </r>
  <r>
    <s v="David Sagitovich Belyavsky"/>
    <s v="M"/>
    <n v="20"/>
    <n v="165"/>
    <n v="55"/>
    <s v="Russia"/>
    <n v="2012"/>
    <n v="0.39264099747961534"/>
    <x v="2"/>
  </r>
  <r>
    <s v="Paolo Bucci"/>
    <s v="M"/>
    <n v="20"/>
    <n v="165"/>
    <n v="65"/>
    <s v="Italy"/>
    <n v="1988"/>
    <n v="0.39264099747961534"/>
    <x v="2"/>
  </r>
  <r>
    <s v="Alexandra &quot;Sandra&quot; Hartley (-O'Brien Cousins)"/>
    <s v="F"/>
    <n v="20"/>
    <n v="165"/>
    <n v="56"/>
    <s v="Canada"/>
    <n v="1968"/>
    <n v="0.39264099747961534"/>
    <x v="2"/>
  </r>
  <r>
    <s v="Edgar Jorek"/>
    <s v="M"/>
    <n v="20"/>
    <n v="165"/>
    <n v="61"/>
    <s v="West Germany"/>
    <n v="1976"/>
    <n v="0.39264099747961534"/>
    <x v="2"/>
  </r>
  <r>
    <s v="Ariella Kaeslin"/>
    <s v="F"/>
    <n v="20"/>
    <n v="165"/>
    <n v="55"/>
    <s v="Switzerland"/>
    <n v="2008"/>
    <n v="0.39264099747961534"/>
    <x v="2"/>
  </r>
  <r>
    <s v="Andrey Keranov"/>
    <s v="M"/>
    <n v="20"/>
    <n v="165"/>
    <n v="62"/>
    <s v="Bulgaria"/>
    <n v="1976"/>
    <n v="0.39264099747961534"/>
    <x v="2"/>
  </r>
  <r>
    <s v="Kim Dong-Hwa"/>
    <s v="M"/>
    <n v="20"/>
    <n v="165"/>
    <n v="58"/>
    <s v="South Korea"/>
    <n v="1996"/>
    <n v="0.39264099747961534"/>
    <x v="2"/>
  </r>
  <r>
    <s v="Kim Han-Sol"/>
    <s v="M"/>
    <n v="20"/>
    <n v="165"/>
    <n v="60"/>
    <s v="South Korea"/>
    <n v="2016"/>
    <n v="0.39264099747961534"/>
    <x v="2"/>
  </r>
  <r>
    <s v="Johanna Maria &quot;Joke&quot; Kos"/>
    <s v="F"/>
    <n v="20"/>
    <n v="165"/>
    <n v="60"/>
    <s v="Netherlands"/>
    <n v="1976"/>
    <n v="0.39264099747961534"/>
    <x v="2"/>
  </r>
  <r>
    <s v="Bla Laufer"/>
    <s v="M"/>
    <n v="20"/>
    <n v="165"/>
    <n v="58"/>
    <s v="Hungary"/>
    <n v="1976"/>
    <n v="0.39264099747961534"/>
    <x v="2"/>
  </r>
  <r>
    <s v="Diego Lizardi Marcial"/>
    <s v="M"/>
    <n v="20"/>
    <n v="165"/>
    <n v="65"/>
    <s v="Puerto Rico"/>
    <n v="1996"/>
    <n v="0.39264099747961534"/>
    <x v="2"/>
  </r>
  <r>
    <s v="Dorota Maria Miler (-Anio)"/>
    <s v="F"/>
    <n v="20"/>
    <n v="165"/>
    <n v="58"/>
    <s v="Poland"/>
    <n v="1964"/>
    <n v="0.39264099747961534"/>
    <x v="2"/>
  </r>
  <r>
    <s v="Richard Montpetit"/>
    <s v="M"/>
    <n v="20"/>
    <n v="165"/>
    <n v="59"/>
    <s v="Canada"/>
    <n v="1960"/>
    <n v="0.39264099747961534"/>
    <x v="2"/>
  </r>
  <r>
    <s v="Marcel Van Minh Phuc Long Nguyen"/>
    <s v="M"/>
    <n v="20"/>
    <n v="165"/>
    <n v="55"/>
    <s v="Germany"/>
    <n v="2008"/>
    <n v="0.39264099747961534"/>
    <x v="2"/>
  </r>
  <r>
    <s v="Gabriele Sala"/>
    <s v="M"/>
    <n v="20"/>
    <n v="165"/>
    <n v="60"/>
    <s v="Italy"/>
    <n v="1988"/>
    <n v="0.39264099747961534"/>
    <x v="2"/>
  </r>
  <r>
    <s v="Shek Wai Hung"/>
    <s v="M"/>
    <n v="20"/>
    <n v="165"/>
    <n v="58"/>
    <s v="Hong Kong"/>
    <n v="2012"/>
    <n v="0.39264099747961534"/>
    <x v="2"/>
  </r>
  <r>
    <s v="Kurt Bilteaux Thomas"/>
    <s v="M"/>
    <n v="20"/>
    <n v="165"/>
    <n v="58"/>
    <s v="United States"/>
    <n v="1976"/>
    <n v="0.39264099747961534"/>
    <x v="2"/>
  </r>
  <r>
    <s v="Riccardo Trapella"/>
    <s v="M"/>
    <n v="20"/>
    <n v="165"/>
    <n v="60"/>
    <s v="Italy"/>
    <n v="1988"/>
    <n v="0.39264099747961534"/>
    <x v="2"/>
  </r>
  <r>
    <s v="Vittorio Allievi"/>
    <s v="M"/>
    <n v="21"/>
    <n v="165"/>
    <n v="65"/>
    <s v="Italy"/>
    <n v="1984"/>
    <n v="0.39264099747961534"/>
    <x v="2"/>
  </r>
  <r>
    <s v="Pierre-Yves Bny"/>
    <s v="M"/>
    <n v="21"/>
    <n v="165"/>
    <n v="60"/>
    <s v="France"/>
    <n v="2004"/>
    <n v="0.39264099747961534"/>
    <x v="2"/>
  </r>
  <r>
    <s v="Chang Chao-Chun"/>
    <s v="M"/>
    <n v="21"/>
    <n v="165"/>
    <n v="62"/>
    <s v="Chinese Taipei"/>
    <n v="1988"/>
    <n v="0.39264099747961534"/>
    <x v="2"/>
  </r>
  <r>
    <s v="Christian Chevalier"/>
    <s v="M"/>
    <n v="21"/>
    <n v="165"/>
    <n v="60"/>
    <s v="France"/>
    <n v="1988"/>
    <n v="0.39264099747961534"/>
    <x v="2"/>
  </r>
  <r>
    <s v="Mohamed Sherif El-Saharty"/>
    <s v="M"/>
    <n v="21"/>
    <n v="165"/>
    <n v="68"/>
    <s v="Egypt"/>
    <n v="2012"/>
    <n v="0.39264099747961534"/>
    <x v="2"/>
  </r>
  <r>
    <s v="Kim Su-Myeon"/>
    <s v="M"/>
    <n v="21"/>
    <n v="165"/>
    <n v="57"/>
    <s v="South Korea"/>
    <n v="2008"/>
    <n v="0.39264099747961534"/>
    <x v="2"/>
  </r>
  <r>
    <s v="Carolina &quot;Lineke&quot; Majolee"/>
    <s v="F"/>
    <n v="21"/>
    <n v="165"/>
    <n v="61"/>
    <s v="Netherlands"/>
    <n v="1960"/>
    <n v="0.39264099747961534"/>
    <x v="2"/>
  </r>
  <r>
    <s v="Shen Jian"/>
    <s v="M"/>
    <n v="21"/>
    <n v="165"/>
    <n v="62"/>
    <s v="China"/>
    <n v="1996"/>
    <n v="0.39264099747961534"/>
    <x v="2"/>
  </r>
  <r>
    <s v="Song Yu-Jin"/>
    <s v="M"/>
    <n v="21"/>
    <n v="165"/>
    <n v="66"/>
    <s v="South Korea"/>
    <n v="1988"/>
    <n v="0.39264099747961534"/>
    <x v="2"/>
  </r>
  <r>
    <s v="Yeo Hong-Cheol"/>
    <s v="M"/>
    <n v="21"/>
    <n v="165"/>
    <n v="64"/>
    <s v="South Korea"/>
    <n v="1992"/>
    <n v="0.39264099747961534"/>
    <x v="2"/>
  </r>
  <r>
    <s v="Eddy Yusof"/>
    <s v="M"/>
    <n v="21"/>
    <n v="165"/>
    <n v="63"/>
    <s v="Switzerland"/>
    <n v="2016"/>
    <n v="0.39264099747961534"/>
    <x v="2"/>
  </r>
  <r>
    <s v="Thirry Aymes"/>
    <s v="M"/>
    <n v="22"/>
    <n v="165"/>
    <n v="63"/>
    <s v="France"/>
    <n v="1996"/>
    <n v="0.39264099747961534"/>
    <x v="2"/>
  </r>
  <r>
    <s v="Kristan A. &quot;Kris&quot; Burley"/>
    <s v="M"/>
    <n v="22"/>
    <n v="165"/>
    <n v="66"/>
    <s v="Canada"/>
    <n v="1996"/>
    <n v="0.39264099747961534"/>
    <x v="2"/>
  </r>
  <r>
    <s v="Cheng Fu"/>
    <s v="M"/>
    <n v="22"/>
    <n v="165"/>
    <n v="60"/>
    <s v="Chinese Taipei"/>
    <n v="1968"/>
    <n v="0.39264099747961534"/>
    <x v="2"/>
  </r>
  <r>
    <s v="Timothy Patrick &quot;Tim&quot; Daggett"/>
    <s v="M"/>
    <n v="22"/>
    <n v="165"/>
    <n v="66"/>
    <s v="United States"/>
    <n v="1984"/>
    <n v="0.39264099747961534"/>
    <x v="2"/>
  </r>
  <r>
    <s v="Ferenc Donth"/>
    <s v="M"/>
    <n v="22"/>
    <n v="165"/>
    <n v="58"/>
    <s v="Hungary"/>
    <n v="1976"/>
    <n v="0.39264099747961534"/>
    <x v="2"/>
  </r>
  <r>
    <s v="Ludovico Edalli"/>
    <s v="M"/>
    <n v="22"/>
    <n v="165"/>
    <n v="57"/>
    <s v="Italy"/>
    <n v="2016"/>
    <n v="0.39264099747961534"/>
    <x v="2"/>
  </r>
  <r>
    <s v="Barbara Gasser"/>
    <s v="F"/>
    <n v="22"/>
    <n v="165"/>
    <n v="57"/>
    <s v="Austria"/>
    <n v="2012"/>
    <n v="0.39264099747961534"/>
    <x v="2"/>
  </r>
  <r>
    <s v="Daniel Giubellini"/>
    <s v="M"/>
    <n v="22"/>
    <n v="165"/>
    <n v="61"/>
    <s v="Switzerland"/>
    <n v="1992"/>
    <n v="0.39264099747961534"/>
    <x v="2"/>
  </r>
  <r>
    <s v="Curtis Mayfield Hibbert"/>
    <s v="M"/>
    <n v="22"/>
    <n v="165"/>
    <n v="70"/>
    <s v="Canada"/>
    <n v="1988"/>
    <n v="0.39264099747961534"/>
    <x v="2"/>
  </r>
  <r>
    <s v="Sergey Gennadyevich Khorokhordin"/>
    <s v="M"/>
    <n v="22"/>
    <n v="165"/>
    <n v="64"/>
    <s v="Russia"/>
    <n v="2008"/>
    <n v="0.39264099747961534"/>
    <x v="2"/>
  </r>
  <r>
    <s v="Edvard Mikayelyan"/>
    <s v="M"/>
    <n v="22"/>
    <n v="165"/>
    <n v="59"/>
    <s v="Soviet Union"/>
    <n v="1972"/>
    <n v="0.39264099747961534"/>
    <x v="2"/>
  </r>
  <r>
    <s v="Matteo Morandi"/>
    <s v="M"/>
    <n v="22"/>
    <n v="165"/>
    <n v="71"/>
    <s v="Italy"/>
    <n v="2004"/>
    <n v="0.39264099747961534"/>
    <x v="2"/>
  </r>
  <r>
    <s v="John William Mulhall"/>
    <s v="M"/>
    <n v="22"/>
    <n v="165"/>
    <n v="62"/>
    <s v="Great Britain"/>
    <n v="1960"/>
    <n v="0.39264099747961534"/>
    <x v="2"/>
  </r>
  <r>
    <s v="Marc Touchais"/>
    <s v="M"/>
    <n v="22"/>
    <n v="165"/>
    <n v="60"/>
    <s v="France"/>
    <n v="1980"/>
    <n v="0.39264099747961534"/>
    <x v="2"/>
  </r>
  <r>
    <s v="Igors Vihrovs"/>
    <s v="M"/>
    <n v="22"/>
    <n v="165"/>
    <n v="62"/>
    <s v="Latvia"/>
    <n v="2000"/>
    <n v="0.39264099747961534"/>
    <x v="2"/>
  </r>
  <r>
    <s v="Andreu Viv Toms"/>
    <s v="M"/>
    <n v="22"/>
    <n v="165"/>
    <n v="60"/>
    <s v="Spain"/>
    <n v="2000"/>
    <n v="0.39264099747961534"/>
    <x v="2"/>
  </r>
  <r>
    <s v="Aleksandr Sergeyevich Balandin"/>
    <s v="M"/>
    <n v="23"/>
    <n v="165"/>
    <n v="55"/>
    <s v="Russia"/>
    <n v="2012"/>
    <n v="0.39264099747961534"/>
    <x v="2"/>
  </r>
  <r>
    <s v="Han Chung-Sik"/>
    <s v="M"/>
    <n v="23"/>
    <n v="165"/>
    <n v="60"/>
    <s v="South Korea"/>
    <n v="1984"/>
    <n v="0.39264099747961534"/>
    <x v="2"/>
  </r>
  <r>
    <s v="Lee Seon-Seong"/>
    <s v="M"/>
    <n v="23"/>
    <n v="165"/>
    <n v="63"/>
    <s v="South Korea"/>
    <n v="2004"/>
    <n v="0.39264099747961534"/>
    <x v="2"/>
  </r>
  <r>
    <s v="Walter Minger"/>
    <s v="M"/>
    <n v="23"/>
    <n v="165"/>
    <n v="59"/>
    <s v="West Germany"/>
    <n v="1972"/>
    <n v="0.39264099747961534"/>
    <x v="2"/>
  </r>
  <r>
    <s v="Johannes &quot;Hans&quot; Schwarzentruber"/>
    <s v="M"/>
    <n v="23"/>
    <n v="165"/>
    <n v="58"/>
    <s v="Switzerland"/>
    <n v="1952"/>
    <n v="0.39264099747961534"/>
    <x v="2"/>
  </r>
  <r>
    <s v="Peter Glen Vidmar"/>
    <s v="M"/>
    <n v="23"/>
    <n v="165"/>
    <n v="60"/>
    <s v="United States"/>
    <n v="1984"/>
    <n v="0.39264099747961534"/>
    <x v="2"/>
  </r>
  <r>
    <s v="Jason Gatson"/>
    <s v="M"/>
    <n v="24"/>
    <n v="165"/>
    <n v="72"/>
    <s v="United States"/>
    <n v="2004"/>
    <n v="0.39264099747961534"/>
    <x v="2"/>
  </r>
  <r>
    <s v="Pavel Gofman"/>
    <s v="M"/>
    <n v="24"/>
    <n v="165"/>
    <n v="66"/>
    <s v="Israel"/>
    <n v="2004"/>
    <n v="0.39264099747961534"/>
    <x v="2"/>
  </r>
  <r>
    <s v="Fabrice Guelzec"/>
    <s v="M"/>
    <n v="24"/>
    <n v="165"/>
    <n v="60"/>
    <s v="France"/>
    <n v="1992"/>
    <n v="0.39264099747961534"/>
    <x v="2"/>
  </r>
  <r>
    <s v="James &quot;Jim&quot; Hartung"/>
    <s v="M"/>
    <n v="24"/>
    <n v="165"/>
    <n v="64"/>
    <s v="United States"/>
    <n v="1984"/>
    <n v="0.39264099747961534"/>
    <x v="2"/>
  </r>
  <r>
    <s v="Evdokiya Pandezova"/>
    <s v="F"/>
    <n v="24"/>
    <n v="165"/>
    <n v="53"/>
    <s v="Bulgaria"/>
    <n v="1972"/>
    <n v="0.39264099747961534"/>
    <x v="2"/>
  </r>
  <r>
    <s v="Phm Phc Hng"/>
    <s v="M"/>
    <n v="24"/>
    <n v="165"/>
    <n v="55"/>
    <s v="Vietnam"/>
    <n v="2012"/>
    <n v="0.39264099747961534"/>
    <x v="2"/>
  </r>
  <r>
    <s v="Jean Charlotte Spencer"/>
    <s v="F"/>
    <n v="24"/>
    <n v="165"/>
    <n v="60"/>
    <s v="New Zealand"/>
    <n v="1964"/>
    <n v="0.39264099747961534"/>
    <x v="2"/>
  </r>
  <r>
    <s v="Lamberta &quot;Bep&quot; van Ipenburg-Drommel"/>
    <s v="F"/>
    <n v="24"/>
    <n v="165"/>
    <n v="56"/>
    <s v="Netherlands"/>
    <n v="1960"/>
    <n v="0.39264099747961534"/>
    <x v="2"/>
  </r>
  <r>
    <s v="Wayne Robert Young"/>
    <s v="M"/>
    <n v="24"/>
    <n v="165"/>
    <n v="56"/>
    <s v="United States"/>
    <n v="1976"/>
    <n v="0.39264099747961534"/>
    <x v="2"/>
  </r>
  <r>
    <s v="Yu Won-Cheol"/>
    <s v="M"/>
    <n v="24"/>
    <n v="165"/>
    <n v="59"/>
    <s v="South Korea"/>
    <n v="2008"/>
    <n v="0.39264099747961534"/>
    <x v="2"/>
  </r>
  <r>
    <s v="Katja Abel"/>
    <s v="F"/>
    <n v="25"/>
    <n v="165"/>
    <n v="55"/>
    <s v="Germany"/>
    <n v="2008"/>
    <n v="0.39264099747961534"/>
    <x v="2"/>
  </r>
  <r>
    <s v="Enrique Garca Bustillos"/>
    <s v="M"/>
    <n v="25"/>
    <n v="165"/>
    <n v="64"/>
    <s v="Mexico"/>
    <n v="1968"/>
    <n v="0.39264099747961534"/>
    <x v="2"/>
  </r>
  <r>
    <s v="Finn Gjertsen"/>
    <s v="M"/>
    <n v="25"/>
    <n v="165"/>
    <n v="63"/>
    <s v="Norway"/>
    <n v="1984"/>
    <n v="0.39264099747961534"/>
    <x v="2"/>
  </r>
  <r>
    <s v="Ivan Aleksandrovich Ivankov"/>
    <s v="M"/>
    <n v="25"/>
    <n v="165"/>
    <n v="58"/>
    <s v="Belarus"/>
    <n v="2000"/>
    <n v="0.39264099747961534"/>
    <x v="2"/>
  </r>
  <r>
    <s v="Takuya Nakase"/>
    <s v="M"/>
    <n v="25"/>
    <n v="165"/>
    <n v="64"/>
    <s v="Japan"/>
    <n v="2008"/>
    <n v="0.39264099747961534"/>
    <x v="2"/>
  </r>
  <r>
    <s v="Waldemar Woniak"/>
    <s v="M"/>
    <n v="25"/>
    <n v="165"/>
    <n v="60"/>
    <s v="Poland"/>
    <n v="1980"/>
    <n v="0.39264099747961534"/>
    <x v="2"/>
  </r>
  <r>
    <s v="Haruhiro Yamashita (-Matsuda)"/>
    <s v="M"/>
    <n v="25"/>
    <n v="165"/>
    <n v="60"/>
    <s v="Japan"/>
    <n v="1964"/>
    <n v="0.39264099747961534"/>
    <x v="2"/>
  </r>
  <r>
    <s v="Nicols Crdoba"/>
    <s v="M"/>
    <n v="26"/>
    <n v="165"/>
    <n v="71"/>
    <s v="Argentina"/>
    <n v="2016"/>
    <n v="0.39264099747961534"/>
    <x v="2"/>
  </r>
  <r>
    <s v="Max Hess"/>
    <s v="M"/>
    <n v="26"/>
    <n v="165"/>
    <n v="71"/>
    <s v="United States"/>
    <n v="1904"/>
    <n v="0.39264099747961534"/>
    <x v="2"/>
  </r>
  <r>
    <s v="Mario Lertora"/>
    <s v="M"/>
    <n v="26"/>
    <n v="165"/>
    <s v="NA"/>
    <s v="Italy"/>
    <n v="1924"/>
    <n v="0.39264099747961534"/>
    <x v="2"/>
  </r>
  <r>
    <s v="Roselore Sonntag (Stbe-)"/>
    <s v="F"/>
    <n v="26"/>
    <n v="165"/>
    <n v="51"/>
    <s v="Germany"/>
    <n v="1960"/>
    <n v="0.39264099747961534"/>
    <x v="2"/>
  </r>
  <r>
    <s v="Lajos Varga"/>
    <s v="M"/>
    <n v="26"/>
    <n v="165"/>
    <n v="70"/>
    <s v="Hungary"/>
    <n v="1960"/>
    <n v="0.39264099747961534"/>
    <x v="2"/>
  </r>
  <r>
    <s v="Flix Padron Borroto"/>
    <s v="M"/>
    <n v="27"/>
    <n v="165"/>
    <n v="61"/>
    <s v="Cuba"/>
    <n v="1964"/>
    <n v="0.39264099747961534"/>
    <x v="2"/>
  </r>
  <r>
    <s v="Federico Mart Molinari"/>
    <s v="M"/>
    <n v="28"/>
    <n v="165"/>
    <n v="67"/>
    <s v="Argentina"/>
    <n v="2012"/>
    <n v="0.39264099747961534"/>
    <x v="2"/>
  </r>
  <r>
    <s v="Otto I. Steffen"/>
    <s v="M"/>
    <n v="29"/>
    <n v="165"/>
    <s v="NA"/>
    <s v="United States"/>
    <n v="1904"/>
    <n v="0.39264099747961534"/>
    <x v="2"/>
  </r>
  <r>
    <s v="William &quot;Bill&quot; Tom"/>
    <s v="M"/>
    <n v="33"/>
    <n v="165"/>
    <n v="59"/>
    <s v="United States"/>
    <n v="1956"/>
    <n v="0.39264099747961534"/>
    <x v="2"/>
  </r>
  <r>
    <s v="Pawe Gaca"/>
    <s v="M"/>
    <n v="34"/>
    <n v="165"/>
    <n v="67"/>
    <s v="Poland"/>
    <n v="1952"/>
    <n v="0.39264099747961534"/>
    <x v="2"/>
  </r>
  <r>
    <s v="Petra Jebram (-Berchtold)"/>
    <s v="F"/>
    <n v="14"/>
    <n v="164"/>
    <n v="55"/>
    <s v="West Germany"/>
    <n v="1968"/>
    <n v="0.27824062308306774"/>
    <x v="2"/>
  </r>
  <r>
    <s v="Monika Beer"/>
    <s v="F"/>
    <n v="15"/>
    <n v="164"/>
    <n v="50"/>
    <s v="Switzerland"/>
    <n v="1984"/>
    <n v="0.27824062308306774"/>
    <x v="2"/>
  </r>
  <r>
    <s v="Fabian Hambchen"/>
    <s v="M"/>
    <n v="16"/>
    <n v="164"/>
    <n v="62"/>
    <s v="Germany"/>
    <n v="2004"/>
    <n v="0.27824062308306774"/>
    <x v="2"/>
  </r>
  <r>
    <s v="Steven Keith &quot;Steve&quot; Hug"/>
    <s v="M"/>
    <n v="16"/>
    <n v="164"/>
    <n v="64"/>
    <s v="United States"/>
    <n v="1968"/>
    <n v="0.27824062308306774"/>
    <x v="2"/>
  </r>
  <r>
    <s v="Tanya Lazarova Maslarska"/>
    <s v="F"/>
    <n v="16"/>
    <n v="164"/>
    <n v="45"/>
    <s v="Bulgaria"/>
    <n v="1992"/>
    <n v="0.27824062308306774"/>
    <x v="2"/>
  </r>
  <r>
    <s v="Krisztina Molnr"/>
    <s v="F"/>
    <n v="16"/>
    <n v="164"/>
    <n v="52"/>
    <s v="Hungary"/>
    <n v="1992"/>
    <n v="0.27824062308306774"/>
    <x v="2"/>
  </r>
  <r>
    <s v="Judith &quot;Jutta&quot; Oltersdorf (-Kleinwchter)"/>
    <s v="F"/>
    <n v="16"/>
    <n v="164"/>
    <n v="52"/>
    <s v="West Germany"/>
    <n v="1972"/>
    <n v="0.27824062308306774"/>
    <x v="2"/>
  </r>
  <r>
    <s v="Patricia &quot;Patti&quot; Rope (-Portis)"/>
    <s v="F"/>
    <n v="16"/>
    <n v="164"/>
    <n v="48"/>
    <s v="Canada"/>
    <n v="1976"/>
    <n v="0.27824062308306774"/>
    <x v="2"/>
  </r>
  <r>
    <s v="Ana erek"/>
    <s v="F"/>
    <n v="17"/>
    <n v="164"/>
    <n v="58"/>
    <s v="Croatia"/>
    <n v="2016"/>
    <n v="0.27824062308306774"/>
    <x v="2"/>
  </r>
  <r>
    <s v="Elke Heine"/>
    <s v="F"/>
    <n v="17"/>
    <n v="164"/>
    <n v="50"/>
    <s v="West Germany"/>
    <n v="1984"/>
    <n v="0.27824062308306774"/>
    <x v="2"/>
  </r>
  <r>
    <s v="Mrta Kelemen"/>
    <s v="F"/>
    <n v="17"/>
    <n v="164"/>
    <n v="52"/>
    <s v="Hungary"/>
    <n v="1972"/>
    <n v="0.27824062308306774"/>
    <x v="2"/>
  </r>
  <r>
    <s v="Pavla Kinclov"/>
    <s v="F"/>
    <n v="17"/>
    <n v="164"/>
    <n v="53"/>
    <s v="Czechoslovakia"/>
    <n v="1992"/>
    <n v="0.27824062308306774"/>
    <x v="2"/>
  </r>
  <r>
    <s v="Nikolay Vyacheslavovich Kryukov"/>
    <s v="M"/>
    <n v="17"/>
    <n v="164"/>
    <n v="59"/>
    <s v="Russia"/>
    <n v="1996"/>
    <n v="0.27824062308306774"/>
    <x v="2"/>
  </r>
  <r>
    <s v="Gerola Margareta Lindahl (-Sturzenbecker)"/>
    <s v="F"/>
    <n v="17"/>
    <n v="164"/>
    <n v="56"/>
    <s v="Sweden"/>
    <n v="1960"/>
    <n v="0.27824062308306774"/>
    <x v="2"/>
  </r>
  <r>
    <s v="Anastasiya Igorevna Marachkovskaya"/>
    <s v="F"/>
    <n v="17"/>
    <n v="164"/>
    <n v="47"/>
    <s v="Belarus"/>
    <n v="2008"/>
    <n v="0.27824062308306774"/>
    <x v="2"/>
  </r>
  <r>
    <s v="Zhivko Rusev"/>
    <s v="M"/>
    <n v="17"/>
    <n v="164"/>
    <n v="59"/>
    <s v="Bulgaria"/>
    <n v="1976"/>
    <n v="0.27824062308306774"/>
    <x v="2"/>
  </r>
  <r>
    <s v="Donatella Sacchi"/>
    <s v="F"/>
    <n v="17"/>
    <n v="164"/>
    <n v="56"/>
    <s v="Italy"/>
    <n v="1976"/>
    <n v="0.27824062308306774"/>
    <x v="2"/>
  </r>
  <r>
    <s v="Revital Sharon"/>
    <s v="F"/>
    <n v="17"/>
    <n v="164"/>
    <n v="49"/>
    <s v="Israel"/>
    <n v="1988"/>
    <n v="0.27824062308306774"/>
    <x v="2"/>
  </r>
  <r>
    <s v="Svetlana Ivanova Todorova"/>
    <s v="F"/>
    <n v="17"/>
    <n v="164"/>
    <n v="46"/>
    <s v="Bulgaria"/>
    <n v="1992"/>
    <n v="0.27824062308306774"/>
    <x v="2"/>
  </r>
  <r>
    <s v="Judit Fle"/>
    <s v="F"/>
    <n v="18"/>
    <n v="164"/>
    <n v="58"/>
    <s v="Hungary"/>
    <n v="1960"/>
    <n v="0.27824062308306774"/>
    <x v="2"/>
  </r>
  <r>
    <s v="Sandra Raluca Izbaa"/>
    <s v="F"/>
    <n v="18"/>
    <n v="164"/>
    <n v="52"/>
    <s v="Romania"/>
    <n v="2008"/>
    <n v="0.27824062308306774"/>
    <x v="2"/>
  </r>
  <r>
    <s v="Yohanan Moyal"/>
    <s v="M"/>
    <n v="18"/>
    <n v="164"/>
    <n v="60"/>
    <s v="Israel"/>
    <n v="1984"/>
    <n v="0.27824062308306774"/>
    <x v="2"/>
  </r>
  <r>
    <s v="Ellis Jacqueline O'Reilly"/>
    <s v="F"/>
    <n v="18"/>
    <n v="164"/>
    <n v="63"/>
    <s v="Ireland"/>
    <n v="2016"/>
    <n v="0.27824062308306774"/>
    <x v="2"/>
  </r>
  <r>
    <s v="Kyle Keith Shewfelt"/>
    <s v="M"/>
    <n v="18"/>
    <n v="164"/>
    <n v="61"/>
    <s v="Canada"/>
    <n v="2000"/>
    <n v="0.27824062308306774"/>
    <x v="2"/>
  </r>
  <r>
    <s v="Birgit S (-Saul)"/>
    <s v="F"/>
    <n v="18"/>
    <n v="164"/>
    <n v="50"/>
    <s v="East Germany"/>
    <n v="1980"/>
    <n v="0.27824062308306774"/>
    <x v="2"/>
  </r>
  <r>
    <s v="Eila Kaarina Autio (-Helle)"/>
    <s v="F"/>
    <n v="19"/>
    <n v="164"/>
    <n v="51"/>
    <s v="Finland"/>
    <n v="1960"/>
    <n v="0.27824062308306774"/>
    <x v="2"/>
  </r>
  <r>
    <s v="Waltraud Benesch"/>
    <s v="F"/>
    <n v="19"/>
    <n v="164"/>
    <n v="58"/>
    <s v="Austria"/>
    <n v="1960"/>
    <n v="0.27824062308306774"/>
    <x v="2"/>
  </r>
  <r>
    <s v="Mohamed Abdeldjalil Bourguieg"/>
    <s v="M"/>
    <n v="19"/>
    <n v="164"/>
    <n v="50"/>
    <s v="Algeria"/>
    <n v="2016"/>
    <n v="0.27824062308306774"/>
    <x v="2"/>
  </r>
  <r>
    <s v="Halina Daniec (-Wojtaszek)"/>
    <s v="F"/>
    <n v="19"/>
    <n v="164"/>
    <n v="54"/>
    <s v="Poland"/>
    <n v="1968"/>
    <n v="0.27824062308306774"/>
    <x v="2"/>
  </r>
  <r>
    <s v="Bernard Decoux"/>
    <s v="M"/>
    <n v="19"/>
    <n v="164"/>
    <n v="60"/>
    <s v="France"/>
    <n v="1976"/>
    <n v="0.27824062308306774"/>
    <x v="2"/>
  </r>
  <r>
    <s v="Bente Hansen (-Foss)"/>
    <s v="F"/>
    <n v="19"/>
    <n v="164"/>
    <n v="50"/>
    <s v="Norway"/>
    <n v="1972"/>
    <n v="0.27824062308306774"/>
    <x v="2"/>
  </r>
  <r>
    <s v="Lidiya Gavrilovna Kalinina-Ivanova"/>
    <s v="F"/>
    <n v="19"/>
    <n v="164"/>
    <n v="57"/>
    <s v="Soviet Union"/>
    <n v="1956"/>
    <n v="0.27824062308306774"/>
    <x v="2"/>
  </r>
  <r>
    <s v="Olga Dmitryievna Karasyova (Kharlova-)"/>
    <s v="F"/>
    <n v="19"/>
    <n v="164"/>
    <n v="55"/>
    <s v="Soviet Union"/>
    <n v="1968"/>
    <n v="0.27824062308306774"/>
    <x v="2"/>
  </r>
  <r>
    <s v="Jacquelyn Joyce &quot;Jackie&quot; Klein (-Fie)"/>
    <s v="F"/>
    <n v="19"/>
    <n v="164"/>
    <n v="56"/>
    <s v="United States"/>
    <n v="1956"/>
    <n v="0.27824062308306774"/>
    <x v="2"/>
  </r>
  <r>
    <s v="Jna Kubikov-Posnerov"/>
    <s v="F"/>
    <n v="19"/>
    <n v="164"/>
    <n v="55"/>
    <s v="Czechoslovakia"/>
    <n v="1964"/>
    <n v="0.27824062308306774"/>
    <x v="2"/>
  </r>
  <r>
    <s v="Mercedes Vernetta Santana"/>
    <s v="F"/>
    <n v="19"/>
    <n v="164"/>
    <n v="53"/>
    <s v="Spain"/>
    <n v="1976"/>
    <n v="0.27824062308306774"/>
    <x v="2"/>
  </r>
  <r>
    <s v="Aleksey Nikolayevich Voropayev"/>
    <s v="M"/>
    <n v="19"/>
    <n v="164"/>
    <n v="68"/>
    <s v="Unified Team"/>
    <n v="1992"/>
    <n v="0.27824062308306774"/>
    <x v="2"/>
  </r>
  <r>
    <s v="Mria Bencsik"/>
    <s v="F"/>
    <n v="20"/>
    <n v="164"/>
    <n v="52"/>
    <s v="Hungary"/>
    <n v="1960"/>
    <n v="0.27824062308306774"/>
    <x v="2"/>
  </r>
  <r>
    <s v="Irmgard &quot;Irmi&quot; Krauser"/>
    <s v="F"/>
    <n v="20"/>
    <n v="164"/>
    <n v="51"/>
    <s v="West Germany"/>
    <n v="1968"/>
    <n v="0.27824062308306774"/>
    <x v="2"/>
  </r>
  <r>
    <s v="Li Ning"/>
    <s v="M"/>
    <n v="20"/>
    <n v="164"/>
    <n v="58"/>
    <s v="China"/>
    <n v="1984"/>
    <n v="0.27824062308306774"/>
    <x v="2"/>
  </r>
  <r>
    <s v="Rafael Martnez Barrena"/>
    <s v="M"/>
    <n v="20"/>
    <n v="164"/>
    <n v="62"/>
    <s v="Spain"/>
    <n v="2004"/>
    <n v="0.27824062308306774"/>
    <x v="2"/>
  </r>
  <r>
    <s v="Bettina Schieferdecker"/>
    <s v="F"/>
    <n v="20"/>
    <n v="164"/>
    <n v="53"/>
    <s v="East Germany"/>
    <n v="1988"/>
    <n v="0.27824062308306774"/>
    <x v="2"/>
  </r>
  <r>
    <s v="Cornelia Johanna &quot;Nel&quot; van der Voort (-Bosman)"/>
    <s v="F"/>
    <n v="20"/>
    <n v="164"/>
    <n v="57"/>
    <s v="Netherlands"/>
    <n v="1972"/>
    <n v="0.27824062308306774"/>
    <x v="2"/>
  </r>
  <r>
    <s v="Dmitry Andreyevich Vasilenko"/>
    <s v="M"/>
    <n v="20"/>
    <n v="164"/>
    <n v="59"/>
    <s v="Russia"/>
    <n v="1996"/>
    <n v="0.27824062308306774"/>
    <x v="2"/>
  </r>
  <r>
    <s v="Zinaida Borisovna Voronina (Druzhinina-)"/>
    <s v="F"/>
    <n v="20"/>
    <n v="164"/>
    <n v="53"/>
    <s v="Soviet Union"/>
    <n v="1968"/>
    <n v="0.27824062308306774"/>
    <x v="2"/>
  </r>
  <r>
    <s v="Cristina Doboan (-Ionia)"/>
    <s v="F"/>
    <n v="21"/>
    <n v="164"/>
    <n v="53"/>
    <s v="Romania"/>
    <n v="1964"/>
    <n v="0.27824062308306774"/>
    <x v="2"/>
  </r>
  <r>
    <s v="Brygida Dziuba (-Balska)"/>
    <s v="F"/>
    <n v="21"/>
    <n v="164"/>
    <n v="54"/>
    <s v="Poland"/>
    <n v="1960"/>
    <n v="0.27824062308306774"/>
    <x v="2"/>
  </r>
  <r>
    <s v="Monica Elisabeth Elfvin (-Nkleby)"/>
    <s v="F"/>
    <n v="21"/>
    <n v="164"/>
    <n v="52"/>
    <s v="Sweden"/>
    <n v="1960"/>
    <n v="0.27824062308306774"/>
    <x v="2"/>
  </r>
  <r>
    <s v="Klaus Kste"/>
    <s v="M"/>
    <n v="21"/>
    <n v="164"/>
    <n v="61"/>
    <s v="Germany"/>
    <n v="1964"/>
    <n v="0.27824062308306774"/>
    <x v="2"/>
  </r>
  <r>
    <s v="Lin Yung-Hsi"/>
    <s v="M"/>
    <n v="21"/>
    <n v="164"/>
    <n v="60"/>
    <s v="Chinese Taipei"/>
    <n v="2000"/>
    <n v="0.27824062308306774"/>
    <x v="2"/>
  </r>
  <r>
    <s v="Park Min-Soo"/>
    <s v="M"/>
    <n v="21"/>
    <n v="164"/>
    <n v="58"/>
    <s v="South Korea"/>
    <n v="2016"/>
    <n v="0.27824062308306774"/>
    <x v="2"/>
  </r>
  <r>
    <s v="Bohumila imnov (-etkov)"/>
    <s v="F"/>
    <n v="21"/>
    <n v="164"/>
    <n v="54"/>
    <s v="Czechoslovakia"/>
    <n v="1968"/>
    <n v="0.27824062308306774"/>
    <x v="2"/>
  </r>
  <r>
    <s v="Vitaly Ivanovich Rudnitsky"/>
    <s v="M"/>
    <n v="21"/>
    <n v="164"/>
    <n v="61"/>
    <s v="Belarus"/>
    <n v="1996"/>
    <n v="0.27824062308306774"/>
    <x v="2"/>
  </r>
  <r>
    <s v="Norayr Sargsyan"/>
    <s v="M"/>
    <n v="21"/>
    <n v="164"/>
    <n v="62"/>
    <s v="Armenia"/>
    <n v="1996"/>
    <n v="0.27824062308306774"/>
    <x v="2"/>
  </r>
  <r>
    <s v="Neli Stoyanova"/>
    <s v="F"/>
    <n v="21"/>
    <n v="164"/>
    <n v="60"/>
    <s v="Bulgaria"/>
    <n v="1968"/>
    <n v="0.27824062308306774"/>
    <x v="2"/>
  </r>
  <r>
    <s v="Luis Felipe &quot;Tingui&quot; Vargas Velzquez"/>
    <s v="M"/>
    <n v="21"/>
    <n v="164"/>
    <n v="61"/>
    <s v="Puerto Rico"/>
    <n v="2004"/>
    <n v="0.27824062308306774"/>
    <x v="2"/>
  </r>
  <r>
    <s v="Wang Chongsheng"/>
    <s v="M"/>
    <n v="21"/>
    <n v="164"/>
    <n v="56"/>
    <s v="China"/>
    <n v="1988"/>
    <n v="0.27824062308306774"/>
    <x v="2"/>
  </r>
  <r>
    <s v="Roman Volodymyrovych Zozulia"/>
    <s v="M"/>
    <n v="21"/>
    <n v="164"/>
    <n v="59"/>
    <s v="Ukraine"/>
    <n v="2000"/>
    <n v="0.27824062308306774"/>
    <x v="2"/>
  </r>
  <r>
    <s v="Juan Nicolas L. Caviglia"/>
    <s v="M"/>
    <n v="22"/>
    <n v="164"/>
    <n v="62"/>
    <s v="Argentina"/>
    <n v="1952"/>
    <n v="0.27824062308306774"/>
    <x v="2"/>
  </r>
  <r>
    <s v="Chae Gwang-Seok"/>
    <s v="M"/>
    <n v="22"/>
    <n v="164"/>
    <n v="61"/>
    <s v="South Korea"/>
    <n v="1984"/>
    <n v="0.27824062308306774"/>
    <x v="2"/>
  </r>
  <r>
    <s v="Jos Gonzlez"/>
    <s v="M"/>
    <n v="22"/>
    <n v="164"/>
    <n v="57"/>
    <s v="Mexico"/>
    <n v="1968"/>
    <n v="0.27824062308306774"/>
    <x v="2"/>
  </r>
  <r>
    <s v="Jan Migdau"/>
    <s v="M"/>
    <n v="22"/>
    <n v="164"/>
    <n v="60"/>
    <s v="Czechoslovakia"/>
    <n v="1980"/>
    <n v="0.27824062308306774"/>
    <x v="2"/>
  </r>
  <r>
    <s v="Andrzej Szajna"/>
    <s v="M"/>
    <n v="22"/>
    <n v="164"/>
    <n v="56"/>
    <s v="Poland"/>
    <n v="1972"/>
    <n v="0.27824062308306774"/>
    <x v="2"/>
  </r>
  <r>
    <s v="Vasil Vetsev"/>
    <s v="M"/>
    <n v="22"/>
    <n v="164"/>
    <n v="62"/>
    <s v="Bulgaria"/>
    <n v="1996"/>
    <n v="0.27824062308306774"/>
    <x v="2"/>
  </r>
  <r>
    <s v="Filipe Ruben Mendona Bezugo"/>
    <s v="M"/>
    <n v="23"/>
    <n v="164"/>
    <n v="61"/>
    <s v="Portugal"/>
    <n v="2004"/>
    <n v="0.27824062308306774"/>
    <x v="2"/>
  </r>
  <r>
    <s v="Dlia Vieirinho da Cunha-Sammer"/>
    <s v="F"/>
    <n v="23"/>
    <n v="164"/>
    <n v="63"/>
    <s v="Portugal"/>
    <n v="1952"/>
    <n v="0.27824062308306774"/>
    <x v="2"/>
  </r>
  <r>
    <s v="Grant Golding"/>
    <s v="M"/>
    <n v="23"/>
    <n v="164"/>
    <n v="54"/>
    <s v="Canada"/>
    <n v="2004"/>
    <n v="0.27824062308306774"/>
    <x v="2"/>
  </r>
  <r>
    <s v="Lee Bu-Ti"/>
    <s v="M"/>
    <n v="23"/>
    <n v="164"/>
    <n v="54"/>
    <s v="Chinese Taipei"/>
    <n v="1964"/>
    <n v="0.27824062308306774"/>
    <x v="2"/>
  </r>
  <r>
    <s v="Oleksandr Mykolaiovych Svitlychniy"/>
    <s v="M"/>
    <n v="23"/>
    <n v="164"/>
    <n v="60"/>
    <s v="Ukraine"/>
    <n v="1996"/>
    <n v="0.27824062308306774"/>
    <x v="2"/>
  </r>
  <r>
    <s v="Alejandro Barrenechea Jayo"/>
    <s v="M"/>
    <n v="24"/>
    <n v="164"/>
    <n v="67"/>
    <s v="Spain"/>
    <n v="2000"/>
    <n v="0.27824062308306774"/>
    <x v="2"/>
  </r>
  <r>
    <s v="Romulus Bucuroiu"/>
    <s v="M"/>
    <n v="24"/>
    <n v="164"/>
    <n v="57"/>
    <s v="Romania"/>
    <n v="1980"/>
    <n v="0.27824062308306774"/>
    <x v="2"/>
  </r>
  <r>
    <s v="Benot Pierre Caranobe"/>
    <s v="M"/>
    <n v="24"/>
    <n v="164"/>
    <n v="60"/>
    <s v="France"/>
    <n v="2004"/>
    <n v="0.27824062308306774"/>
    <x v="2"/>
  </r>
  <r>
    <s v="lvaro Montesinos Yago"/>
    <s v="M"/>
    <n v="24"/>
    <n v="164"/>
    <n v="63"/>
    <s v="Spain"/>
    <n v="1988"/>
    <n v="0.27824062308306774"/>
    <x v="2"/>
  </r>
  <r>
    <s v="Lopold Desmet"/>
    <s v="M"/>
    <n v="25"/>
    <n v="164"/>
    <n v="70"/>
    <s v="Belgium"/>
    <n v="1960"/>
    <n v="0.27824062308306774"/>
    <x v="2"/>
  </r>
  <r>
    <s v="Julien Gobaux"/>
    <s v="M"/>
    <n v="25"/>
    <n v="164"/>
    <n v="60"/>
    <s v="France"/>
    <n v="2016"/>
    <n v="0.27824062308306774"/>
    <x v="2"/>
  </r>
  <r>
    <s v="Laura del Carmen Moreno Garza"/>
    <s v="F"/>
    <n v="25"/>
    <n v="164"/>
    <n v="58"/>
    <s v="Mexico"/>
    <n v="2004"/>
    <n v="0.27824062308306774"/>
    <x v="2"/>
  </r>
  <r>
    <s v="Eleftherios Petrounias"/>
    <s v="M"/>
    <n v="25"/>
    <n v="164"/>
    <n v="62"/>
    <s v="Greece"/>
    <n v="2016"/>
    <n v="0.27824062308306774"/>
    <x v="2"/>
  </r>
  <r>
    <s v="Kalevi Ensio Suoniemi"/>
    <s v="M"/>
    <n v="25"/>
    <n v="164"/>
    <n v="63"/>
    <s v="Finland"/>
    <n v="1956"/>
    <n v="0.27824062308306774"/>
    <x v="2"/>
  </r>
  <r>
    <s v="Andr Brllmann"/>
    <s v="M"/>
    <n v="26"/>
    <n v="164"/>
    <n v="64"/>
    <s v="Switzerland"/>
    <n v="1960"/>
    <n v="0.27824062308306774"/>
    <x v="2"/>
  </r>
  <r>
    <s v="Mariya Karashka"/>
    <s v="F"/>
    <n v="26"/>
    <n v="164"/>
    <n v="61"/>
    <s v="Bulgaria"/>
    <n v="1968"/>
    <n v="0.27824062308306774"/>
    <x v="2"/>
  </r>
  <r>
    <s v="Takeshi Kato"/>
    <s v="M"/>
    <n v="26"/>
    <n v="164"/>
    <n v="56"/>
    <s v="Japan"/>
    <n v="1968"/>
    <n v="0.27824062308306774"/>
    <x v="2"/>
  </r>
  <r>
    <s v="Stefania Krupa (-Gawakiewicz, -Koakowska)"/>
    <s v="F"/>
    <n v="26"/>
    <n v="164"/>
    <n v="58"/>
    <s v="Poland"/>
    <n v="1936"/>
    <n v="0.27824062308306774"/>
    <x v="2"/>
  </r>
  <r>
    <s v="Urs Meister"/>
    <s v="M"/>
    <n v="26"/>
    <n v="164"/>
    <n v="59"/>
    <s v="Switzerland"/>
    <n v="1984"/>
    <n v="0.27824062308306774"/>
    <x v="2"/>
  </r>
  <r>
    <s v="Elisaveta Mileva"/>
    <s v="F"/>
    <n v="26"/>
    <n v="164"/>
    <n v="54"/>
    <s v="Bulgaria"/>
    <n v="1960"/>
    <n v="0.27824062308306774"/>
    <x v="2"/>
  </r>
  <r>
    <s v="Dieter Rehm"/>
    <s v="M"/>
    <n v="26"/>
    <n v="164"/>
    <n v="61"/>
    <s v="Switzerland"/>
    <n v="2000"/>
    <n v="0.27824062308306774"/>
    <x v="2"/>
  </r>
  <r>
    <s v="Koji Sotomura"/>
    <s v="M"/>
    <n v="26"/>
    <n v="164"/>
    <n v="57"/>
    <s v="Japan"/>
    <n v="1984"/>
    <n v="0.27824062308306774"/>
    <x v="2"/>
  </r>
  <r>
    <s v="Evgenij &quot;Eugen&quot; Spiridonov"/>
    <s v="M"/>
    <n v="26"/>
    <n v="164"/>
    <n v="61"/>
    <s v="Germany"/>
    <n v="2008"/>
    <n v="0.27824062308306774"/>
    <x v="2"/>
  </r>
  <r>
    <s v="Werner Steinmetz"/>
    <s v="M"/>
    <n v="26"/>
    <n v="164"/>
    <n v="58"/>
    <s v="West Germany"/>
    <n v="1976"/>
    <n v="0.27824062308306774"/>
    <x v="2"/>
  </r>
  <r>
    <s v="Yury Yakovlevich Tsapenko"/>
    <s v="M"/>
    <n v="26"/>
    <n v="164"/>
    <n v="59"/>
    <s v="Soviet Union"/>
    <n v="1964"/>
    <n v="0.27824062308306774"/>
    <x v="2"/>
  </r>
  <r>
    <s v="Frantiek Boko"/>
    <s v="M"/>
    <n v="27"/>
    <n v="164"/>
    <n v="59"/>
    <s v="Czechoslovakia"/>
    <n v="1968"/>
    <n v="0.27824062308306774"/>
    <x v="2"/>
  </r>
  <r>
    <s v="Georgi Todorov"/>
    <s v="M"/>
    <n v="27"/>
    <n v="164"/>
    <n v="55"/>
    <s v="Bulgaria"/>
    <n v="1976"/>
    <n v="0.27824062308306774"/>
    <x v="2"/>
  </r>
  <r>
    <s v="Andrea Coppolino"/>
    <s v="M"/>
    <n v="28"/>
    <n v="164"/>
    <n v="65"/>
    <s v="Italy"/>
    <n v="2008"/>
    <n v="0.27824062308306774"/>
    <x v="2"/>
  </r>
  <r>
    <s v="Gottlieb Fssler"/>
    <s v="M"/>
    <n v="30"/>
    <n v="164"/>
    <n v="59"/>
    <s v="Switzerland"/>
    <n v="1964"/>
    <n v="0.27824062308306774"/>
    <x v="2"/>
  </r>
  <r>
    <s v="Sndor Bksi"/>
    <s v="M"/>
    <n v="31"/>
    <n v="164"/>
    <n v="64"/>
    <s v="Hungary"/>
    <n v="1960"/>
    <n v="0.27824062308306774"/>
    <x v="2"/>
  </r>
  <r>
    <s v="Jan Wadysaw Jankowicz"/>
    <s v="M"/>
    <n v="31"/>
    <n v="164"/>
    <n v="67"/>
    <s v="Poland"/>
    <n v="1964"/>
    <n v="0.27824062308306774"/>
    <x v="2"/>
  </r>
  <r>
    <s v="John Charles Mais"/>
    <s v="M"/>
    <n v="32"/>
    <n v="164"/>
    <s v="NA"/>
    <s v="United States"/>
    <n v="1920"/>
    <n v="0.27824062308306774"/>
    <x v="2"/>
  </r>
  <r>
    <s v="Kerry Battersby (-Agg)"/>
    <s v="F"/>
    <n v="15"/>
    <n v="163"/>
    <n v="52"/>
    <s v="Australia"/>
    <n v="1984"/>
    <n v="0.16384024868652011"/>
    <x v="2"/>
  </r>
  <r>
    <s v="Michaela Ustorf"/>
    <s v="F"/>
    <n v="15"/>
    <n v="163"/>
    <n v="52"/>
    <s v="West Germany"/>
    <n v="1988"/>
    <n v="0.16384024868652011"/>
    <x v="2"/>
  </r>
  <r>
    <s v="Janine Berger"/>
    <s v="F"/>
    <n v="16"/>
    <n v="163"/>
    <n v="52"/>
    <s v="Germany"/>
    <n v="2012"/>
    <n v="0.16384024868652011"/>
    <x v="2"/>
  </r>
  <r>
    <s v="Sonia Lawrence"/>
    <s v="F"/>
    <n v="16"/>
    <n v="163"/>
    <n v="52"/>
    <s v="Great Britain"/>
    <n v="1996"/>
    <n v="0.16384024868652011"/>
    <x v="2"/>
  </r>
  <r>
    <s v="Ana Paula Rodrigues"/>
    <s v="F"/>
    <n v="16"/>
    <n v="163"/>
    <n v="43"/>
    <s v="Brazil"/>
    <n v="2004"/>
    <n v="0.16384024868652011"/>
    <x v="2"/>
  </r>
  <r>
    <s v="Anke Schnfelder"/>
    <s v="F"/>
    <n v="16"/>
    <n v="163"/>
    <n v="46"/>
    <s v="Germany"/>
    <n v="1992"/>
    <n v="0.16384024868652011"/>
    <x v="2"/>
  </r>
  <r>
    <s v="Deborah Ann &quot;Debra&quot; Willcox"/>
    <s v="F"/>
    <n v="16"/>
    <n v="163"/>
    <n v="47"/>
    <s v="United States"/>
    <n v="1976"/>
    <n v="0.16384024868652011"/>
    <x v="2"/>
  </r>
  <r>
    <s v="Bernadett Balzs"/>
    <s v="F"/>
    <n v="17"/>
    <n v="163"/>
    <n v="50"/>
    <s v="Hungary"/>
    <n v="1992"/>
    <n v="0.16384024868652011"/>
    <x v="2"/>
  </r>
  <r>
    <s v="Wendy Linnelle Cluff (-Perez)"/>
    <s v="F"/>
    <n v="17"/>
    <n v="163"/>
    <n v="55"/>
    <s v="United States"/>
    <n v="1968"/>
    <n v="0.16384024868652011"/>
    <x v="2"/>
  </r>
  <r>
    <s v="Jana Gnther"/>
    <s v="F"/>
    <n v="17"/>
    <n v="163"/>
    <n v="50"/>
    <s v="Germany"/>
    <n v="1992"/>
    <n v="0.16384024868652011"/>
    <x v="2"/>
  </r>
  <r>
    <s v="Virginia Navarro Nieto"/>
    <s v="F"/>
    <n v="17"/>
    <n v="163"/>
    <n v="42"/>
    <s v="Spain"/>
    <n v="1984"/>
    <n v="0.16384024868652011"/>
    <x v="2"/>
  </r>
  <r>
    <s v="Roxanne Taillard Pierce (-Mancha)"/>
    <s v="F"/>
    <n v="17"/>
    <n v="163"/>
    <n v="48"/>
    <s v="United States"/>
    <n v="1972"/>
    <n v="0.16384024868652011"/>
    <x v="2"/>
  </r>
  <r>
    <s v="Diana Schrder"/>
    <s v="F"/>
    <n v="17"/>
    <n v="163"/>
    <n v="46"/>
    <s v="Germany"/>
    <n v="1992"/>
    <n v="0.16384024868652011"/>
    <x v="2"/>
  </r>
  <r>
    <s v="Miroslava Sklenikov"/>
    <s v="F"/>
    <n v="17"/>
    <n v="163"/>
    <n v="54"/>
    <s v="Czechoslovakia"/>
    <n v="1968"/>
    <n v="0.16384024868652011"/>
    <x v="2"/>
  </r>
  <r>
    <s v="Barbara Wilk-lizowska (-Konopka)"/>
    <s v="F"/>
    <n v="17"/>
    <n v="163"/>
    <n v="57"/>
    <s v="Poland"/>
    <n v="1952"/>
    <n v="0.16384024868652011"/>
    <x v="2"/>
  </r>
  <r>
    <s v="Daniela Brtov (-Breckov)"/>
    <s v="F"/>
    <n v="18"/>
    <n v="163"/>
    <n v="64"/>
    <s v="Czechoslovakia"/>
    <n v="1992"/>
    <n v="0.16384024868652011"/>
    <x v="2"/>
  </r>
  <r>
    <s v="Astrid Beckers"/>
    <s v="F"/>
    <n v="18"/>
    <n v="163"/>
    <n v="50"/>
    <s v="West Germany"/>
    <n v="1984"/>
    <n v="0.16384024868652011"/>
    <x v="2"/>
  </r>
  <r>
    <s v="Francesca Benolli"/>
    <s v="F"/>
    <n v="18"/>
    <n v="163"/>
    <n v="53"/>
    <s v="Italy"/>
    <n v="2008"/>
    <n v="0.16384024868652011"/>
    <x v="2"/>
  </r>
  <r>
    <s v="Caroline Lynne &quot;Carrie&quot; Englert (-Zimmerman)"/>
    <s v="F"/>
    <n v="18"/>
    <n v="163"/>
    <n v="49"/>
    <s v="United States"/>
    <n v="1976"/>
    <n v="0.16384024868652011"/>
    <x v="2"/>
  </r>
  <r>
    <s v="Angelika Hellmann (-Keilig)"/>
    <s v="F"/>
    <n v="18"/>
    <n v="163"/>
    <n v="47"/>
    <s v="East Germany"/>
    <n v="1972"/>
    <n v="0.16384024868652011"/>
    <x v="2"/>
  </r>
  <r>
    <s v="Theodora Mary Hill (-Gotz)"/>
    <s v="F"/>
    <n v="18"/>
    <n v="163"/>
    <n v="62"/>
    <s v="New Zealand"/>
    <n v="1964"/>
    <n v="0.16384024868652011"/>
    <x v="2"/>
  </r>
  <r>
    <s v="Doris Katherine &quot;Kathy&quot; Howard"/>
    <s v="F"/>
    <n v="18"/>
    <n v="163"/>
    <n v="50"/>
    <s v="United States"/>
    <n v="1976"/>
    <n v="0.16384024868652011"/>
    <x v="2"/>
  </r>
  <r>
    <s v="Klaudia Kinsk"/>
    <s v="F"/>
    <n v="18"/>
    <n v="163"/>
    <n v="52"/>
    <s v="Slovakia"/>
    <n v="1996"/>
    <n v="0.16384024868652011"/>
    <x v="2"/>
  </r>
  <r>
    <s v="Zandr Labuschagne"/>
    <s v="F"/>
    <n v="18"/>
    <n v="163"/>
    <n v="59"/>
    <s v="South Africa"/>
    <n v="2004"/>
    <n v="0.16384024868652011"/>
    <x v="2"/>
  </r>
  <r>
    <s v="Aurlie Malaussena"/>
    <s v="F"/>
    <n v="18"/>
    <n v="163"/>
    <n v="64"/>
    <s v="France"/>
    <n v="2012"/>
    <n v="0.16384024868652011"/>
    <x v="2"/>
  </r>
  <r>
    <s v="Joan Marie Moore (-Rice, -Gnat)"/>
    <s v="F"/>
    <n v="18"/>
    <n v="163"/>
    <n v="50"/>
    <s v="United States"/>
    <n v="1972"/>
    <n v="0.16384024868652011"/>
    <x v="2"/>
  </r>
  <r>
    <s v="Yvonne Musik"/>
    <s v="F"/>
    <n v="18"/>
    <n v="163"/>
    <n v="48"/>
    <s v="Germany"/>
    <n v="2004"/>
    <n v="0.16384024868652011"/>
    <x v="2"/>
  </r>
  <r>
    <s v="Daisuke Nishikawa"/>
    <s v="M"/>
    <n v="18"/>
    <n v="163"/>
    <n v="58"/>
    <s v="Japan"/>
    <n v="1988"/>
    <n v="0.16384024868652011"/>
    <x v="2"/>
  </r>
  <r>
    <s v="Maria Olaru"/>
    <s v="F"/>
    <n v="18"/>
    <n v="163"/>
    <n v="48"/>
    <s v="Romania"/>
    <n v="2000"/>
    <n v="0.16384024868652011"/>
    <x v="2"/>
  </r>
  <r>
    <s v="Marjorie Raistrick-Carter"/>
    <s v="F"/>
    <n v="18"/>
    <n v="163"/>
    <n v="57"/>
    <s v="Great Britain"/>
    <n v="1952"/>
    <n v="0.16384024868652011"/>
    <x v="2"/>
  </r>
  <r>
    <s v="Pirkko Aliisa Vilppunen"/>
    <s v="F"/>
    <n v="18"/>
    <n v="163"/>
    <n v="54"/>
    <s v="Finland"/>
    <n v="1952"/>
    <n v="0.16384024868652011"/>
    <x v="2"/>
  </r>
  <r>
    <s v="Suzanne Dando (-MacLean, -Roberts, -Reynolds)"/>
    <s v="F"/>
    <n v="19"/>
    <n v="163"/>
    <n v="49"/>
    <s v="Great Britain"/>
    <n v="1980"/>
    <n v="0.16384024868652011"/>
    <x v="2"/>
  </r>
  <r>
    <s v="Marian Drgulescu"/>
    <s v="M"/>
    <n v="19"/>
    <n v="163"/>
    <n v="64"/>
    <s v="Romania"/>
    <n v="2000"/>
    <n v="0.16384024868652011"/>
    <x v="2"/>
  </r>
  <r>
    <s v="Gitta Escher (-Sommer, -Wagenknecht)"/>
    <s v="F"/>
    <n v="19"/>
    <n v="163"/>
    <n v="48"/>
    <s v="East Germany"/>
    <n v="1976"/>
    <n v="0.16384024868652011"/>
    <x v="2"/>
  </r>
  <r>
    <s v="Kathy Lee Gleason (-Jachter)"/>
    <s v="F"/>
    <n v="19"/>
    <n v="163"/>
    <n v="53"/>
    <s v="United States"/>
    <n v="1968"/>
    <n v="0.16384024868652011"/>
    <x v="2"/>
  </r>
  <r>
    <s v="Kim Dae-Eun"/>
    <s v="M"/>
    <n v="19"/>
    <n v="163"/>
    <n v="58"/>
    <s v="South Korea"/>
    <n v="2004"/>
    <n v="0.16384024868652011"/>
    <x v="2"/>
  </r>
  <r>
    <s v="Lee Ju-Hyeong"/>
    <s v="M"/>
    <n v="19"/>
    <n v="163"/>
    <n v="61"/>
    <s v="South Korea"/>
    <n v="1992"/>
    <n v="0.16384024868652011"/>
    <x v="2"/>
  </r>
  <r>
    <s v="Franco Menichelli"/>
    <s v="M"/>
    <n v="19"/>
    <n v="163"/>
    <n v="60"/>
    <s v="Italy"/>
    <n v="1960"/>
    <n v="0.16384024868652011"/>
    <x v="2"/>
  </r>
  <r>
    <s v="Larisa Leonidovna Petrik (-Klimenko)"/>
    <s v="F"/>
    <n v="19"/>
    <n v="163"/>
    <n v="52"/>
    <s v="Soviet Union"/>
    <n v="1968"/>
    <n v="0.16384024868652011"/>
    <x v="2"/>
  </r>
  <r>
    <s v="Birgit Radochla (-Michailoff)"/>
    <s v="F"/>
    <n v="19"/>
    <n v="163"/>
    <n v="60"/>
    <s v="Germany"/>
    <n v="1964"/>
    <n v="0.16384024868652011"/>
    <x v="2"/>
  </r>
  <r>
    <s v="Oliver Walther"/>
    <s v="M"/>
    <n v="19"/>
    <n v="163"/>
    <n v="55"/>
    <s v="Germany"/>
    <n v="1992"/>
    <n v="0.16384024868652011"/>
    <x v="2"/>
  </r>
  <r>
    <s v="Xiao Qin"/>
    <s v="M"/>
    <n v="19"/>
    <n v="163"/>
    <n v="52"/>
    <s v="China"/>
    <n v="2004"/>
    <n v="0.16384024868652011"/>
    <x v="2"/>
  </r>
  <r>
    <s v="Yordan Yovchev Yovchev"/>
    <s v="M"/>
    <n v="19"/>
    <n v="163"/>
    <n v="62"/>
    <s v="Bulgaria"/>
    <n v="1992"/>
    <n v="0.16384024868652011"/>
    <x v="2"/>
  </r>
  <r>
    <s v="Nicolae Bejenaru"/>
    <s v="M"/>
    <n v="20"/>
    <n v="163"/>
    <n v="59"/>
    <s v="Romania"/>
    <n v="1988"/>
    <n v="0.16384024868652011"/>
    <x v="2"/>
  </r>
  <r>
    <s v="Meinrad Berchtold"/>
    <s v="M"/>
    <n v="20"/>
    <n v="163"/>
    <n v="56"/>
    <s v="Switzerland"/>
    <n v="1964"/>
    <n v="0.16384024868652011"/>
    <x v="2"/>
  </r>
  <r>
    <s v="Anna Edeltraud &quot;Anni&quot; Cermak (-Lebeda)"/>
    <s v="F"/>
    <n v="20"/>
    <n v="163"/>
    <n v="58"/>
    <s v="Austria"/>
    <n v="1960"/>
    <n v="0.16384024868652011"/>
    <x v="2"/>
  </r>
  <r>
    <s v="Rayna Ivanova Grigorova"/>
    <s v="F"/>
    <n v="20"/>
    <n v="163"/>
    <n v="55"/>
    <s v="Bulgaria"/>
    <n v="1952"/>
    <n v="0.16384024868652011"/>
    <x v="2"/>
  </r>
  <r>
    <s v="Jang Tae-Eun"/>
    <s v="M"/>
    <n v="20"/>
    <n v="163"/>
    <n v="58"/>
    <s v="South Korea"/>
    <n v="1984"/>
    <n v="0.16384024868652011"/>
    <x v="2"/>
  </r>
  <r>
    <s v="Dimitrios Janulidis"/>
    <s v="M"/>
    <n v="20"/>
    <n v="163"/>
    <n v="66"/>
    <s v="Czechoslovakia"/>
    <n v="1976"/>
    <n v="0.16384024868652011"/>
    <x v="2"/>
  </r>
  <r>
    <s v="Li Chunyang"/>
    <s v="M"/>
    <n v="20"/>
    <n v="163"/>
    <n v="56"/>
    <s v="China"/>
    <n v="1988"/>
    <n v="0.16384024868652011"/>
    <x v="2"/>
  </r>
  <r>
    <s v="Zoi Mafalda Marques de Lima"/>
    <s v="F"/>
    <n v="20"/>
    <n v="163"/>
    <n v="59"/>
    <s v="Portugal"/>
    <n v="2012"/>
    <n v="0.16384024868652011"/>
    <x v="2"/>
  </r>
  <r>
    <s v="Lin Chaopan"/>
    <s v="M"/>
    <n v="20"/>
    <n v="163"/>
    <n v="60"/>
    <s v="China"/>
    <n v="2016"/>
    <n v="0.16384024868652011"/>
    <x v="2"/>
  </r>
  <r>
    <s v="Ana Filipa da Silva Martins"/>
    <s v="F"/>
    <n v="20"/>
    <n v="163"/>
    <n v="56"/>
    <s v="Portugal"/>
    <n v="2016"/>
    <n v="0.16384024868652011"/>
    <x v="2"/>
  </r>
  <r>
    <s v="Pae Gil-Su"/>
    <s v="M"/>
    <n v="20"/>
    <n v="163"/>
    <n v="56"/>
    <s v="North Korea"/>
    <n v="1992"/>
    <n v="0.16384024868652011"/>
    <x v="2"/>
  </r>
  <r>
    <s v="Marius Daniel Urzic"/>
    <s v="M"/>
    <n v="20"/>
    <n v="163"/>
    <n v="57"/>
    <s v="Romania"/>
    <n v="1996"/>
    <n v="0.16384024868652011"/>
    <x v="2"/>
  </r>
  <r>
    <s v="Christian Baumann"/>
    <s v="M"/>
    <n v="21"/>
    <n v="163"/>
    <n v="60"/>
    <s v="Switzerland"/>
    <n v="2016"/>
    <n v="0.16384024868652011"/>
    <x v="2"/>
  </r>
  <r>
    <s v="Ralf Bchner"/>
    <s v="M"/>
    <n v="21"/>
    <n v="163"/>
    <n v="56"/>
    <s v="East Germany"/>
    <n v="1988"/>
    <n v="0.16384024868652011"/>
    <x v="2"/>
  </r>
  <r>
    <s v="Vlad Bogdan Cotuna"/>
    <s v="M"/>
    <n v="21"/>
    <n v="163"/>
    <n v="62"/>
    <s v="Romania"/>
    <n v="2012"/>
    <n v="0.16384024868652011"/>
    <x v="2"/>
  </r>
  <r>
    <s v="Igor Nikolayevich Kozlov"/>
    <s v="M"/>
    <n v="21"/>
    <n v="163"/>
    <n v="60"/>
    <s v="Belarus"/>
    <n v="2008"/>
    <n v="0.16384024868652011"/>
    <x v="2"/>
  </r>
  <r>
    <s v="Michel Mathiot"/>
    <s v="M"/>
    <n v="21"/>
    <n v="163"/>
    <n v="65"/>
    <s v="France"/>
    <n v="1948"/>
    <n v="0.16384024868652011"/>
    <x v="2"/>
  </r>
  <r>
    <s v="Daisuke Nakano"/>
    <s v="M"/>
    <n v="21"/>
    <n v="163"/>
    <n v="58"/>
    <s v="Japan"/>
    <n v="2004"/>
    <n v="0.16384024868652011"/>
    <x v="2"/>
  </r>
  <r>
    <s v="Tsvetanka Rangelova"/>
    <s v="F"/>
    <n v="21"/>
    <n v="163"/>
    <n v="52"/>
    <s v="Bulgaria"/>
    <n v="1960"/>
    <n v="0.16384024868652011"/>
    <x v="2"/>
  </r>
  <r>
    <s v="Marian Rizan"/>
    <s v="M"/>
    <n v="21"/>
    <n v="163"/>
    <n v="62"/>
    <s v="Romania"/>
    <n v="1988"/>
    <n v="0.16384024868652011"/>
    <x v="2"/>
  </r>
  <r>
    <s v="Koki Sakamoto"/>
    <s v="M"/>
    <n v="21"/>
    <n v="163"/>
    <n v="56"/>
    <s v="Japan"/>
    <n v="2008"/>
    <n v="0.16384024868652011"/>
    <x v="2"/>
  </r>
  <r>
    <s v="Rustam Khalimdzhanovych Sharipov"/>
    <s v="M"/>
    <n v="21"/>
    <n v="163"/>
    <n v="61"/>
    <s v="Unified Team"/>
    <n v="1992"/>
    <n v="0.16384024868652011"/>
    <x v="2"/>
  </r>
  <r>
    <s v="akir xliyev"/>
    <s v="M"/>
    <n v="21"/>
    <n v="163"/>
    <s v="NA"/>
    <s v="Azerbaijan"/>
    <n v="2012"/>
    <n v="0.16384024868652011"/>
    <x v="2"/>
  </r>
  <r>
    <s v="Blaine Carew Wilson"/>
    <s v="M"/>
    <n v="21"/>
    <n v="163"/>
    <n v="62"/>
    <s v="United States"/>
    <n v="1996"/>
    <n v="0.16384024868652011"/>
    <x v="2"/>
  </r>
  <r>
    <s v="Xiao Junfeng"/>
    <s v="M"/>
    <n v="21"/>
    <n v="163"/>
    <n v="55"/>
    <s v="China"/>
    <n v="2000"/>
    <n v="0.16384024868652011"/>
    <x v="2"/>
  </r>
  <r>
    <s v="Valeri Belenki"/>
    <s v="M"/>
    <n v="22"/>
    <n v="163"/>
    <n v="59"/>
    <s v="Unified Team"/>
    <n v="1992"/>
    <n v="0.16384024868652011"/>
    <x v="2"/>
  </r>
  <r>
    <s v="Pasquale Carminucci"/>
    <s v="M"/>
    <n v="22"/>
    <n v="163"/>
    <n v="65"/>
    <s v="Italy"/>
    <n v="1960"/>
    <n v="0.16384024868652011"/>
    <x v="2"/>
  </r>
  <r>
    <s v="Cho Hun"/>
    <s v="M"/>
    <n v="22"/>
    <n v="163"/>
    <n v="57"/>
    <s v="North Korea"/>
    <n v="1980"/>
    <n v="0.16384024868652011"/>
    <x v="2"/>
  </r>
  <r>
    <s v="Carlos Garca Martnez"/>
    <s v="M"/>
    <n v="22"/>
    <n v="163"/>
    <n v="62"/>
    <s v="Cuba"/>
    <n v="1964"/>
    <n v="0.16384024868652011"/>
    <x v="2"/>
  </r>
  <r>
    <s v="Sawao Kato"/>
    <s v="M"/>
    <n v="22"/>
    <n v="163"/>
    <n v="59"/>
    <s v="Japan"/>
    <n v="1968"/>
    <n v="0.16384024868652011"/>
    <x v="2"/>
  </r>
  <r>
    <s v="Kim Gwang-Deok"/>
    <s v="M"/>
    <n v="22"/>
    <n v="163"/>
    <n v="58"/>
    <s v="South Korea"/>
    <n v="1964"/>
    <n v="0.16384024868652011"/>
    <x v="2"/>
  </r>
  <r>
    <s v="Arthur Elmer &quot;Artie&quot; Pitt"/>
    <s v="M"/>
    <n v="22"/>
    <n v="163"/>
    <n v="57"/>
    <s v="United States"/>
    <n v="1936"/>
    <n v="0.16384024868652011"/>
    <x v="2"/>
  </r>
  <r>
    <s v="Angela Alberti"/>
    <s v="F"/>
    <n v="23"/>
    <n v="163"/>
    <n v="55"/>
    <s v="Italy"/>
    <n v="1972"/>
    <n v="0.16384024868652011"/>
    <x v="2"/>
  </r>
  <r>
    <s v="Kieran Philip Behan"/>
    <s v="M"/>
    <n v="23"/>
    <n v="163"/>
    <n v="65"/>
    <s v="Ireland"/>
    <n v="2012"/>
    <n v="0.16384024868652011"/>
    <x v="2"/>
  </r>
  <r>
    <s v="Leszek Robert Blanik"/>
    <s v="M"/>
    <n v="23"/>
    <n v="163"/>
    <n v="64"/>
    <s v="Poland"/>
    <n v="2000"/>
    <n v="0.16384024868652011"/>
    <x v="2"/>
  </r>
  <r>
    <s v="Imre Molnr"/>
    <s v="M"/>
    <n v="23"/>
    <n v="163"/>
    <n v="56"/>
    <s v="Hungary"/>
    <n v="1972"/>
    <n v="0.16384024868652011"/>
    <x v="2"/>
  </r>
  <r>
    <s v="Reinhard Ritter"/>
    <s v="M"/>
    <n v="23"/>
    <n v="163"/>
    <n v="55"/>
    <s v="West Germany"/>
    <n v="1972"/>
    <n v="0.16384024868652011"/>
    <x v="2"/>
  </r>
  <r>
    <s v="Dimosthenis Tambakos"/>
    <s v="M"/>
    <n v="23"/>
    <n v="163"/>
    <n v="59"/>
    <s v="Greece"/>
    <n v="2000"/>
    <n v="0.16384024868652011"/>
    <x v="2"/>
  </r>
  <r>
    <s v="Max Brhwiler"/>
    <s v="M"/>
    <n v="24"/>
    <n v="163"/>
    <n v="59"/>
    <s v="Switzerland"/>
    <n v="1972"/>
    <n v="0.16384024868652011"/>
    <x v="2"/>
  </r>
  <r>
    <s v="Kenneth Frederick &quot;Ken&quot; Buffin"/>
    <s v="M"/>
    <n v="24"/>
    <n v="163"/>
    <n v="64"/>
    <s v="Great Britain"/>
    <n v="1948"/>
    <n v="0.16384024868652011"/>
    <x v="2"/>
  </r>
  <r>
    <s v="Deng Shudi"/>
    <s v="M"/>
    <n v="24"/>
    <n v="163"/>
    <n v="58"/>
    <s v="China"/>
    <n v="2016"/>
    <n v="0.16384024868652011"/>
    <x v="2"/>
  </r>
  <r>
    <s v="Christian Deuza"/>
    <s v="M"/>
    <n v="24"/>
    <n v="163"/>
    <n v="63"/>
    <s v="France"/>
    <n v="1968"/>
    <n v="0.16384024868652011"/>
    <x v="2"/>
  </r>
  <r>
    <s v="David Richard Genserowski"/>
    <s v="M"/>
    <n v="24"/>
    <n v="163"/>
    <s v="NA"/>
    <s v="Germany"/>
    <n v="1900"/>
    <n v="0.16384024868652011"/>
    <x v="2"/>
  </r>
  <r>
    <s v="Jorge Hugo Giraldo Lpez"/>
    <s v="M"/>
    <n v="24"/>
    <n v="163"/>
    <n v="60"/>
    <s v="Colombia"/>
    <n v="2004"/>
    <n v="0.16384024868652011"/>
    <x v="2"/>
  </r>
  <r>
    <s v="Huang Huadong"/>
    <s v="M"/>
    <n v="24"/>
    <n v="163"/>
    <n v="57"/>
    <s v="China"/>
    <n v="1996"/>
    <n v="0.16384024868652011"/>
    <x v="2"/>
  </r>
  <r>
    <s v="Ann-Mari Hvaal (-Steinsland)"/>
    <s v="F"/>
    <n v="24"/>
    <n v="163"/>
    <n v="59"/>
    <s v="Norway"/>
    <n v="1968"/>
    <n v="0.16384024868652011"/>
    <x v="2"/>
  </r>
  <r>
    <s v="Jan-Peter Nikiferow"/>
    <s v="M"/>
    <n v="24"/>
    <n v="163"/>
    <n v="60"/>
    <s v="Germany"/>
    <n v="1996"/>
    <n v="0.16384024868652011"/>
    <x v="2"/>
  </r>
  <r>
    <s v="Ruggero Rossato"/>
    <s v="M"/>
    <n v="24"/>
    <n v="163"/>
    <n v="57"/>
    <s v="Italy"/>
    <n v="1992"/>
    <n v="0.16384024868652011"/>
    <x v="2"/>
  </r>
  <r>
    <s v="Hikaru Tanaka"/>
    <s v="M"/>
    <n v="24"/>
    <n v="163"/>
    <n v="59"/>
    <s v="Japan"/>
    <n v="1996"/>
    <n v="0.16384024868652011"/>
    <x v="2"/>
  </r>
  <r>
    <s v="Enrique Bravo Lpez"/>
    <s v="M"/>
    <n v="25"/>
    <n v="163"/>
    <n v="62"/>
    <s v="Cuba"/>
    <n v="1980"/>
    <n v="0.16384024868652011"/>
    <x v="2"/>
  </r>
  <r>
    <s v="Rudolf Keszthelyi"/>
    <s v="M"/>
    <n v="25"/>
    <n v="163"/>
    <n v="60"/>
    <s v="Hungary"/>
    <n v="1960"/>
    <n v="0.16384024868652011"/>
    <x v="2"/>
  </r>
  <r>
    <s v="Akinori Nakayama"/>
    <s v="M"/>
    <n v="25"/>
    <n v="163"/>
    <n v="59"/>
    <s v="Japan"/>
    <n v="1968"/>
    <n v="0.16384024868652011"/>
    <x v="2"/>
  </r>
  <r>
    <s v="Gza Bejek"/>
    <s v="M"/>
    <n v="26"/>
    <n v="163"/>
    <n v="58"/>
    <s v="Hungary"/>
    <n v="1960"/>
    <n v="0.16384024868652011"/>
    <x v="2"/>
  </r>
  <r>
    <s v="Gerhard Dietrich"/>
    <s v="M"/>
    <n v="26"/>
    <n v="163"/>
    <n v="50"/>
    <s v="East Germany"/>
    <n v="1968"/>
    <n v="0.16384024868652011"/>
    <x v="2"/>
  </r>
  <r>
    <s v="Joseph &quot;Joey&quot; Hagerty"/>
    <s v="M"/>
    <n v="26"/>
    <n v="163"/>
    <n v="61"/>
    <s v="United States"/>
    <n v="2008"/>
    <n v="0.16384024868652011"/>
    <x v="2"/>
  </r>
  <r>
    <s v="Lzaro Lamelas Ramrez"/>
    <s v="M"/>
    <n v="26"/>
    <n v="163"/>
    <n v="59"/>
    <s v="Cuba"/>
    <n v="2000"/>
    <n v="0.16384024868652011"/>
    <x v="2"/>
  </r>
  <r>
    <s v="Kai-Wen &quot;Kevin&quot; Tan"/>
    <s v="M"/>
    <n v="26"/>
    <n v="163"/>
    <n v="64"/>
    <s v="United States"/>
    <n v="2008"/>
    <n v="0.16384024868652011"/>
    <x v="2"/>
  </r>
  <r>
    <s v="Rene Hugon (-Roger)"/>
    <s v="F"/>
    <n v="29"/>
    <n v="163"/>
    <n v="59"/>
    <s v="France"/>
    <n v="1960"/>
    <n v="0.16384024868652011"/>
    <x v="2"/>
  </r>
  <r>
    <s v="Wray &quot;Nik&quot; Stuart"/>
    <s v="M"/>
    <n v="29"/>
    <n v="163"/>
    <n v="65"/>
    <s v="Great Britain"/>
    <n v="1956"/>
    <n v="0.16384024868652011"/>
    <x v="2"/>
  </r>
  <r>
    <s v="Manuel Jorge Almeida Campos"/>
    <s v="M"/>
    <n v="31"/>
    <n v="163"/>
    <n v="60"/>
    <s v="Portugal"/>
    <n v="2012"/>
    <n v="0.16384024868652011"/>
    <x v="2"/>
  </r>
  <r>
    <s v="Vincent John D'Autorio"/>
    <s v="M"/>
    <n v="32"/>
    <n v="163"/>
    <s v="NA"/>
    <s v="United States"/>
    <n v="1948"/>
    <n v="0.16384024868652011"/>
    <x v="2"/>
  </r>
  <r>
    <s v="Monica Johanna Petronella &quot;Monique&quot; Bolleboom"/>
    <s v="F"/>
    <n v="13"/>
    <n v="162"/>
    <n v="48"/>
    <s v="Netherlands"/>
    <n v="1976"/>
    <n v="4.9439874289972499E-2"/>
    <x v="2"/>
  </r>
  <r>
    <s v="Cornelia Margreta Maria &quot;Carla&quot; Braan (-Buijs)"/>
    <s v="F"/>
    <n v="14"/>
    <n v="162"/>
    <n v="50"/>
    <s v="Netherlands"/>
    <n v="1976"/>
    <n v="4.9439874289972499E-2"/>
    <x v="2"/>
  </r>
  <r>
    <s v="Nadia Elena Comneci (-Conner)"/>
    <s v="F"/>
    <n v="14"/>
    <n v="162"/>
    <n v="45"/>
    <s v="Romania"/>
    <n v="1976"/>
    <n v="4.9439874289972499E-2"/>
    <x v="2"/>
  </r>
  <r>
    <s v="Reneta Tsvetkova"/>
    <s v="F"/>
    <n v="14"/>
    <n v="162"/>
    <n v="53"/>
    <s v="Bulgaria"/>
    <n v="1972"/>
    <n v="4.9439874289972499E-2"/>
    <x v="2"/>
  </r>
  <r>
    <s v="Lyubov Viktorovna Burda (-Andrianova)"/>
    <s v="F"/>
    <n v="15"/>
    <n v="162"/>
    <n v="48"/>
    <s v="Soviet Union"/>
    <n v="1968"/>
    <n v="4.9439874289972499E-2"/>
    <x v="2"/>
  </r>
  <r>
    <s v="Karine Charlier"/>
    <s v="F"/>
    <n v="15"/>
    <n v="162"/>
    <n v="47"/>
    <s v="France"/>
    <n v="1992"/>
    <n v="4.9439874289972499E-2"/>
    <x v="2"/>
  </r>
  <r>
    <s v="Bettina Ernst"/>
    <s v="F"/>
    <n v="15"/>
    <n v="162"/>
    <n v="47"/>
    <s v="Switzerland"/>
    <n v="1984"/>
    <n v="4.9439874289972499E-2"/>
    <x v="2"/>
  </r>
  <r>
    <s v="Veselina Gencheva"/>
    <s v="F"/>
    <n v="15"/>
    <n v="162"/>
    <n v="48"/>
    <s v="Bulgaria"/>
    <n v="1996"/>
    <n v="4.9439874289972499E-2"/>
    <x v="2"/>
  </r>
  <r>
    <s v="Angela Golz"/>
    <s v="F"/>
    <n v="15"/>
    <n v="162"/>
    <n v="46"/>
    <s v="West Germany"/>
    <n v="1984"/>
    <n v="4.9439874289972499E-2"/>
    <x v="2"/>
  </r>
  <r>
    <s v="Adrienn Varga"/>
    <s v="F"/>
    <n v="15"/>
    <n v="162"/>
    <n v="46"/>
    <s v="Hungary"/>
    <n v="1996"/>
    <n v="4.9439874289972499E-2"/>
    <x v="2"/>
  </r>
  <r>
    <s v="Lena Annika Adomat"/>
    <s v="F"/>
    <n v="16"/>
    <n v="162"/>
    <n v="56"/>
    <s v="Sweden"/>
    <n v="1980"/>
    <n v="4.9439874289972499E-2"/>
    <x v="2"/>
  </r>
  <r>
    <s v="Moldir Azimbay"/>
    <s v="F"/>
    <n v="16"/>
    <n v="162"/>
    <s v="NA"/>
    <s v="Kazakhstan"/>
    <n v="2012"/>
    <n v="4.9439874289972499E-2"/>
    <x v="2"/>
  </r>
  <r>
    <s v="Marine Clmence Boyer"/>
    <s v="F"/>
    <n v="16"/>
    <n v="162"/>
    <n v="52"/>
    <s v="France"/>
    <n v="2016"/>
    <n v="4.9439874289972499E-2"/>
    <x v="2"/>
  </r>
  <r>
    <s v="Ivanka Peneva Dolzheva"/>
    <s v="F"/>
    <n v="16"/>
    <n v="162"/>
    <n v="60"/>
    <s v="Bulgaria"/>
    <n v="1952"/>
    <n v="4.9439874289972499E-2"/>
    <x v="2"/>
  </r>
  <r>
    <s v="Sidsel Ekholdt (-Hilleren)"/>
    <s v="F"/>
    <n v="16"/>
    <n v="162"/>
    <n v="50"/>
    <s v="Norway"/>
    <n v="1972"/>
    <n v="4.9439874289972499E-2"/>
    <x v="2"/>
  </r>
  <r>
    <s v="Limor Fridman"/>
    <s v="F"/>
    <n v="16"/>
    <n v="162"/>
    <n v="46"/>
    <s v="Israel"/>
    <n v="1984"/>
    <n v="4.9439874289972499E-2"/>
    <x v="2"/>
  </r>
  <r>
    <s v="Janine Rene Rankin"/>
    <s v="F"/>
    <n v="16"/>
    <n v="162"/>
    <n v="52"/>
    <s v="Canada"/>
    <n v="1988"/>
    <n v="4.9439874289972499E-2"/>
    <x v="2"/>
  </r>
  <r>
    <s v="Heike Schwarm"/>
    <s v="F"/>
    <n v="16"/>
    <n v="162"/>
    <n v="50"/>
    <s v="West Germany"/>
    <n v="1984"/>
    <n v="4.9439874289972499E-2"/>
    <x v="2"/>
  </r>
  <r>
    <s v="Gail Evelyn Sontgerath (-Whitney)"/>
    <s v="F"/>
    <n v="16"/>
    <n v="162"/>
    <n v="54"/>
    <s v="United States"/>
    <n v="1960"/>
    <n v="4.9439874289972499E-2"/>
    <x v="2"/>
  </r>
  <r>
    <s v="Lise Isabelle Arsenault-Goertz"/>
    <s v="F"/>
    <n v="17"/>
    <n v="162"/>
    <n v="49"/>
    <s v="Canada"/>
    <n v="1972"/>
    <n v="4.9439874289972499E-2"/>
    <x v="2"/>
  </r>
  <r>
    <s v="Elena Ceampelea"/>
    <s v="F"/>
    <n v="17"/>
    <n v="162"/>
    <n v="53"/>
    <s v="Romania"/>
    <n v="1964"/>
    <n v="4.9439874289972499E-2"/>
    <x v="2"/>
  </r>
  <r>
    <s v="Stoyan Delchev"/>
    <s v="M"/>
    <n v="17"/>
    <n v="162"/>
    <n v="56"/>
    <s v="Bulgaria"/>
    <n v="1976"/>
    <n v="4.9439874289972499E-2"/>
    <x v="2"/>
  </r>
  <r>
    <s v="Elissa Rebecca Louis &quot;Ellie&quot; Downie"/>
    <s v="F"/>
    <n v="17"/>
    <n v="162"/>
    <n v="60"/>
    <s v="Great Britain"/>
    <n v="2016"/>
    <n v="4.9439874289972499E-2"/>
    <x v="2"/>
  </r>
  <r>
    <s v="Sherine Ahmed El-Zeiny"/>
    <s v="F"/>
    <n v="17"/>
    <n v="162"/>
    <n v="50"/>
    <s v="Egypt"/>
    <n v="2008"/>
    <n v="4.9439874289972499E-2"/>
    <x v="2"/>
  </r>
  <r>
    <s v="Maria Teresa Gargano"/>
    <s v="F"/>
    <n v="17"/>
    <n v="162"/>
    <n v="47"/>
    <s v="Italy"/>
    <n v="2004"/>
    <n v="4.9439874289972499E-2"/>
    <x v="2"/>
  </r>
  <r>
    <s v="Paula Ioan"/>
    <s v="F"/>
    <n v="17"/>
    <n v="162"/>
    <n v="55"/>
    <s v="Romania"/>
    <n v="1972"/>
    <n v="4.9439874289972499E-2"/>
    <x v="2"/>
  </r>
  <r>
    <s v="Slavia Kundaina"/>
    <s v="F"/>
    <n v="17"/>
    <n v="162"/>
    <n v="55"/>
    <s v="Yugoslavia"/>
    <n v="1972"/>
    <n v="4.9439874289972499E-2"/>
    <x v="2"/>
  </r>
  <r>
    <s v="Andrea Molnr"/>
    <s v="F"/>
    <n v="17"/>
    <n v="162"/>
    <n v="49"/>
    <s v="Hungary"/>
    <n v="1992"/>
    <n v="4.9439874289972499E-2"/>
    <x v="2"/>
  </r>
  <r>
    <s v="Aliya Farkhatovna Mustafina"/>
    <s v="F"/>
    <n v="17"/>
    <n v="162"/>
    <n v="48"/>
    <s v="Russia"/>
    <n v="2012"/>
    <n v="4.9439874289972499E-2"/>
    <x v="2"/>
  </r>
  <r>
    <s v="Elizabeth Anne &quot;Betty&quot; Okino"/>
    <s v="F"/>
    <n v="17"/>
    <n v="162"/>
    <n v="43"/>
    <s v="United States"/>
    <n v="1992"/>
    <n v="4.9439874289972499E-2"/>
    <x v="2"/>
  </r>
  <r>
    <s v="Louise Parker"/>
    <s v="F"/>
    <n v="17"/>
    <n v="162"/>
    <n v="59"/>
    <s v="Canada"/>
    <n v="1960"/>
    <n v="4.9439874289972499E-2"/>
    <x v="2"/>
  </r>
  <r>
    <s v="Sharon Lee Richardson (-Zuber)"/>
    <s v="F"/>
    <n v="17"/>
    <n v="162"/>
    <n v="46"/>
    <s v="United States"/>
    <n v="1960"/>
    <n v="4.9439874289972499E-2"/>
    <x v="2"/>
  </r>
  <r>
    <s v="Anita auerov"/>
    <s v="F"/>
    <n v="17"/>
    <n v="162"/>
    <n v="50"/>
    <s v="Czechoslovakia"/>
    <n v="1980"/>
    <n v="4.9439874289972499E-2"/>
    <x v="2"/>
  </r>
  <r>
    <s v="Tracee Ann Talavera (-Kent)"/>
    <s v="F"/>
    <n v="17"/>
    <n v="162"/>
    <n v="50"/>
    <s v="United States"/>
    <n v="1984"/>
    <n v="4.9439874289972499E-2"/>
    <x v="2"/>
  </r>
  <r>
    <s v="Lena Kristina Adler"/>
    <s v="F"/>
    <n v="18"/>
    <n v="162"/>
    <n v="56"/>
    <s v="Sweden"/>
    <n v="1960"/>
    <n v="4.9439874289972499E-2"/>
    <x v="2"/>
  </r>
  <r>
    <s v="Maria Avelina Alvarez"/>
    <s v="F"/>
    <n v="18"/>
    <n v="162"/>
    <n v="45"/>
    <s v="Portugal"/>
    <n v="1980"/>
    <n v="4.9439874289972499E-2"/>
    <x v="2"/>
  </r>
  <r>
    <s v="Norman Henson"/>
    <s v="M"/>
    <n v="18"/>
    <n v="162"/>
    <n v="58"/>
    <s v="Philippines"/>
    <n v="1968"/>
    <n v="4.9439874289972499E-2"/>
    <x v="2"/>
  </r>
  <r>
    <s v="Ryohei Kato"/>
    <s v="M"/>
    <n v="18"/>
    <n v="162"/>
    <n v="54"/>
    <s v="Japan"/>
    <n v="2012"/>
    <n v="4.9439874289972499E-2"/>
    <x v="2"/>
  </r>
  <r>
    <s v="Tamara Vasilyevna Lazakovich"/>
    <s v="F"/>
    <n v="18"/>
    <n v="162"/>
    <n v="51"/>
    <s v="Soviet Union"/>
    <n v="1972"/>
    <n v="4.9439874289972499E-2"/>
    <x v="2"/>
  </r>
  <r>
    <s v="ucja Monika Matraszek-Chydziska"/>
    <s v="F"/>
    <n v="18"/>
    <n v="162"/>
    <n v="48"/>
    <s v="Poland"/>
    <n v="1972"/>
    <n v="4.9439874289972499E-2"/>
    <x v="2"/>
  </r>
  <r>
    <s v="Laura Robertson"/>
    <s v="F"/>
    <n v="18"/>
    <n v="162"/>
    <n v="52"/>
    <s v="New Zealand"/>
    <n v="2000"/>
    <n v="4.9439874289972499E-2"/>
    <x v="2"/>
  </r>
  <r>
    <s v="Edeltraud &quot;Traudl&quot; Schubert"/>
    <s v="F"/>
    <n v="18"/>
    <n v="162"/>
    <n v="52"/>
    <s v="West Germany"/>
    <n v="1976"/>
    <n v="4.9439874289972499E-2"/>
    <x v="2"/>
  </r>
  <r>
    <s v="Elisabeth Seitz"/>
    <s v="F"/>
    <n v="18"/>
    <n v="162"/>
    <n v="57"/>
    <s v="Germany"/>
    <n v="2012"/>
    <n v="4.9439874289972499E-2"/>
    <x v="2"/>
  </r>
  <r>
    <s v="Mria Tressel"/>
    <s v="F"/>
    <n v="18"/>
    <n v="162"/>
    <n v="62"/>
    <s v="Hungary"/>
    <n v="1964"/>
    <n v="4.9439874289972499E-2"/>
    <x v="2"/>
  </r>
  <r>
    <s v="Martti Uosikkinen"/>
    <s v="M"/>
    <n v="18"/>
    <n v="162"/>
    <n v="61"/>
    <s v="Finland"/>
    <n v="1928"/>
    <n v="4.9439874289972499E-2"/>
    <x v="2"/>
  </r>
  <r>
    <s v="Wu Jiani"/>
    <s v="F"/>
    <n v="18"/>
    <n v="162"/>
    <n v="49"/>
    <s v="China"/>
    <n v="1984"/>
    <n v="4.9439874289972499E-2"/>
    <x v="2"/>
  </r>
  <r>
    <s v="Iryna Vladlenivna Yarotska"/>
    <s v="F"/>
    <n v="18"/>
    <n v="162"/>
    <n v="46"/>
    <s v="Ukraine"/>
    <n v="2004"/>
    <n v="4.9439874289972499E-2"/>
    <x v="2"/>
  </r>
  <r>
    <s v="Artur Davtyan"/>
    <s v="M"/>
    <n v="19"/>
    <n v="162"/>
    <n v="55"/>
    <s v="Armenia"/>
    <n v="2012"/>
    <n v="4.9439874289972499E-2"/>
    <x v="2"/>
  </r>
  <r>
    <s v="Anne-Marie Lambert (-Rosengren)"/>
    <s v="F"/>
    <n v="19"/>
    <n v="162"/>
    <n v="55"/>
    <s v="Sweden"/>
    <n v="1964"/>
    <n v="4.9439874289972499E-2"/>
    <x v="2"/>
  </r>
  <r>
    <s v="Li Xiaopeng"/>
    <s v="M"/>
    <n v="19"/>
    <n v="162"/>
    <n v="56"/>
    <s v="China"/>
    <n v="2000"/>
    <n v="4.9439874289972499E-2"/>
    <x v="2"/>
  </r>
  <r>
    <s v="Hana Rikov (-Vorlkov)"/>
    <s v="F"/>
    <n v="19"/>
    <n v="162"/>
    <n v="58"/>
    <s v="Czechoslovakia"/>
    <n v="1960"/>
    <n v="4.9439874289972499E-2"/>
    <x v="2"/>
  </r>
  <r>
    <s v="Pauline Sieglinde Schfer"/>
    <s v="F"/>
    <n v="19"/>
    <n v="162"/>
    <n v="55"/>
    <s v="Germany"/>
    <n v="2016"/>
    <n v="4.9439874289972499E-2"/>
    <x v="2"/>
  </r>
  <r>
    <s v="Kenzo Shirai"/>
    <s v="M"/>
    <n v="19"/>
    <n v="162"/>
    <n v="51"/>
    <s v="Japan"/>
    <n v="2016"/>
    <n v="4.9439874289972499E-2"/>
    <x v="2"/>
  </r>
  <r>
    <s v="Beta Storczer (-Martinek)"/>
    <s v="F"/>
    <n v="19"/>
    <n v="162"/>
    <n v="47"/>
    <s v="Hungary"/>
    <n v="1988"/>
    <n v="4.9439874289972499E-2"/>
    <x v="2"/>
  </r>
  <r>
    <s v="Jan Zoulk"/>
    <s v="M"/>
    <n v="19"/>
    <n v="162"/>
    <n v="61"/>
    <s v="Czechoslovakia"/>
    <n v="1976"/>
    <n v="4.9439874289972499E-2"/>
    <x v="2"/>
  </r>
  <r>
    <s v="Werner Birnbaum"/>
    <s v="M"/>
    <n v="20"/>
    <n v="162"/>
    <n v="59"/>
    <s v="Australia"/>
    <n v="1984"/>
    <n v="4.9439874289972499E-2"/>
    <x v="2"/>
  </r>
  <r>
    <s v="Eva Boskov-Vchtov (-Hlavkov)"/>
    <s v="F"/>
    <n v="20"/>
    <n v="162"/>
    <n v="59"/>
    <s v="Czechoslovakia"/>
    <n v="1952"/>
    <n v="4.9439874289972499E-2"/>
    <x v="2"/>
  </r>
  <r>
    <s v="Tina Erceg"/>
    <s v="F"/>
    <n v="20"/>
    <n v="162"/>
    <n v="51"/>
    <s v="Croatia"/>
    <n v="2008"/>
    <n v="4.9439874289972499E-2"/>
    <x v="2"/>
  </r>
  <r>
    <s v="Ernst Fivian"/>
    <s v="M"/>
    <n v="20"/>
    <n v="162"/>
    <n v="65"/>
    <s v="Switzerland"/>
    <n v="1952"/>
    <n v="4.9439874289972499E-2"/>
    <x v="2"/>
  </r>
  <r>
    <s v="Benjamin Gischard"/>
    <s v="M"/>
    <n v="20"/>
    <n v="162"/>
    <n v="62"/>
    <s v="Switzerland"/>
    <n v="2016"/>
    <n v="4.9439874289972499E-2"/>
    <x v="2"/>
  </r>
  <r>
    <s v="Ruby Esther Harrold"/>
    <s v="F"/>
    <n v="20"/>
    <n v="162"/>
    <n v="56"/>
    <s v="Great Britain"/>
    <n v="2016"/>
    <n v="4.9439874289972499E-2"/>
    <x v="2"/>
  </r>
  <r>
    <s v="Flavius Koczi"/>
    <s v="M"/>
    <n v="20"/>
    <n v="162"/>
    <n v="57"/>
    <s v="Romania"/>
    <n v="2008"/>
    <n v="4.9439874289972499E-2"/>
    <x v="2"/>
  </r>
  <r>
    <s v="Jill Kvamme-Schau"/>
    <s v="F"/>
    <n v="20"/>
    <n v="162"/>
    <n v="50"/>
    <s v="Norway"/>
    <n v="1968"/>
    <n v="4.9439874289972499E-2"/>
    <x v="2"/>
  </r>
  <r>
    <s v="Jair K. Lynch"/>
    <s v="M"/>
    <n v="20"/>
    <n v="162"/>
    <n v="59"/>
    <s v="United States"/>
    <n v="1992"/>
    <n v="4.9439874289972499E-2"/>
    <x v="2"/>
  </r>
  <r>
    <s v="Elena Mrgrit-Niculecu (-Dobrovolschi, -Fodor)"/>
    <s v="F"/>
    <n v="20"/>
    <n v="162"/>
    <n v="61"/>
    <s v="Romania"/>
    <n v="1956"/>
    <n v="4.9439874289972499E-2"/>
    <x v="2"/>
  </r>
  <r>
    <s v="Nashwan Haidar Al-Harazi"/>
    <s v="M"/>
    <n v="21"/>
    <n v="162"/>
    <n v="54"/>
    <s v="Yemen"/>
    <n v="2008"/>
    <n v="4.9439874289972499E-2"/>
    <x v="2"/>
  </r>
  <r>
    <s v="Marine Grace Brevet"/>
    <s v="F"/>
    <n v="21"/>
    <n v="162"/>
    <n v="52"/>
    <s v="France"/>
    <n v="2016"/>
    <n v="4.9439874289972499E-2"/>
    <x v="2"/>
  </r>
  <r>
    <s v="Grzegorz Ciastek"/>
    <s v="M"/>
    <n v="21"/>
    <n v="162"/>
    <n v="56"/>
    <s v="Poland"/>
    <n v="1976"/>
    <n v="4.9439874289972499E-2"/>
    <x v="2"/>
  </r>
  <r>
    <s v="Judith Ann &quot;Judy&quot; Howe (Hult-)"/>
    <s v="F"/>
    <n v="21"/>
    <n v="162"/>
    <n v="55"/>
    <s v="United States"/>
    <n v="1956"/>
    <n v="4.9439874289972499E-2"/>
    <x v="2"/>
  </r>
  <r>
    <s v="Huang Xu"/>
    <s v="M"/>
    <n v="21"/>
    <n v="162"/>
    <n v="59"/>
    <s v="China"/>
    <n v="2000"/>
    <n v="4.9439874289972499E-2"/>
    <x v="2"/>
  </r>
  <r>
    <s v="Karen Kennedy"/>
    <s v="F"/>
    <n v="21"/>
    <n v="162"/>
    <n v="50"/>
    <s v="Great Britain"/>
    <n v="1988"/>
    <n v="4.9439874289972499E-2"/>
    <x v="2"/>
  </r>
  <r>
    <s v="Elena Leutean-Popescu (-Teodorescu)"/>
    <s v="F"/>
    <n v="21"/>
    <n v="162"/>
    <n v="58"/>
    <s v="Romania"/>
    <n v="1956"/>
    <n v="4.9439874289972499E-2"/>
    <x v="2"/>
  </r>
  <r>
    <s v="Liu Yang"/>
    <s v="M"/>
    <n v="21"/>
    <n v="162"/>
    <n v="61"/>
    <s v="China"/>
    <n v="2016"/>
    <n v="4.9439874289972499E-2"/>
    <x v="2"/>
  </r>
  <r>
    <s v="Valery Viktorovich Lyukin"/>
    <s v="M"/>
    <n v="21"/>
    <n v="162"/>
    <n v="58"/>
    <s v="Soviet Union"/>
    <n v="1988"/>
    <n v="4.9439874289972499E-2"/>
    <x v="2"/>
  </r>
  <r>
    <s v="Marta Pihan-Kulesza"/>
    <s v="F"/>
    <n v="21"/>
    <n v="162"/>
    <n v="53"/>
    <s v="Poland"/>
    <n v="2008"/>
    <n v="4.9439874289972499E-2"/>
    <x v="2"/>
  </r>
  <r>
    <s v="Gabriella Pozzuolo-Marchi"/>
    <s v="F"/>
    <n v="21"/>
    <n v="162"/>
    <n v="57"/>
    <s v="Italy"/>
    <n v="1968"/>
    <n v="4.9439874289972499E-2"/>
    <x v="2"/>
  </r>
  <r>
    <s v="Daniel Touche"/>
    <s v="M"/>
    <n v="21"/>
    <n v="162"/>
    <n v="58"/>
    <s v="France"/>
    <n v="1960"/>
    <n v="4.9439874289972499E-2"/>
    <x v="2"/>
  </r>
  <r>
    <s v="Jelena Zanevskaja"/>
    <s v="F"/>
    <n v="21"/>
    <n v="162"/>
    <n v="52"/>
    <s v="Lithuania"/>
    <n v="2008"/>
    <n v="4.9439874289972499E-2"/>
    <x v="2"/>
  </r>
  <r>
    <s v="Jeffrey &quot;Jeff&quot; Davis"/>
    <s v="M"/>
    <n v="22"/>
    <n v="162"/>
    <n v="66"/>
    <s v="Great Britain"/>
    <n v="1976"/>
    <n v="4.9439874289972499E-2"/>
    <x v="2"/>
  </r>
  <r>
    <s v="Aleksej Demjanov"/>
    <s v="M"/>
    <n v="22"/>
    <n v="162"/>
    <n v="59"/>
    <s v="Croatia"/>
    <n v="1996"/>
    <n v="4.9439874289972499E-2"/>
    <x v="2"/>
  </r>
  <r>
    <s v="Han Gwang-Song"/>
    <s v="M"/>
    <n v="22"/>
    <n v="162"/>
    <n v="55"/>
    <s v="North Korea"/>
    <n v="1980"/>
    <n v="4.9439874289972499E-2"/>
    <x v="2"/>
  </r>
  <r>
    <s v="Jeong Ri-Gwang"/>
    <s v="M"/>
    <n v="22"/>
    <n v="162"/>
    <n v="58"/>
    <s v="South Korea"/>
    <n v="1964"/>
    <n v="4.9439874289972499E-2"/>
    <x v="2"/>
  </r>
  <r>
    <s v="Scott A. Keswick"/>
    <s v="M"/>
    <n v="22"/>
    <n v="162"/>
    <n v="57"/>
    <s v="United States"/>
    <n v="1992"/>
    <n v="4.9439874289972499E-2"/>
    <x v="2"/>
  </r>
  <r>
    <s v="Deyan Khristov Kolev"/>
    <s v="M"/>
    <n v="22"/>
    <n v="162"/>
    <n v="56"/>
    <s v="Bulgaria"/>
    <n v="1988"/>
    <n v="4.9439874289972499E-2"/>
    <x v="2"/>
  </r>
  <r>
    <s v="Tamara Ivanovna Manina"/>
    <s v="F"/>
    <n v="22"/>
    <n v="162"/>
    <n v="56"/>
    <s v="Soviet Union"/>
    <n v="1956"/>
    <n v="4.9439874289972499E-2"/>
    <x v="2"/>
  </r>
  <r>
    <s v="Honorata Michalina Marciczak (-Mroczek)"/>
    <s v="F"/>
    <n v="22"/>
    <n v="162"/>
    <n v="55"/>
    <s v="Poland"/>
    <n v="1952"/>
    <n v="4.9439874289972499E-2"/>
    <x v="2"/>
  </r>
  <r>
    <s v="Monique Rossi"/>
    <s v="F"/>
    <n v="22"/>
    <n v="162"/>
    <n v="54"/>
    <s v="France"/>
    <n v="1960"/>
    <n v="4.9439874289972499E-2"/>
    <x v="2"/>
  </r>
  <r>
    <s v="Heikki Juhani Sappinen"/>
    <s v="M"/>
    <n v="22"/>
    <n v="162"/>
    <n v="64"/>
    <s v="Finland"/>
    <n v="1968"/>
    <n v="4.9439874289972499E-2"/>
    <x v="2"/>
  </r>
  <r>
    <s v="Mladen Stefanov"/>
    <s v="M"/>
    <n v="22"/>
    <n v="162"/>
    <n v="60"/>
    <s v="Bulgaria"/>
    <n v="2000"/>
    <n v="4.9439874289972499E-2"/>
    <x v="2"/>
  </r>
  <r>
    <s v="Else Trangbk (Thorsanger-)"/>
    <s v="F"/>
    <n v="22"/>
    <n v="162"/>
    <n v="53"/>
    <s v="Denmark"/>
    <n v="1968"/>
    <n v="4.9439874289972499E-2"/>
    <x v="2"/>
  </r>
  <r>
    <s v="Barry Winch"/>
    <s v="M"/>
    <n v="22"/>
    <n v="162"/>
    <n v="64"/>
    <s v="Great Britain"/>
    <n v="1980"/>
    <n v="4.9439874289972499E-2"/>
    <x v="2"/>
  </r>
  <r>
    <s v="Matteo Angioletti"/>
    <s v="M"/>
    <n v="23"/>
    <n v="162"/>
    <n v="71"/>
    <s v="Italy"/>
    <n v="2004"/>
    <n v="4.9439874289972499E-2"/>
    <x v="2"/>
  </r>
  <r>
    <s v="Hans Ettlin"/>
    <s v="M"/>
    <n v="23"/>
    <n v="162"/>
    <n v="56"/>
    <s v="Switzerland"/>
    <n v="1968"/>
    <n v="4.9439874289972499E-2"/>
    <x v="2"/>
  </r>
  <r>
    <s v="Kim Song-Yu"/>
    <s v="M"/>
    <n v="23"/>
    <n v="162"/>
    <n v="61"/>
    <s v="North Korea"/>
    <n v="1972"/>
    <n v="4.9439874289972499E-2"/>
    <x v="2"/>
  </r>
  <r>
    <s v="Zofia Kowalczyk (-Krupa)"/>
    <s v="F"/>
    <n v="23"/>
    <n v="162"/>
    <n v="58"/>
    <s v="Poland"/>
    <n v="1952"/>
    <n v="4.9439874289972499E-2"/>
    <x v="2"/>
  </r>
  <r>
    <s v="Koichi Mizushima"/>
    <s v="M"/>
    <n v="23"/>
    <n v="162"/>
    <n v="58"/>
    <s v="Japan"/>
    <n v="1988"/>
    <n v="4.9439874289972499E-2"/>
    <x v="2"/>
  </r>
  <r>
    <s v="Mrta Tolnai-Erds (Szotczky-)"/>
    <s v="F"/>
    <n v="23"/>
    <n v="162"/>
    <n v="55"/>
    <s v="Hungary"/>
    <n v="1964"/>
    <n v="4.9439874289972499E-2"/>
    <x v="2"/>
  </r>
  <r>
    <s v="David Taro Kikuchi"/>
    <s v="M"/>
    <n v="24"/>
    <n v="162"/>
    <n v="56"/>
    <s v="Canada"/>
    <n v="2004"/>
    <n v="4.9439874289972499E-2"/>
    <x v="2"/>
  </r>
  <r>
    <s v="Neil Roderick Thomas"/>
    <s v="M"/>
    <n v="24"/>
    <n v="162"/>
    <n v="61"/>
    <s v="Great Britain"/>
    <n v="1992"/>
    <n v="4.9439874289972499E-2"/>
    <x v="2"/>
  </r>
  <r>
    <s v="You Hao"/>
    <s v="M"/>
    <n v="24"/>
    <n v="162"/>
    <n v="60"/>
    <s v="China"/>
    <n v="2016"/>
    <n v="4.9439874289972499E-2"/>
    <x v="2"/>
  </r>
  <r>
    <s v="Javier Gmez Fuertes"/>
    <s v="M"/>
    <n v="25"/>
    <n v="162"/>
    <n v="60"/>
    <s v="Spain"/>
    <n v="2012"/>
    <n v="4.9439874289972499E-2"/>
    <x v="2"/>
  </r>
  <r>
    <s v="Hisato Igarashi"/>
    <s v="M"/>
    <n v="25"/>
    <n v="162"/>
    <n v="56"/>
    <s v="Japan"/>
    <n v="1976"/>
    <n v="4.9439874289972499E-2"/>
    <x v="2"/>
  </r>
  <r>
    <s v="Monique Baelden (-Gorski)"/>
    <s v="F"/>
    <n v="26"/>
    <n v="162"/>
    <n v="56"/>
    <s v="France"/>
    <n v="1964"/>
    <n v="4.9439874289972499E-2"/>
    <x v="2"/>
  </r>
  <r>
    <s v="Hermenegildo Almeida Candeias"/>
    <s v="M"/>
    <n v="26"/>
    <n v="162"/>
    <n v="55"/>
    <s v="Portugal"/>
    <n v="1960"/>
    <n v="4.9439874289972499E-2"/>
    <x v="2"/>
  </r>
  <r>
    <s v="Shigeru Kurihara"/>
    <s v="M"/>
    <n v="26"/>
    <n v="162"/>
    <n v="60"/>
    <s v="Japan"/>
    <n v="1996"/>
    <n v="4.9439874289972499E-2"/>
    <x v="2"/>
  </r>
  <r>
    <s v="Kyoji Yamawaki"/>
    <s v="M"/>
    <n v="26"/>
    <n v="162"/>
    <n v="57"/>
    <s v="Japan"/>
    <n v="1984"/>
    <n v="4.9439874289972499E-2"/>
    <x v="2"/>
  </r>
  <r>
    <s v="Koji Gushiken"/>
    <s v="M"/>
    <n v="27"/>
    <n v="162"/>
    <n v="58"/>
    <s v="Japan"/>
    <n v="1984"/>
    <n v="4.9439874289972499E-2"/>
    <x v="2"/>
  </r>
  <r>
    <s v="Kim Hyon-Il"/>
    <s v="M"/>
    <n v="27"/>
    <n v="162"/>
    <n v="59"/>
    <s v="North Korea"/>
    <n v="2004"/>
    <n v="4.9439874289972499E-2"/>
    <x v="2"/>
  </r>
  <r>
    <s v="Eric Lpez Ros"/>
    <s v="M"/>
    <n v="27"/>
    <n v="162"/>
    <n v="62"/>
    <s v="Cuba"/>
    <n v="2000"/>
    <n v="4.9439874289972499E-2"/>
    <x v="2"/>
  </r>
  <r>
    <s v="Donghua Li"/>
    <s v="M"/>
    <n v="29"/>
    <n v="162"/>
    <n v="56"/>
    <s v="Switzerland"/>
    <n v="1996"/>
    <n v="4.9439874289972499E-2"/>
    <x v="2"/>
  </r>
  <r>
    <s v="Jo Jong-Ryol"/>
    <s v="M"/>
    <n v="32"/>
    <n v="162"/>
    <n v="61"/>
    <s v="North Korea"/>
    <n v="1972"/>
    <n v="4.9439874289972499E-2"/>
    <x v="2"/>
  </r>
  <r>
    <s v="Helga Andersen Braathen"/>
    <s v="F"/>
    <n v="15"/>
    <n v="161"/>
    <n v="53"/>
    <s v="Norway"/>
    <n v="1968"/>
    <n v="-6.4960500106575128E-2"/>
    <x v="2"/>
  </r>
  <r>
    <s v="Corinne Ragazzacci (-Perier)"/>
    <s v="F"/>
    <n v="15"/>
    <n v="161"/>
    <n v="54"/>
    <s v="France"/>
    <n v="1984"/>
    <n v="-6.4960500106575128E-2"/>
    <x v="2"/>
  </r>
  <r>
    <s v="Nancy Lynn Thies (-Marshall)"/>
    <s v="F"/>
    <n v="15"/>
    <n v="161"/>
    <n v="49"/>
    <s v="United States"/>
    <n v="1972"/>
    <n v="-6.4960500106575128E-2"/>
    <x v="2"/>
  </r>
  <r>
    <s v="Carla Wieser"/>
    <s v="F"/>
    <n v="15"/>
    <n v="161"/>
    <n v="49"/>
    <s v="Italy"/>
    <n v="1976"/>
    <n v="-6.4960500106575128E-2"/>
    <x v="2"/>
  </r>
  <r>
    <s v="Alina Yevhenivna Kozich"/>
    <s v="F"/>
    <n v="16"/>
    <n v="161"/>
    <n v="52"/>
    <s v="Ukraine"/>
    <n v="2004"/>
    <n v="-6.4960500106575128E-2"/>
    <x v="2"/>
  </r>
  <r>
    <s v="Kateina Mareov"/>
    <s v="F"/>
    <n v="16"/>
    <n v="161"/>
    <n v="49"/>
    <s v="Czech Republic"/>
    <n v="2000"/>
    <n v="-6.4960500106575128E-2"/>
    <x v="2"/>
  </r>
  <r>
    <s v="Julia Edelia Uria Madruga"/>
    <s v="F"/>
    <n v="16"/>
    <n v="161"/>
    <n v="41"/>
    <s v="Cuba"/>
    <n v="1960"/>
    <n v="-6.4960500106575128E-2"/>
    <x v="2"/>
  </r>
  <r>
    <s v="Grayna Witkowska"/>
    <s v="F"/>
    <n v="16"/>
    <n v="161"/>
    <n v="52"/>
    <s v="Poland"/>
    <n v="1968"/>
    <n v="-6.4960500106575128E-2"/>
    <x v="2"/>
  </r>
  <r>
    <s v="Yu Mai-Lee"/>
    <s v="F"/>
    <n v="16"/>
    <n v="161"/>
    <n v="48"/>
    <s v="Chinese Taipei"/>
    <n v="1968"/>
    <n v="-6.4960500106575128E-2"/>
    <x v="2"/>
  </r>
  <r>
    <s v="Martina Bremini"/>
    <s v="F"/>
    <n v="17"/>
    <n v="161"/>
    <n v="45"/>
    <s v="Italy"/>
    <n v="2000"/>
    <n v="-6.4960500106575128E-2"/>
    <x v="2"/>
  </r>
  <r>
    <s v="Vanessa Hobbs"/>
    <s v="F"/>
    <n v="17"/>
    <n v="161"/>
    <n v="55"/>
    <s v="Great Britain"/>
    <n v="2004"/>
    <n v="-6.4960500106575128E-2"/>
    <x v="2"/>
  </r>
  <r>
    <s v="Mariya Valeryevna Paseka"/>
    <s v="F"/>
    <n v="17"/>
    <n v="161"/>
    <n v="48"/>
    <s v="Russia"/>
    <n v="2012"/>
    <n v="-6.4960500106575128E-2"/>
    <x v="2"/>
  </r>
  <r>
    <s v="Sigrid Persoon"/>
    <s v="F"/>
    <n v="17"/>
    <n v="161"/>
    <n v="52"/>
    <s v="Belgium"/>
    <n v="2000"/>
    <n v="-6.4960500106575128E-2"/>
    <x v="2"/>
  </r>
  <r>
    <s v="Eva Podkov"/>
    <s v="F"/>
    <n v="17"/>
    <n v="161"/>
    <n v="48"/>
    <s v="Czechoslovakia"/>
    <n v="1976"/>
    <n v="-6.4960500106575128E-2"/>
    <x v="2"/>
  </r>
  <r>
    <s v="Heather Mary Purnell"/>
    <s v="F"/>
    <n v="17"/>
    <n v="161"/>
    <n v="56"/>
    <s v="Canada"/>
    <n v="2004"/>
    <n v="-6.4960500106575128E-2"/>
    <x v="2"/>
  </r>
  <r>
    <s v="Valentina Spongia"/>
    <s v="F"/>
    <n v="17"/>
    <n v="161"/>
    <n v="50"/>
    <s v="Italy"/>
    <n v="1976"/>
    <n v="-6.4960500106575128E-2"/>
    <x v="2"/>
  </r>
  <r>
    <s v="Leslie Ann Wolfsberger (-Laughlin)"/>
    <s v="F"/>
    <n v="17"/>
    <n v="161"/>
    <n v="51"/>
    <s v="United States"/>
    <n v="1976"/>
    <n v="-6.4960500106575128E-2"/>
    <x v="2"/>
  </r>
  <r>
    <s v="Zsuzsa Csisztu"/>
    <s v="F"/>
    <n v="18"/>
    <n v="161"/>
    <n v="46"/>
    <s v="Hungary"/>
    <n v="1988"/>
    <n v="-6.4960500106575128E-2"/>
    <x v="2"/>
  </r>
  <r>
    <s v="Anik Ducza-Jnosi"/>
    <s v="F"/>
    <n v="18"/>
    <n v="161"/>
    <n v="57"/>
    <s v="Hungary"/>
    <n v="1960"/>
    <n v="-6.4960500106575128E-2"/>
    <x v="2"/>
  </r>
  <r>
    <s v="Gharde Geldenhuys"/>
    <s v="F"/>
    <n v="18"/>
    <n v="161"/>
    <n v="46"/>
    <s v="Namibia"/>
    <n v="2000"/>
    <n v="-6.4960500106575128E-2"/>
    <x v="2"/>
  </r>
  <r>
    <s v="Kerstin Gerschau (-Kurrat)"/>
    <s v="F"/>
    <n v="18"/>
    <n v="161"/>
    <n v="49"/>
    <s v="East Germany"/>
    <n v="1976"/>
    <n v="-6.4960500106575128E-2"/>
    <x v="2"/>
  </r>
  <r>
    <s v="Natalia Kot (-Wala)"/>
    <s v="F"/>
    <n v="18"/>
    <n v="161"/>
    <n v="56"/>
    <s v="Poland"/>
    <n v="1956"/>
    <n v="-6.4960500106575128E-2"/>
    <x v="2"/>
  </r>
  <r>
    <s v="Melanie Marti"/>
    <s v="F"/>
    <n v="18"/>
    <n v="161"/>
    <n v="51"/>
    <s v="Switzerland"/>
    <n v="2004"/>
    <n v="-6.4960500106575128E-2"/>
    <x v="2"/>
  </r>
  <r>
    <s v="Vladimir Anatolyevich Novikov"/>
    <s v="M"/>
    <n v="18"/>
    <n v="161"/>
    <n v="58"/>
    <s v="Soviet Union"/>
    <n v="1988"/>
    <n v="-6.4960500106575128E-2"/>
    <x v="2"/>
  </r>
  <r>
    <s v="Jennifer Lee &quot;Jenny&quot; Sunderland (-Couch)"/>
    <s v="F"/>
    <n v="18"/>
    <n v="161"/>
    <n v="50"/>
    <s v="Australia"/>
    <n v="1972"/>
    <n v="-6.4960500106575128E-2"/>
    <x v="2"/>
  </r>
  <r>
    <s v="Oleh Yuriyovych Verniaiev"/>
    <s v="M"/>
    <n v="18"/>
    <n v="161"/>
    <n v="55"/>
    <s v="Ukraine"/>
    <n v="2012"/>
    <n v="-6.4960500106575128E-2"/>
    <x v="2"/>
  </r>
  <r>
    <s v="Jos Vilchis"/>
    <s v="M"/>
    <n v="18"/>
    <n v="161"/>
    <n v="54"/>
    <s v="Mexico"/>
    <n v="1968"/>
    <n v="-6.4960500106575128E-2"/>
    <x v="2"/>
  </r>
  <r>
    <s v="Daryna Yaroslavivna &quot;Dar'ia&quot; Zhoba"/>
    <s v="F"/>
    <n v="18"/>
    <n v="161"/>
    <n v="53"/>
    <s v="Ukraine"/>
    <n v="2008"/>
    <n v="-6.4960500106575128E-2"/>
    <x v="2"/>
  </r>
  <r>
    <s v="Denis Mikhaylovich Ablyazin"/>
    <s v="M"/>
    <n v="19"/>
    <n v="161"/>
    <n v="62"/>
    <s v="Russia"/>
    <n v="2012"/>
    <n v="-6.4960500106575128E-2"/>
    <x v="2"/>
  </r>
  <r>
    <s v="Soa Brzdov"/>
    <s v="F"/>
    <n v="19"/>
    <n v="161"/>
    <n v="50"/>
    <s v="Czechoslovakia"/>
    <n v="1972"/>
    <n v="-6.4960500106575128E-2"/>
    <x v="2"/>
  </r>
  <r>
    <s v="Yevgeny Anatolyevich Podgorny"/>
    <s v="M"/>
    <n v="19"/>
    <n v="161"/>
    <n v="56"/>
    <s v="Russia"/>
    <n v="1996"/>
    <n v="-6.4960500106575128E-2"/>
    <x v="2"/>
  </r>
  <r>
    <s v="Marcela Vchov"/>
    <s v="F"/>
    <n v="19"/>
    <n v="161"/>
    <n v="52"/>
    <s v="Czechoslovakia"/>
    <n v="1972"/>
    <n v="-6.4960500106575128E-2"/>
    <x v="2"/>
  </r>
  <r>
    <s v="Martina Jentsch"/>
    <s v="F"/>
    <n v="20"/>
    <n v="161"/>
    <n v="52"/>
    <s v="East Germany"/>
    <n v="1988"/>
    <n v="-6.4960500106575128E-2"/>
    <x v="2"/>
  </r>
  <r>
    <s v="Jo Seong-Min"/>
    <s v="M"/>
    <n v="20"/>
    <n v="161"/>
    <n v="58"/>
    <s v="South Korea"/>
    <n v="1996"/>
    <n v="-6.4960500106575128E-2"/>
    <x v="2"/>
  </r>
  <r>
    <s v="Eizo Kenmotsu"/>
    <s v="M"/>
    <n v="20"/>
    <n v="161"/>
    <n v="57"/>
    <s v="Japan"/>
    <n v="1968"/>
    <n v="-6.4960500106575128E-2"/>
    <x v="2"/>
  </r>
  <r>
    <s v="Marie Antoinette Kuiters"/>
    <s v="F"/>
    <n v="20"/>
    <n v="161"/>
    <n v="61"/>
    <s v="South Africa"/>
    <n v="1960"/>
    <n v="-6.4960500106575128E-2"/>
    <x v="2"/>
  </r>
  <r>
    <s v="Franoise Nourry (-Bocq)"/>
    <s v="F"/>
    <n v="20"/>
    <n v="161"/>
    <n v="55"/>
    <s v="France"/>
    <n v="1968"/>
    <n v="-6.4960500106575128E-2"/>
    <x v="2"/>
  </r>
  <r>
    <s v="Srgio Yoshio Sasaki Jnior"/>
    <s v="M"/>
    <n v="20"/>
    <n v="161"/>
    <n v="64"/>
    <s v="Brazil"/>
    <n v="2012"/>
    <n v="-6.4960500106575128E-2"/>
    <x v="2"/>
  </r>
  <r>
    <s v="Magorzata Wilczek (-Rogo)"/>
    <s v="F"/>
    <n v="20"/>
    <n v="161"/>
    <n v="62"/>
    <s v="Poland"/>
    <n v="1964"/>
    <n v="-6.4960500106575128E-2"/>
    <x v="2"/>
  </r>
  <r>
    <s v="Magorzata Chojnacka (-Gawe)"/>
    <s v="F"/>
    <n v="21"/>
    <n v="161"/>
    <n v="51"/>
    <s v="Poland"/>
    <n v="1968"/>
    <n v="-6.4960500106575128E-2"/>
    <x v="2"/>
  </r>
  <r>
    <s v="Jessica Gil Ortiz"/>
    <s v="F"/>
    <n v="21"/>
    <n v="161"/>
    <s v="NA"/>
    <s v="Colombia"/>
    <n v="2012"/>
    <n v="-6.4960500106575128E-2"/>
    <x v="2"/>
  </r>
  <r>
    <s v="Eiko Hirashima"/>
    <s v="F"/>
    <n v="21"/>
    <n v="161"/>
    <n v="52"/>
    <s v="Japan"/>
    <n v="1972"/>
    <n v="-6.4960500106575128E-2"/>
    <x v="2"/>
  </r>
  <r>
    <s v="Miriam Kara"/>
    <s v="F"/>
    <n v="21"/>
    <n v="161"/>
    <n v="50"/>
    <s v="Israel"/>
    <n v="1960"/>
    <n v="-6.4960500106575128E-2"/>
    <x v="2"/>
  </r>
  <r>
    <s v="Larysa Semenivna Latynina (Diriy-)"/>
    <s v="F"/>
    <n v="21"/>
    <n v="161"/>
    <n v="52"/>
    <s v="Soviet Union"/>
    <n v="1956"/>
    <n v="-6.4960500106575128E-2"/>
    <x v="2"/>
  </r>
  <r>
    <s v="Takashi Mitsukuri"/>
    <s v="M"/>
    <n v="21"/>
    <n v="161"/>
    <n v="62"/>
    <s v="Japan"/>
    <n v="1960"/>
    <n v="-6.4960500106575128E-2"/>
    <x v="2"/>
  </r>
  <r>
    <s v="Anna Maria &quot;Ans&quot; Smulders-van Gerwen"/>
    <s v="F"/>
    <n v="21"/>
    <n v="161"/>
    <n v="57"/>
    <s v="Netherlands"/>
    <n v="1972"/>
    <n v="-6.4960500106575128E-2"/>
    <x v="2"/>
  </r>
  <r>
    <s v="Sean Lanier Townsend"/>
    <s v="M"/>
    <n v="21"/>
    <n v="161"/>
    <n v="62"/>
    <s v="United States"/>
    <n v="2000"/>
    <n v="-6.4960500106575128E-2"/>
    <x v="2"/>
  </r>
  <r>
    <s v="Makoto Okiguchi"/>
    <s v="M"/>
    <n v="22"/>
    <n v="161"/>
    <n v="57"/>
    <s v="Japan"/>
    <n v="2008"/>
    <n v="-6.4960500106575128E-2"/>
    <x v="2"/>
  </r>
  <r>
    <s v="Yukio Endo"/>
    <s v="M"/>
    <n v="23"/>
    <n v="161"/>
    <n v="58"/>
    <s v="Japan"/>
    <n v="1960"/>
    <n v="-6.4960500106575128E-2"/>
    <x v="2"/>
  </r>
  <r>
    <s v="Nathan Gafuik"/>
    <s v="M"/>
    <n v="23"/>
    <n v="161"/>
    <n v="55"/>
    <s v="Canada"/>
    <n v="2008"/>
    <n v="-6.4960500106575128E-2"/>
    <x v="2"/>
  </r>
  <r>
    <s v="Danny Pinheiro Rodrigues"/>
    <s v="M"/>
    <n v="23"/>
    <n v="161"/>
    <n v="57"/>
    <s v="France"/>
    <n v="2008"/>
    <n v="-6.4960500106575128E-2"/>
    <x v="2"/>
  </r>
  <r>
    <s v="Holger Behrendt"/>
    <s v="M"/>
    <n v="24"/>
    <n v="161"/>
    <n v="60"/>
    <s v="East Germany"/>
    <n v="1988"/>
    <n v="-6.4960500106575128E-2"/>
    <x v="2"/>
  </r>
  <r>
    <s v="Isaac Botella Prez de Landazabal"/>
    <s v="M"/>
    <n v="24"/>
    <n v="161"/>
    <n v="64"/>
    <s v="Spain"/>
    <n v="2008"/>
    <n v="-6.4960500106575128E-2"/>
    <x v="2"/>
  </r>
  <r>
    <s v="Mria Homolov"/>
    <s v="F"/>
    <n v="24"/>
    <n v="161"/>
    <n v="55"/>
    <s v="Slovakia"/>
    <n v="2012"/>
    <n v="-6.4960500106575128E-2"/>
    <x v="2"/>
  </r>
  <r>
    <s v="Katarzyna Iwona Jurkowska-Kowalska"/>
    <s v="F"/>
    <n v="24"/>
    <n v="161"/>
    <n v="50"/>
    <s v="Poland"/>
    <n v="2016"/>
    <n v="-6.4960500106575128E-2"/>
    <x v="2"/>
  </r>
  <r>
    <s v="Karin Mannewitz (Herbsleb-)"/>
    <s v="F"/>
    <n v="24"/>
    <n v="161"/>
    <n v="56"/>
    <s v="Germany"/>
    <n v="1964"/>
    <n v="-6.4960500106575128E-2"/>
    <x v="2"/>
  </r>
  <r>
    <s v="Nevenka Poganik"/>
    <s v="F"/>
    <n v="24"/>
    <n v="161"/>
    <n v="55"/>
    <s v="Yugoslavia"/>
    <n v="1960"/>
    <n v="-6.4960500106575128E-2"/>
    <x v="2"/>
  </r>
  <r>
    <s v="Vclav Skoumal"/>
    <s v="M"/>
    <n v="24"/>
    <n v="161"/>
    <n v="60"/>
    <s v="Czechoslovakia"/>
    <n v="1968"/>
    <n v="-6.4960500106575128E-2"/>
    <x v="2"/>
  </r>
  <r>
    <s v="Peter Weber"/>
    <s v="M"/>
    <n v="25"/>
    <n v="161"/>
    <n v="60"/>
    <s v="Germany"/>
    <n v="1964"/>
    <n v="-6.4960500106575128E-2"/>
    <x v="2"/>
  </r>
  <r>
    <s v="Karlheinz Friedrich"/>
    <s v="M"/>
    <n v="26"/>
    <n v="161"/>
    <n v="52"/>
    <s v="Germany"/>
    <n v="1960"/>
    <n v="-6.4960500106575128E-2"/>
    <x v="2"/>
  </r>
  <r>
    <s v="Lee Jang-Hyeong"/>
    <s v="M"/>
    <n v="26"/>
    <n v="161"/>
    <n v="56"/>
    <s v="South Korea"/>
    <n v="2000"/>
    <n v="-6.4960500106575128E-2"/>
    <x v="2"/>
  </r>
  <r>
    <s v="Martin &quot;Tine&quot; rot"/>
    <s v="M"/>
    <n v="26"/>
    <n v="161"/>
    <n v="61"/>
    <s v="Yugoslavia"/>
    <n v="1964"/>
    <n v="-6.4960500106575128E-2"/>
    <x v="2"/>
  </r>
  <r>
    <s v="Song Sun-Bong"/>
    <s v="M"/>
    <n v="27"/>
    <n v="161"/>
    <n v="61"/>
    <s v="North Korea"/>
    <n v="1980"/>
    <n v="-6.4960500106575128E-2"/>
    <x v="2"/>
  </r>
  <r>
    <s v="Lambertus Hendrikus Yuri van Gelder"/>
    <s v="M"/>
    <n v="33"/>
    <n v="161"/>
    <n v="62"/>
    <s v="Netherlands"/>
    <n v="2016"/>
    <n v="-6.4960500106575128E-2"/>
    <x v="2"/>
  </r>
  <r>
    <s v="Nadine Audin (-Bredillet)"/>
    <s v="F"/>
    <n v="14"/>
    <n v="160"/>
    <n v="50"/>
    <s v="France"/>
    <n v="1972"/>
    <n v="-0.17936087450312274"/>
    <x v="2"/>
  </r>
  <r>
    <s v="Patrizia Fratini"/>
    <s v="F"/>
    <n v="14"/>
    <n v="160"/>
    <n v="46"/>
    <s v="Italy"/>
    <n v="1976"/>
    <n v="-0.17936087450312274"/>
    <x v="2"/>
  </r>
  <r>
    <s v="Irene Martnez Mecha"/>
    <s v="F"/>
    <n v="14"/>
    <n v="160"/>
    <n v="32"/>
    <s v="Spain"/>
    <n v="1980"/>
    <n v="-0.17936087450312274"/>
    <x v="2"/>
  </r>
  <r>
    <s v="Krisztina Medveczky"/>
    <s v="F"/>
    <n v="14"/>
    <n v="160"/>
    <n v="49"/>
    <s v="Hungary"/>
    <n v="1972"/>
    <n v="-0.17936087450312274"/>
    <x v="2"/>
  </r>
  <r>
    <s v="Delyana Altimirova Vodenicharova"/>
    <s v="F"/>
    <n v="14"/>
    <n v="160"/>
    <n v="47"/>
    <s v="Bulgaria"/>
    <n v="1988"/>
    <n v="-0.17936087450312274"/>
    <x v="2"/>
  </r>
  <r>
    <s v="Soraya Chaouch"/>
    <s v="F"/>
    <n v="15"/>
    <n v="160"/>
    <n v="50"/>
    <s v="France"/>
    <n v="2004"/>
    <n v="-0.17936087450312274"/>
    <x v="2"/>
  </r>
  <r>
    <s v="Mariana Constantin"/>
    <s v="F"/>
    <n v="15"/>
    <n v="160"/>
    <n v="46"/>
    <s v="Romania"/>
    <n v="1976"/>
    <n v="-0.17936087450312274"/>
    <x v="2"/>
  </r>
  <r>
    <s v="Laetitia Dugain"/>
    <s v="F"/>
    <n v="15"/>
    <n v="160"/>
    <n v="52"/>
    <s v="France"/>
    <n v="2008"/>
    <n v="-0.17936087450312274"/>
    <x v="2"/>
  </r>
  <r>
    <s v="Natalie Michle Seiler (-Pedrocchi)"/>
    <s v="F"/>
    <n v="15"/>
    <n v="160"/>
    <n v="48"/>
    <s v="Switzerland"/>
    <n v="1984"/>
    <n v="-0.17936087450312274"/>
    <x v="2"/>
  </r>
  <r>
    <s v="Marta Artigas y Masdeu"/>
    <s v="F"/>
    <n v="16"/>
    <n v="160"/>
    <n v="32"/>
    <s v="Spain"/>
    <n v="1984"/>
    <n v="-0.17936087450312274"/>
    <x v="2"/>
  </r>
  <r>
    <s v="Andrea Bieger"/>
    <s v="F"/>
    <n v="16"/>
    <n v="160"/>
    <n v="47"/>
    <s v="West Germany"/>
    <n v="1976"/>
    <n v="-0.17936087450312274"/>
    <x v="2"/>
  </r>
  <r>
    <s v="Dorina Bczg"/>
    <s v="F"/>
    <n v="16"/>
    <n v="160"/>
    <n v="48"/>
    <s v="Hungary"/>
    <n v="2008"/>
    <n v="-0.17936087450312274"/>
    <x v="2"/>
  </r>
  <r>
    <s v="Karine Boucher"/>
    <s v="F"/>
    <n v="16"/>
    <n v="160"/>
    <n v="54"/>
    <s v="France"/>
    <n v="1988"/>
    <n v="-0.17936087450312274"/>
    <x v="2"/>
  </r>
  <r>
    <s v="Stefania Bucci"/>
    <s v="F"/>
    <n v="16"/>
    <n v="160"/>
    <n v="46"/>
    <s v="Italy"/>
    <n v="1976"/>
    <n v="-0.17936087450312274"/>
    <x v="2"/>
  </r>
  <r>
    <s v="Ana Mara Casas Rivas"/>
    <s v="F"/>
    <n v="16"/>
    <n v="160"/>
    <n v="48"/>
    <s v="Mexico"/>
    <n v="1972"/>
    <n v="-0.17936087450312274"/>
    <x v="2"/>
  </r>
  <r>
    <s v="Muriel Evelyn Davis-Grossfeld"/>
    <s v="F"/>
    <n v="16"/>
    <n v="160"/>
    <n v="50"/>
    <s v="United States"/>
    <n v="1956"/>
    <n v="-0.17936087450312274"/>
    <x v="2"/>
  </r>
  <r>
    <s v="Kim Eun-Mi"/>
    <s v="F"/>
    <n v="16"/>
    <n v="160"/>
    <n v="47"/>
    <s v="South Korea"/>
    <n v="1988"/>
    <n v="-0.17936087450312274"/>
    <x v="2"/>
  </r>
  <r>
    <s v="Maria Grazia Mancuso"/>
    <s v="F"/>
    <n v="16"/>
    <n v="160"/>
    <n v="52"/>
    <s v="Italy"/>
    <n v="1972"/>
    <n v="-0.17936087450312274"/>
    <x v="2"/>
  </r>
  <r>
    <s v="McKayla Rose Maroney"/>
    <s v="F"/>
    <n v="16"/>
    <n v="160"/>
    <n v="46"/>
    <s v="United States"/>
    <n v="2012"/>
    <n v="-0.17936087450312274"/>
    <x v="2"/>
  </r>
  <r>
    <s v="Janet Lynn Morin"/>
    <s v="F"/>
    <n v="16"/>
    <n v="160"/>
    <n v="54"/>
    <s v="Canada"/>
    <n v="1992"/>
    <n v="-0.17936087450312274"/>
    <x v="2"/>
  </r>
  <r>
    <s v="Colleen Yvonne Mulvihill"/>
    <s v="F"/>
    <n v="16"/>
    <n v="160"/>
    <n v="46"/>
    <s v="United States"/>
    <n v="1968"/>
    <n v="-0.17936087450312274"/>
    <x v="2"/>
  </r>
  <r>
    <s v="Kristina Dimitrova Panayotova"/>
    <s v="F"/>
    <n v="16"/>
    <n v="160"/>
    <n v="44"/>
    <s v="Bulgaria"/>
    <n v="1992"/>
    <n v="-0.17936087450312274"/>
    <x v="2"/>
  </r>
  <r>
    <s v="Kyriaki Papanikolaou"/>
    <s v="F"/>
    <n v="16"/>
    <n v="160"/>
    <n v="48"/>
    <s v="Greece"/>
    <n v="1996"/>
    <n v="-0.17936087450312274"/>
    <x v="2"/>
  </r>
  <r>
    <s v="Henriette Parzer (-Behrendt)"/>
    <s v="F"/>
    <n v="16"/>
    <n v="160"/>
    <n v="60"/>
    <s v="Austria"/>
    <n v="1960"/>
    <n v="-0.17936087450312274"/>
    <x v="2"/>
  </r>
  <r>
    <s v="Yvonne Pioch"/>
    <s v="F"/>
    <n v="16"/>
    <n v="160"/>
    <n v="50"/>
    <s v="Germany"/>
    <n v="1996"/>
    <n v="-0.17936087450312274"/>
    <x v="2"/>
  </r>
  <r>
    <s v="Ctlina Ponor"/>
    <s v="F"/>
    <n v="16"/>
    <n v="160"/>
    <n v="47"/>
    <s v="Romania"/>
    <n v="2004"/>
    <n v="-0.17936087450312274"/>
    <x v="2"/>
  </r>
  <r>
    <s v="Janice Lee &quot;Janie&quot; Speaks (-Arnold, -Hunter)"/>
    <s v="F"/>
    <n v="16"/>
    <n v="160"/>
    <n v="52"/>
    <s v="United States"/>
    <n v="1964"/>
    <n v="-0.17936087450312274"/>
    <x v="2"/>
  </r>
  <r>
    <s v="Yvonne Natalie Tousek"/>
    <s v="F"/>
    <n v="16"/>
    <n v="160"/>
    <n v="47"/>
    <s v="Canada"/>
    <n v="1996"/>
    <n v="-0.17936087450312274"/>
    <x v="2"/>
  </r>
  <r>
    <s v="Lyudmila Ivanovna Turishcheva (-Borzova)"/>
    <s v="F"/>
    <n v="16"/>
    <n v="160"/>
    <n v="52"/>
    <s v="Soviet Union"/>
    <n v="1968"/>
    <n v="-0.17936087450312274"/>
    <x v="2"/>
  </r>
  <r>
    <s v="Hannah Kate Whelan"/>
    <s v="F"/>
    <n v="16"/>
    <n v="160"/>
    <n v="53"/>
    <s v="Great Britain"/>
    <n v="2008"/>
    <n v="-0.17936087450312274"/>
    <x v="2"/>
  </r>
  <r>
    <s v="Elaine Willett"/>
    <s v="F"/>
    <n v="16"/>
    <n v="160"/>
    <n v="51"/>
    <s v="Great Britain"/>
    <n v="1972"/>
    <n v="-0.17936087450312274"/>
    <x v="2"/>
  </r>
  <r>
    <s v="Kylie Rei Dickson"/>
    <s v="F"/>
    <n v="17"/>
    <n v="160"/>
    <n v="50"/>
    <s v="Belarus"/>
    <n v="2016"/>
    <n v="-0.17936087450312274"/>
    <x v="2"/>
  </r>
  <r>
    <s v="Carlotta Ferlito"/>
    <s v="F"/>
    <n v="17"/>
    <n v="160"/>
    <n v="50"/>
    <s v="Italy"/>
    <n v="2012"/>
    <n v="-0.17936087450312274"/>
    <x v="2"/>
  </r>
  <r>
    <s v="Nancy Goldsmith"/>
    <s v="F"/>
    <n v="17"/>
    <n v="160"/>
    <n v="45"/>
    <s v="Israel"/>
    <n v="1984"/>
    <n v="-0.17936087450312274"/>
    <x v="2"/>
  </r>
  <r>
    <s v="Rune Hermans"/>
    <s v="F"/>
    <n v="17"/>
    <n v="160"/>
    <n v="48"/>
    <s v="Belgium"/>
    <n v="2016"/>
    <n v="-0.17936087450312274"/>
    <x v="2"/>
  </r>
  <r>
    <s v="Loan Valerie His"/>
    <s v="F"/>
    <n v="17"/>
    <n v="160"/>
    <n v="57"/>
    <s v="France"/>
    <n v="2016"/>
    <n v="-0.17936087450312274"/>
    <x v="2"/>
  </r>
  <r>
    <s v="Dorota Monika Klencz (-Szymura)"/>
    <s v="F"/>
    <n v="17"/>
    <n v="160"/>
    <n v="54"/>
    <s v="Poland"/>
    <n v="1972"/>
    <n v="-0.17936087450312274"/>
    <x v="2"/>
  </r>
  <r>
    <s v="Nancy McDonnell (-Gabriel)"/>
    <s v="F"/>
    <n v="17"/>
    <n v="160"/>
    <n v="54"/>
    <s v="Canada"/>
    <n v="1972"/>
    <n v="-0.17936087450312274"/>
    <x v="2"/>
  </r>
  <r>
    <s v="Kylie Anne Stone (McCall-)"/>
    <s v="F"/>
    <n v="17"/>
    <n v="160"/>
    <n v="58"/>
    <s v="Canada"/>
    <n v="2004"/>
    <n v="-0.17936087450312274"/>
    <x v="2"/>
  </r>
  <r>
    <s v="Eythora Elisabet Thorsdottir"/>
    <s v="F"/>
    <n v="17"/>
    <n v="160"/>
    <n v="47"/>
    <s v="Netherlands"/>
    <n v="2016"/>
    <n v="-0.17936087450312274"/>
    <x v="2"/>
  </r>
  <r>
    <s v="Georgia Bonora"/>
    <s v="F"/>
    <n v="18"/>
    <n v="160"/>
    <n v="49"/>
    <s v="Australia"/>
    <n v="2008"/>
    <n v="-0.17936087450312274"/>
    <x v="2"/>
  </r>
  <r>
    <s v="Vra slavsk (-Odloilov)"/>
    <s v="F"/>
    <n v="18"/>
    <n v="160"/>
    <n v="58"/>
    <s v="Czechoslovakia"/>
    <n v="1960"/>
    <n v="-0.17936087450312274"/>
    <x v="2"/>
  </r>
  <r>
    <s v="Francis Shane de Freitas"/>
    <s v="M"/>
    <n v="18"/>
    <n v="160"/>
    <n v="66"/>
    <s v="Barbados"/>
    <n v="1996"/>
    <n v="-0.17936087450312274"/>
    <x v="2"/>
  </r>
  <r>
    <s v="Youna Dufournet"/>
    <s v="F"/>
    <n v="18"/>
    <n v="160"/>
    <n v="56"/>
    <s v="France"/>
    <n v="2012"/>
    <n v="-0.17936087450312274"/>
    <x v="2"/>
  </r>
  <r>
    <s v="Kazue Hanyu (-Kasamatsu)"/>
    <s v="F"/>
    <n v="18"/>
    <n v="160"/>
    <n v="52"/>
    <s v="Japan"/>
    <n v="1968"/>
    <n v="-0.17936087450312274"/>
    <x v="2"/>
  </r>
  <r>
    <s v="Virginia Karentzou"/>
    <s v="F"/>
    <n v="18"/>
    <n v="160"/>
    <n v="47"/>
    <s v="Greece"/>
    <n v="1996"/>
    <n v="-0.17936087450312274"/>
    <x v="2"/>
  </r>
  <r>
    <s v="Irina Khitrova"/>
    <s v="F"/>
    <n v="18"/>
    <n v="160"/>
    <n v="51"/>
    <s v="Bulgaria"/>
    <n v="1972"/>
    <n v="-0.17936087450312274"/>
    <x v="2"/>
  </r>
  <r>
    <s v="Jana Knopov"/>
    <s v="F"/>
    <n v="18"/>
    <n v="160"/>
    <n v="47"/>
    <s v="Czechoslovakia"/>
    <n v="1976"/>
    <n v="-0.17936087450312274"/>
    <x v="2"/>
  </r>
  <r>
    <s v="Anastasiya Valeryevna &quot;Nastia&quot; Liukin"/>
    <s v="F"/>
    <n v="18"/>
    <n v="160"/>
    <n v="45"/>
    <s v="United States"/>
    <n v="2008"/>
    <n v="-0.17936087450312274"/>
    <x v="2"/>
  </r>
  <r>
    <s v="Patricia Ollinger Velazquez"/>
    <s v="F"/>
    <n v="18"/>
    <n v="160"/>
    <n v="50"/>
    <s v="Mexico"/>
    <n v="1972"/>
    <n v="-0.17936087450312274"/>
    <x v="2"/>
  </r>
  <r>
    <s v="Lia Parolari"/>
    <s v="F"/>
    <n v="18"/>
    <n v="160"/>
    <n v="44"/>
    <s v="Italy"/>
    <n v="2008"/>
    <n v="-0.17936087450312274"/>
    <x v="2"/>
  </r>
  <r>
    <s v="Jennifer Elizabeth M. Pinches"/>
    <s v="F"/>
    <n v="18"/>
    <n v="160"/>
    <n v="55"/>
    <s v="Great Britain"/>
    <n v="2012"/>
    <n v="-0.17936087450312274"/>
    <x v="2"/>
  </r>
  <r>
    <s v="Joyce May Racek (-Markley, -Budrunas)"/>
    <s v="F"/>
    <n v="18"/>
    <n v="160"/>
    <n v="61"/>
    <s v="United States"/>
    <n v="1956"/>
    <n v="-0.17936087450312274"/>
    <x v="2"/>
  </r>
  <r>
    <s v="Giulia Steingruber"/>
    <s v="F"/>
    <n v="18"/>
    <n v="160"/>
    <n v="56"/>
    <s v="Switzerland"/>
    <n v="2012"/>
    <n v="-0.17936087450312274"/>
    <x v="2"/>
  </r>
  <r>
    <s v="Oleq Stepko"/>
    <s v="M"/>
    <n v="18"/>
    <n v="160"/>
    <n v="55"/>
    <s v="Ukraine"/>
    <n v="2012"/>
    <n v="-0.17936087450312274"/>
    <x v="2"/>
  </r>
  <r>
    <s v="Giulia Volpi"/>
    <s v="F"/>
    <n v="18"/>
    <n v="160"/>
    <n v="50"/>
    <s v="Italy"/>
    <n v="1988"/>
    <n v="-0.17936087450312274"/>
    <x v="2"/>
  </r>
  <r>
    <s v="Isabella von Lospichl"/>
    <s v="F"/>
    <n v="18"/>
    <n v="160"/>
    <n v="49"/>
    <s v="West Germany"/>
    <n v="1988"/>
    <n v="-0.17936087450312274"/>
    <x v="2"/>
  </r>
  <r>
    <s v="Laura Waem"/>
    <s v="F"/>
    <n v="18"/>
    <n v="160"/>
    <n v="54"/>
    <s v="Belgium"/>
    <n v="2016"/>
    <n v="-0.17936087450312274"/>
    <x v="2"/>
  </r>
  <r>
    <s v="Brooke Walker"/>
    <s v="F"/>
    <n v="18"/>
    <n v="160"/>
    <n v="47"/>
    <s v="Australia"/>
    <n v="2000"/>
    <n v="-0.17936087450312274"/>
    <x v="2"/>
  </r>
  <r>
    <s v="Andreas Wecker"/>
    <s v="M"/>
    <n v="18"/>
    <n v="160"/>
    <n v="62"/>
    <s v="East Germany"/>
    <n v="1988"/>
    <n v="-0.17936087450312274"/>
    <x v="2"/>
  </r>
  <r>
    <s v="Irene Abel"/>
    <s v="F"/>
    <n v="19"/>
    <n v="160"/>
    <n v="48"/>
    <s v="East Germany"/>
    <n v="1972"/>
    <n v="-0.17936087450312274"/>
    <x v="2"/>
  </r>
  <r>
    <s v="Kathleen Margaret &quot;Kathy&quot; Corrigan (-Ekas)"/>
    <s v="F"/>
    <n v="19"/>
    <n v="160"/>
    <n v="50"/>
    <s v="United States"/>
    <n v="1964"/>
    <n v="-0.17936087450312274"/>
    <x v="2"/>
  </r>
  <r>
    <s v="Mrta Egervri (-Magyar)"/>
    <s v="F"/>
    <n v="19"/>
    <n v="160"/>
    <n v="49"/>
    <s v="Hungary"/>
    <n v="1976"/>
    <n v="-0.17936087450312274"/>
    <x v="2"/>
  </r>
  <r>
    <s v="Denise Elizabeth Goddard"/>
    <s v="F"/>
    <n v="19"/>
    <n v="160"/>
    <n v="59"/>
    <s v="Great Britain"/>
    <n v="1964"/>
    <n v="-0.17936087450312274"/>
    <x v="2"/>
  </r>
  <r>
    <s v="Jeong Bong-Sun"/>
    <s v="F"/>
    <n v="19"/>
    <n v="160"/>
    <n v="50"/>
    <s v="South Korea"/>
    <n v="1964"/>
    <n v="-0.17936087450312274"/>
    <x v="2"/>
  </r>
  <r>
    <s v="Jeong Jin-Su"/>
    <s v="M"/>
    <n v="19"/>
    <n v="160"/>
    <n v="55"/>
    <s v="South Korea"/>
    <n v="1992"/>
    <n v="-0.17936087450312274"/>
    <x v="2"/>
  </r>
  <r>
    <s v="Andrea Ladnyi"/>
    <s v="F"/>
    <n v="19"/>
    <n v="160"/>
    <n v="45"/>
    <s v="Hungary"/>
    <n v="1988"/>
    <n v="-0.17936087450312274"/>
    <x v="2"/>
  </r>
  <r>
    <s v="Mojca Mavri"/>
    <s v="F"/>
    <n v="19"/>
    <n v="160"/>
    <n v="55"/>
    <s v="Slovenia"/>
    <n v="2000"/>
    <n v="-0.17936087450312274"/>
    <x v="2"/>
  </r>
  <r>
    <s v="Mok Un-Ju"/>
    <s v="F"/>
    <n v="19"/>
    <n v="160"/>
    <n v="47"/>
    <s v="North Korea"/>
    <n v="2000"/>
    <n v="-0.17936087450312274"/>
    <x v="2"/>
  </r>
  <r>
    <s v="Matylda Helena Ossadnik (-Ogierman)"/>
    <s v="F"/>
    <n v="19"/>
    <n v="160"/>
    <n v="52"/>
    <s v="Poland"/>
    <n v="1936"/>
    <n v="-0.17936087450312274"/>
    <x v="2"/>
  </r>
  <r>
    <s v="Magdalena Schmidt (-Jakob)"/>
    <s v="F"/>
    <n v="19"/>
    <n v="160"/>
    <n v="50"/>
    <s v="East Germany"/>
    <n v="1968"/>
    <n v="-0.17936087450312274"/>
    <x v="2"/>
  </r>
  <r>
    <s v="Olga Tass-Lemhnyi (Todenbier-)"/>
    <s v="F"/>
    <n v="19"/>
    <n v="160"/>
    <n v="57"/>
    <s v="Hungary"/>
    <n v="1948"/>
    <n v="-0.17936087450312274"/>
    <x v="2"/>
  </r>
  <r>
    <s v="Kohei Uchimura"/>
    <s v="M"/>
    <n v="19"/>
    <n v="160"/>
    <n v="54"/>
    <s v="Japan"/>
    <n v="2008"/>
    <n v="-0.17936087450312274"/>
    <x v="2"/>
  </r>
  <r>
    <s v="Magorzata Barlak-Kamasiska"/>
    <s v="F"/>
    <n v="20"/>
    <n v="160"/>
    <n v="54"/>
    <s v="Poland"/>
    <n v="1972"/>
    <n v="-0.17936087450312274"/>
    <x v="2"/>
  </r>
  <r>
    <s v="Nicole Bourdiau (-Desanti)"/>
    <s v="F"/>
    <n v="20"/>
    <n v="160"/>
    <n v="49"/>
    <s v="France"/>
    <n v="1968"/>
    <n v="-0.17936087450312274"/>
    <x v="2"/>
  </r>
  <r>
    <s v="Philippe Chartrand"/>
    <s v="M"/>
    <n v="20"/>
    <n v="160"/>
    <n v="70"/>
    <s v="Canada"/>
    <n v="1984"/>
    <n v="-0.17936087450312274"/>
    <x v="2"/>
  </r>
  <r>
    <s v="Choi Mi-Seon"/>
    <s v="F"/>
    <n v="20"/>
    <n v="160"/>
    <n v="56"/>
    <s v="South Korea"/>
    <n v="2000"/>
    <n v="-0.17936087450312274"/>
    <x v="2"/>
  </r>
  <r>
    <s v="Saa Golob"/>
    <s v="F"/>
    <n v="20"/>
    <n v="160"/>
    <n v="50"/>
    <s v="Slovenia"/>
    <n v="2012"/>
    <n v="-0.17936087450312274"/>
    <x v="2"/>
  </r>
  <r>
    <s v="Kim Hui-Hun "/>
    <s v="M"/>
    <n v="20"/>
    <n v="160"/>
    <n v="46"/>
    <s v="South Korea"/>
    <n v="2012"/>
    <n v="-0.17936087450312274"/>
    <x v="2"/>
  </r>
  <r>
    <s v="Manrique Larduet Bicet"/>
    <s v="M"/>
    <n v="20"/>
    <n v="160"/>
    <n v="63"/>
    <s v="Cuba"/>
    <n v="2016"/>
    <n v="-0.17936087450312274"/>
    <x v="2"/>
  </r>
  <r>
    <s v="Mnica Martn Cid"/>
    <s v="F"/>
    <n v="20"/>
    <n v="160"/>
    <n v="48"/>
    <s v="Spain"/>
    <n v="1996"/>
    <n v="-0.17936087450312274"/>
    <x v="2"/>
  </r>
  <r>
    <s v="Chellsie Marie Memmel (-Maier)"/>
    <s v="F"/>
    <n v="20"/>
    <n v="160"/>
    <n v="54"/>
    <s v="United States"/>
    <n v="2008"/>
    <n v="-0.17936087450312274"/>
    <x v="2"/>
  </r>
  <r>
    <s v="Alan Pierre Nolet"/>
    <s v="M"/>
    <n v="20"/>
    <n v="160"/>
    <n v="60"/>
    <s v="Canada"/>
    <n v="1988"/>
    <n v="-0.17936087450312274"/>
    <x v="2"/>
  </r>
  <r>
    <s v="Takashi Ono"/>
    <s v="M"/>
    <n v="20"/>
    <n v="160"/>
    <n v="58"/>
    <s v="Japan"/>
    <n v="1952"/>
    <n v="-0.17936087450312274"/>
    <x v="2"/>
  </r>
  <r>
    <s v="Phan Th H Thanh"/>
    <s v="F"/>
    <n v="20"/>
    <n v="160"/>
    <n v="48"/>
    <s v="Vietnam"/>
    <n v="2012"/>
    <n v="-0.17936087450312274"/>
    <x v="2"/>
  </r>
  <r>
    <s v="Monica Kathleen Rutherford (-Phelps)"/>
    <s v="F"/>
    <n v="20"/>
    <n v="160"/>
    <n v="61"/>
    <s v="Great Britain"/>
    <n v="1964"/>
    <n v="-0.17936087450312274"/>
    <x v="2"/>
  </r>
  <r>
    <s v="Yang Wei"/>
    <s v="M"/>
    <n v="20"/>
    <n v="160"/>
    <n v="54"/>
    <s v="China"/>
    <n v="2000"/>
    <n v="-0.17936087450312274"/>
    <x v="2"/>
  </r>
  <r>
    <s v="Adriana Biagiotti"/>
    <s v="F"/>
    <n v="21"/>
    <n v="160"/>
    <n v="51"/>
    <s v="Italy"/>
    <n v="1968"/>
    <n v="-0.17936087450312274"/>
    <x v="2"/>
  </r>
  <r>
    <s v="Christiane Goethals"/>
    <s v="F"/>
    <n v="21"/>
    <n v="160"/>
    <n v="55"/>
    <s v="Belgium"/>
    <n v="1968"/>
    <n v="-0.17936087450312274"/>
    <x v="2"/>
  </r>
  <r>
    <s v="Vlasis Maras"/>
    <s v="M"/>
    <n v="21"/>
    <n v="160"/>
    <n v="52"/>
    <s v="Greece"/>
    <n v="2004"/>
    <n v="-0.17936087450312274"/>
    <x v="2"/>
  </r>
  <r>
    <s v="Emilian Necula"/>
    <s v="M"/>
    <n v="21"/>
    <n v="160"/>
    <n v="60"/>
    <s v="Romania"/>
    <n v="1984"/>
    <n v="-0.17936087450312274"/>
    <x v="2"/>
  </r>
  <r>
    <s v="Pirkko Tellervo Nieminen (-Metsmki)"/>
    <s v="F"/>
    <n v="21"/>
    <n v="160"/>
    <n v="55"/>
    <s v="Finland"/>
    <n v="1960"/>
    <n v="-0.17936087450312274"/>
    <x v="2"/>
  </r>
  <r>
    <s v="Danile Sicot-Coulon"/>
    <s v="F"/>
    <n v="21"/>
    <n v="160"/>
    <n v="58"/>
    <s v="France"/>
    <n v="1956"/>
    <n v="-0.17936087450312274"/>
    <x v="2"/>
  </r>
  <r>
    <s v="Xu Zhiqiang"/>
    <s v="M"/>
    <n v="21"/>
    <n v="160"/>
    <n v="53"/>
    <s v="China"/>
    <n v="1984"/>
    <n v="-0.17936087450312274"/>
    <x v="2"/>
  </r>
  <r>
    <s v="Aleksey Petrovich Bondarenko"/>
    <s v="M"/>
    <n v="22"/>
    <n v="160"/>
    <n v="58"/>
    <s v="Russia"/>
    <n v="2000"/>
    <n v="-0.17936087450312274"/>
    <x v="2"/>
  </r>
  <r>
    <s v="Jossimar Orlando Calvo Moreo"/>
    <s v="M"/>
    <n v="22"/>
    <n v="160"/>
    <n v="54"/>
    <s v="Colombia"/>
    <n v="2016"/>
    <n v="-0.17936087450312274"/>
    <x v="2"/>
  </r>
  <r>
    <s v="Dennis Goossens"/>
    <s v="M"/>
    <n v="22"/>
    <n v="160"/>
    <n v="65"/>
    <s v="Belgium"/>
    <n v="2016"/>
    <n v="-0.17936087450312274"/>
    <x v="2"/>
  </r>
  <r>
    <s v="Bret Richard Hudson"/>
    <s v="M"/>
    <n v="22"/>
    <n v="160"/>
    <n v="62"/>
    <s v="Australia"/>
    <n v="1996"/>
    <n v="-0.17936087450312274"/>
    <x v="2"/>
  </r>
  <r>
    <s v="Gerda Elbieta Bryka (-Krajciczek)"/>
    <s v="F"/>
    <n v="23"/>
    <n v="160"/>
    <n v="55"/>
    <s v="Poland"/>
    <n v="1964"/>
    <n v="-0.17936087450312274"/>
    <x v="2"/>
  </r>
  <r>
    <s v="Simona Castro Lazo"/>
    <s v="F"/>
    <n v="23"/>
    <n v="160"/>
    <n v="54"/>
    <s v="Chile"/>
    <n v="2012"/>
    <n v="-0.17936087450312274"/>
    <x v="2"/>
  </r>
  <r>
    <s v="Chen Yibing"/>
    <s v="M"/>
    <n v="23"/>
    <n v="160"/>
    <n v="58"/>
    <s v="China"/>
    <n v="2008"/>
    <n v="-0.17936087450312274"/>
    <x v="2"/>
  </r>
  <r>
    <s v="Ferdinand Dani"/>
    <s v="M"/>
    <n v="23"/>
    <n v="160"/>
    <n v="67"/>
    <s v="Czechoslovakia"/>
    <n v="1952"/>
    <n v="-0.17936087450312274"/>
    <x v="2"/>
  </r>
  <r>
    <s v="Jacqueline Dieudonn (Baillergeau-)"/>
    <s v="F"/>
    <n v="23"/>
    <n v="160"/>
    <n v="54"/>
    <s v="France"/>
    <n v="1956"/>
    <n v="-0.17936087450312274"/>
    <x v="2"/>
  </r>
  <r>
    <s v="Gustav Hmmerlin"/>
    <s v="M"/>
    <n v="23"/>
    <n v="160"/>
    <n v="59"/>
    <s v="United States"/>
    <n v="1904"/>
    <n v="-0.17936087450312274"/>
    <x v="2"/>
  </r>
  <r>
    <s v="Scott Philip Johnson"/>
    <s v="M"/>
    <n v="23"/>
    <n v="160"/>
    <n v="57"/>
    <s v="United States"/>
    <n v="1984"/>
    <n v="-0.17936087450312274"/>
    <x v="2"/>
  </r>
  <r>
    <s v="Brandon O'Neill"/>
    <s v="M"/>
    <n v="23"/>
    <n v="160"/>
    <n v="56"/>
    <s v="Canada"/>
    <n v="2008"/>
    <n v="-0.17936087450312274"/>
    <x v="2"/>
  </r>
  <r>
    <s v="Robert Caymaris"/>
    <s v="M"/>
    <n v="24"/>
    <n v="160"/>
    <n v="60"/>
    <s v="France"/>
    <n v="1960"/>
    <n v="-0.17936087450312274"/>
    <x v="2"/>
  </r>
  <r>
    <s v="Feng Zhe"/>
    <s v="M"/>
    <n v="24"/>
    <n v="160"/>
    <n v="58"/>
    <s v="China"/>
    <n v="2012"/>
    <n v="-0.17936087450312274"/>
    <x v="2"/>
  </r>
  <r>
    <s v="Daniel Gaudet"/>
    <s v="M"/>
    <n v="24"/>
    <n v="160"/>
    <n v="61"/>
    <s v="Canada"/>
    <n v="1984"/>
    <n v="-0.17936087450312274"/>
    <x v="2"/>
  </r>
  <r>
    <s v="Guo Weiyang"/>
    <s v="M"/>
    <n v="24"/>
    <n v="160"/>
    <n v="52"/>
    <s v="China"/>
    <n v="2012"/>
    <n v="-0.17936087450312274"/>
    <x v="2"/>
  </r>
  <r>
    <s v="Takuji Hayata"/>
    <s v="M"/>
    <n v="24"/>
    <n v="160"/>
    <n v="58"/>
    <s v="Japan"/>
    <n v="1964"/>
    <n v="-0.17936087450312274"/>
    <x v="2"/>
  </r>
  <r>
    <s v="Bernd Jger"/>
    <s v="M"/>
    <n v="24"/>
    <n v="160"/>
    <n v="59"/>
    <s v="East Germany"/>
    <n v="1976"/>
    <n v="-0.17936087450312274"/>
    <x v="2"/>
  </r>
  <r>
    <s v="Fortunato O. Payao"/>
    <s v="M"/>
    <n v="24"/>
    <n v="160"/>
    <n v="60"/>
    <s v="Philippines"/>
    <n v="1964"/>
    <n v="-0.17936087450312274"/>
    <x v="2"/>
  </r>
  <r>
    <s v="Irina Sazonova"/>
    <s v="F"/>
    <n v="24"/>
    <n v="160"/>
    <n v="55"/>
    <s v="Iceland"/>
    <n v="2016"/>
    <n v="-0.17936087450312274"/>
    <x v="2"/>
  </r>
  <r>
    <s v="Seo Jae-Gyu"/>
    <s v="M"/>
    <n v="24"/>
    <n v="160"/>
    <n v="56"/>
    <s v="South Korea"/>
    <n v="1964"/>
    <n v="-0.17936087450312274"/>
    <x v="2"/>
  </r>
  <r>
    <s v="Wang Shian-Ming"/>
    <s v="M"/>
    <n v="24"/>
    <n v="160"/>
    <n v="52"/>
    <s v="Chinese Taipei"/>
    <n v="1964"/>
    <n v="-0.17936087450312274"/>
    <x v="2"/>
  </r>
  <r>
    <s v="Ingrid Fst (Michaelis-, -Lehmann)"/>
    <s v="F"/>
    <n v="25"/>
    <n v="160"/>
    <n v="50"/>
    <s v="Germany"/>
    <n v="1960"/>
    <n v="-0.17936087450312274"/>
    <x v="2"/>
  </r>
  <r>
    <s v="Mikhail Alexandrovich &quot;Misha&quot; Koudinov"/>
    <s v="M"/>
    <n v="25"/>
    <n v="160"/>
    <n v="59"/>
    <s v="New Zealand"/>
    <n v="2016"/>
    <n v="-0.17936087450312274"/>
    <x v="2"/>
  </r>
  <r>
    <s v="Helga Matschkur"/>
    <s v="F"/>
    <n v="25"/>
    <n v="160"/>
    <n v="56"/>
    <s v="West Germany"/>
    <n v="1968"/>
    <n v="-0.17936087450312274"/>
    <x v="2"/>
  </r>
  <r>
    <s v="William &quot;Bill&quot; Norgrave"/>
    <s v="M"/>
    <n v="25"/>
    <n v="160"/>
    <n v="57"/>
    <s v="Great Britain"/>
    <n v="1972"/>
    <n v="-0.17936087450312274"/>
    <x v="2"/>
  </r>
  <r>
    <s v="Gnter Lyhs"/>
    <s v="M"/>
    <n v="26"/>
    <n v="160"/>
    <n v="65"/>
    <s v="Germany"/>
    <n v="1960"/>
    <n v="-0.17936087450312274"/>
    <x v="2"/>
  </r>
  <r>
    <s v="Ui Yah-Tor"/>
    <s v="M"/>
    <n v="26"/>
    <n v="160"/>
    <n v="57"/>
    <s v="Chinese Taipei"/>
    <n v="1964"/>
    <n v="-0.17936087450312274"/>
    <x v="2"/>
  </r>
  <r>
    <s v="Scott Morgan"/>
    <s v="M"/>
    <n v="27"/>
    <n v="160"/>
    <n v="62"/>
    <s v="Canada"/>
    <n v="2016"/>
    <n v="-0.17936087450312274"/>
    <x v="2"/>
  </r>
  <r>
    <s v="Sofiya Ivanovna Muratova (Poduzdova-)"/>
    <s v="F"/>
    <n v="27"/>
    <n v="160"/>
    <n v="55"/>
    <s v="Soviet Union"/>
    <n v="1956"/>
    <n v="-0.17936087450312274"/>
    <x v="2"/>
  </r>
  <r>
    <s v="Pawe Jan witek"/>
    <s v="M"/>
    <n v="27"/>
    <n v="160"/>
    <n v="54"/>
    <s v="Poland"/>
    <n v="1952"/>
    <n v="-0.17936087450312274"/>
    <x v="2"/>
  </r>
  <r>
    <s v="Guard Wayne Young"/>
    <s v="M"/>
    <n v="27"/>
    <n v="160"/>
    <n v="55"/>
    <s v="United States"/>
    <n v="2004"/>
    <n v="-0.17936087450312274"/>
    <x v="2"/>
  </r>
  <r>
    <s v="Ryszard Kucjas"/>
    <s v="M"/>
    <n v="29"/>
    <n v="160"/>
    <n v="59"/>
    <s v="Poland"/>
    <n v="1952"/>
    <n v="-0.17936087450312274"/>
    <x v="2"/>
  </r>
  <r>
    <s v="Yvonne Stoffel-Wagener"/>
    <s v="F"/>
    <n v="29"/>
    <n v="160"/>
    <n v="62"/>
    <s v="Luxembourg"/>
    <n v="1960"/>
    <n v="-0.17936087450312274"/>
    <x v="2"/>
  </r>
  <r>
    <s v="Masao Takemoto"/>
    <s v="M"/>
    <n v="32"/>
    <n v="160"/>
    <n v="56"/>
    <s v="Japan"/>
    <n v="1952"/>
    <n v="-0.17936087450312274"/>
    <x v="2"/>
  </r>
  <r>
    <s v="Rita Peri"/>
    <s v="F"/>
    <n v="15"/>
    <n v="159"/>
    <n v="47"/>
    <s v="Italy"/>
    <n v="1972"/>
    <n v="-0.29376124889967037"/>
    <x v="2"/>
  </r>
  <r>
    <s v="Katharina Rensch (-Schirmer)"/>
    <s v="F"/>
    <n v="15"/>
    <n v="159"/>
    <n v="45"/>
    <s v="East Germany"/>
    <n v="1980"/>
    <n v="-0.29376124889967037"/>
    <x v="2"/>
  </r>
  <r>
    <s v="Jolle De Keukeleire"/>
    <s v="F"/>
    <n v="16"/>
    <n v="159"/>
    <n v="47"/>
    <s v="Belgium"/>
    <n v="1976"/>
    <n v="-0.29376124889967037"/>
    <x v="2"/>
  </r>
  <r>
    <s v="Carola Dombeck"/>
    <s v="F"/>
    <n v="16"/>
    <n v="159"/>
    <n v="44"/>
    <s v="East Germany"/>
    <n v="1976"/>
    <n v="-0.29376124889967037"/>
    <x v="2"/>
  </r>
  <r>
    <s v="Dumitria Turner"/>
    <s v="F"/>
    <n v="16"/>
    <n v="159"/>
    <n v="45"/>
    <s v="Romania"/>
    <n v="1980"/>
    <n v="-0.29376124889967037"/>
    <x v="2"/>
  </r>
  <r>
    <s v="Mirabella Viliamivna Akhunu"/>
    <s v="F"/>
    <n v="17"/>
    <n v="159"/>
    <n v="50"/>
    <s v="Ukraine"/>
    <n v="2004"/>
    <n v="-0.29376124889967037"/>
    <x v="2"/>
  </r>
  <r>
    <s v="Eugenia Golea"/>
    <s v="F"/>
    <n v="17"/>
    <n v="159"/>
    <n v="43"/>
    <s v="Romania"/>
    <n v="1988"/>
    <n v="-0.29376124889967037"/>
    <x v="2"/>
  </r>
  <r>
    <s v="Brigitta Lehmann"/>
    <s v="F"/>
    <n v="17"/>
    <n v="159"/>
    <n v="49"/>
    <s v="West Germany"/>
    <n v="1984"/>
    <n v="-0.29376124889967037"/>
    <x v="2"/>
  </r>
  <r>
    <s v="Wanita Lynch (-Paul)"/>
    <s v="F"/>
    <n v="17"/>
    <n v="159"/>
    <n v="48"/>
    <s v="Australia"/>
    <n v="1976"/>
    <n v="-0.29376124889967037"/>
    <x v="2"/>
  </r>
  <r>
    <s v="Courtney Louise McGregor"/>
    <s v="F"/>
    <n v="17"/>
    <n v="159"/>
    <n v="57"/>
    <s v="New Zealand"/>
    <n v="2016"/>
    <n v="-0.29376124889967037"/>
    <x v="2"/>
  </r>
  <r>
    <s v="Caroline Incio Molinari"/>
    <s v="F"/>
    <n v="17"/>
    <n v="159"/>
    <n v="47"/>
    <s v="Brazil"/>
    <n v="2004"/>
    <n v="-0.29376124889967037"/>
    <x v="2"/>
  </r>
  <r>
    <s v="Marcela Punescu"/>
    <s v="F"/>
    <n v="17"/>
    <n v="159"/>
    <n v="52"/>
    <s v="Romania"/>
    <n v="1972"/>
    <n v="-0.29376124889967037"/>
    <x v="2"/>
  </r>
  <r>
    <s v="Ingrid Santer"/>
    <s v="F"/>
    <n v="17"/>
    <n v="159"/>
    <n v="43"/>
    <s v="West Germany"/>
    <n v="1972"/>
    <n v="-0.29376124889967037"/>
    <x v="2"/>
  </r>
  <r>
    <s v="Olena Mykolaivna Shaparna"/>
    <s v="F"/>
    <n v="17"/>
    <n v="159"/>
    <n v="42"/>
    <s v="Ukraine"/>
    <n v="1996"/>
    <n v="-0.29376124889967037"/>
    <x v="2"/>
  </r>
  <r>
    <s v="Marie-Luise &quot;Marlies&quot; Stegemann (-Burkat-)"/>
    <s v="F"/>
    <n v="17"/>
    <n v="159"/>
    <n v="54"/>
    <s v="West Germany"/>
    <n v="1968"/>
    <n v="-0.29376124889967037"/>
    <x v="2"/>
  </r>
  <r>
    <s v="Yu Myeong-Ja"/>
    <s v="F"/>
    <n v="17"/>
    <n v="159"/>
    <n v="55"/>
    <s v="South Korea"/>
    <n v="1960"/>
    <n v="-0.29376124889967037"/>
    <x v="2"/>
  </r>
  <r>
    <s v="Kaye J. Breadsell (-Brajkovich)"/>
    <s v="F"/>
    <n v="18"/>
    <n v="159"/>
    <n v="51"/>
    <s v="Australia"/>
    <n v="1960"/>
    <n v="-0.29376124889967037"/>
    <x v="2"/>
  </r>
  <r>
    <s v="Pamela Ruth Hutchinson"/>
    <s v="F"/>
    <n v="18"/>
    <n v="159"/>
    <n v="52"/>
    <s v="Great Britain"/>
    <n v="1972"/>
    <n v="-0.29376124889967037"/>
    <x v="2"/>
  </r>
  <r>
    <s v="Marion Kische (-Wellner)"/>
    <s v="F"/>
    <n v="18"/>
    <n v="159"/>
    <n v="47"/>
    <s v="East Germany"/>
    <n v="1976"/>
    <n v="-0.29376124889967037"/>
    <x v="2"/>
  </r>
  <r>
    <s v="Krisztina Szarka"/>
    <s v="F"/>
    <n v="18"/>
    <n v="159"/>
    <n v="52"/>
    <s v="Hungary"/>
    <n v="2004"/>
    <n v="-0.29376124889967037"/>
    <x v="2"/>
  </r>
  <r>
    <s v="Yuki Uchiyama"/>
    <s v="F"/>
    <n v="18"/>
    <n v="159"/>
    <n v="49"/>
    <s v="Japan"/>
    <n v="2016"/>
    <n v="-0.29376124889967037"/>
    <x v="2"/>
  </r>
  <r>
    <s v="Elisa Isabel Cabello Olivero"/>
    <s v="F"/>
    <n v="19"/>
    <n v="159"/>
    <n v="48"/>
    <s v="Spain"/>
    <n v="1976"/>
    <n v="-0.29376124889967037"/>
    <x v="2"/>
  </r>
  <r>
    <s v="Torunn Isberg"/>
    <s v="F"/>
    <n v="19"/>
    <n v="159"/>
    <n v="56"/>
    <s v="Norway"/>
    <n v="1968"/>
    <n v="-0.29376124889967037"/>
    <x v="2"/>
  </r>
  <r>
    <s v="Raili Marjatta Tuominen-Hmlinen"/>
    <s v="F"/>
    <n v="19"/>
    <n v="159"/>
    <n v="52.5"/>
    <s v="Finland"/>
    <n v="1952"/>
    <n v="-0.29376124889967037"/>
    <x v="2"/>
  </r>
  <r>
    <s v="Elizabeth Kimberly &quot;Beth&quot; Tweddle"/>
    <s v="F"/>
    <n v="19"/>
    <n v="159"/>
    <n v="52"/>
    <s v="Great Britain"/>
    <n v="2004"/>
    <n v="-0.29376124889967037"/>
    <x v="2"/>
  </r>
  <r>
    <s v="Yang Hak-Seon"/>
    <s v="M"/>
    <n v="19"/>
    <n v="159"/>
    <n v="53"/>
    <s v="South Korea"/>
    <n v="2012"/>
    <n v="-0.29376124889967037"/>
    <x v="2"/>
  </r>
  <r>
    <s v="Jos Filipe Abreu"/>
    <s v="M"/>
    <n v="20"/>
    <n v="159"/>
    <n v="64"/>
    <s v="Portugal"/>
    <n v="1968"/>
    <n v="-0.29376124889967037"/>
    <x v="2"/>
  </r>
  <r>
    <s v="Elbieta Rozalia Apostolska (-Kamiska)"/>
    <s v="F"/>
    <n v="20"/>
    <n v="159"/>
    <n v="56"/>
    <s v="Poland"/>
    <n v="1964"/>
    <n v="-0.29376124889967037"/>
    <x v="2"/>
  </r>
  <r>
    <s v="Larrissa Miller"/>
    <s v="F"/>
    <n v="20"/>
    <n v="159"/>
    <n v="50"/>
    <s v="Australia"/>
    <n v="2012"/>
    <n v="-0.29376124889967037"/>
    <x v="2"/>
  </r>
  <r>
    <s v="Josef Zellweger"/>
    <s v="M"/>
    <n v="20"/>
    <n v="159"/>
    <n v="53"/>
    <s v="Switzerland"/>
    <n v="1984"/>
    <n v="-0.29376124889967037"/>
    <x v="2"/>
  </r>
  <r>
    <s v="gnes Bnfai"/>
    <s v="F"/>
    <n v="21"/>
    <n v="159"/>
    <n v="52"/>
    <s v="Hungary"/>
    <n v="1968"/>
    <n v="-0.29376124889967037"/>
    <x v="2"/>
  </r>
  <r>
    <s v="Mireille Cayre"/>
    <s v="F"/>
    <n v="21"/>
    <n v="159"/>
    <n v="51"/>
    <s v="France"/>
    <n v="1968"/>
    <n v="-0.29376124889967037"/>
    <x v="2"/>
  </r>
  <r>
    <s v="Barbara Halina Eustachiewicz-Przygoda (-Kowal)"/>
    <s v="F"/>
    <n v="21"/>
    <n v="159"/>
    <n v="59"/>
    <s v="Poland"/>
    <n v="1960"/>
    <n v="-0.29376124889967037"/>
    <x v="2"/>
  </r>
  <r>
    <s v="Gang Su-Il"/>
    <s v="M"/>
    <n v="21"/>
    <n v="159"/>
    <n v="52"/>
    <s v="South Korea"/>
    <n v="1964"/>
    <n v="-0.29376124889967037"/>
    <x v="2"/>
  </r>
  <r>
    <s v="Rose-Marie &quot;Romi&quot; Kessler"/>
    <s v="F"/>
    <n v="21"/>
    <n v="159"/>
    <n v="48"/>
    <s v="Switzerland"/>
    <n v="1984"/>
    <n v="-0.29376124889967037"/>
    <x v="2"/>
  </r>
  <r>
    <s v="Eira Marita Lehtonen (-Lydiard)"/>
    <s v="F"/>
    <n v="21"/>
    <n v="159"/>
    <n v="53"/>
    <s v="Finland"/>
    <n v="1960"/>
    <n v="-0.29376124889967037"/>
    <x v="2"/>
  </r>
  <r>
    <s v="Renate Schneider"/>
    <s v="F"/>
    <n v="21"/>
    <n v="159"/>
    <n v="50"/>
    <s v="Germany"/>
    <n v="1960"/>
    <n v="-0.29376124889967037"/>
    <x v="2"/>
  </r>
  <r>
    <s v="Adolf &quot;Ady&quot; Stefanetti"/>
    <s v="M"/>
    <n v="21"/>
    <n v="159"/>
    <n v="60"/>
    <s v="Luxembourg"/>
    <n v="1964"/>
    <n v="-0.29376124889967037"/>
    <x v="2"/>
  </r>
  <r>
    <s v="Gksu ta (-anl)"/>
    <s v="F"/>
    <n v="21"/>
    <n v="159"/>
    <n v="48"/>
    <s v="Turkey"/>
    <n v="2012"/>
    <n v="-0.29376124889967037"/>
    <x v="2"/>
  </r>
  <r>
    <s v="Robert &quot;Rob&quot; Edmonds"/>
    <s v="M"/>
    <n v="22"/>
    <n v="159"/>
    <n v="51"/>
    <s v="Australia"/>
    <n v="1984"/>
    <n v="-0.29376124889967037"/>
    <x v="2"/>
  </r>
  <r>
    <s v="Danuta Krystyna Nowak-Stachow (-Wroska)"/>
    <s v="F"/>
    <n v="22"/>
    <n v="159"/>
    <n v="56"/>
    <s v="Poland"/>
    <n v="1956"/>
    <n v="-0.29376124889967037"/>
    <x v="2"/>
  </r>
  <r>
    <s v="Godelieve Brys"/>
    <s v="F"/>
    <n v="23"/>
    <n v="159"/>
    <n v="52"/>
    <s v="Belgium"/>
    <n v="1960"/>
    <n v="-0.29376124889967037"/>
    <x v="2"/>
  </r>
  <r>
    <s v="Barbara Anne Cage (-McCarthy)"/>
    <s v="F"/>
    <n v="23"/>
    <n v="159"/>
    <n v="50"/>
    <s v="Australia"/>
    <n v="1964"/>
    <n v="-0.29376124889967037"/>
    <x v="2"/>
  </r>
  <r>
    <s v="Hiroshi Kajiyama"/>
    <s v="M"/>
    <n v="23"/>
    <n v="159"/>
    <n v="52"/>
    <s v="Japan"/>
    <n v="1976"/>
    <n v="-0.29376124889967037"/>
    <x v="2"/>
  </r>
  <r>
    <s v="Lee Gwang-Jae"/>
    <s v="M"/>
    <n v="23"/>
    <n v="159"/>
    <n v="54"/>
    <s v="South Korea"/>
    <n v="1964"/>
    <n v="-0.29376124889967037"/>
    <x v="2"/>
  </r>
  <r>
    <s v="Erich Wanner"/>
    <s v="M"/>
    <n v="23"/>
    <n v="159"/>
    <n v="58"/>
    <s v="Switzerland"/>
    <n v="1992"/>
    <n v="-0.29376124889967037"/>
    <x v="2"/>
  </r>
  <r>
    <s v="Koji Yamamuro"/>
    <s v="M"/>
    <n v="23"/>
    <n v="159"/>
    <n v="58"/>
    <s v="Japan"/>
    <n v="2012"/>
    <n v="-0.29376124889967037"/>
    <x v="2"/>
  </r>
  <r>
    <s v="Marharyta Mykolavna Nikolaieva (Petrova-)"/>
    <s v="F"/>
    <n v="24"/>
    <n v="159"/>
    <n v="55"/>
    <s v="Soviet Union"/>
    <n v="1960"/>
    <n v="-0.29376124889967037"/>
    <x v="2"/>
  </r>
  <r>
    <s v="Carl Schuhmann"/>
    <s v="M"/>
    <n v="26"/>
    <n v="159"/>
    <n v="70"/>
    <s v="Germany"/>
    <n v="1896"/>
    <n v="-0.29376124889967037"/>
    <x v="2"/>
  </r>
  <r>
    <s v="Zdzisaw Lesiski"/>
    <s v="M"/>
    <n v="30"/>
    <n v="159"/>
    <n v="61"/>
    <s v="Poland"/>
    <n v="1952"/>
    <n v="-0.29376124889967037"/>
    <x v="2"/>
  </r>
  <r>
    <s v="Dominique Margaux Dawes (-Thompson)"/>
    <s v="F"/>
    <n v="15"/>
    <n v="158"/>
    <n v="54"/>
    <s v="United States"/>
    <n v="1992"/>
    <n v="-0.40816162329621797"/>
    <x v="2"/>
  </r>
  <r>
    <s v="Zdena Dorkov"/>
    <s v="F"/>
    <n v="15"/>
    <n v="158"/>
    <n v="50"/>
    <s v="Czechoslovakia"/>
    <n v="1972"/>
    <n v="-0.40816162329621797"/>
    <x v="2"/>
  </r>
  <r>
    <s v="Rodica Dunca (-Kszegi)"/>
    <s v="F"/>
    <n v="15"/>
    <n v="158"/>
    <n v="43"/>
    <s v="Romania"/>
    <n v="1980"/>
    <n v="-0.40816162329621797"/>
    <x v="2"/>
  </r>
  <r>
    <s v="Kinga Horvth"/>
    <s v="F"/>
    <n v="15"/>
    <n v="158"/>
    <n v="46"/>
    <s v="Hungary"/>
    <n v="1992"/>
    <n v="-0.40816162329621797"/>
    <x v="2"/>
  </r>
  <r>
    <s v="Elisabeth &quot;Susi&quot; Latanzio"/>
    <s v="F"/>
    <n v="15"/>
    <n v="158"/>
    <n v="47"/>
    <s v="Switzerland"/>
    <n v="1984"/>
    <n v="-0.40816162329621797"/>
    <x v="2"/>
  </r>
  <r>
    <s v="Ulrike Weyh"/>
    <s v="F"/>
    <n v="15"/>
    <n v="158"/>
    <n v="43"/>
    <s v="West Germany"/>
    <n v="1972"/>
    <n v="-0.40816162329621797"/>
    <x v="2"/>
  </r>
  <r>
    <s v="Yang Yun"/>
    <s v="F"/>
    <n v="15"/>
    <n v="158"/>
    <n v="40"/>
    <s v="China"/>
    <n v="2000"/>
    <n v="-0.40816162329621797"/>
    <x v="2"/>
  </r>
  <r>
    <s v="Kseniya Dmitriyevna Afanasyeva"/>
    <s v="F"/>
    <n v="16"/>
    <n v="158"/>
    <n v="48"/>
    <s v="Russia"/>
    <n v="2008"/>
    <n v="-0.40816162329621797"/>
    <x v="2"/>
  </r>
  <r>
    <s v="Tabea Lara Alt"/>
    <s v="F"/>
    <n v="16"/>
    <n v="158"/>
    <n v="50"/>
    <s v="Germany"/>
    <n v="2016"/>
    <n v="-0.40816162329621797"/>
    <x v="2"/>
  </r>
  <r>
    <s v="Simona Amnar (-Tabr)"/>
    <s v="F"/>
    <n v="16"/>
    <n v="158"/>
    <n v="44"/>
    <s v="Romania"/>
    <n v="1996"/>
    <n v="-0.40816162329621797"/>
    <x v="2"/>
  </r>
  <r>
    <s v="Trine Helene Andresen (-Svendheim)"/>
    <s v="F"/>
    <n v="16"/>
    <n v="158"/>
    <n v="54"/>
    <s v="Norway"/>
    <n v="1972"/>
    <n v="-0.40816162329621797"/>
    <x v="2"/>
  </r>
  <r>
    <s v="Kimberly Ann Chace (-Boyle, -May)"/>
    <s v="F"/>
    <n v="16"/>
    <n v="158"/>
    <n v="50"/>
    <s v="United States"/>
    <n v="1972"/>
    <n v="-0.40816162329621797"/>
    <x v="2"/>
  </r>
  <r>
    <s v="Ingrid Holkoviov (-Postikov)"/>
    <s v="F"/>
    <n v="16"/>
    <n v="158"/>
    <n v="47"/>
    <s v="Czechoslovakia"/>
    <n v="1976"/>
    <n v="-0.40816162329621797"/>
    <x v="2"/>
  </r>
  <r>
    <s v="Marieta Ilieva"/>
    <s v="F"/>
    <n v="16"/>
    <n v="158"/>
    <n v="52"/>
    <s v="Bulgaria"/>
    <n v="1972"/>
    <n v="-0.40816162329621797"/>
    <x v="2"/>
  </r>
  <r>
    <s v="Angelika Kern"/>
    <s v="F"/>
    <n v="16"/>
    <n v="158"/>
    <n v="46"/>
    <s v="West Germany"/>
    <n v="1968"/>
    <n v="-0.40816162329621797"/>
    <x v="2"/>
  </r>
  <r>
    <s v="Aikaterini &quot;Katerina&quot; Khristoforidou"/>
    <s v="F"/>
    <n v="16"/>
    <n v="158"/>
    <n v="51"/>
    <s v="Greece"/>
    <n v="2000"/>
    <n v="-0.40816162329621797"/>
    <x v="2"/>
  </r>
  <r>
    <s v="Ivana Kovov"/>
    <s v="F"/>
    <n v="16"/>
    <n v="158"/>
    <n v="47"/>
    <s v="Slovakia"/>
    <n v="2008"/>
    <n v="-0.40816162329621797"/>
    <x v="2"/>
  </r>
  <r>
    <s v="Danuta Ewa Lubowska (-Goch)"/>
    <s v="F"/>
    <n v="16"/>
    <n v="158"/>
    <n v="52"/>
    <s v="Poland"/>
    <n v="1972"/>
    <n v="-0.40816162329621797"/>
    <x v="2"/>
  </r>
  <r>
    <s v="Katalin Mller-Szll"/>
    <s v="F"/>
    <n v="16"/>
    <n v="158"/>
    <n v="50"/>
    <s v="Hungary"/>
    <n v="1960"/>
    <n v="-0.40816162329621797"/>
    <x v="2"/>
  </r>
  <r>
    <s v="Yuriko Nanahara"/>
    <s v="F"/>
    <n v="16"/>
    <n v="158"/>
    <n v="45"/>
    <s v="Japan"/>
    <n v="1988"/>
    <n v="-0.40816162329621797"/>
    <x v="2"/>
  </r>
  <r>
    <s v="Shallon Jade Olsen"/>
    <s v="F"/>
    <n v="16"/>
    <n v="158"/>
    <n v="52"/>
    <s v="Canada"/>
    <n v="2016"/>
    <n v="-0.40816162329621797"/>
    <x v="2"/>
  </r>
  <r>
    <s v="Valeria Pereyra"/>
    <s v="F"/>
    <n v="16"/>
    <n v="158"/>
    <s v="NA"/>
    <s v="Argentina"/>
    <n v="2012"/>
    <n v="-0.40816162329621797"/>
    <x v="2"/>
  </r>
  <r>
    <s v="Pirkko Liisa Pyyknen (-Mkel)"/>
    <s v="F"/>
    <n v="16"/>
    <n v="158"/>
    <n v="48"/>
    <s v="Finland"/>
    <n v="1952"/>
    <n v="-0.40816162329621797"/>
    <x v="2"/>
  </r>
  <r>
    <s v="Galina Yaneva"/>
    <s v="F"/>
    <n v="16"/>
    <n v="158"/>
    <n v="48"/>
    <s v="Bulgaria"/>
    <n v="1976"/>
    <n v="-0.40816162329621797"/>
    <x v="2"/>
  </r>
  <r>
    <s v="Melanie Louise Banville"/>
    <s v="F"/>
    <n v="17"/>
    <n v="158"/>
    <n v="52"/>
    <s v="Canada"/>
    <n v="2004"/>
    <n v="-0.40816162329621797"/>
    <x v="2"/>
  </r>
  <r>
    <s v="Rosella Cicognani"/>
    <s v="F"/>
    <n v="17"/>
    <n v="158"/>
    <n v="49"/>
    <s v="Italy"/>
    <n v="1956"/>
    <n v="-0.40816162329621797"/>
    <x v="2"/>
  </r>
  <r>
    <s v="Nadine Jarosch"/>
    <s v="F"/>
    <n v="17"/>
    <n v="158"/>
    <n v="46"/>
    <s v="Germany"/>
    <n v="2012"/>
    <n v="-0.40816162329621797"/>
    <x v="2"/>
  </r>
  <r>
    <s v="Nataliya Oleksivna Kononenko"/>
    <s v="F"/>
    <n v="17"/>
    <n v="158"/>
    <s v="NA"/>
    <s v="Ukraine"/>
    <n v="2012"/>
    <n v="-0.40816162329621797"/>
    <x v="2"/>
  </r>
  <r>
    <s v="Elena Wilma Lagorara"/>
    <s v="F"/>
    <n v="17"/>
    <n v="158"/>
    <n v="54"/>
    <s v="Italy"/>
    <n v="1956"/>
    <n v="-0.40816162329621797"/>
    <x v="2"/>
  </r>
  <r>
    <s v="Ulla Margareta Lindstrm (-Carlsson)"/>
    <s v="F"/>
    <n v="17"/>
    <n v="158"/>
    <n v="53"/>
    <s v="Sweden"/>
    <n v="1960"/>
    <n v="-0.40816162329621797"/>
    <x v="2"/>
  </r>
  <r>
    <s v="Noriko Mochizuki"/>
    <s v="F"/>
    <n v="17"/>
    <n v="158"/>
    <n v="45"/>
    <s v="Japan"/>
    <n v="1984"/>
    <n v="-0.40816162329621797"/>
    <x v="2"/>
  </r>
  <r>
    <s v="Shona Morgan"/>
    <s v="F"/>
    <n v="17"/>
    <n v="158"/>
    <n v="49"/>
    <s v="Australia"/>
    <n v="2008"/>
    <n v="-0.40816162329621797"/>
    <x v="2"/>
  </r>
  <r>
    <s v="Marianne Noack (-Paulick)"/>
    <s v="F"/>
    <n v="17"/>
    <n v="158"/>
    <n v="40"/>
    <s v="East Germany"/>
    <n v="1968"/>
    <n v="-0.40816162329621797"/>
    <x v="2"/>
  </r>
  <r>
    <s v="Kristna Paleov"/>
    <s v="F"/>
    <n v="17"/>
    <n v="158"/>
    <n v="48"/>
    <s v="Czech Republic"/>
    <n v="2008"/>
    <n v="-0.40816162329621797"/>
    <x v="2"/>
  </r>
  <r>
    <s v="Eva Mara Rueda Bravo"/>
    <s v="F"/>
    <n v="17"/>
    <n v="158"/>
    <n v="55"/>
    <s v="Spain"/>
    <n v="1988"/>
    <n v="-0.40816162329621797"/>
    <x v="2"/>
  </r>
  <r>
    <s v="Drahomra Smolkov"/>
    <s v="F"/>
    <n v="17"/>
    <n v="158"/>
    <n v="45"/>
    <s v="Czechoslovakia"/>
    <n v="1976"/>
    <n v="-0.40816162329621797"/>
    <x v="2"/>
  </r>
  <r>
    <s v="Maritta Bauerschmidt (-Grieig)"/>
    <s v="F"/>
    <n v="18"/>
    <n v="158"/>
    <n v="43"/>
    <s v="East Germany"/>
    <n v="1968"/>
    <n v="-0.40816162329621797"/>
    <x v="2"/>
  </r>
  <r>
    <s v="Rose-Eliandre Bellemare"/>
    <s v="F"/>
    <n v="18"/>
    <n v="158"/>
    <n v="38"/>
    <s v="France"/>
    <n v="2008"/>
    <n v="-0.40816162329621797"/>
    <x v="2"/>
  </r>
  <r>
    <s v="Ernesto Beren"/>
    <s v="M"/>
    <n v="18"/>
    <n v="158"/>
    <n v="55"/>
    <s v="Philippines"/>
    <n v="1968"/>
    <n v="-0.40816162329621797"/>
    <x v="2"/>
  </r>
  <r>
    <s v="Klra Frstner"/>
    <s v="F"/>
    <n v="18"/>
    <n v="158"/>
    <n v="52"/>
    <s v="Hungary"/>
    <n v="1960"/>
    <n v="-0.40816162329621797"/>
    <x v="2"/>
  </r>
  <r>
    <s v="Carlotta Giovannini"/>
    <s v="F"/>
    <n v="18"/>
    <n v="158"/>
    <n v="50"/>
    <s v="Italy"/>
    <n v="2008"/>
    <n v="-0.40816162329621797"/>
    <x v="2"/>
  </r>
  <r>
    <s v="Mariya Kircheva"/>
    <s v="F"/>
    <n v="18"/>
    <n v="158"/>
    <n v="47"/>
    <s v="Bulgaria"/>
    <n v="1976"/>
    <n v="-0.40816162329621797"/>
    <x v="2"/>
  </r>
  <r>
    <s v="Li Dashuang"/>
    <s v="M"/>
    <n v="18"/>
    <n v="158"/>
    <n v="54"/>
    <s v="China"/>
    <n v="1992"/>
    <n v="-0.40816162329621797"/>
    <x v="2"/>
  </r>
  <r>
    <s v="Daniela Maccelli"/>
    <s v="F"/>
    <n v="18"/>
    <n v="158"/>
    <n v="52"/>
    <s v="Italy"/>
    <n v="1968"/>
    <n v="-0.40816162329621797"/>
    <x v="2"/>
  </r>
  <r>
    <s v="Iveta Polokov"/>
    <s v="F"/>
    <n v="18"/>
    <n v="158"/>
    <n v="46"/>
    <s v="Czechoslovakia"/>
    <n v="1988"/>
    <n v="-0.40816162329621797"/>
    <x v="2"/>
  </r>
  <r>
    <s v="Richarda Schmeier (-Hartmann)"/>
    <s v="F"/>
    <n v="18"/>
    <n v="158"/>
    <n v="46"/>
    <s v="East Germany"/>
    <n v="1972"/>
    <n v="-0.40816162329621797"/>
    <x v="2"/>
  </r>
  <r>
    <s v="Jaroslava Sedlkov (imov-)"/>
    <s v="F"/>
    <n v="18"/>
    <n v="158"/>
    <n v="52"/>
    <s v="Czechoslovakia"/>
    <n v="1964"/>
    <n v="-0.40816162329621797"/>
    <x v="2"/>
  </r>
  <r>
    <s v="Stefania Maria wierzy (-Moro)"/>
    <s v="F"/>
    <n v="18"/>
    <n v="158"/>
    <n v="52"/>
    <s v="Poland"/>
    <n v="1952"/>
    <n v="-0.40816162329621797"/>
    <x v="2"/>
  </r>
  <r>
    <s v="Elisabeth Valle Romero"/>
    <s v="F"/>
    <n v="18"/>
    <n v="158"/>
    <n v="47"/>
    <s v="Spain"/>
    <n v="1996"/>
    <n v="-0.40816162329621797"/>
    <x v="2"/>
  </r>
  <r>
    <s v="Karin Boldemann"/>
    <s v="F"/>
    <n v="19"/>
    <n v="158"/>
    <n v="52"/>
    <s v="Germany"/>
    <n v="1960"/>
    <n v="-0.40816162329621797"/>
    <x v="2"/>
  </r>
  <r>
    <s v="Silvia Hindorff (-Hafemeister)"/>
    <s v="F"/>
    <n v="19"/>
    <n v="158"/>
    <n v="48"/>
    <s v="East Germany"/>
    <n v="1980"/>
    <n v="-0.40816162329621797"/>
    <x v="2"/>
  </r>
  <r>
    <s v="Nataliya Aleksandrovna Kuchinskaya (-Kotlyar)"/>
    <s v="F"/>
    <n v="19"/>
    <n v="158"/>
    <n v="48"/>
    <s v="Soviet Union"/>
    <n v="1968"/>
    <n v="-0.40816162329621797"/>
    <x v="2"/>
  </r>
  <r>
    <s v="Li Song-Sob"/>
    <s v="M"/>
    <n v="19"/>
    <n v="158"/>
    <n v="56"/>
    <s v="North Korea"/>
    <n v="1972"/>
    <n v="-0.40816162329621797"/>
    <x v="2"/>
  </r>
  <r>
    <s v="Matylda Matoukov-nov (-Rikov)"/>
    <s v="F"/>
    <n v="19"/>
    <n v="158"/>
    <n v="53"/>
    <s v="Czechoslovakia"/>
    <n v="1952"/>
    <n v="-0.40816162329621797"/>
    <x v="2"/>
  </r>
  <r>
    <s v="Tuovi Inkeri Sappinen (-Cochrane)"/>
    <s v="F"/>
    <n v="19"/>
    <n v="158"/>
    <n v="50"/>
    <s v="Finland"/>
    <n v="1960"/>
    <n v="-0.40816162329621797"/>
    <x v="2"/>
  </r>
  <r>
    <s v="Nataliya Vitalyevna Shaposhnikova (-Sut)"/>
    <s v="F"/>
    <n v="19"/>
    <n v="158"/>
    <n v="46"/>
    <s v="Soviet Union"/>
    <n v="1980"/>
    <n v="-0.40816162329621797"/>
    <x v="2"/>
  </r>
  <r>
    <s v="Elisabeta Turcu"/>
    <s v="F"/>
    <n v="19"/>
    <n v="158"/>
    <n v="48"/>
    <s v="Romania"/>
    <n v="1972"/>
    <n v="-0.40816162329621797"/>
    <x v="2"/>
  </r>
  <r>
    <s v="Benjamin Mielke de Roo"/>
    <s v="M"/>
    <n v="20"/>
    <n v="158"/>
    <n v="63"/>
    <s v="Australia"/>
    <n v="1960"/>
    <n v="-0.40816162329621797"/>
    <x v="2"/>
  </r>
  <r>
    <s v="Alfred &quot;Fredy&quot; Krauss"/>
    <s v="M"/>
    <n v="20"/>
    <n v="158"/>
    <n v="65"/>
    <s v="France"/>
    <n v="1928"/>
    <n v="-0.40816162329621797"/>
    <x v="2"/>
  </r>
  <r>
    <s v="Lou Yun"/>
    <s v="M"/>
    <n v="20"/>
    <n v="158"/>
    <n v="53"/>
    <s v="China"/>
    <n v="1984"/>
    <n v="-0.40816162329621797"/>
    <x v="2"/>
  </r>
  <r>
    <s v="Antonio Telsforo &quot;Tony&quot; Pieda"/>
    <s v="M"/>
    <n v="20"/>
    <n v="158"/>
    <n v="52"/>
    <s v="Mexico"/>
    <n v="1984"/>
    <n v="-0.40816162329621797"/>
    <x v="2"/>
  </r>
  <r>
    <s v="Amelie Plante"/>
    <s v="F"/>
    <n v="20"/>
    <n v="158"/>
    <n v="51"/>
    <s v="Canada"/>
    <n v="2004"/>
    <n v="-0.40816162329621797"/>
    <x v="2"/>
  </r>
  <r>
    <s v="Boryana Petrova Stoyanova"/>
    <s v="F"/>
    <n v="20"/>
    <n v="158"/>
    <n v="45"/>
    <s v="Bulgaria"/>
    <n v="1988"/>
    <n v="-0.40816162329621797"/>
    <x v="2"/>
  </r>
  <r>
    <s v="Marius Eugen Tob"/>
    <s v="M"/>
    <n v="20"/>
    <n v="158"/>
    <n v="54"/>
    <s v="Romania"/>
    <n v="1988"/>
    <n v="-0.40816162329621797"/>
    <x v="2"/>
  </r>
  <r>
    <s v="Halina Tyryk"/>
    <s v="F"/>
    <n v="20"/>
    <n v="158"/>
    <n v="46"/>
    <s v="Ukraine"/>
    <n v="2000"/>
    <n v="-0.40816162329621797"/>
    <x v="2"/>
  </r>
  <r>
    <s v="Zou Kai"/>
    <s v="M"/>
    <n v="20"/>
    <n v="158"/>
    <n v="55"/>
    <s v="China"/>
    <n v="2008"/>
    <n v="-0.40816162329621797"/>
    <x v="2"/>
  </r>
  <r>
    <s v="Quazi Syque Caesar"/>
    <s v="M"/>
    <n v="21"/>
    <n v="158"/>
    <n v="58"/>
    <s v="Bangladesh"/>
    <n v="2012"/>
    <n v="-0.40816162329621797"/>
    <x v="2"/>
  </r>
  <r>
    <s v="Chen Yongyan"/>
    <s v="F"/>
    <n v="21"/>
    <n v="158"/>
    <n v="44"/>
    <s v="China"/>
    <n v="1984"/>
    <n v="-0.40816162329621797"/>
    <x v="2"/>
  </r>
  <r>
    <s v="Fan Hongbin"/>
    <s v="M"/>
    <n v="21"/>
    <n v="158"/>
    <n v="50"/>
    <s v="China"/>
    <n v="1996"/>
    <n v="-0.40816162329621797"/>
    <x v="2"/>
  </r>
  <r>
    <s v="Barbara Kay Fletcher (-Evans)"/>
    <s v="F"/>
    <n v="21"/>
    <n v="158"/>
    <n v="51"/>
    <s v="Australia"/>
    <n v="1964"/>
    <n v="-0.40816162329621797"/>
    <x v="2"/>
  </r>
  <r>
    <s v="Ivan Yanev Ivanov"/>
    <s v="M"/>
    <n v="21"/>
    <n v="158"/>
    <n v="56"/>
    <s v="Bulgaria"/>
    <n v="1996"/>
    <n v="-0.40816162329621797"/>
    <x v="2"/>
  </r>
  <r>
    <s v="Chieko Kikkawa"/>
    <s v="F"/>
    <n v="21"/>
    <n v="158"/>
    <n v="47"/>
    <s v="Japan"/>
    <n v="1976"/>
    <n v="-0.40816162329621797"/>
    <x v="2"/>
  </r>
  <r>
    <s v="Maria Adriana &quot;Ria&quot; Meyburg"/>
    <s v="F"/>
    <n v="21"/>
    <n v="158"/>
    <n v="52"/>
    <s v="Netherlands"/>
    <n v="1960"/>
    <n v="-0.40816162329621797"/>
    <x v="2"/>
  </r>
  <r>
    <s v="Taniko Nakamura-Mitsukuri"/>
    <s v="F"/>
    <n v="21"/>
    <n v="158"/>
    <n v="50"/>
    <s v="Japan"/>
    <n v="1964"/>
    <n v="-0.40816162329621797"/>
    <x v="2"/>
  </r>
  <r>
    <s v="Adolfna Tkakov-Taov"/>
    <s v="F"/>
    <n v="21"/>
    <n v="158"/>
    <n v="53"/>
    <s v="Czechoslovakia"/>
    <n v="1960"/>
    <n v="-0.40816162329621797"/>
    <x v="2"/>
  </r>
  <r>
    <s v="Jana Vejrkov"/>
    <s v="F"/>
    <n v="21"/>
    <n v="158"/>
    <n v="41"/>
    <s v="Czechoslovakia"/>
    <n v="1988"/>
    <n v="-0.40816162329621797"/>
    <x v="2"/>
  </r>
  <r>
    <s v="Erika Zuchold (Barth-)"/>
    <s v="F"/>
    <n v="21"/>
    <n v="158"/>
    <n v="48"/>
    <s v="East Germany"/>
    <n v="1968"/>
    <n v="-0.40816162329621797"/>
    <x v="2"/>
  </r>
  <r>
    <s v="Daria Eva Bijak"/>
    <s v="F"/>
    <n v="22"/>
    <n v="158"/>
    <n v="56"/>
    <s v="Germany"/>
    <n v="2008"/>
    <n v="-0.40816162329621797"/>
    <x v="2"/>
  </r>
  <r>
    <s v="Anne-Marie Demortire"/>
    <s v="F"/>
    <n v="22"/>
    <n v="158"/>
    <n v="56"/>
    <s v="France"/>
    <n v="1960"/>
    <n v="-0.40816162329621797"/>
    <x v="2"/>
  </r>
  <r>
    <s v="Masayuki Matsunaga"/>
    <s v="M"/>
    <n v="22"/>
    <n v="158"/>
    <n v="53"/>
    <s v="Japan"/>
    <n v="1992"/>
    <n v="-0.40816162329621797"/>
    <x v="2"/>
  </r>
  <r>
    <s v="Ri Jong-Song"/>
    <s v="M"/>
    <n v="22"/>
    <n v="158"/>
    <n v="57"/>
    <s v="North Korea"/>
    <n v="2004"/>
    <n v="-0.40816162329621797"/>
    <x v="2"/>
  </r>
  <r>
    <s v="Shuji Tsurumi"/>
    <s v="M"/>
    <n v="22"/>
    <n v="158"/>
    <n v="52"/>
    <s v="Japan"/>
    <n v="1960"/>
    <n v="-0.40816162329621797"/>
    <x v="2"/>
  </r>
  <r>
    <s v="Neeltje &quot;Nel&quot; Wambach"/>
    <s v="F"/>
    <n v="22"/>
    <n v="158"/>
    <n v="56"/>
    <s v="Netherlands"/>
    <n v="1960"/>
    <n v="-0.40816162329621797"/>
    <x v="2"/>
  </r>
  <r>
    <s v="Zheng Lihui"/>
    <s v="M"/>
    <n v="22"/>
    <n v="158"/>
    <n v="52"/>
    <s v="China"/>
    <n v="2000"/>
    <n v="-0.40816162329621797"/>
    <x v="2"/>
  </r>
  <r>
    <s v="Kim Gwang-Jin"/>
    <s v="M"/>
    <n v="23"/>
    <n v="158"/>
    <n v="55"/>
    <s v="North Korea"/>
    <n v="1980"/>
    <n v="-0.40816162329621797"/>
    <x v="2"/>
  </r>
  <r>
    <s v="Ludmila vdov (Schnov-)"/>
    <s v="F"/>
    <n v="23"/>
    <n v="158"/>
    <n v="55"/>
    <s v="Czechoslovakia"/>
    <n v="1960"/>
    <n v="-0.40816162329621797"/>
    <x v="2"/>
  </r>
  <r>
    <s v="Oleksandr Serhiyovych Vorobiov"/>
    <s v="M"/>
    <n v="23"/>
    <n v="158"/>
    <n v="55"/>
    <s v="Ukraine"/>
    <n v="2008"/>
    <n v="-0.40816162329621797"/>
    <x v="2"/>
  </r>
  <r>
    <s v="Kayoko Hashiguchi-Saka"/>
    <s v="F"/>
    <n v="24"/>
    <n v="158"/>
    <n v="52"/>
    <s v="Japan"/>
    <n v="1968"/>
    <n v="-0.40816162329621797"/>
    <x v="2"/>
  </r>
  <r>
    <s v="Olga Bumbi"/>
    <s v="F"/>
    <n v="25"/>
    <n v="158"/>
    <n v="48"/>
    <s v="Yugoslavia"/>
    <n v="1972"/>
    <n v="-0.40816162329621797"/>
    <x v="2"/>
  </r>
  <r>
    <s v="Anhelina Anatolivna Kysla"/>
    <s v="F"/>
    <n v="25"/>
    <n v="158"/>
    <n v="49"/>
    <s v="Ukraine"/>
    <n v="2016"/>
    <n v="-0.40816162329621797"/>
    <x v="2"/>
  </r>
  <r>
    <s v="Kong Yun-Jin"/>
    <s v="F"/>
    <n v="14"/>
    <n v="157"/>
    <n v="39"/>
    <s v="South Korea"/>
    <n v="1996"/>
    <n v="-0.52256199769276557"/>
    <x v="2"/>
  </r>
  <r>
    <s v="Katarzyna Snopko"/>
    <s v="F"/>
    <n v="14"/>
    <n v="157"/>
    <n v="45"/>
    <s v="Poland"/>
    <n v="1980"/>
    <n v="-0.52256199769276557"/>
    <x v="2"/>
  </r>
  <r>
    <s v="Monica Stefani"/>
    <s v="F"/>
    <n v="14"/>
    <n v="157"/>
    <n v="47"/>
    <s v="Italy"/>
    <n v="1972"/>
    <n v="-0.52256199769276557"/>
    <x v="2"/>
  </r>
  <r>
    <s v="Svetlana Leonidovna Boginskaya"/>
    <s v="F"/>
    <n v="15"/>
    <n v="157"/>
    <n v="44"/>
    <s v="Soviet Union"/>
    <n v="1988"/>
    <n v="-0.52256199769276557"/>
    <x v="2"/>
  </r>
  <r>
    <s v="Patricia Garca Pureco"/>
    <s v="F"/>
    <n v="15"/>
    <n v="157"/>
    <n v="46"/>
    <s v="Mexico"/>
    <n v="1972"/>
    <n v="-0.52256199769276557"/>
    <x v="2"/>
  </r>
  <r>
    <s v="Tokie Kawase"/>
    <s v="F"/>
    <n v="15"/>
    <n v="157"/>
    <n v="48"/>
    <s v="Japan"/>
    <n v="1984"/>
    <n v="-0.52256199769276557"/>
    <x v="2"/>
  </r>
  <r>
    <s v="Park Ji-Suk"/>
    <s v="F"/>
    <n v="15"/>
    <n v="157"/>
    <n v="43"/>
    <s v="South Korea"/>
    <n v="1988"/>
    <n v="-0.52256199769276557"/>
    <x v="2"/>
  </r>
  <r>
    <s v="Kyla Briana Ross"/>
    <s v="F"/>
    <n v="15"/>
    <n v="157"/>
    <n v="45"/>
    <s v="United States"/>
    <n v="2012"/>
    <n v="-0.52256199769276557"/>
    <x v="2"/>
  </r>
  <r>
    <s v="Uta Schorn (-Freise)"/>
    <s v="F"/>
    <n v="15"/>
    <n v="157"/>
    <n v="43"/>
    <s v="West Germany"/>
    <n v="1972"/>
    <n v="-0.52256199769276557"/>
    <x v="2"/>
  </r>
  <r>
    <s v="Monique Marie Allen"/>
    <s v="F"/>
    <n v="16"/>
    <n v="157"/>
    <n v="46"/>
    <s v="Australia"/>
    <n v="1988"/>
    <n v="-0.52256199769276557"/>
    <x v="2"/>
  </r>
  <r>
    <s v="Irene Grazia Castelli"/>
    <s v="F"/>
    <n v="16"/>
    <n v="157"/>
    <n v="44"/>
    <s v="Italy"/>
    <n v="2000"/>
    <n v="-0.52256199769276557"/>
    <x v="2"/>
  </r>
  <r>
    <s v="Gabrielle Christina Victoria &quot;Gabby&quot; Douglas"/>
    <s v="F"/>
    <n v="16"/>
    <n v="157"/>
    <n v="50"/>
    <s v="United States"/>
    <n v="2012"/>
    <n v="-0.52256199769276557"/>
    <x v="2"/>
  </r>
  <r>
    <s v="Tatiana Figueirdo"/>
    <s v="F"/>
    <n v="16"/>
    <n v="157"/>
    <n v="44"/>
    <s v="Brazil"/>
    <n v="1984"/>
    <n v="-0.52256199769276557"/>
    <x v="2"/>
  </r>
  <r>
    <s v="Raili Hillevi Hoviniemi (-Lampinen)"/>
    <s v="F"/>
    <n v="16"/>
    <n v="157"/>
    <n v="52"/>
    <s v="Finland"/>
    <n v="1952"/>
    <n v="-0.52256199769276557"/>
    <x v="2"/>
  </r>
  <r>
    <s v="Anik Kry"/>
    <s v="F"/>
    <n v="16"/>
    <n v="157"/>
    <n v="51"/>
    <s v="Hungary"/>
    <n v="1972"/>
    <n v="-0.52256199769276557"/>
    <x v="2"/>
  </r>
  <r>
    <s v="Nina Kostova"/>
    <s v="F"/>
    <n v="16"/>
    <n v="157"/>
    <n v="44"/>
    <s v="Bulgaria"/>
    <n v="1976"/>
    <n v="-0.52256199769276557"/>
    <x v="2"/>
  </r>
  <r>
    <s v="Zsfia Kovcs"/>
    <s v="F"/>
    <n v="16"/>
    <n v="157"/>
    <n v="48"/>
    <s v="Hungary"/>
    <n v="2016"/>
    <n v="-0.52256199769276557"/>
    <x v="2"/>
  </r>
  <r>
    <s v="Mria Lvey"/>
    <s v="F"/>
    <n v="16"/>
    <n v="157"/>
    <n v="44"/>
    <s v="Hungary"/>
    <n v="1976"/>
    <n v="-0.52256199769276557"/>
    <x v="2"/>
  </r>
  <r>
    <s v="Gabriella Marchi"/>
    <s v="F"/>
    <n v="16"/>
    <n v="157"/>
    <n v="46"/>
    <s v="Italy"/>
    <n v="1972"/>
    <n v="-0.52256199769276557"/>
    <x v="2"/>
  </r>
  <r>
    <s v="Pauline Morel"/>
    <s v="F"/>
    <n v="16"/>
    <n v="157"/>
    <n v="43"/>
    <s v="France"/>
    <n v="2008"/>
    <n v="-0.52256199769276557"/>
    <x v="2"/>
  </r>
  <r>
    <s v="Nelly Ramassamy"/>
    <s v="F"/>
    <n v="16"/>
    <n v="157"/>
    <n v="48"/>
    <s v="France"/>
    <n v="2000"/>
    <n v="-0.52256199769276557"/>
    <x v="2"/>
  </r>
  <r>
    <s v="Annika Louise Reeder"/>
    <s v="F"/>
    <n v="16"/>
    <n v="157"/>
    <n v="51"/>
    <s v="Great Britain"/>
    <n v="1996"/>
    <n v="-0.52256199769276557"/>
    <x v="2"/>
  </r>
  <r>
    <s v="Melina Debora Sirolli"/>
    <s v="F"/>
    <n v="16"/>
    <n v="157"/>
    <n v="43"/>
    <s v="Argentina"/>
    <n v="2000"/>
    <n v="-0.52256199769276557"/>
    <x v="2"/>
  </r>
  <r>
    <s v="Lori Gail Strong (-Ballard)"/>
    <s v="F"/>
    <n v="16"/>
    <n v="157"/>
    <n v="52"/>
    <s v="Canada"/>
    <n v="1988"/>
    <n v="-0.52256199769276557"/>
    <x v="2"/>
  </r>
  <r>
    <s v="Silviya Topalova"/>
    <s v="F"/>
    <n v="16"/>
    <n v="157"/>
    <n v="41"/>
    <s v="Bulgaria"/>
    <n v="1980"/>
    <n v="-0.52256199769276557"/>
    <x v="2"/>
  </r>
  <r>
    <s v="Liliane Becker"/>
    <s v="F"/>
    <n v="17"/>
    <n v="157"/>
    <n v="51"/>
    <s v="Luxembourg"/>
    <n v="1960"/>
    <n v="-0.52256199769276557"/>
    <x v="2"/>
  </r>
  <r>
    <s v="Camila Comin"/>
    <s v="F"/>
    <n v="17"/>
    <n v="157"/>
    <n v="46"/>
    <s v="Brazil"/>
    <n v="2000"/>
    <n v="-0.52256199769276557"/>
    <x v="2"/>
  </r>
  <r>
    <s v="Cherrelle Fennell"/>
    <s v="F"/>
    <n v="17"/>
    <n v="157"/>
    <n v="52"/>
    <s v="Great Britain"/>
    <n v="2004"/>
    <n v="-0.52256199769276557"/>
    <x v="2"/>
  </r>
  <r>
    <s v="Dagmar Kersten"/>
    <s v="F"/>
    <n v="17"/>
    <n v="157"/>
    <n v="45"/>
    <s v="East Germany"/>
    <n v="1988"/>
    <n v="-0.52256199769276557"/>
    <x v="2"/>
  </r>
  <r>
    <s v="Federica Macr"/>
    <s v="F"/>
    <n v="17"/>
    <n v="157"/>
    <n v="47"/>
    <s v="Italy"/>
    <n v="2008"/>
    <n v="-0.52256199769276557"/>
    <x v="2"/>
  </r>
  <r>
    <s v="Elizabeth Jean &quot;Betty Jean&quot; Maycock (-Harrington)"/>
    <s v="F"/>
    <n v="17"/>
    <n v="157"/>
    <n v="49"/>
    <s v="United States"/>
    <n v="1960"/>
    <n v="-0.52256199769276557"/>
    <x v="2"/>
  </r>
  <r>
    <s v="Ariana Gabriela Orrego Martnez"/>
    <s v="F"/>
    <n v="17"/>
    <n v="157"/>
    <n v="49"/>
    <s v="Peru"/>
    <n v="2016"/>
    <n v="-0.52256199769276557"/>
    <x v="2"/>
  </r>
  <r>
    <s v="Barbara J. Slater"/>
    <s v="F"/>
    <n v="17"/>
    <n v="157"/>
    <n v="48"/>
    <s v="Great Britain"/>
    <n v="1976"/>
    <n v="-0.52256199769276557"/>
    <x v="2"/>
  </r>
  <r>
    <s v="Jordyn Marie Wieber"/>
    <s v="F"/>
    <n v="17"/>
    <n v="157"/>
    <n v="52"/>
    <s v="United States"/>
    <n v="2012"/>
    <n v="-0.52256199769276557"/>
    <x v="2"/>
  </r>
  <r>
    <s v="Barbara Alred (-Collins)"/>
    <s v="F"/>
    <n v="18"/>
    <n v="157"/>
    <n v="52"/>
    <s v="Great Britain"/>
    <n v="1972"/>
    <n v="-0.52256199769276557"/>
    <x v="2"/>
  </r>
  <r>
    <s v="Kerry Bayliss (-Lindsay)"/>
    <s v="F"/>
    <n v="18"/>
    <n v="157"/>
    <n v="41"/>
    <s v="Australia"/>
    <n v="1980"/>
    <n v="-0.52256199769276557"/>
    <x v="2"/>
  </r>
  <r>
    <s v="Nelson Fernndez Alonso"/>
    <s v="M"/>
    <n v="18"/>
    <n v="157"/>
    <n v="72"/>
    <s v="Cuba"/>
    <n v="1976"/>
    <n v="-0.52256199769276557"/>
    <x v="2"/>
  </r>
  <r>
    <s v="Kthi Fritschi"/>
    <s v="F"/>
    <n v="18"/>
    <n v="157"/>
    <n v="44"/>
    <s v="Switzerland"/>
    <n v="1972"/>
    <n v="-0.52256199769276557"/>
    <x v="2"/>
  </r>
  <r>
    <s v="Miho Hashiguchi"/>
    <s v="F"/>
    <n v="18"/>
    <n v="157"/>
    <n v="46"/>
    <s v="Japan"/>
    <n v="1996"/>
    <n v="-0.52256199769276557"/>
    <x v="2"/>
  </r>
  <r>
    <s v="Pamela Jean Hopkins (-Hardwicke)"/>
    <s v="F"/>
    <n v="18"/>
    <n v="157"/>
    <n v="49"/>
    <s v="Great Britain"/>
    <n v="1972"/>
    <n v="-0.52256199769276557"/>
    <x v="2"/>
  </r>
  <r>
    <s v="Joanna Lovell Hughes"/>
    <s v="F"/>
    <n v="18"/>
    <n v="157"/>
    <n v="47"/>
    <s v="Australia"/>
    <n v="1996"/>
    <n v="-0.52256199769276557"/>
    <x v="2"/>
  </r>
  <r>
    <s v="Li Xiaoshuang"/>
    <s v="M"/>
    <n v="18"/>
    <n v="157"/>
    <n v="52"/>
    <s v="China"/>
    <n v="1992"/>
    <n v="-0.52256199769276557"/>
    <x v="2"/>
  </r>
  <r>
    <s v="Isabela Maria Moreira Onyshko"/>
    <s v="F"/>
    <n v="18"/>
    <n v="157"/>
    <n v="50"/>
    <s v="Canada"/>
    <n v="2016"/>
    <n v="-0.52256199769276557"/>
    <x v="2"/>
  </r>
  <r>
    <s v="Dominique Pegg"/>
    <s v="F"/>
    <n v="18"/>
    <n v="157"/>
    <n v="54"/>
    <s v="Canada"/>
    <n v="2012"/>
    <n v="-0.52256199769276557"/>
    <x v="2"/>
  </r>
  <r>
    <s v="Hayley Price"/>
    <s v="F"/>
    <n v="18"/>
    <n v="157"/>
    <n v="46"/>
    <s v="Great Britain"/>
    <n v="1984"/>
    <n v="-0.52256199769276557"/>
    <x v="2"/>
  </r>
  <r>
    <s v="Alexandra Rose &quot;Aly&quot; Raisman"/>
    <s v="F"/>
    <n v="18"/>
    <n v="157"/>
    <n v="52"/>
    <s v="United States"/>
    <n v="2012"/>
    <n v="-0.52256199769276557"/>
    <x v="2"/>
  </r>
  <r>
    <s v="Aya Sekine"/>
    <s v="F"/>
    <n v="18"/>
    <n v="157"/>
    <n v="44"/>
    <s v="Japan"/>
    <n v="1996"/>
    <n v="-0.52256199769276557"/>
    <x v="2"/>
  </r>
  <r>
    <s v="Saltirka Parvanova Spasova-Tarpova"/>
    <s v="F"/>
    <n v="18"/>
    <n v="157"/>
    <n v="51"/>
    <s v="Bulgaria"/>
    <n v="1952"/>
    <n v="-0.52256199769276557"/>
    <x v="2"/>
  </r>
  <r>
    <s v="Gabriela Truc"/>
    <s v="F"/>
    <n v="18"/>
    <n v="157"/>
    <n v="45"/>
    <s v="Romania"/>
    <n v="1976"/>
    <n v="-0.52256199769276557"/>
    <x v="2"/>
  </r>
  <r>
    <s v="Lisa Brggemann"/>
    <s v="F"/>
    <n v="19"/>
    <n v="157"/>
    <n v="48"/>
    <s v="Germany"/>
    <n v="2004"/>
    <n v="-0.52256199769276557"/>
    <x v="2"/>
  </r>
  <r>
    <s v="Alena Devjan (-Coufalov)"/>
    <s v="F"/>
    <n v="19"/>
    <n v="157"/>
    <n v="43"/>
    <s v="Czechoslovakia"/>
    <n v="1988"/>
    <n v="-0.52256199769276557"/>
    <x v="2"/>
  </r>
  <r>
    <s v="Alina Goreac"/>
    <s v="F"/>
    <n v="19"/>
    <n v="157"/>
    <n v="48"/>
    <s v="Romania"/>
    <n v="1972"/>
    <n v="-0.52256199769276557"/>
    <x v="2"/>
  </r>
  <r>
    <s v="Kelly Louise Hackman"/>
    <s v="F"/>
    <n v="19"/>
    <n v="157"/>
    <n v="52"/>
    <s v="Great Britain"/>
    <n v="2000"/>
    <n v="-0.52256199769276557"/>
    <x v="2"/>
  </r>
  <r>
    <s v="Ana Mara Izurieta Garca"/>
    <s v="F"/>
    <n v="19"/>
    <n v="157"/>
    <n v="52"/>
    <s v="Spain"/>
    <n v="2012"/>
    <n v="-0.52256199769276557"/>
    <x v="2"/>
  </r>
  <r>
    <s v="Mariya Kartalova"/>
    <s v="F"/>
    <n v="19"/>
    <n v="157"/>
    <n v="42"/>
    <s v="Bulgaria"/>
    <n v="1988"/>
    <n v="-0.52256199769276557"/>
    <x v="2"/>
  </r>
  <r>
    <s v="Madison Taylor Kocian"/>
    <s v="F"/>
    <n v="19"/>
    <n v="157"/>
    <n v="46"/>
    <s v="United States"/>
    <n v="2016"/>
    <n v="-0.52256199769276557"/>
    <x v="2"/>
  </r>
  <r>
    <s v="Aleksandr Sergeyevich Kruzhilov"/>
    <s v="M"/>
    <n v="19"/>
    <n v="157"/>
    <n v="48"/>
    <s v="Belarus"/>
    <n v="2000"/>
    <n v="-0.52256199769276557"/>
    <x v="2"/>
  </r>
  <r>
    <s v="Yvonne Daphne Mugridge (-Arnold)"/>
    <s v="F"/>
    <n v="19"/>
    <n v="157"/>
    <n v="49"/>
    <s v="Great Britain"/>
    <n v="1972"/>
    <n v="-0.52256199769276557"/>
    <x v="2"/>
  </r>
  <r>
    <s v="Hana n"/>
    <s v="F"/>
    <n v="19"/>
    <n v="157"/>
    <n v="40"/>
    <s v="Czechoslovakia"/>
    <n v="1988"/>
    <n v="-0.52256199769276557"/>
    <x v="2"/>
  </r>
  <r>
    <s v="Brittany Rogers"/>
    <s v="F"/>
    <n v="19"/>
    <n v="157"/>
    <n v="46"/>
    <s v="Canada"/>
    <n v="2012"/>
    <n v="-0.52256199769276557"/>
    <x v="2"/>
  </r>
  <r>
    <s v="Paula Lyn Thomas"/>
    <s v="F"/>
    <n v="19"/>
    <n v="157"/>
    <n v="47"/>
    <s v="Great Britain"/>
    <n v="2000"/>
    <n v="-0.52256199769276557"/>
    <x v="2"/>
  </r>
  <r>
    <s v="Carl Richard Benyon"/>
    <s v="M"/>
    <n v="20"/>
    <n v="157"/>
    <n v="54"/>
    <s v="Great Britain"/>
    <n v="1984"/>
    <n v="-0.52256199769276557"/>
    <x v="2"/>
  </r>
  <r>
    <s v="Diana Gnkova Dudeva"/>
    <s v="F"/>
    <n v="20"/>
    <n v="157"/>
    <n v="46"/>
    <s v="Bulgaria"/>
    <n v="1988"/>
    <n v="-0.52256199769276557"/>
    <x v="2"/>
  </r>
  <r>
    <s v="Lyudmila Pavlovna Gromova"/>
    <s v="F"/>
    <n v="21"/>
    <n v="157"/>
    <n v="52"/>
    <s v="Soviet Union"/>
    <n v="1964"/>
    <n v="-0.52256199769276557"/>
    <x v="2"/>
  </r>
  <r>
    <s v="Ma Yanhong"/>
    <s v="F"/>
    <n v="21"/>
    <n v="157"/>
    <n v="44"/>
    <s v="China"/>
    <n v="1984"/>
    <n v="-0.52256199769276557"/>
    <x v="2"/>
  </r>
  <r>
    <s v="Takashi Uchiyama"/>
    <s v="M"/>
    <n v="21"/>
    <n v="157"/>
    <n v="55"/>
    <s v="Japan"/>
    <n v="1996"/>
    <n v="-0.52256199769276557"/>
    <x v="2"/>
  </r>
  <r>
    <s v="Annika Urvikko"/>
    <s v="F"/>
    <n v="21"/>
    <n v="157"/>
    <n v="57"/>
    <s v="Finland"/>
    <n v="2012"/>
    <n v="-0.52256199769276557"/>
    <x v="2"/>
  </r>
  <r>
    <s v="Horta Van Hoye"/>
    <s v="F"/>
    <n v="21"/>
    <n v="157"/>
    <n v="50"/>
    <s v="Belgium"/>
    <n v="1968"/>
    <n v="-0.52256199769276557"/>
    <x v="2"/>
  </r>
  <r>
    <s v="Teja Belak"/>
    <s v="F"/>
    <n v="22"/>
    <n v="157"/>
    <n v="48"/>
    <s v="Slovenia"/>
    <n v="2016"/>
    <n v="-0.52256199769276557"/>
    <x v="2"/>
  </r>
  <r>
    <s v="Valerie Lois &quot;Val&quot; Roberts (-Beitzel)"/>
    <s v="F"/>
    <n v="22"/>
    <n v="157"/>
    <n v="61"/>
    <s v="Australia"/>
    <n v="1960"/>
    <n v="-0.52256199769276557"/>
    <x v="2"/>
  </r>
  <r>
    <s v="Nikolina Tankucheva"/>
    <s v="F"/>
    <n v="22"/>
    <n v="157"/>
    <n v="46"/>
    <s v="Bulgaria"/>
    <n v="2008"/>
    <n v="-0.52256199769276557"/>
    <x v="2"/>
  </r>
  <r>
    <s v="ukasz Uhma"/>
    <s v="M"/>
    <n v="22"/>
    <n v="157"/>
    <n v="54"/>
    <s v="Poland"/>
    <n v="1976"/>
    <n v="-0.52256199769276557"/>
    <x v="2"/>
  </r>
  <r>
    <s v="Vera Dorothea Wilhelmina van Pol"/>
    <s v="F"/>
    <n v="22"/>
    <n v="157"/>
    <n v="54"/>
    <s v="Netherlands"/>
    <n v="2016"/>
    <n v="-0.52256199769276557"/>
    <x v="2"/>
  </r>
  <r>
    <s v="Nataa Bajin-ljepica"/>
    <s v="F"/>
    <n v="23"/>
    <n v="157"/>
    <n v="49"/>
    <s v="Yugoslavia"/>
    <n v="1968"/>
    <n v="-0.52256199769276557"/>
    <x v="2"/>
  </r>
  <r>
    <s v="Lisa Ecker"/>
    <s v="F"/>
    <n v="23"/>
    <n v="157"/>
    <n v="55"/>
    <s v="Austria"/>
    <n v="2016"/>
    <n v="-0.52256199769276557"/>
    <x v="2"/>
  </r>
  <r>
    <s v="Vappu Orvokki Salonen (-Haapanen)"/>
    <s v="F"/>
    <n v="23"/>
    <n v="157"/>
    <n v="53"/>
    <s v="Finland"/>
    <n v="1952"/>
    <n v="-0.52256199769276557"/>
    <x v="2"/>
  </r>
  <r>
    <s v="Rudolf Babiak"/>
    <s v="M"/>
    <n v="24"/>
    <n v="157"/>
    <n v="53"/>
    <s v="Czechoslovakia"/>
    <n v="1980"/>
    <n v="-0.52256199769276557"/>
    <x v="2"/>
  </r>
  <r>
    <s v="Mirjana Bili (-Vukas)"/>
    <s v="F"/>
    <n v="24"/>
    <n v="157"/>
    <n v="52"/>
    <s v="Yugoslavia"/>
    <n v="1960"/>
    <n v="-0.52256199769276557"/>
    <x v="2"/>
  </r>
  <r>
    <s v="Kiyoko Ono (Oizumi-)"/>
    <s v="F"/>
    <n v="24"/>
    <n v="157"/>
    <n v="60"/>
    <s v="Japan"/>
    <n v="1960"/>
    <n v="-0.52256199769276557"/>
    <x v="2"/>
  </r>
  <r>
    <s v="Ralli Ben-Yehuda"/>
    <s v="F"/>
    <n v="25"/>
    <n v="157"/>
    <n v="52"/>
    <s v="Israel"/>
    <n v="1960"/>
    <n v="-0.52256199769276557"/>
    <x v="2"/>
  </r>
  <r>
    <s v="Takashi Chinen"/>
    <s v="M"/>
    <n v="25"/>
    <n v="157"/>
    <n v="53"/>
    <s v="Japan"/>
    <n v="1992"/>
    <n v="-0.52256199769276557"/>
    <x v="2"/>
  </r>
  <r>
    <s v="Petre Miclu"/>
    <s v="M"/>
    <n v="25"/>
    <n v="157"/>
    <n v="55"/>
    <s v="Romania"/>
    <n v="1964"/>
    <n v="-0.52256199769276557"/>
    <x v="2"/>
  </r>
  <r>
    <s v="Rie Tanaka"/>
    <s v="F"/>
    <n v="25"/>
    <n v="157"/>
    <s v="NA"/>
    <s v="Japan"/>
    <n v="2012"/>
    <n v="-0.52256199769276557"/>
    <x v="2"/>
  </r>
  <r>
    <s v="Yan Tai-San"/>
    <s v="M"/>
    <n v="26"/>
    <n v="157"/>
    <n v="54"/>
    <s v="Chinese Taipei"/>
    <n v="1964"/>
    <n v="-0.52256199769276557"/>
    <x v="2"/>
  </r>
  <r>
    <s v="Norimasa Iwai"/>
    <s v="M"/>
    <n v="27"/>
    <n v="157"/>
    <n v="55"/>
    <s v="Japan"/>
    <n v="2000"/>
    <n v="-0.52256199769276557"/>
    <x v="2"/>
  </r>
  <r>
    <s v="Brigitte Helene Kiesler (Krst-)"/>
    <s v="F"/>
    <n v="27"/>
    <n v="157"/>
    <n v="52"/>
    <s v="Germany"/>
    <n v="1952"/>
    <n v="-0.52256199769276557"/>
    <x v="2"/>
  </r>
  <r>
    <s v="Kroly Schupkgel"/>
    <s v="M"/>
    <n v="27"/>
    <n v="157"/>
    <n v="55"/>
    <s v="Hungary"/>
    <n v="1992"/>
    <n v="-0.52256199769276557"/>
    <x v="2"/>
  </r>
  <r>
    <s v="Walter Tysall"/>
    <s v="M"/>
    <n v="28"/>
    <n v="157"/>
    <n v="54"/>
    <s v="Great Britain"/>
    <n v="1908"/>
    <n v="-0.52256199769276557"/>
    <x v="2"/>
  </r>
  <r>
    <s v="Frank Safanda"/>
    <s v="M"/>
    <n v="29"/>
    <n v="157"/>
    <s v="NA"/>
    <s v="United States"/>
    <n v="1924"/>
    <n v="-0.52256199769276557"/>
    <x v="2"/>
  </r>
  <r>
    <s v="Dmitry Levonovich Kasperovich"/>
    <s v="M"/>
    <n v="30"/>
    <n v="157"/>
    <n v="60"/>
    <s v="Belarus"/>
    <n v="2008"/>
    <n v="-0.52256199769276557"/>
    <x v="2"/>
  </r>
  <r>
    <s v="Shin Heung-Do"/>
    <s v="M"/>
    <n v="30"/>
    <n v="157"/>
    <n v="56"/>
    <s v="North Korea"/>
    <n v="1972"/>
    <n v="-0.52256199769276557"/>
    <x v="2"/>
  </r>
  <r>
    <s v="Cristina Elena Grigora"/>
    <s v="F"/>
    <n v="14"/>
    <n v="156"/>
    <n v="44"/>
    <s v="Romania"/>
    <n v="1980"/>
    <n v="-0.63696237208931317"/>
    <x v="2"/>
  </r>
  <r>
    <s v="Mara Antonieta Hernndez Castao"/>
    <s v="F"/>
    <n v="14"/>
    <n v="156"/>
    <n v="46"/>
    <s v="Mexico"/>
    <n v="1972"/>
    <n v="-0.63696237208931317"/>
    <x v="2"/>
  </r>
  <r>
    <s v="Kirsty Leigh-Brown"/>
    <s v="F"/>
    <n v="14"/>
    <n v="156"/>
    <n v="45"/>
    <s v="Australia"/>
    <n v="1996"/>
    <n v="-0.63696237208931317"/>
    <x v="2"/>
  </r>
  <r>
    <s v="Eloisa Marcos Quintano"/>
    <s v="F"/>
    <n v="14"/>
    <n v="156"/>
    <n v="46"/>
    <s v="Spain"/>
    <n v="1976"/>
    <n v="-0.63696237208931317"/>
    <x v="2"/>
  </r>
  <r>
    <s v="Margit Tth"/>
    <s v="F"/>
    <n v="14"/>
    <n v="156"/>
    <n v="44"/>
    <s v="Hungary"/>
    <n v="1976"/>
    <n v="-0.63696237208931317"/>
    <x v="2"/>
  </r>
  <r>
    <s v="Marine Debauve"/>
    <s v="F"/>
    <n v="15"/>
    <n v="156"/>
    <n v="42"/>
    <s v="France"/>
    <n v="2004"/>
    <n v="-0.63696237208931317"/>
    <x v="2"/>
  </r>
  <r>
    <s v="Cinzia Delisi"/>
    <s v="F"/>
    <n v="15"/>
    <n v="156"/>
    <n v="48"/>
    <s v="Italy"/>
    <n v="1972"/>
    <n v="-0.63696237208931317"/>
    <x v="2"/>
  </r>
  <r>
    <s v="Erzsbet Hanti"/>
    <s v="F"/>
    <n v="15"/>
    <n v="156"/>
    <n v="44"/>
    <s v="Hungary"/>
    <n v="1980"/>
    <n v="-0.63696237208931317"/>
    <x v="2"/>
  </r>
  <r>
    <s v="Marine Petit"/>
    <s v="F"/>
    <n v="15"/>
    <n v="156"/>
    <n v="42"/>
    <s v="France"/>
    <n v="2008"/>
    <n v="-0.63696237208931317"/>
    <x v="2"/>
  </r>
  <r>
    <s v="Melita (-Melitta) Ruhn (-Fleischer)"/>
    <s v="F"/>
    <n v="15"/>
    <n v="156"/>
    <n v="42"/>
    <s v="Romania"/>
    <n v="1980"/>
    <n v="-0.63696237208931317"/>
    <x v="2"/>
  </r>
  <r>
    <s v="Zuzana Sekerov"/>
    <s v="F"/>
    <n v="15"/>
    <n v="156"/>
    <n v="50"/>
    <s v="Slovakia"/>
    <n v="2000"/>
    <n v="-0.63696237208931317"/>
    <x v="2"/>
  </r>
  <r>
    <s v="Las da Silva Souza"/>
    <s v="F"/>
    <n v="15"/>
    <n v="156"/>
    <n v="47"/>
    <s v="Brazil"/>
    <n v="2004"/>
    <n v="-0.63696237208931317"/>
    <x v="2"/>
  </r>
  <r>
    <s v="Elvire Teza"/>
    <s v="F"/>
    <n v="15"/>
    <n v="156"/>
    <n v="50"/>
    <s v="France"/>
    <n v="1996"/>
    <n v="-0.63696237208931317"/>
    <x v="2"/>
  </r>
  <r>
    <s v="Marija Teak"/>
    <s v="F"/>
    <n v="15"/>
    <n v="156"/>
    <n v="48"/>
    <s v="Yugoslavia"/>
    <n v="1972"/>
    <n v="-0.63696237208931317"/>
    <x v="2"/>
  </r>
  <r>
    <s v="Anita Tomulevski (-Bjerregrd)"/>
    <s v="F"/>
    <n v="15"/>
    <n v="156"/>
    <n v="45"/>
    <s v="Norway"/>
    <n v="1992"/>
    <n v="-0.63696237208931317"/>
    <x v="2"/>
  </r>
  <r>
    <s v="Gloria Viseras Die"/>
    <s v="F"/>
    <n v="15"/>
    <n v="156"/>
    <n v="47"/>
    <s v="Spain"/>
    <n v="1980"/>
    <n v="-0.63696237208931317"/>
    <x v="2"/>
  </r>
  <r>
    <s v="Colleen Mary Casey (-Shields)"/>
    <s v="F"/>
    <n v="16"/>
    <n v="156"/>
    <n v="41"/>
    <s v="United States"/>
    <n v="1976"/>
    <n v="-0.63696237208931317"/>
    <x v="2"/>
  </r>
  <r>
    <s v="Rebecca Lauren &quot;Beckie&quot; Downie"/>
    <s v="F"/>
    <n v="16"/>
    <n v="156"/>
    <n v="55"/>
    <s v="Great Britain"/>
    <n v="2008"/>
    <n v="-0.63696237208931317"/>
    <x v="2"/>
  </r>
  <r>
    <s v="Ana Sofa Gmez Porras"/>
    <s v="F"/>
    <n v="16"/>
    <n v="156"/>
    <n v="46"/>
    <s v="Guatemala"/>
    <n v="2012"/>
    <n v="-0.63696237208931317"/>
    <x v="2"/>
  </r>
  <r>
    <s v="Karin Janz (-Bttner)"/>
    <s v="F"/>
    <n v="16"/>
    <n v="156"/>
    <n v="46"/>
    <s v="East Germany"/>
    <n v="1968"/>
    <n v="-0.63696237208931317"/>
    <x v="2"/>
  </r>
  <r>
    <s v="Steffi Krker (-Biskupek)"/>
    <s v="F"/>
    <n v="16"/>
    <n v="156"/>
    <n v="43"/>
    <s v="East Germany"/>
    <n v="1976"/>
    <n v="-0.63696237208931317"/>
    <x v="2"/>
  </r>
  <r>
    <s v="Li Su-Gil"/>
    <s v="M"/>
    <n v="16"/>
    <n v="156"/>
    <n v="56"/>
    <s v="North Korea"/>
    <n v="1980"/>
    <n v="-0.63696237208931317"/>
    <x v="2"/>
  </r>
  <r>
    <s v="Galle Mys"/>
    <s v="F"/>
    <n v="16"/>
    <n v="156"/>
    <n v="50"/>
    <s v="Belgium"/>
    <n v="2008"/>
    <n v="-0.63696237208931317"/>
    <x v="2"/>
  </r>
  <r>
    <s v="Alexandra Soler"/>
    <s v="F"/>
    <n v="16"/>
    <n v="156"/>
    <n v="49"/>
    <s v="France"/>
    <n v="2000"/>
    <n v="-0.63696237208931317"/>
    <x v="2"/>
  </r>
  <r>
    <s v="Marina Sulicich (-Campbell)"/>
    <s v="F"/>
    <n v="16"/>
    <n v="156"/>
    <n v="45"/>
    <s v="Australia"/>
    <n v="1980"/>
    <n v="-0.63696237208931317"/>
    <x v="2"/>
  </r>
  <r>
    <s v="Svetlana Khristoforovna Grozdova (-Mikhalitseva)"/>
    <s v="F"/>
    <n v="17"/>
    <n v="156"/>
    <n v="41"/>
    <s v="Soviet Union"/>
    <n v="1976"/>
    <n v="-0.63696237208931317"/>
    <x v="2"/>
  </r>
  <r>
    <s v="Linda Joan Metheny (-Mulvihill)"/>
    <s v="F"/>
    <n v="17"/>
    <n v="156"/>
    <n v="49"/>
    <s v="United States"/>
    <n v="1964"/>
    <n v="-0.63696237208931317"/>
    <x v="2"/>
  </r>
  <r>
    <s v="Adrienn Nyeste"/>
    <s v="F"/>
    <n v="17"/>
    <n v="156"/>
    <n v="45"/>
    <s v="Hungary"/>
    <n v="1996"/>
    <n v="-0.63696237208931317"/>
    <x v="2"/>
  </r>
  <r>
    <s v="Cline Henriette van Gerner"/>
    <s v="F"/>
    <n v="17"/>
    <n v="156"/>
    <n v="51"/>
    <s v="Netherlands"/>
    <n v="2012"/>
    <n v="-0.63696237208931317"/>
    <x v="2"/>
  </r>
  <r>
    <s v="Martina Velkov"/>
    <s v="F"/>
    <n v="17"/>
    <n v="156"/>
    <n v="40"/>
    <s v="Czechoslovakia"/>
    <n v="1988"/>
    <n v="-0.63696237208931317"/>
    <x v="2"/>
  </r>
  <r>
    <s v="Kellie Wilson"/>
    <s v="F"/>
    <n v="17"/>
    <n v="156"/>
    <n v="56"/>
    <s v="Australia"/>
    <n v="1984"/>
    <n v="-0.63696237208931317"/>
    <x v="2"/>
  </r>
  <r>
    <s v="Celeste Andrea Carnevale"/>
    <s v="F"/>
    <n v="18"/>
    <n v="156"/>
    <n v="49"/>
    <s v="Argentina"/>
    <n v="2004"/>
    <n v="-0.63696237208931317"/>
    <x v="2"/>
  </r>
  <r>
    <s v="Cludia de Paula Costa Magalhes"/>
    <s v="F"/>
    <n v="18"/>
    <n v="156"/>
    <n v="46"/>
    <s v="Brazil"/>
    <n v="1980"/>
    <n v="-0.63696237208931317"/>
    <x v="2"/>
  </r>
  <r>
    <s v="Esbela Fernanda Rosa da Fonseca"/>
    <s v="F"/>
    <n v="18"/>
    <n v="156"/>
    <n v="58"/>
    <s v="Portugal"/>
    <n v="1960"/>
    <n v="-0.63696237208931317"/>
    <x v="2"/>
  </r>
  <r>
    <s v="Gail Marion Daley (-Bakker)"/>
    <s v="F"/>
    <n v="18"/>
    <n v="156"/>
    <n v="47"/>
    <s v="Canada"/>
    <n v="1964"/>
    <n v="-0.63696237208931317"/>
    <x v="2"/>
  </r>
  <r>
    <s v="Dorota Horzonek-Jokiel"/>
    <s v="F"/>
    <n v="18"/>
    <n v="156"/>
    <n v="58"/>
    <s v="Poland"/>
    <n v="1952"/>
    <n v="-0.63696237208931317"/>
    <x v="2"/>
  </r>
  <r>
    <s v="Tereza Koi"/>
    <s v="F"/>
    <n v="18"/>
    <n v="156"/>
    <n v="51"/>
    <s v="Yugoslavia"/>
    <n v="1952"/>
    <n v="-0.63696237208931317"/>
    <x v="2"/>
  </r>
  <r>
    <s v="Ivona Krmelov (-Lakomy)"/>
    <s v="F"/>
    <n v="18"/>
    <n v="156"/>
    <n v="42"/>
    <s v="Czechoslovakia"/>
    <n v="1988"/>
    <n v="-0.63696237208931317"/>
    <x v="2"/>
  </r>
  <r>
    <s v="Darya Sergeyevna Spiridonova"/>
    <s v="F"/>
    <n v="18"/>
    <n v="156"/>
    <n v="45"/>
    <s v="Russia"/>
    <n v="2016"/>
    <n v="-0.63696237208931317"/>
    <x v="2"/>
  </r>
  <r>
    <s v="Dorothy Summers"/>
    <s v="F"/>
    <n v="18"/>
    <n v="156"/>
    <n v="51"/>
    <s v="Great Britain"/>
    <n v="1960"/>
    <n v="-0.63696237208931317"/>
    <x v="2"/>
  </r>
  <r>
    <s v="Joyce Eileen Tanac (-Schroeder)"/>
    <s v="F"/>
    <n v="18"/>
    <n v="156"/>
    <n v="49"/>
    <s v="United States"/>
    <n v="1968"/>
    <n v="-0.63696237208931317"/>
    <x v="2"/>
  </r>
  <r>
    <s v="Marina Aleksandrovna Zarzhitskaya"/>
    <s v="F"/>
    <n v="18"/>
    <n v="156"/>
    <n v="46"/>
    <s v="Belarus"/>
    <n v="2000"/>
    <n v="-0.63696237208931317"/>
    <x v="2"/>
  </r>
  <r>
    <s v="Nataliya Kamilovna Ziganshina"/>
    <s v="F"/>
    <n v="18"/>
    <n v="156"/>
    <n v="47"/>
    <s v="Russia"/>
    <n v="2004"/>
    <n v="-0.63696237208931317"/>
    <x v="2"/>
  </r>
  <r>
    <s v="Imogen Jane Cairns"/>
    <s v="F"/>
    <n v="19"/>
    <n v="156"/>
    <n v="59"/>
    <s v="Great Britain"/>
    <n v="2008"/>
    <n v="-0.63696237208931317"/>
    <x v="2"/>
  </r>
  <r>
    <s v="Hong Un-Jong"/>
    <s v="F"/>
    <n v="19"/>
    <n v="156"/>
    <n v="47"/>
    <s v="North Korea"/>
    <n v="2008"/>
    <n v="-0.63696237208931317"/>
    <x v="2"/>
  </r>
  <r>
    <s v="Aurora Morata Salvador"/>
    <s v="F"/>
    <n v="19"/>
    <n v="156"/>
    <n v="47"/>
    <s v="Spain"/>
    <n v="1980"/>
    <n v="-0.63696237208931317"/>
    <x v="2"/>
  </r>
  <r>
    <s v="Silvia Alexandra Stroescu"/>
    <s v="F"/>
    <n v="19"/>
    <n v="156"/>
    <n v="48"/>
    <s v="Romania"/>
    <n v="2004"/>
    <n v="-0.63696237208931317"/>
    <x v="2"/>
  </r>
  <r>
    <s v="Yuliya Tarasenko"/>
    <s v="F"/>
    <n v="19"/>
    <n v="156"/>
    <n v="46"/>
    <s v="Belarus"/>
    <n v="2004"/>
    <n v="-0.63696237208931317"/>
    <x v="2"/>
  </r>
  <r>
    <s v="Teng Haibin"/>
    <s v="M"/>
    <n v="19"/>
    <n v="156"/>
    <n v="48"/>
    <s v="China"/>
    <n v="2004"/>
    <n v="-0.63696237208931317"/>
    <x v="2"/>
  </r>
  <r>
    <s v="Maria Claudia Prescan"/>
    <s v="F"/>
    <n v="20"/>
    <n v="156"/>
    <n v="42"/>
    <s v="Romania"/>
    <n v="2000"/>
    <n v="-0.63696237208931317"/>
    <x v="2"/>
  </r>
  <r>
    <s v="Nevenka Pukarevi"/>
    <s v="F"/>
    <n v="20"/>
    <n v="156"/>
    <n v="47"/>
    <s v="Yugoslavia"/>
    <n v="1972"/>
    <n v="-0.63696237208931317"/>
    <x v="2"/>
  </r>
  <r>
    <s v="Wanda Soprani"/>
    <s v="F"/>
    <n v="20"/>
    <n v="156"/>
    <n v="55"/>
    <s v="Italy"/>
    <n v="1960"/>
    <n v="-0.63696237208931317"/>
    <x v="2"/>
  </r>
  <r>
    <s v="Wang Xiaoyan"/>
    <s v="F"/>
    <n v="20"/>
    <n v="156"/>
    <n v="45"/>
    <s v="China"/>
    <n v="1988"/>
    <n v="-0.63696237208931317"/>
    <x v="2"/>
  </r>
  <r>
    <s v="Yutaka Aihara"/>
    <s v="M"/>
    <n v="21"/>
    <n v="156"/>
    <n v="55"/>
    <s v="Japan"/>
    <n v="1992"/>
    <n v="-0.63696237208931317"/>
    <x v="2"/>
  </r>
  <r>
    <s v="Tamara Alekseyevna Lyukhina-Zamotaylova"/>
    <s v="F"/>
    <n v="21"/>
    <n v="156"/>
    <n v="50"/>
    <s v="Soviet Union"/>
    <n v="1960"/>
    <n v="-0.63696237208931317"/>
    <x v="2"/>
  </r>
  <r>
    <s v="Nancy Aldama Ruiloba"/>
    <s v="F"/>
    <n v="22"/>
    <n v="156"/>
    <n v="52"/>
    <s v="Cuba"/>
    <n v="1968"/>
    <n v="-0.63696237208931317"/>
    <x v="2"/>
  </r>
  <r>
    <s v="Christel Felgner (-Wunder)"/>
    <s v="F"/>
    <n v="22"/>
    <n v="156"/>
    <n v="50"/>
    <s v="Germany"/>
    <n v="1964"/>
    <n v="-0.63696237208931317"/>
    <x v="2"/>
  </r>
  <r>
    <s v="Liu Reng-Sun"/>
    <s v="M"/>
    <n v="22"/>
    <n v="156"/>
    <n v="54"/>
    <s v="Chinese Taipei"/>
    <n v="1964"/>
    <n v="-0.63696237208931317"/>
    <x v="2"/>
  </r>
  <r>
    <s v="Stanka Pavlova"/>
    <s v="F"/>
    <n v="22"/>
    <n v="156"/>
    <n v="50"/>
    <s v="Bulgaria"/>
    <n v="1960"/>
    <n v="-0.63696237208931317"/>
    <x v="2"/>
  </r>
  <r>
    <s v="Lidia Szczerbiska (-Krl)"/>
    <s v="F"/>
    <n v="22"/>
    <n v="156"/>
    <n v="52"/>
    <s v="Poland"/>
    <n v="1956"/>
    <n v="-0.63696237208931317"/>
    <x v="2"/>
  </r>
  <r>
    <s v="Arthur Nabarrete Zanetti"/>
    <s v="M"/>
    <n v="22"/>
    <n v="156"/>
    <n v="61"/>
    <s v="Brazil"/>
    <n v="2012"/>
    <n v="-0.63696237208931317"/>
    <x v="2"/>
  </r>
  <r>
    <s v="Uta Poreceanu-Schlandt"/>
    <s v="F"/>
    <n v="23"/>
    <n v="156"/>
    <n v="54"/>
    <s v="Romania"/>
    <n v="1960"/>
    <n v="-0.63696237208931317"/>
    <x v="2"/>
  </r>
  <r>
    <s v="Klara Sieroska (-Kostrzew)"/>
    <s v="F"/>
    <n v="23"/>
    <n v="156"/>
    <n v="55"/>
    <s v="Poland"/>
    <n v="1936"/>
    <n v="-0.63696237208931317"/>
    <x v="2"/>
  </r>
  <r>
    <s v="Sven Tippelt"/>
    <s v="M"/>
    <n v="23"/>
    <n v="156"/>
    <n v="52"/>
    <s v="East Germany"/>
    <n v="1988"/>
    <n v="-0.63696237208931317"/>
    <x v="2"/>
  </r>
  <r>
    <s v="Emilia Vtoiu-Li"/>
    <s v="F"/>
    <n v="23"/>
    <n v="156"/>
    <n v="51"/>
    <s v="Romania"/>
    <n v="1956"/>
    <n v="-0.63696237208931317"/>
    <x v="2"/>
  </r>
  <r>
    <s v="Teruichi Okamura"/>
    <s v="M"/>
    <n v="24"/>
    <n v="156"/>
    <n v="54"/>
    <s v="Japan"/>
    <n v="1972"/>
    <n v="-0.63696237208931317"/>
    <x v="2"/>
  </r>
  <r>
    <s v="Sanne Wevers"/>
    <s v="F"/>
    <n v="24"/>
    <n v="156"/>
    <n v="46"/>
    <s v="Netherlands"/>
    <n v="2016"/>
    <n v="-0.63696237208931317"/>
    <x v="2"/>
  </r>
  <r>
    <s v="Catalina Elena Escobar Gmez"/>
    <s v="F"/>
    <n v="25"/>
    <n v="156"/>
    <n v="50"/>
    <s v="Colombia"/>
    <n v="2016"/>
    <n v="-0.63696237208931317"/>
    <x v="2"/>
  </r>
  <r>
    <s v="Kim Song-Il"/>
    <s v="M"/>
    <n v="26"/>
    <n v="156"/>
    <n v="53"/>
    <s v="North Korea"/>
    <n v="1972"/>
    <n v="-0.63696237208931317"/>
    <x v="2"/>
  </r>
  <r>
    <s v="Erna Havelka (-Raenovi)"/>
    <s v="F"/>
    <n v="27"/>
    <n v="156"/>
    <n v="50"/>
    <s v="Yugoslavia"/>
    <n v="1972"/>
    <n v="-0.63696237208931317"/>
    <x v="2"/>
  </r>
  <r>
    <s v="Brenda Vianey Magaa Almaral (-Moya)"/>
    <s v="F"/>
    <n v="27"/>
    <n v="156"/>
    <n v="48"/>
    <s v="Mexico"/>
    <n v="2004"/>
    <n v="-0.63696237208931317"/>
    <x v="2"/>
  </r>
  <r>
    <s v="Paulette le Raer"/>
    <s v="F"/>
    <n v="28"/>
    <n v="156"/>
    <n v="53"/>
    <s v="France"/>
    <n v="1960"/>
    <n v="-0.63696237208931317"/>
    <x v="2"/>
  </r>
  <r>
    <s v="Noboyuki Kajitani"/>
    <s v="M"/>
    <n v="29"/>
    <n v="156"/>
    <n v="53"/>
    <s v="Japan"/>
    <n v="1984"/>
    <n v="-0.63696237208931317"/>
    <x v="2"/>
  </r>
  <r>
    <s v="Stefania Reindl"/>
    <s v="F"/>
    <n v="30"/>
    <n v="156"/>
    <n v="50"/>
    <s v="Poland"/>
    <n v="1952"/>
    <n v="-0.63696237208931317"/>
    <x v="2"/>
  </r>
  <r>
    <s v="Davaasrengiin Oyuuntuyaa"/>
    <s v="F"/>
    <n v="13"/>
    <n v="155"/>
    <n v="43"/>
    <s v="Mongolia"/>
    <n v="1980"/>
    <n v="-0.75136274648586088"/>
    <x v="2"/>
  </r>
  <r>
    <s v="Laura Rivera Rodrguez"/>
    <s v="F"/>
    <n v="13"/>
    <n v="155"/>
    <n v="47"/>
    <s v="Mexico"/>
    <n v="1968"/>
    <n v="-0.75136274648586088"/>
    <x v="2"/>
  </r>
  <r>
    <s v="Bae Eun-Mi"/>
    <s v="F"/>
    <n v="15"/>
    <n v="155"/>
    <n v="43"/>
    <s v="South Korea"/>
    <n v="1988"/>
    <n v="-0.75136274648586088"/>
    <x v="2"/>
  </r>
  <r>
    <s v="Patrizia Bazzi"/>
    <s v="F"/>
    <n v="15"/>
    <n v="155"/>
    <n v="43"/>
    <s v="Switzerland"/>
    <n v="1972"/>
    <n v="-0.75136274648586088"/>
    <x v="2"/>
  </r>
  <r>
    <s v="Miranda Cicognani"/>
    <s v="F"/>
    <n v="15"/>
    <n v="155"/>
    <n v="51"/>
    <s v="Italy"/>
    <n v="1952"/>
    <n v="-0.75136274648586088"/>
    <x v="2"/>
  </r>
  <r>
    <s v="Senna Sandra Deriks"/>
    <s v="F"/>
    <n v="15"/>
    <n v="155"/>
    <n v="46"/>
    <s v="Belgium"/>
    <n v="2016"/>
    <n v="-0.75136274648586088"/>
    <x v="2"/>
  </r>
  <r>
    <s v="Kyriaki Firinidou"/>
    <s v="F"/>
    <n v="15"/>
    <n v="155"/>
    <n v="42"/>
    <s v="Greece"/>
    <n v="1996"/>
    <n v="-0.75136274648586088"/>
    <x v="2"/>
  </r>
  <r>
    <s v="Marisa Jervella"/>
    <s v="F"/>
    <n v="15"/>
    <n v="155"/>
    <n v="49"/>
    <s v="Switzerland"/>
    <n v="1984"/>
    <n v="-0.75136274648586088"/>
    <x v="2"/>
  </r>
  <r>
    <s v="Khrabrina Bozhidarova Khrabrova"/>
    <s v="F"/>
    <n v="15"/>
    <n v="155"/>
    <n v="41"/>
    <s v="Bulgaria"/>
    <n v="1988"/>
    <n v="-0.75136274648586088"/>
    <x v="2"/>
  </r>
  <r>
    <s v="Kim Nam-Ok"/>
    <s v="F"/>
    <n v="15"/>
    <n v="155"/>
    <n v="45"/>
    <s v="South Korea"/>
    <n v="1988"/>
    <n v="-0.75136274648586088"/>
    <x v="2"/>
  </r>
  <r>
    <s v="Denisse Lpez Sing"/>
    <s v="F"/>
    <n v="15"/>
    <n v="155"/>
    <n v="54"/>
    <s v="Mexico"/>
    <n v="1992"/>
    <n v="-0.75136274648586088"/>
    <x v="2"/>
  </r>
  <r>
    <s v="Galina Marinova"/>
    <s v="F"/>
    <n v="15"/>
    <n v="155"/>
    <n v="38"/>
    <s v="Bulgaria"/>
    <n v="1980"/>
    <n v="-0.75136274648586088"/>
    <x v="2"/>
  </r>
  <r>
    <s v="Lisa Maree Skinner"/>
    <s v="F"/>
    <n v="15"/>
    <n v="155"/>
    <n v="46"/>
    <s v="Australia"/>
    <n v="1996"/>
    <n v="-0.75136274648586088"/>
    <x v="2"/>
  </r>
  <r>
    <s v="Elsabeth &quot;Ellie&quot; Black"/>
    <s v="F"/>
    <n v="16"/>
    <n v="155"/>
    <n v="56"/>
    <s v="Canada"/>
    <n v="2012"/>
    <n v="-0.75136274648586088"/>
    <x v="2"/>
  </r>
  <r>
    <s v="Susan Cheesebrough"/>
    <s v="F"/>
    <n v="16"/>
    <n v="155"/>
    <n v="43"/>
    <s v="Great Britain"/>
    <n v="1976"/>
    <n v="-0.75136274648586088"/>
    <x v="2"/>
  </r>
  <r>
    <s v="Erika Fasana"/>
    <s v="F"/>
    <n v="16"/>
    <n v="155"/>
    <n v="50"/>
    <s v="Italy"/>
    <n v="2012"/>
    <n v="-0.75136274648586088"/>
    <x v="2"/>
  </r>
  <r>
    <s v="Iryna Vasylivna Krasnianska"/>
    <s v="F"/>
    <n v="16"/>
    <n v="155"/>
    <n v="51"/>
    <s v="Ukraine"/>
    <n v="2004"/>
    <n v="-0.75136274648586088"/>
    <x v="2"/>
  </r>
  <r>
    <s v="Mnica Mesalles Sallars"/>
    <s v="F"/>
    <n v="16"/>
    <n v="155"/>
    <n v="50"/>
    <s v="Spain"/>
    <n v="2004"/>
    <n v="-0.75136274648586088"/>
    <x v="2"/>
  </r>
  <r>
    <s v="Vasiliki Millousi"/>
    <s v="F"/>
    <n v="16"/>
    <n v="155"/>
    <n v="45"/>
    <s v="Greece"/>
    <n v="2000"/>
    <n v="-0.75136274648586088"/>
    <x v="2"/>
  </r>
  <r>
    <s v="Sachiko Morimura"/>
    <s v="F"/>
    <n v="16"/>
    <n v="155"/>
    <n v="41"/>
    <s v="Japan"/>
    <n v="1988"/>
    <n v="-0.75136274648586088"/>
    <x v="2"/>
  </r>
  <r>
    <s v="Francesca Morotti"/>
    <s v="F"/>
    <n v="16"/>
    <n v="155"/>
    <n v="46"/>
    <s v="Italy"/>
    <n v="1996"/>
    <n v="-0.75136274648586088"/>
    <x v="2"/>
  </r>
  <r>
    <s v="Delphine Regease"/>
    <s v="F"/>
    <n v="16"/>
    <n v="155"/>
    <n v="46"/>
    <s v="France"/>
    <n v="2000"/>
    <n v="-0.75136274648586088"/>
    <x v="2"/>
  </r>
  <r>
    <s v="Allana Amy Slater"/>
    <s v="F"/>
    <n v="16"/>
    <n v="155"/>
    <n v="50"/>
    <s v="Australia"/>
    <n v="2000"/>
    <n v="-0.75136274648586088"/>
    <x v="2"/>
  </r>
  <r>
    <s v="Aagje Vanwalleghem"/>
    <s v="F"/>
    <n v="16"/>
    <n v="155"/>
    <n v="43"/>
    <s v="Belgium"/>
    <n v="2004"/>
    <n v="-0.75136274648586088"/>
    <x v="2"/>
  </r>
  <r>
    <s v="Zhou Ping"/>
    <s v="F"/>
    <n v="16"/>
    <n v="155"/>
    <n v="41"/>
    <s v="China"/>
    <n v="1984"/>
    <n v="-0.75136274648586088"/>
    <x v="2"/>
  </r>
  <r>
    <s v="Gigi Zosa"/>
    <s v="F"/>
    <n v="16"/>
    <n v="155"/>
    <n v="44"/>
    <s v="Canada"/>
    <n v="1984"/>
    <n v="-0.75136274648586088"/>
    <x v="2"/>
  </r>
  <r>
    <s v="Julie Beaulieu"/>
    <s v="F"/>
    <n v="17"/>
    <n v="155"/>
    <n v="48"/>
    <s v="Canada"/>
    <n v="2000"/>
    <n v="-0.75136274648586088"/>
    <x v="2"/>
  </r>
  <r>
    <s v="Farah Boufadene"/>
    <s v="F"/>
    <n v="17"/>
    <n v="155"/>
    <n v="55"/>
    <s v="Algeria"/>
    <n v="2016"/>
    <n v="-0.75136274648586088"/>
    <x v="2"/>
  </r>
  <r>
    <s v="Maricela Cant Mata"/>
    <s v="F"/>
    <n v="17"/>
    <n v="155"/>
    <n v="46"/>
    <s v="Mexico"/>
    <n v="2008"/>
    <n v="-0.75136274648586088"/>
    <x v="2"/>
  </r>
  <r>
    <s v="Marta Cusid Muntada"/>
    <s v="F"/>
    <n v="17"/>
    <n v="155"/>
    <n v="49"/>
    <s v="Spain"/>
    <n v="2000"/>
    <n v="-0.75136274648586088"/>
    <x v="2"/>
  </r>
  <r>
    <s v="Han Gyeong-Im"/>
    <s v="F"/>
    <n v="17"/>
    <n v="155"/>
    <n v="46"/>
    <s v="South Korea"/>
    <n v="1988"/>
    <n v="-0.75136274648586088"/>
    <x v="2"/>
  </r>
  <r>
    <s v="Heo Seon-Mi"/>
    <s v="F"/>
    <n v="17"/>
    <n v="155"/>
    <n v="40"/>
    <s v="South Korea"/>
    <n v="2012"/>
    <n v="-0.75136274648586088"/>
    <x v="2"/>
  </r>
  <r>
    <s v="Melissa Anne Missy Marlowe (-Clausi)"/>
    <s v="F"/>
    <n v="17"/>
    <n v="155"/>
    <n v="43"/>
    <s v="United States"/>
    <n v="1988"/>
    <n v="-0.75136274648586088"/>
    <x v="2"/>
  </r>
  <r>
    <s v="Antoaneta Rakhneva"/>
    <s v="F"/>
    <n v="17"/>
    <n v="155"/>
    <n v="47"/>
    <s v="Bulgaria"/>
    <n v="1980"/>
    <n v="-0.75136274648586088"/>
    <x v="2"/>
  </r>
  <r>
    <s v="Hilda Amezaga Harfuch"/>
    <s v="F"/>
    <n v="18"/>
    <n v="155"/>
    <n v="47"/>
    <s v="Mexico"/>
    <n v="1972"/>
    <n v="-0.75136274648586088"/>
    <x v="2"/>
  </r>
  <r>
    <s v="Amy Yuen-Yee Chow (-Ho)"/>
    <s v="F"/>
    <n v="18"/>
    <n v="155"/>
    <n v="44"/>
    <s v="United States"/>
    <n v="1996"/>
    <n v="-0.75136274648586088"/>
    <x v="2"/>
  </r>
  <r>
    <s v="Elisabetta Preziosa"/>
    <s v="F"/>
    <n v="18"/>
    <n v="155"/>
    <s v="NA"/>
    <s v="Italy"/>
    <n v="2012"/>
    <n v="-0.75136274648586088"/>
    <x v="2"/>
  </r>
  <r>
    <s v="Ewa Margareta Rydell (-Orrensj)"/>
    <s v="F"/>
    <n v="18"/>
    <n v="155"/>
    <n v="50"/>
    <s v="Sweden"/>
    <n v="1960"/>
    <n v="-0.75136274648586088"/>
    <x v="2"/>
  </r>
  <r>
    <s v="Fedele Spatazza"/>
    <s v="M"/>
    <n v="18"/>
    <n v="155"/>
    <n v="59"/>
    <s v="Italy"/>
    <n v="1972"/>
    <n v="-0.75136274648586088"/>
    <x v="2"/>
  </r>
  <r>
    <s v="Yang Bo"/>
    <s v="F"/>
    <n v="18"/>
    <n v="155"/>
    <n v="43"/>
    <s v="China"/>
    <n v="1992"/>
    <n v="-0.75136274648586088"/>
    <x v="2"/>
  </r>
  <r>
    <s v="Lisa Young"/>
    <s v="F"/>
    <n v="18"/>
    <n v="155"/>
    <n v="50"/>
    <s v="Great Britain"/>
    <n v="1984"/>
    <n v="-0.75136274648586088"/>
    <x v="2"/>
  </r>
  <r>
    <s v="Isabella del Carmen Amado Medrano"/>
    <s v="F"/>
    <n v="19"/>
    <n v="155"/>
    <n v="59"/>
    <s v="Panama"/>
    <n v="2016"/>
    <n v="-0.75136274648586088"/>
    <x v="2"/>
  </r>
  <r>
    <s v="Wendy Suzanne Bruce (-Martin)"/>
    <s v="F"/>
    <n v="19"/>
    <n v="155"/>
    <n v="45"/>
    <s v="United States"/>
    <n v="1992"/>
    <n v="-0.75136274648586088"/>
    <x v="2"/>
  </r>
  <r>
    <s v="Lidia Castillejo Soriano"/>
    <s v="F"/>
    <n v="19"/>
    <n v="155"/>
    <n v="43"/>
    <s v="Spain"/>
    <n v="1988"/>
    <n v="-0.75136274648586088"/>
    <x v="2"/>
  </r>
  <r>
    <s v="Julija Kovaliova"/>
    <s v="F"/>
    <n v="19"/>
    <n v="155"/>
    <n v="48"/>
    <s v="Lithuania"/>
    <n v="2000"/>
    <n v="-0.75136274648586088"/>
    <x v="2"/>
  </r>
  <r>
    <s v="Yelena Vladimirovna Volchetskaya (-Tyunenkova)"/>
    <s v="F"/>
    <n v="19"/>
    <n v="155"/>
    <n v="52"/>
    <s v="Soviet Union"/>
    <n v="1964"/>
    <n v="-0.75136274648586088"/>
    <x v="2"/>
  </r>
  <r>
    <s v="Marie Susan Walther (-Bilski, -Kuhlman)"/>
    <s v="F"/>
    <n v="19"/>
    <n v="155"/>
    <n v="48"/>
    <s v="United States"/>
    <n v="1964"/>
    <n v="-0.75136274648586088"/>
    <x v="2"/>
  </r>
  <r>
    <s v="Yu Og-Yeol"/>
    <s v="M"/>
    <n v="19"/>
    <n v="155"/>
    <n v="57"/>
    <s v="South Korea"/>
    <n v="1992"/>
    <n v="-0.75136274648586088"/>
    <x v="2"/>
  </r>
  <r>
    <s v="Salma Mahmoud El-Said Mohamed"/>
    <s v="F"/>
    <n v="20"/>
    <n v="155"/>
    <n v="50"/>
    <s v="Egypt"/>
    <n v="2012"/>
    <n v="-0.75136274648586088"/>
    <x v="2"/>
  </r>
  <r>
    <s v="Gabriele &quot;Gabi&quot; Fhnrich"/>
    <s v="F"/>
    <n v="20"/>
    <n v="155"/>
    <n v="46"/>
    <s v="East Germany"/>
    <n v="1988"/>
    <n v="-0.75136274648586088"/>
    <x v="2"/>
  </r>
  <r>
    <s v="Patricia J. &quot;Pat&quot; Perks"/>
    <s v="F"/>
    <n v="20"/>
    <n v="155"/>
    <n v="54"/>
    <s v="Great Britain"/>
    <n v="1960"/>
    <n v="-0.75136274648586088"/>
    <x v="2"/>
  </r>
  <r>
    <s v="Alicia Marie Sacramone (-Quinn)"/>
    <s v="F"/>
    <n v="20"/>
    <n v="155"/>
    <n v="53"/>
    <s v="United States"/>
    <n v="2008"/>
    <n v="-0.75136274648586088"/>
    <x v="2"/>
  </r>
  <r>
    <s v="Toni-Ann Natasha Williams"/>
    <s v="F"/>
    <n v="20"/>
    <n v="155"/>
    <n v="52"/>
    <s v="Jamaica"/>
    <n v="2016"/>
    <n v="-0.75136274648586088"/>
    <x v="2"/>
  </r>
  <r>
    <s v="Francesca Costa"/>
    <s v="F"/>
    <n v="21"/>
    <n v="155"/>
    <n v="54"/>
    <s v="Italy"/>
    <n v="1960"/>
    <n v="-0.75136274648586088"/>
    <x v="2"/>
  </r>
  <r>
    <s v="Kelly Garrison-Steves (-Funderburk)"/>
    <s v="F"/>
    <n v="21"/>
    <n v="155"/>
    <n v="48"/>
    <s v="United States"/>
    <n v="1988"/>
    <n v="-0.75136274648586088"/>
    <x v="2"/>
  </r>
  <r>
    <s v="Takako Hasegawa"/>
    <s v="F"/>
    <n v="21"/>
    <n v="155"/>
    <n v="44"/>
    <s v="Japan"/>
    <n v="1972"/>
    <n v="-0.75136274648586088"/>
    <x v="2"/>
  </r>
  <r>
    <s v="Chieko Oda (-Tsukahara)"/>
    <s v="F"/>
    <n v="21"/>
    <n v="155"/>
    <n v="49"/>
    <s v="Japan"/>
    <n v="1968"/>
    <n v="-0.75136274648586088"/>
    <x v="2"/>
  </r>
  <r>
    <s v="Jonathan Alan Horton"/>
    <s v="M"/>
    <n v="22"/>
    <n v="155"/>
    <n v="59"/>
    <s v="United States"/>
    <n v="2008"/>
    <n v="-0.75136274648586088"/>
    <x v="2"/>
  </r>
  <r>
    <s v="Jessica Brizeida Lpez Arocha"/>
    <s v="F"/>
    <n v="22"/>
    <n v="155"/>
    <n v="47"/>
    <s v="Venezuela"/>
    <n v="2008"/>
    <n v="-0.75136274648586088"/>
    <x v="2"/>
  </r>
  <r>
    <s v="Kim Bui"/>
    <s v="F"/>
    <n v="23"/>
    <n v="155"/>
    <n v="49"/>
    <s v="Germany"/>
    <n v="2012"/>
    <n v="-0.75136274648586088"/>
    <x v="2"/>
  </r>
  <r>
    <s v="Keith Carter"/>
    <s v="M"/>
    <n v="23"/>
    <n v="155"/>
    <n v="51"/>
    <s v="Canada"/>
    <n v="1976"/>
    <n v="-0.75136274648586088"/>
    <x v="2"/>
  </r>
  <r>
    <s v="Markus Lehmann"/>
    <s v="M"/>
    <n v="24"/>
    <n v="155"/>
    <n v="56"/>
    <s v="Switzerland"/>
    <n v="1984"/>
    <n v="-0.75136274648586088"/>
    <x v="2"/>
  </r>
  <r>
    <s v="Valeriia Maksiuta"/>
    <s v="F"/>
    <n v="24"/>
    <n v="155"/>
    <n v="46"/>
    <s v="Israel"/>
    <n v="2012"/>
    <n v="-0.75136274648586088"/>
    <x v="2"/>
  </r>
  <r>
    <s v="Gabriella Santarelli"/>
    <s v="F"/>
    <n v="24"/>
    <n v="155"/>
    <n v="54"/>
    <s v="Italy"/>
    <n v="1960"/>
    <n v="-0.75136274648586088"/>
    <x v="2"/>
  </r>
  <r>
    <s v="Kenneth John Meredith"/>
    <s v="M"/>
    <n v="25"/>
    <n v="155"/>
    <n v="55"/>
    <s v="Australia"/>
    <n v="1988"/>
    <n v="-0.75136274648586088"/>
    <x v="2"/>
  </r>
  <r>
    <s v="Gillian &quot;Jill&quot; Pollard (-Coulton, -Livingstone)"/>
    <s v="F"/>
    <n v="25"/>
    <n v="155"/>
    <n v="53"/>
    <s v="Great Britain"/>
    <n v="1960"/>
    <n v="-0.75136274648586088"/>
    <x v="2"/>
  </r>
  <r>
    <s v="Joshua Jefferis"/>
    <s v="M"/>
    <n v="26"/>
    <n v="155"/>
    <s v="NA"/>
    <s v="Australia"/>
    <n v="2012"/>
    <n v="-0.75136274648586088"/>
    <x v="2"/>
  </r>
  <r>
    <s v="Aleksandr Alekseyevich Safoshkin"/>
    <s v="M"/>
    <n v="28"/>
    <n v="155"/>
    <n v="59"/>
    <s v="Russia"/>
    <n v="2004"/>
    <n v="-0.75136274648586088"/>
    <x v="2"/>
  </r>
  <r>
    <s v="Ri Se-Gwang"/>
    <s v="M"/>
    <n v="31"/>
    <n v="155"/>
    <n v="54"/>
    <s v="North Korea"/>
    <n v="2016"/>
    <n v="-0.75136274648586088"/>
    <x v="2"/>
  </r>
  <r>
    <s v="va vri"/>
    <s v="F"/>
    <n v="14"/>
    <n v="154"/>
    <n v="39"/>
    <s v="Hungary"/>
    <n v="1976"/>
    <n v="-0.86576312088240848"/>
    <x v="2"/>
  </r>
  <r>
    <s v="Ayami Yukimori"/>
    <s v="F"/>
    <n v="14"/>
    <n v="154"/>
    <n v="38"/>
    <s v="Japan"/>
    <n v="1984"/>
    <n v="-0.86576312088240848"/>
    <x v="2"/>
  </r>
  <r>
    <s v="Karen Katrina Hargate"/>
    <s v="F"/>
    <n v="15"/>
    <n v="154"/>
    <n v="46"/>
    <s v="Great Britain"/>
    <n v="1988"/>
    <n v="-0.86576312088240848"/>
    <x v="2"/>
  </r>
  <r>
    <s v="Anastasiya Serhivna Koval"/>
    <s v="F"/>
    <n v="15"/>
    <n v="154"/>
    <n v="44"/>
    <s v="Ukraine"/>
    <n v="2008"/>
    <n v="-0.86576312088240848"/>
    <x v="2"/>
  </r>
  <r>
    <s v="Sakiko Nozawa"/>
    <s v="F"/>
    <n v="15"/>
    <n v="154"/>
    <n v="40"/>
    <s v="Japan"/>
    <n v="1976"/>
    <n v="-0.86576312088240848"/>
    <x v="2"/>
  </r>
  <r>
    <s v="Wang Wenjing"/>
    <s v="F"/>
    <n v="15"/>
    <n v="154"/>
    <n v="38"/>
    <s v="China"/>
    <n v="1988"/>
    <n v="-0.86576312088240848"/>
    <x v="2"/>
  </r>
  <r>
    <s v="Ccile Canqueteau"/>
    <s v="F"/>
    <n v="16"/>
    <n v="154"/>
    <n v="42"/>
    <s v="France"/>
    <n v="1996"/>
    <n v="-0.86576312088240848"/>
    <x v="2"/>
  </r>
  <r>
    <s v="Monica Covacci (-Gray)"/>
    <s v="F"/>
    <n v="16"/>
    <n v="154"/>
    <n v="44"/>
    <s v="Canada"/>
    <n v="1988"/>
    <n v="-0.86576312088240848"/>
    <x v="2"/>
  </r>
  <r>
    <s v="Vesela Mateeva"/>
    <s v="F"/>
    <n v="16"/>
    <n v="154"/>
    <n v="45"/>
    <s v="Bulgaria"/>
    <n v="1976"/>
    <n v="-0.86576312088240848"/>
    <x v="2"/>
  </r>
  <r>
    <s v="Courtney Lynn McCool"/>
    <s v="F"/>
    <n v="16"/>
    <n v="154"/>
    <n v="43"/>
    <s v="United States"/>
    <n v="2004"/>
    <n v="-0.86576312088240848"/>
    <x v="2"/>
  </r>
  <r>
    <s v="Melissa Munro"/>
    <s v="F"/>
    <n v="16"/>
    <n v="154"/>
    <n v="43"/>
    <s v="Australia"/>
    <n v="2004"/>
    <n v="-0.86576312088240848"/>
    <x v="2"/>
  </r>
  <r>
    <s v="Marianna Nmethov-Krajrov"/>
    <s v="F"/>
    <n v="16"/>
    <n v="154"/>
    <n v="49"/>
    <s v="Czechoslovakia"/>
    <n v="1964"/>
    <n v="-0.86576312088240848"/>
    <x v="2"/>
  </r>
  <r>
    <s v="Ivelina Petrova Raykova"/>
    <s v="F"/>
    <n v="16"/>
    <n v="154"/>
    <n v="40"/>
    <s v="Bulgaria"/>
    <n v="1988"/>
    <n v="-0.86576312088240848"/>
    <x v="2"/>
  </r>
  <r>
    <s v="Sophia Serseri"/>
    <s v="F"/>
    <n v="16"/>
    <n v="154"/>
    <n v="45"/>
    <s v="France"/>
    <n v="2012"/>
    <n v="-0.86576312088240848"/>
    <x v="2"/>
  </r>
  <r>
    <s v="Sim Jae-Yeong"/>
    <s v="F"/>
    <n v="16"/>
    <n v="154"/>
    <n v="46"/>
    <s v="South Korea"/>
    <n v="1984"/>
    <n v="-0.86576312088240848"/>
    <x v="2"/>
  </r>
  <r>
    <s v="Yadamsrengiin Tuyaa"/>
    <s v="F"/>
    <n v="16"/>
    <n v="154"/>
    <n v="52"/>
    <s v="Mongolia"/>
    <n v="1964"/>
    <n v="-0.86576312088240848"/>
    <x v="2"/>
  </r>
  <r>
    <s v="Barbara Ziba"/>
    <s v="F"/>
    <n v="16"/>
    <n v="154"/>
    <n v="47"/>
    <s v="Poland"/>
    <n v="1968"/>
    <n v="-0.86576312088240848"/>
    <x v="2"/>
  </r>
  <r>
    <s v="Martine Audin (-Bonin)"/>
    <s v="F"/>
    <n v="17"/>
    <n v="154"/>
    <n v="49"/>
    <s v="France"/>
    <n v="1976"/>
    <n v="-0.86576312088240848"/>
    <x v="2"/>
  </r>
  <r>
    <s v="Ashleigh Jade Brennan"/>
    <s v="F"/>
    <n v="17"/>
    <n v="154"/>
    <n v="43"/>
    <s v="Australia"/>
    <n v="2008"/>
    <n v="-0.86576312088240848"/>
    <x v="2"/>
  </r>
  <r>
    <s v="Nansy Damianova"/>
    <s v="F"/>
    <n v="17"/>
    <n v="154"/>
    <n v="45"/>
    <s v="Canada"/>
    <n v="2008"/>
    <n v="-0.86576312088240848"/>
    <x v="2"/>
  </r>
  <r>
    <s v="Mylne Fleury"/>
    <s v="F"/>
    <n v="17"/>
    <n v="154"/>
    <n v="52"/>
    <s v="Canada"/>
    <n v="1992"/>
    <n v="-0.86576312088240848"/>
    <x v="2"/>
  </r>
  <r>
    <s v="Svetlana &quot;Svetla&quot; Kashtelyan"/>
    <s v="F"/>
    <n v="17"/>
    <n v="154"/>
    <n v="45"/>
    <s v="Bulgaria"/>
    <n v="1976"/>
    <n v="-0.86576312088240848"/>
    <x v="2"/>
  </r>
  <r>
    <s v="Marissa Petra King"/>
    <s v="F"/>
    <n v="17"/>
    <n v="154"/>
    <n v="53"/>
    <s v="Great Britain"/>
    <n v="2008"/>
    <n v="-0.86576312088240848"/>
    <x v="2"/>
  </r>
  <r>
    <s v="Antonina Vladimirovna Koshel"/>
    <s v="F"/>
    <n v="17"/>
    <n v="154"/>
    <n v="40"/>
    <s v="Soviet Union"/>
    <n v="1972"/>
    <n v="-0.86576312088240848"/>
    <x v="2"/>
  </r>
  <r>
    <s v="Chlo Franoise Maigre"/>
    <s v="F"/>
    <n v="17"/>
    <n v="154"/>
    <n v="45"/>
    <s v="France"/>
    <n v="1992"/>
    <n v="-0.86576312088240848"/>
    <x v="2"/>
  </r>
  <r>
    <s v="Mara Elena Ramrez"/>
    <s v="F"/>
    <n v="17"/>
    <n v="154"/>
    <n v="50"/>
    <s v="Mexico"/>
    <n v="1968"/>
    <n v="-0.86576312088240848"/>
    <x v="2"/>
  </r>
  <r>
    <s v="Jenny Marie Rolland"/>
    <s v="F"/>
    <n v="17"/>
    <n v="154"/>
    <n v="45"/>
    <s v="France"/>
    <n v="1992"/>
    <n v="-0.86576312088240848"/>
    <x v="2"/>
  </r>
  <r>
    <s v="Yuko Shintake"/>
    <s v="F"/>
    <n v="17"/>
    <n v="154"/>
    <s v="NA"/>
    <s v="Japan"/>
    <n v="2008"/>
    <n v="-0.86576312088240848"/>
    <x v="2"/>
  </r>
  <r>
    <s v="Yelena Mikhaylovna Zamolodchikova"/>
    <s v="F"/>
    <n v="17"/>
    <n v="154"/>
    <n v="43"/>
    <s v="Russia"/>
    <n v="2000"/>
    <n v="-0.86576312088240848"/>
    <x v="2"/>
  </r>
  <r>
    <s v="Joanna Danuta Bartosz (-Bronarska)"/>
    <s v="F"/>
    <n v="18"/>
    <n v="154"/>
    <n v="42"/>
    <s v="Poland"/>
    <n v="1972"/>
    <n v="-0.86576312088240848"/>
    <x v="2"/>
  </r>
  <r>
    <s v="Nereida Gloria Bauta Soles"/>
    <s v="F"/>
    <n v="18"/>
    <n v="154"/>
    <n v="50"/>
    <s v="Cuba"/>
    <n v="1968"/>
    <n v="-0.86576312088240848"/>
    <x v="2"/>
  </r>
  <r>
    <s v="Daria &quot;Dasha&quot; Joura"/>
    <s v="F"/>
    <n v="18"/>
    <n v="154"/>
    <n v="50"/>
    <s v="Australia"/>
    <n v="2008"/>
    <n v="-0.86576312088240848"/>
    <x v="2"/>
  </r>
  <r>
    <s v="Gabriela Krmov"/>
    <s v="F"/>
    <n v="18"/>
    <n v="154"/>
    <n v="50"/>
    <s v="Czech Republic"/>
    <n v="1996"/>
    <n v="-0.86576312088240848"/>
    <x v="2"/>
  </r>
  <r>
    <s v="Courtney Anne Kupets (-Carter)"/>
    <s v="F"/>
    <n v="18"/>
    <n v="154"/>
    <n v="52"/>
    <s v="United States"/>
    <n v="2004"/>
    <n v="-0.86576312088240848"/>
    <x v="2"/>
  </r>
  <r>
    <s v="Park Gyeong-A"/>
    <s v="F"/>
    <n v="18"/>
    <n v="154"/>
    <n v="49"/>
    <s v="South Korea"/>
    <n v="2004"/>
    <n v="-0.86576312088240848"/>
    <x v="2"/>
  </r>
  <r>
    <s v="Laura vilpait"/>
    <s v="F"/>
    <n v="18"/>
    <n v="154"/>
    <s v="NA"/>
    <s v="Lithuania"/>
    <n v="2012"/>
    <n v="-0.86576312088240848"/>
    <x v="2"/>
  </r>
  <r>
    <s v="Amanda Harrison (-Kirby)"/>
    <s v="F"/>
    <n v="19"/>
    <n v="154"/>
    <n v="51"/>
    <s v="Great Britain"/>
    <n v="1984"/>
    <n v="-0.86576312088240848"/>
    <x v="2"/>
  </r>
  <r>
    <s v="Huang Qiushuang"/>
    <s v="F"/>
    <n v="20"/>
    <n v="154"/>
    <n v="43"/>
    <s v="China"/>
    <n v="2012"/>
    <n v="-0.86576312088240848"/>
    <x v="2"/>
  </r>
  <r>
    <s v="Luis Ramrez de Armas"/>
    <s v="M"/>
    <n v="20"/>
    <n v="154"/>
    <n v="54"/>
    <s v="Cuba"/>
    <n v="1968"/>
    <n v="-0.86576312088240848"/>
    <x v="2"/>
  </r>
  <r>
    <s v="Nobuyuki Aihara"/>
    <s v="M"/>
    <n v="21"/>
    <n v="154"/>
    <n v="53"/>
    <s v="Japan"/>
    <n v="1956"/>
    <n v="-0.86576312088240848"/>
    <x v="2"/>
  </r>
  <r>
    <s v="Laura Bortolaso"/>
    <s v="F"/>
    <n v="23"/>
    <n v="154"/>
    <n v="46"/>
    <s v="Italy"/>
    <n v="1984"/>
    <n v="-0.86576312088240848"/>
    <x v="2"/>
  </r>
  <r>
    <s v="Keiko Tanaka-Ikeda"/>
    <s v="F"/>
    <n v="23"/>
    <n v="154"/>
    <n v="54"/>
    <s v="Japan"/>
    <n v="1956"/>
    <n v="-0.86576312088240848"/>
    <x v="2"/>
  </r>
  <r>
    <s v="Elena Kirova Georgieva"/>
    <s v="F"/>
    <n v="25"/>
    <n v="154"/>
    <n v="46"/>
    <s v="Bulgaria"/>
    <n v="1972"/>
    <n v="-0.86576312088240848"/>
    <x v="2"/>
  </r>
  <r>
    <s v="Leyanet Gonzlez Calero"/>
    <s v="F"/>
    <n v="25"/>
    <n v="154"/>
    <n v="48"/>
    <s v="Cuba"/>
    <n v="2004"/>
    <n v="-0.86576312088240848"/>
    <x v="2"/>
  </r>
  <r>
    <s v="Nobue Yamazaki"/>
    <s v="F"/>
    <n v="25"/>
    <n v="154"/>
    <n v="45"/>
    <s v="Japan"/>
    <n v="1976"/>
    <n v="-0.86576312088240848"/>
    <x v="2"/>
  </r>
  <r>
    <s v="Li Yuejiu"/>
    <s v="M"/>
    <n v="26"/>
    <n v="154"/>
    <n v="60"/>
    <s v="China"/>
    <n v="1984"/>
    <n v="-0.86576312088240848"/>
    <x v="2"/>
  </r>
  <r>
    <s v="Ildik Balog"/>
    <s v="F"/>
    <n v="14"/>
    <n v="153"/>
    <n v="47"/>
    <s v="Hungary"/>
    <n v="1992"/>
    <n v="-0.98016349527895608"/>
    <x v="2"/>
  </r>
  <r>
    <s v="Julieta Senz de Sicilia"/>
    <s v="F"/>
    <n v="14"/>
    <n v="153"/>
    <n v="41"/>
    <s v="Mexico"/>
    <n v="1968"/>
    <n v="-0.98016349527895608"/>
    <x v="2"/>
  </r>
  <r>
    <s v="Pamela Jean &quot;Pam&quot; Bileck (-Flat)"/>
    <s v="F"/>
    <n v="15"/>
    <n v="153"/>
    <n v="43"/>
    <s v="United States"/>
    <n v="1984"/>
    <n v="-0.98016349527895608"/>
    <x v="2"/>
  </r>
  <r>
    <s v="Melinda Cleland"/>
    <s v="F"/>
    <n v="15"/>
    <n v="153"/>
    <n v="49"/>
    <s v="Australia"/>
    <n v="2000"/>
    <n v="-0.98016349527895608"/>
    <x v="2"/>
  </r>
  <r>
    <s v="Michelle Hollis Dusserre (-Farrell)"/>
    <s v="F"/>
    <n v="15"/>
    <n v="153"/>
    <n v="41"/>
    <s v="United States"/>
    <n v="1984"/>
    <n v="-0.98016349527895608"/>
    <x v="2"/>
  </r>
  <r>
    <s v="Inger Rose-Marie Holm (-Saxne)"/>
    <s v="F"/>
    <n v="15"/>
    <n v="153"/>
    <n v="46"/>
    <s v="Sweden"/>
    <n v="1968"/>
    <n v="-0.98016349527895608"/>
    <x v="2"/>
  </r>
  <r>
    <s v="Sarah &quot;Sally&quot; Larner"/>
    <s v="F"/>
    <n v="15"/>
    <n v="153"/>
    <n v="41"/>
    <s v="Great Britain"/>
    <n v="1984"/>
    <n v="-0.98016349527895608"/>
    <x v="2"/>
  </r>
  <r>
    <s v="Aikaterini Mamouti"/>
    <s v="F"/>
    <n v="15"/>
    <n v="153"/>
    <n v="44"/>
    <s v="Greece"/>
    <n v="1996"/>
    <n v="-0.98016349527895608"/>
    <x v="2"/>
  </r>
  <r>
    <s v="Joeline Mbius"/>
    <s v="F"/>
    <n v="15"/>
    <n v="153"/>
    <n v="42"/>
    <s v="Germany"/>
    <n v="2008"/>
    <n v="-0.98016349527895608"/>
    <x v="2"/>
  </r>
  <r>
    <s v="Victoria Ashley Moors"/>
    <s v="F"/>
    <n v="15"/>
    <n v="153"/>
    <n v="47"/>
    <s v="Canada"/>
    <n v="2012"/>
    <n v="-0.98016349527895608"/>
    <x v="2"/>
  </r>
  <r>
    <s v="Giordana Rocchi"/>
    <s v="F"/>
    <n v="15"/>
    <n v="153"/>
    <n v="43"/>
    <s v="Italy"/>
    <n v="1996"/>
    <n v="-0.98016349527895608"/>
    <x v="2"/>
  </r>
  <r>
    <s v="Makiko Sanada"/>
    <s v="F"/>
    <n v="15"/>
    <n v="153"/>
    <n v="41"/>
    <s v="Japan"/>
    <n v="1988"/>
    <n v="-0.98016349527895608"/>
    <x v="2"/>
  </r>
  <r>
    <s v="Anja Wilhelm"/>
    <s v="F"/>
    <n v="15"/>
    <n v="153"/>
    <n v="41"/>
    <s v="West Germany"/>
    <n v="1984"/>
    <n v="-0.98016349527895608"/>
    <x v="2"/>
  </r>
  <r>
    <s v="Wiesawa Barbara elaskowska (-Raska)"/>
    <s v="F"/>
    <n v="15"/>
    <n v="153"/>
    <n v="45"/>
    <s v="Poland"/>
    <n v="1980"/>
    <n v="-0.98016349527895608"/>
    <x v="2"/>
  </r>
  <r>
    <s v="Michelle Lenore Conway"/>
    <s v="F"/>
    <n v="16"/>
    <n v="153"/>
    <n v="42"/>
    <s v="Canada"/>
    <n v="2000"/>
    <n v="-0.98016349527895608"/>
    <x v="2"/>
  </r>
  <r>
    <s v="Gertrd Emilia Eberle (-Kollar)"/>
    <s v="F"/>
    <n v="16"/>
    <n v="153"/>
    <n v="40"/>
    <s v="Romania"/>
    <n v="1980"/>
    <n v="-0.98016349527895608"/>
    <x v="2"/>
  </r>
  <r>
    <s v="Margot Estvez Garca"/>
    <s v="F"/>
    <n v="16"/>
    <n v="153"/>
    <n v="35"/>
    <s v="Spain"/>
    <n v="1984"/>
    <n v="-0.98016349527895608"/>
    <x v="2"/>
  </r>
  <r>
    <s v="Avril Johnston Clegg Lennox (-Hill)"/>
    <s v="F"/>
    <n v="16"/>
    <n v="153"/>
    <n v="50"/>
    <s v="Great Britain"/>
    <n v="1972"/>
    <n v="-0.98016349527895608"/>
    <x v="2"/>
  </r>
  <r>
    <s v="Silviya Zarkova Mitova (-Hutchinson)"/>
    <s v="F"/>
    <n v="16"/>
    <n v="153"/>
    <n v="42"/>
    <s v="Bulgaria"/>
    <n v="1992"/>
    <n v="-0.98016349527895608"/>
    <x v="2"/>
  </r>
  <r>
    <s v="Alena Valentinovna Polozkova"/>
    <s v="F"/>
    <n v="16"/>
    <n v="153"/>
    <n v="43"/>
    <s v="Belarus"/>
    <n v="1996"/>
    <n v="-0.98016349527895608"/>
    <x v="2"/>
  </r>
  <r>
    <s v="Karola Sube (-Ziesche)"/>
    <s v="F"/>
    <n v="16"/>
    <n v="153"/>
    <n v="40"/>
    <s v="East Germany"/>
    <n v="1980"/>
    <n v="-0.98016349527895608"/>
    <x v="2"/>
  </r>
  <r>
    <s v="Jonna Eva-Maj Adlerteg"/>
    <s v="F"/>
    <n v="17"/>
    <n v="153"/>
    <n v="38"/>
    <s v="Sweden"/>
    <n v="2012"/>
    <n v="-0.98016349527895608"/>
    <x v="2"/>
  </r>
  <r>
    <s v="Mira Boumejmajen"/>
    <s v="F"/>
    <n v="17"/>
    <n v="153"/>
    <n v="50"/>
    <s v="France"/>
    <n v="2012"/>
    <n v="-0.98016349527895608"/>
    <x v="2"/>
  </r>
  <r>
    <s v="Zulema Bregado Gutierrez"/>
    <s v="F"/>
    <n v="17"/>
    <n v="153"/>
    <n v="50"/>
    <s v="Cuba"/>
    <n v="1968"/>
    <n v="-0.98016349527895608"/>
    <x v="2"/>
  </r>
  <r>
    <s v="Choi Yeong-Suk"/>
    <s v="F"/>
    <n v="17"/>
    <n v="153"/>
    <n v="48"/>
    <s v="South Korea"/>
    <n v="1964"/>
    <n v="-0.98016349527895608"/>
    <x v="2"/>
  </r>
  <r>
    <s v="Oksana Aleksandrovna Chusovitina"/>
    <s v="F"/>
    <n v="17"/>
    <n v="153"/>
    <n v="43"/>
    <s v="Unified Team"/>
    <n v="1992"/>
    <n v="-0.98016349527895608"/>
    <x v="2"/>
  </r>
  <r>
    <s v="Yelena Nikolayevna Grosheva (-Barakatt)"/>
    <s v="F"/>
    <n v="17"/>
    <n v="153"/>
    <n v="41"/>
    <s v="Russia"/>
    <n v="1996"/>
    <n v="-0.98016349527895608"/>
    <x v="2"/>
  </r>
  <r>
    <s v="Liu Xuan"/>
    <s v="F"/>
    <n v="17"/>
    <n v="153"/>
    <n v="48"/>
    <s v="China"/>
    <n v="1996"/>
    <n v="-0.98016349527895608"/>
    <x v="2"/>
  </r>
  <r>
    <s v="Sarah Anne Mercer"/>
    <s v="F"/>
    <n v="17"/>
    <n v="153"/>
    <n v="52"/>
    <s v="Great Britain"/>
    <n v="1992"/>
    <n v="-0.98016349527895608"/>
    <x v="2"/>
  </r>
  <r>
    <s v="Monica Rou"/>
    <s v="F"/>
    <n v="17"/>
    <n v="153"/>
    <n v="44"/>
    <s v="Romania"/>
    <n v="2004"/>
    <n v="-0.98016349527895608"/>
    <x v="2"/>
  </r>
  <r>
    <s v="Stella Ngozi Umeh"/>
    <s v="F"/>
    <n v="17"/>
    <n v="153"/>
    <n v="46"/>
    <s v="Canada"/>
    <n v="1992"/>
    <n v="-0.98016349527895608"/>
    <x v="2"/>
  </r>
  <r>
    <s v="Bonnie Wittmeier (-Withington)"/>
    <s v="F"/>
    <n v="17"/>
    <n v="153"/>
    <n v="46"/>
    <s v="Canada"/>
    <n v="1984"/>
    <n v="-0.98016349527895608"/>
    <x v="2"/>
  </r>
  <r>
    <s v="Ruth Abeles"/>
    <s v="F"/>
    <n v="18"/>
    <n v="153"/>
    <n v="48"/>
    <s v="Israel"/>
    <n v="1960"/>
    <n v="-0.98016349527895608"/>
    <x v="2"/>
  </r>
  <r>
    <s v="Lorrane dos Santos Oliveira"/>
    <s v="F"/>
    <n v="18"/>
    <n v="153"/>
    <n v="50"/>
    <s v="Brazil"/>
    <n v="2016"/>
    <n v="-0.98016349527895608"/>
    <x v="2"/>
  </r>
  <r>
    <s v="Yelena Mikhaylovna &quot;Lena&quot; Piskun"/>
    <s v="F"/>
    <n v="18"/>
    <n v="153"/>
    <n v="39"/>
    <s v="Belarus"/>
    <n v="1996"/>
    <n v="-0.98016349527895608"/>
    <x v="2"/>
  </r>
  <r>
    <s v="Martina Rizzelli"/>
    <s v="F"/>
    <n v="18"/>
    <n v="153"/>
    <n v="47"/>
    <s v="Italy"/>
    <n v="2016"/>
    <n v="-0.98016349527895608"/>
    <x v="2"/>
  </r>
  <r>
    <s v="Ernestine Jean Russell-Carter (-Weaver)"/>
    <s v="F"/>
    <n v="18"/>
    <n v="153"/>
    <n v="52"/>
    <s v="Canada"/>
    <n v="1956"/>
    <n v="-0.98016349527895608"/>
    <x v="2"/>
  </r>
  <r>
    <s v="Joanna Skowroska"/>
    <s v="F"/>
    <n v="18"/>
    <n v="153"/>
    <n v="44"/>
    <s v="Poland"/>
    <n v="2000"/>
    <n v="-0.98016349527895608"/>
    <x v="2"/>
  </r>
  <r>
    <s v="Rita Van De Velde"/>
    <s v="F"/>
    <n v="18"/>
    <n v="153"/>
    <n v="41"/>
    <s v="Belgium"/>
    <n v="1960"/>
    <n v="-0.98016349527895608"/>
    <x v="2"/>
  </r>
  <r>
    <s v="Miriam Villacin Aguilar"/>
    <s v="F"/>
    <n v="18"/>
    <n v="153"/>
    <n v="47"/>
    <s v="Cuba"/>
    <n v="1968"/>
    <n v="-0.98016349527895608"/>
    <x v="2"/>
  </r>
  <r>
    <s v="Marisa Roseanne Dick"/>
    <s v="F"/>
    <n v="19"/>
    <n v="153"/>
    <n v="47"/>
    <s v="Trinidad and Tobago"/>
    <n v="2016"/>
    <n v="-0.98016349527895608"/>
    <x v="2"/>
  </r>
  <r>
    <s v="Katy Lennon"/>
    <s v="F"/>
    <n v="19"/>
    <n v="153"/>
    <n v="45"/>
    <s v="Great Britain"/>
    <n v="2004"/>
    <n v="-0.98016349527895608"/>
    <x v="2"/>
  </r>
  <r>
    <s v="Kyoko Mano"/>
    <s v="F"/>
    <n v="19"/>
    <n v="153"/>
    <n v="42"/>
    <s v="Japan"/>
    <n v="1976"/>
    <n v="-0.98016349527895608"/>
    <x v="2"/>
  </r>
  <r>
    <s v="Dorothy Dale Elizabeth McClements (-Flansaas, -Kephart)"/>
    <s v="F"/>
    <n v="19"/>
    <n v="153"/>
    <n v="46"/>
    <s v="United States"/>
    <n v="1964"/>
    <n v="-0.98016349527895608"/>
    <x v="2"/>
  </r>
  <r>
    <s v="Nataliya Viktorovna Naranovich"/>
    <s v="F"/>
    <n v="19"/>
    <n v="153"/>
    <n v="42"/>
    <s v="Belarus"/>
    <n v="2000"/>
    <n v="-0.98016349527895608"/>
    <x v="2"/>
  </r>
  <r>
    <s v="Suzette Blanco Saiz"/>
    <s v="F"/>
    <n v="20"/>
    <n v="153"/>
    <n v="50"/>
    <s v="Cuba"/>
    <n v="1968"/>
    <n v="-0.98016349527895608"/>
    <x v="2"/>
  </r>
  <r>
    <s v="Eugen W. (-Eugene) Frstenberger"/>
    <s v="M"/>
    <n v="20"/>
    <n v="153"/>
    <n v="61"/>
    <s v="Germany"/>
    <n v="1900"/>
    <n v="-0.98016349527895608"/>
    <x v="2"/>
  </r>
  <r>
    <s v="Evelyn G. Magluyan"/>
    <s v="F"/>
    <n v="20"/>
    <n v="153"/>
    <n v="44"/>
    <s v="Philippines"/>
    <n v="1964"/>
    <n v="-0.98016349527895608"/>
    <x v="2"/>
  </r>
  <r>
    <s v="Sui Lu"/>
    <s v="F"/>
    <n v="20"/>
    <n v="153"/>
    <n v="43"/>
    <s v="China"/>
    <n v="2012"/>
    <n v="-0.98016349527895608"/>
    <x v="2"/>
  </r>
  <r>
    <s v="Kathleen &quot;Kathy&quot; Williams"/>
    <s v="F"/>
    <n v="20"/>
    <n v="153"/>
    <n v="48"/>
    <s v="Great Britain"/>
    <n v="1984"/>
    <n v="-0.98016349527895608"/>
    <x v="2"/>
  </r>
  <r>
    <s v="Jorge Flix Roche Silveira"/>
    <s v="M"/>
    <n v="22"/>
    <n v="153"/>
    <n v="63"/>
    <s v="Cuba"/>
    <n v="1980"/>
    <n v="-0.98016349527895608"/>
    <x v="2"/>
  </r>
  <r>
    <s v="Kimiko Tsukada"/>
    <s v="F"/>
    <n v="22"/>
    <n v="153"/>
    <n v="47"/>
    <s v="Japan"/>
    <n v="1960"/>
    <n v="-0.98016349527895608"/>
    <x v="2"/>
  </r>
  <r>
    <s v="Irina Yevdokimova"/>
    <s v="F"/>
    <n v="22"/>
    <n v="153"/>
    <n v="44"/>
    <s v="Kazakhstan"/>
    <n v="2000"/>
    <n v="-0.98016349527895608"/>
    <x v="2"/>
  </r>
  <r>
    <s v="Barbara Stolz (Dix-)"/>
    <s v="F"/>
    <n v="23"/>
    <n v="153"/>
    <n v="51"/>
    <s v="Germany"/>
    <n v="1964"/>
    <n v="-0.98016349527895608"/>
    <x v="2"/>
  </r>
  <r>
    <s v="Kathleen Ann &quot;Kathy&quot; Johnson (-Clarke)"/>
    <s v="F"/>
    <n v="24"/>
    <n v="153"/>
    <n v="45"/>
    <s v="United States"/>
    <n v="1984"/>
    <n v="-0.98016349527895608"/>
    <x v="2"/>
  </r>
  <r>
    <s v="Gyngyi Mk-Kovcs"/>
    <s v="F"/>
    <n v="24"/>
    <n v="153"/>
    <n v="49"/>
    <s v="Hungary"/>
    <n v="1964"/>
    <n v="-0.98016349527895608"/>
    <x v="2"/>
  </r>
  <r>
    <s v="Hiu Ying &quot;Angel&quot; Wong"/>
    <s v="F"/>
    <n v="25"/>
    <n v="153"/>
    <n v="50"/>
    <s v="Hong Kong"/>
    <n v="2012"/>
    <n v="-0.98016349527895608"/>
    <x v="2"/>
  </r>
  <r>
    <s v="Alena ernkov"/>
    <s v="F"/>
    <n v="14"/>
    <n v="152"/>
    <n v="43"/>
    <s v="Czechoslovakia"/>
    <n v="1976"/>
    <n v="-1.0945638696755038"/>
    <x v="3"/>
  </r>
  <r>
    <s v="Erika Csnyi"/>
    <s v="F"/>
    <n v="15"/>
    <n v="152"/>
    <n v="40"/>
    <s v="Hungary"/>
    <n v="1980"/>
    <n v="-1.0945638696755038"/>
    <x v="3"/>
  </r>
  <r>
    <s v="Im Hye-Jin"/>
    <s v="F"/>
    <n v="15"/>
    <n v="152"/>
    <n v="40"/>
    <s v="South Korea"/>
    <n v="1988"/>
    <n v="-1.0945638696755038"/>
    <x v="3"/>
  </r>
  <r>
    <s v="Olga Kozhevnikova"/>
    <s v="F"/>
    <n v="15"/>
    <n v="152"/>
    <n v="43"/>
    <s v="Kazakhstan"/>
    <n v="1996"/>
    <n v="-1.0945638696755038"/>
    <x v="3"/>
  </r>
  <r>
    <s v="Kui Yuanyuan"/>
    <s v="F"/>
    <n v="15"/>
    <n v="152"/>
    <n v="44"/>
    <s v="China"/>
    <n v="1996"/>
    <n v="-1.0945638696755038"/>
    <x v="3"/>
  </r>
  <r>
    <s v="Phoebe Lan Mills"/>
    <s v="F"/>
    <n v="15"/>
    <n v="152"/>
    <n v="41"/>
    <s v="United States"/>
    <n v="1988"/>
    <n v="-1.0945638696755038"/>
    <x v="3"/>
  </r>
  <r>
    <s v="Eszter vry"/>
    <s v="F"/>
    <n v="15"/>
    <n v="152"/>
    <n v="42"/>
    <s v="Hungary"/>
    <n v="1988"/>
    <n v="-1.0945638696755038"/>
    <x v="3"/>
  </r>
  <r>
    <s v="Olha Volodymyrivna Strazheva"/>
    <s v="F"/>
    <n v="15"/>
    <n v="152"/>
    <n v="40"/>
    <s v="Soviet Union"/>
    <n v="1988"/>
    <n v="-1.0945638696755038"/>
    <x v="3"/>
  </r>
  <r>
    <s v="Miho Takenaka"/>
    <s v="F"/>
    <n v="15"/>
    <n v="152"/>
    <n v="42"/>
    <s v="Japan"/>
    <n v="2000"/>
    <n v="-1.0945638696755038"/>
    <x v="3"/>
  </r>
  <r>
    <s v="Andrea Thomas"/>
    <s v="F"/>
    <n v="15"/>
    <n v="152"/>
    <n v="37"/>
    <s v="Canada"/>
    <n v="1984"/>
    <n v="-1.0945638696755038"/>
    <x v="3"/>
  </r>
  <r>
    <s v="Svetlana Nikolayevna Baitova"/>
    <s v="F"/>
    <n v="16"/>
    <n v="152"/>
    <n v="39"/>
    <s v="Soviet Union"/>
    <n v="1988"/>
    <n v="-1.0945638696755038"/>
    <x v="3"/>
  </r>
  <r>
    <s v="Monica Roberta Bergamelli"/>
    <s v="F"/>
    <n v="16"/>
    <n v="152"/>
    <n v="44"/>
    <s v="Italy"/>
    <n v="2000"/>
    <n v="-1.0945638696755038"/>
    <x v="3"/>
  </r>
  <r>
    <s v="Cheng Fei"/>
    <s v="F"/>
    <n v="16"/>
    <n v="152"/>
    <n v="43"/>
    <s v="China"/>
    <n v="2004"/>
    <n v="-1.0945638696755038"/>
    <x v="3"/>
  </r>
  <r>
    <s v="Marie-Angline Colson"/>
    <s v="F"/>
    <n v="16"/>
    <n v="152"/>
    <n v="43"/>
    <s v="France"/>
    <n v="1992"/>
    <n v="-1.0945638696755038"/>
    <x v="3"/>
  </r>
  <r>
    <s v="Anne-Sophie Endeler"/>
    <s v="F"/>
    <n v="16"/>
    <n v="152"/>
    <n v="49"/>
    <s v="France"/>
    <n v="2000"/>
    <n v="-1.0945638696755038"/>
    <x v="3"/>
  </r>
  <r>
    <s v="Jennifer Exaltacion"/>
    <s v="F"/>
    <n v="16"/>
    <n v="152"/>
    <n v="41"/>
    <s v="Canada"/>
    <n v="1996"/>
    <n v="-1.0945638696755038"/>
    <x v="3"/>
  </r>
  <r>
    <s v="Lauren Zoe &quot;Laurie&quot; Hernandez"/>
    <s v="F"/>
    <n v="16"/>
    <n v="152"/>
    <n v="49"/>
    <s v="United States"/>
    <n v="2016"/>
    <n v="-1.0945638696755038"/>
    <x v="3"/>
  </r>
  <r>
    <s v="Manuela Hervs Rodrguez"/>
    <s v="F"/>
    <n v="16"/>
    <n v="152"/>
    <n v="43"/>
    <s v="Spain"/>
    <n v="1988"/>
    <n v="-1.0945638696755038"/>
    <x v="3"/>
  </r>
  <r>
    <s v="Virginie Machado"/>
    <s v="F"/>
    <n v="16"/>
    <n v="152"/>
    <n v="42"/>
    <s v="France"/>
    <n v="1992"/>
    <n v="-1.0945638696755038"/>
    <x v="3"/>
  </r>
  <r>
    <s v="Kelly Muncey"/>
    <s v="F"/>
    <n v="16"/>
    <n v="152"/>
    <n v="47"/>
    <s v="Canada"/>
    <n v="1976"/>
    <n v="-1.0945638696755038"/>
    <x v="3"/>
  </r>
  <r>
    <s v="Karen Nguyen"/>
    <s v="F"/>
    <n v="16"/>
    <n v="152"/>
    <n v="37"/>
    <s v="Australia"/>
    <n v="2004"/>
    <n v="-1.0945638696755038"/>
    <x v="3"/>
  </r>
  <r>
    <s v="Carly Rae Patterson (-Caldwell)"/>
    <s v="F"/>
    <n v="16"/>
    <n v="152"/>
    <n v="44"/>
    <s v="United States"/>
    <n v="2004"/>
    <n v="-1.0945638696755038"/>
    <x v="3"/>
  </r>
  <r>
    <s v="Anna Anatolyevna Pavlova"/>
    <s v="F"/>
    <n v="16"/>
    <n v="152"/>
    <n v="43"/>
    <s v="Russia"/>
    <n v="2004"/>
    <n v="-1.0945638696755038"/>
    <x v="3"/>
  </r>
  <r>
    <s v="Samantha Nicole Peszek"/>
    <s v="F"/>
    <n v="16"/>
    <n v="152"/>
    <n v="50"/>
    <s v="United States"/>
    <n v="2008"/>
    <n v="-1.0945638696755038"/>
    <x v="3"/>
  </r>
  <r>
    <s v="Kate Geraldine Richardson"/>
    <s v="F"/>
    <n v="16"/>
    <n v="152"/>
    <n v="47"/>
    <s v="Canada"/>
    <n v="2000"/>
    <n v="-1.0945638696755038"/>
    <x v="3"/>
  </r>
  <r>
    <s v="Nadya Shatarova"/>
    <s v="F"/>
    <n v="16"/>
    <n v="152"/>
    <n v="37"/>
    <s v="Bulgaria"/>
    <n v="1976"/>
    <n v="-1.0945638696755038"/>
    <x v="3"/>
  </r>
  <r>
    <s v="Yelena Nikolayevna Shevchenko"/>
    <s v="F"/>
    <n v="16"/>
    <n v="152"/>
    <n v="42"/>
    <s v="Soviet Union"/>
    <n v="1988"/>
    <n v="-1.0945638696755038"/>
    <x v="3"/>
  </r>
  <r>
    <s v="Miho Shinoda"/>
    <s v="F"/>
    <n v="16"/>
    <n v="152"/>
    <n v="38"/>
    <s v="Japan"/>
    <n v="1988"/>
    <n v="-1.0945638696755038"/>
    <x v="3"/>
  </r>
  <r>
    <s v="Amy Tinkler"/>
    <s v="F"/>
    <n v="16"/>
    <n v="152"/>
    <n v="47"/>
    <s v="Great Britain"/>
    <n v="2016"/>
    <n v="-1.0945638696755038"/>
    <x v="3"/>
  </r>
  <r>
    <s v="Zhou Qiurui"/>
    <s v="F"/>
    <n v="16"/>
    <n v="152"/>
    <n v="41"/>
    <s v="China"/>
    <n v="1984"/>
    <n v="-1.0945638696755038"/>
    <x v="3"/>
  </r>
  <r>
    <s v="Anja Brinker"/>
    <s v="F"/>
    <n v="17"/>
    <n v="152"/>
    <n v="39"/>
    <s v="Germany"/>
    <n v="2008"/>
    <n v="-1.0945638696755038"/>
    <x v="3"/>
  </r>
  <r>
    <s v="Giorgia Campana"/>
    <s v="F"/>
    <n v="17"/>
    <n v="152"/>
    <n v="49"/>
    <s v="Italy"/>
    <n v="2012"/>
    <n v="-1.0945638696755038"/>
    <x v="3"/>
  </r>
  <r>
    <s v="Mara Ins Flores-Wurmser"/>
    <s v="F"/>
    <n v="17"/>
    <n v="152"/>
    <n v="46"/>
    <s v="Guatemala"/>
    <n v="1988"/>
    <n v="-1.0945638696755038"/>
    <x v="3"/>
  </r>
  <r>
    <s v="Terin Marie Humphrey"/>
    <s v="F"/>
    <n v="17"/>
    <n v="152"/>
    <n v="43"/>
    <s v="United States"/>
    <n v="2004"/>
    <n v="-1.0945638696755038"/>
    <x v="3"/>
  </r>
  <r>
    <s v="Olga Valentinovna Korbut (-Bortkevich, -Voynich)"/>
    <s v="F"/>
    <n v="17"/>
    <n v="152"/>
    <n v="39"/>
    <s v="Soviet Union"/>
    <n v="1972"/>
    <n v="-1.0945638696755038"/>
    <x v="3"/>
  </r>
  <r>
    <s v="Gwynedd Lewis-Lingard"/>
    <s v="F"/>
    <n v="17"/>
    <n v="152"/>
    <n v="53"/>
    <s v="Great Britain"/>
    <n v="1952"/>
    <n v="-1.0945638696755038"/>
    <x v="3"/>
  </r>
  <r>
    <s v="Ma Ying"/>
    <s v="F"/>
    <n v="17"/>
    <n v="152"/>
    <n v="48"/>
    <s v="China"/>
    <n v="1988"/>
    <n v="-1.0945638696755038"/>
    <x v="3"/>
  </r>
  <r>
    <s v="Lauren Mitchell"/>
    <s v="F"/>
    <n v="17"/>
    <n v="152"/>
    <n v="42"/>
    <s v="Australia"/>
    <n v="2008"/>
    <n v="-1.0945638696755038"/>
    <x v="3"/>
  </r>
  <r>
    <s v="Mihaela Stnule"/>
    <s v="F"/>
    <n v="17"/>
    <n v="152"/>
    <n v="44"/>
    <s v="Romania"/>
    <n v="1984"/>
    <n v="-1.0945638696755038"/>
    <x v="3"/>
  </r>
  <r>
    <s v="Isabella Minna Veronica  Wagner"/>
    <s v="F"/>
    <n v="17"/>
    <n v="152"/>
    <n v="48"/>
    <s v="Sweden"/>
    <n v="2004"/>
    <n v="-1.0945638696755038"/>
    <x v="3"/>
  </r>
  <r>
    <s v="Kelly Brown"/>
    <s v="F"/>
    <n v="18"/>
    <n v="152"/>
    <n v="45"/>
    <s v="Canada"/>
    <n v="1984"/>
    <n v="-1.0945638696755038"/>
    <x v="3"/>
  </r>
  <r>
    <s v="Jamie Annette Dantzscher"/>
    <s v="F"/>
    <n v="18"/>
    <n v="152"/>
    <n v="49"/>
    <s v="United States"/>
    <n v="2000"/>
    <n v="-1.0945638696755038"/>
    <x v="3"/>
  </r>
  <r>
    <s v="Doris Gudrun Fuchs (-Brause)"/>
    <s v="F"/>
    <n v="18"/>
    <n v="152"/>
    <n v="54"/>
    <s v="United States"/>
    <n v="1956"/>
    <n v="-1.0945638696755038"/>
    <x v="3"/>
  </r>
  <r>
    <s v="Pascale Grossenbacher"/>
    <s v="F"/>
    <n v="18"/>
    <n v="152"/>
    <n v="40"/>
    <s v="Switzerland"/>
    <n v="1996"/>
    <n v="-1.0945638696755038"/>
    <x v="3"/>
  </r>
  <r>
    <s v="Elyse Madison Hopfner-Hibbs"/>
    <s v="F"/>
    <n v="18"/>
    <n v="152"/>
    <n v="46"/>
    <s v="Canada"/>
    <n v="2008"/>
    <n v="-1.0945638696755038"/>
    <x v="3"/>
  </r>
  <r>
    <s v="Nellya Vladimirovna &quot;Nelli&quot; Kim (-Achasov)"/>
    <s v="F"/>
    <n v="18"/>
    <n v="152"/>
    <n v="47"/>
    <s v="Soviet Union"/>
    <n v="1976"/>
    <n v="-1.0945638696755038"/>
    <x v="3"/>
  </r>
  <r>
    <s v="Emily Little"/>
    <s v="F"/>
    <n v="18"/>
    <n v="152"/>
    <n v="48"/>
    <s v="Australia"/>
    <n v="2012"/>
    <n v="-1.0945638696755038"/>
    <x v="3"/>
  </r>
  <r>
    <s v="Mary Elise Ray"/>
    <s v="F"/>
    <n v="18"/>
    <n v="152"/>
    <n v="48"/>
    <s v="United States"/>
    <n v="2000"/>
    <n v="-1.0945638696755038"/>
    <x v="3"/>
  </r>
  <r>
    <s v="Tsagaandorjiin Gndegmaa"/>
    <s v="F"/>
    <n v="18"/>
    <n v="152"/>
    <n v="51"/>
    <s v="Mongolia"/>
    <n v="1964"/>
    <n v="-1.0945638696755038"/>
    <x v="3"/>
  </r>
  <r>
    <s v="Coralie Chacon"/>
    <s v="F"/>
    <n v="19"/>
    <n v="152"/>
    <n v="41"/>
    <s v="France"/>
    <n v="2004"/>
    <n v="-1.0945638696755038"/>
    <x v="3"/>
  </r>
  <r>
    <s v="Lenika De Simone Blanco"/>
    <s v="F"/>
    <n v="19"/>
    <n v="152"/>
    <n v="46"/>
    <s v="Spain"/>
    <n v="2008"/>
    <n v="-1.0945638696755038"/>
    <x v="3"/>
  </r>
  <r>
    <s v="Monique Freres"/>
    <s v="F"/>
    <n v="19"/>
    <n v="152"/>
    <n v="48"/>
    <s v="Belgium"/>
    <n v="1976"/>
    <n v="-1.0945638696755038"/>
    <x v="3"/>
  </r>
  <r>
    <s v="Svetlana Alekseyevna Klyukina"/>
    <s v="F"/>
    <n v="19"/>
    <n v="152"/>
    <n v="40"/>
    <s v="Russia"/>
    <n v="2008"/>
    <n v="-1.0945638696755038"/>
    <x v="3"/>
  </r>
  <r>
    <s v="Elizabeth Line"/>
    <s v="F"/>
    <n v="19"/>
    <n v="152"/>
    <n v="55"/>
    <s v="Great Britain"/>
    <n v="2004"/>
    <n v="-1.0945638696755038"/>
    <x v="3"/>
  </r>
  <r>
    <s v="Kristen Ann Maloney"/>
    <s v="F"/>
    <n v="19"/>
    <n v="152"/>
    <n v="46"/>
    <s v="United States"/>
    <n v="2000"/>
    <n v="-1.0945638696755038"/>
    <x v="3"/>
  </r>
  <r>
    <s v="Sharna Murray"/>
    <s v="F"/>
    <n v="19"/>
    <n v="152"/>
    <n v="46"/>
    <s v="Great Britain"/>
    <n v="2000"/>
    <n v="-1.0945638696755038"/>
    <x v="3"/>
  </r>
  <r>
    <s v="Qiao Ya"/>
    <s v="F"/>
    <n v="19"/>
    <n v="152"/>
    <n v="41"/>
    <s v="China"/>
    <n v="1996"/>
    <n v="-1.0945638696755038"/>
    <x v="3"/>
  </r>
  <r>
    <s v="Leanne Rycroft"/>
    <s v="F"/>
    <n v="19"/>
    <n v="152"/>
    <n v="45"/>
    <s v="Australia"/>
    <n v="1988"/>
    <n v="-1.0945638696755038"/>
    <x v="3"/>
  </r>
  <r>
    <s v="Sharon Tsukamoto (-Rutledge)"/>
    <s v="F"/>
    <n v="19"/>
    <n v="152"/>
    <n v="47"/>
    <s v="Canada"/>
    <n v="1972"/>
    <n v="-1.0945638696755038"/>
    <x v="3"/>
  </r>
  <r>
    <s v="Nicola Willis"/>
    <s v="F"/>
    <n v="19"/>
    <n v="152"/>
    <n v="50"/>
    <s v="Great Britain"/>
    <n v="2004"/>
    <n v="-1.0945638696755038"/>
    <x v="3"/>
  </r>
  <r>
    <s v="Margaret Thomas-Neale"/>
    <s v="F"/>
    <n v="20"/>
    <n v="152"/>
    <n v="52"/>
    <s v="Great Britain"/>
    <n v="1952"/>
    <n v="-1.0945638696755038"/>
    <x v="3"/>
  </r>
  <r>
    <s v="Valerie Ivy &quot;Val&quot; Buffham-Norris"/>
    <s v="F"/>
    <n v="21"/>
    <n v="152"/>
    <n v="48"/>
    <s v="Australia"/>
    <n v="1964"/>
    <n v="-1.0945638696755038"/>
    <x v="3"/>
  </r>
  <r>
    <s v="Gizela Niedurny (-Zygado)"/>
    <s v="F"/>
    <n v="21"/>
    <n v="152"/>
    <n v="47"/>
    <s v="Poland"/>
    <n v="1960"/>
    <n v="-1.0945638696755038"/>
    <x v="3"/>
  </r>
  <r>
    <s v="Chihiro Oyagi"/>
    <s v="F"/>
    <n v="21"/>
    <n v="152"/>
    <n v="41"/>
    <s v="Japan"/>
    <n v="1984"/>
    <n v="-1.0945638696755038"/>
    <x v="3"/>
  </r>
  <r>
    <s v="Ludmila Prince (Druvena-)"/>
    <s v="F"/>
    <n v="21"/>
    <n v="152"/>
    <n v="47"/>
    <s v="Latvia"/>
    <n v="1996"/>
    <n v="-1.0945638696755038"/>
    <x v="3"/>
  </r>
  <r>
    <s v="Demetrio F. Pastrana"/>
    <s v="M"/>
    <n v="23"/>
    <n v="152"/>
    <n v="49"/>
    <s v="Philippines"/>
    <n v="1964"/>
    <n v="-1.0945638696755038"/>
    <x v="3"/>
  </r>
  <r>
    <s v="Atanasia Ionescu (-Albu)"/>
    <s v="F"/>
    <n v="25"/>
    <n v="152"/>
    <n v="47"/>
    <s v="Romania"/>
    <n v="1960"/>
    <n v="-1.0945638696755038"/>
    <x v="3"/>
  </r>
  <r>
    <s v="Marta Majowska (-Szyndler)"/>
    <s v="F"/>
    <n v="25"/>
    <n v="152"/>
    <n v="47"/>
    <s v="Poland"/>
    <n v="1936"/>
    <n v="-1.0945638696755038"/>
    <x v="3"/>
  </r>
  <r>
    <s v="Annia Portuondo Hatch"/>
    <s v="F"/>
    <n v="26"/>
    <n v="152"/>
    <n v="43"/>
    <s v="United States"/>
    <n v="2004"/>
    <n v="-1.0945638696755038"/>
    <x v="3"/>
  </r>
  <r>
    <s v="Houry A. Gebeshian"/>
    <s v="F"/>
    <n v="27"/>
    <n v="152"/>
    <n v="48"/>
    <s v="Armenia"/>
    <n v="2016"/>
    <n v="-1.0945638696755038"/>
    <x v="3"/>
  </r>
  <r>
    <s v="Kang Myong-Suk"/>
    <s v="F"/>
    <n v="14"/>
    <n v="151"/>
    <n v="39"/>
    <s v="North Korea"/>
    <n v="1980"/>
    <n v="-1.2089642440720514"/>
    <x v="3"/>
  </r>
  <r>
    <s v="Andrea Niederheide"/>
    <s v="F"/>
    <n v="14"/>
    <n v="151"/>
    <n v="39"/>
    <s v="West Germany"/>
    <n v="1972"/>
    <n v="-1.2089642440720514"/>
    <x v="3"/>
  </r>
  <r>
    <s v="milie Volle"/>
    <s v="F"/>
    <n v="14"/>
    <n v="151"/>
    <n v="39"/>
    <s v="France"/>
    <n v="1996"/>
    <n v="-1.2089642440720514"/>
    <x v="3"/>
  </r>
  <r>
    <s v="Nuria Belchi Ibez"/>
    <s v="F"/>
    <n v="15"/>
    <n v="151"/>
    <n v="41"/>
    <s v="Spain"/>
    <n v="1988"/>
    <n v="-1.2089642440720514"/>
    <x v="3"/>
  </r>
  <r>
    <s v="Olha Teslenko"/>
    <s v="F"/>
    <n v="15"/>
    <n v="151"/>
    <n v="40"/>
    <s v="Ukraine"/>
    <n v="1996"/>
    <n v="-1.2089642440720514"/>
    <x v="3"/>
  </r>
  <r>
    <s v="Maya Blagoeva (-Mitova) "/>
    <s v="F"/>
    <n v="16"/>
    <n v="151"/>
    <n v="42"/>
    <s v="Bulgaria"/>
    <n v="1972"/>
    <n v="-1.2089642440720514"/>
    <x v="3"/>
  </r>
  <r>
    <s v="Mao Yi"/>
    <s v="F"/>
    <n v="16"/>
    <n v="151"/>
    <n v="35"/>
    <s v="China"/>
    <n v="2016"/>
    <n v="-1.2089642440720514"/>
    <x v="3"/>
  </r>
  <r>
    <s v="Angelina Romanovna Melnikova"/>
    <s v="F"/>
    <n v="16"/>
    <n v="151"/>
    <n v="44"/>
    <s v="Russia"/>
    <n v="2016"/>
    <n v="-1.2089642440720514"/>
    <x v="3"/>
  </r>
  <r>
    <s v="Snia Moura"/>
    <s v="F"/>
    <n v="16"/>
    <n v="151"/>
    <n v="42"/>
    <s v="Portugal"/>
    <n v="1988"/>
    <n v="-1.2089642440720514"/>
    <x v="3"/>
  </r>
  <r>
    <s v="Drte Thmmler (Pawlak-)"/>
    <s v="F"/>
    <n v="16"/>
    <n v="151"/>
    <n v="40"/>
    <s v="East Germany"/>
    <n v="1988"/>
    <n v="-1.2089642440720514"/>
    <x v="3"/>
  </r>
  <r>
    <s v="Rebeca Rodrigues de Andrade"/>
    <s v="F"/>
    <n v="17"/>
    <n v="151"/>
    <n v="46"/>
    <s v="Brazil"/>
    <n v="2016"/>
    <n v="-1.2089642440720514"/>
    <x v="3"/>
  </r>
  <r>
    <s v="Jade Fernandes Barbosa"/>
    <s v="F"/>
    <n v="17"/>
    <n v="151"/>
    <n v="45"/>
    <s v="Brazil"/>
    <n v="2008"/>
    <n v="-1.2089642440720514"/>
    <x v="3"/>
  </r>
  <r>
    <s v="Hong Tai-Kwai"/>
    <s v="F"/>
    <n v="17"/>
    <n v="151"/>
    <n v="47"/>
    <s v="Chinese Taipei"/>
    <n v="1964"/>
    <n v="-1.2089642440720514"/>
    <x v="3"/>
  </r>
  <r>
    <s v="Toshiko Miyamoto"/>
    <s v="F"/>
    <n v="18"/>
    <n v="151"/>
    <n v="48"/>
    <s v="Japan"/>
    <n v="1972"/>
    <n v="-1.2089642440720514"/>
    <x v="3"/>
  </r>
  <r>
    <s v="Mercedes Pacheco del Barrio"/>
    <s v="F"/>
    <n v="18"/>
    <n v="151"/>
    <n v="40"/>
    <s v="Spain"/>
    <n v="1996"/>
    <n v="-1.2089642440720514"/>
    <x v="3"/>
  </r>
  <r>
    <s v="Ana Prez Campos"/>
    <s v="F"/>
    <n v="18"/>
    <n v="151"/>
    <n v="45"/>
    <s v="Spain"/>
    <n v="2016"/>
    <n v="-1.2089642440720514"/>
    <x v="3"/>
  </r>
  <r>
    <s v="Camelia Voinea"/>
    <s v="F"/>
    <n v="18"/>
    <n v="151"/>
    <n v="44"/>
    <s v="Romania"/>
    <n v="1988"/>
    <n v="-1.2089642440720514"/>
    <x v="3"/>
  </r>
  <r>
    <s v="Janice May &quot;Jan&quot; Bedford (-Pyke)"/>
    <s v="F"/>
    <n v="19"/>
    <n v="151"/>
    <n v="51"/>
    <s v="Australia"/>
    <n v="1964"/>
    <n v="-1.2089642440720514"/>
    <x v="3"/>
  </r>
  <r>
    <s v="Dominique Lauvard (-Smondack)"/>
    <s v="F"/>
    <n v="19"/>
    <n v="151"/>
    <n v="49"/>
    <s v="France"/>
    <n v="1968"/>
    <n v="-1.2089642440720514"/>
    <x v="3"/>
  </r>
  <r>
    <s v="Kazuko Sogabe"/>
    <s v="F"/>
    <n v="20"/>
    <n v="151"/>
    <n v="48"/>
    <s v="Japan"/>
    <n v="1956"/>
    <n v="-1.2089642440720514"/>
    <x v="3"/>
  </r>
  <r>
    <s v="Dipa Karmakar"/>
    <s v="F"/>
    <n v="22"/>
    <n v="151"/>
    <n v="47"/>
    <s v="India"/>
    <n v="2016"/>
    <n v="-1.2089642440720514"/>
    <x v="3"/>
  </r>
  <r>
    <s v="Mieko Mori"/>
    <s v="F"/>
    <n v="22"/>
    <n v="151"/>
    <n v="43"/>
    <s v="Japan"/>
    <n v="1988"/>
    <n v="-1.2089642440720514"/>
    <x v="3"/>
  </r>
  <r>
    <s v="Lim Heem Wei"/>
    <s v="F"/>
    <n v="23"/>
    <n v="151"/>
    <n v="49"/>
    <s v="Singapore"/>
    <n v="2012"/>
    <n v="-1.2089642440720514"/>
    <x v="3"/>
  </r>
  <r>
    <s v="Hiroko Tsuji (-Kato)"/>
    <s v="F"/>
    <n v="25"/>
    <n v="151"/>
    <n v="47"/>
    <s v="Japan"/>
    <n v="1964"/>
    <n v="-1.2089642440720514"/>
    <x v="3"/>
  </r>
  <r>
    <s v="Gina Elena Gogean (-Groza)"/>
    <s v="F"/>
    <n v="13"/>
    <n v="150"/>
    <n v="40"/>
    <s v="Romania"/>
    <n v="1992"/>
    <n v="-1.323364618468599"/>
    <x v="3"/>
  </r>
  <r>
    <s v="Karen Barbara Kelsall"/>
    <s v="F"/>
    <n v="13"/>
    <n v="150"/>
    <n v="37"/>
    <s v="Canada"/>
    <n v="1976"/>
    <n v="-1.323364618468599"/>
    <x v="3"/>
  </r>
  <r>
    <s v="Dashzevgiin Ariunaa"/>
    <s v="F"/>
    <n v="14"/>
    <n v="150"/>
    <n v="38"/>
    <s v="Mongolia"/>
    <n v="1980"/>
    <n v="-1.323364618468599"/>
    <x v="3"/>
  </r>
  <r>
    <s v="Laura Muoz Ilundain"/>
    <s v="F"/>
    <n v="14"/>
    <n v="150"/>
    <n v="42"/>
    <s v="Spain"/>
    <n v="1984"/>
    <n v="-1.323364618468599"/>
    <x v="3"/>
  </r>
  <r>
    <s v="Simona Puca (-Rus)"/>
    <s v="F"/>
    <n v="14"/>
    <n v="150"/>
    <n v="42"/>
    <s v="Romania"/>
    <n v="1984"/>
    <n v="-1.323364618468599"/>
    <x v="3"/>
  </r>
  <r>
    <s v="Foteini Varvariotou"/>
    <s v="F"/>
    <n v="14"/>
    <n v="150"/>
    <n v="38"/>
    <s v="Greece"/>
    <n v="1988"/>
    <n v="-1.323364618468599"/>
    <x v="3"/>
  </r>
  <r>
    <s v="Maria Apostolidi"/>
    <s v="F"/>
    <n v="15"/>
    <n v="150"/>
    <n v="39"/>
    <s v="Greece"/>
    <n v="2004"/>
    <n v="-1.323364618468599"/>
    <x v="3"/>
  </r>
  <r>
    <s v="Laura Campos Prieto"/>
    <s v="F"/>
    <n v="15"/>
    <n v="150"/>
    <n v="48"/>
    <s v="Spain"/>
    <n v="2004"/>
    <n v="-1.323364618468599"/>
    <x v="3"/>
  </r>
  <r>
    <s v="Maria Jos de la Fuente"/>
    <s v="F"/>
    <n v="15"/>
    <n v="150"/>
    <n v="40"/>
    <s v="Bolivia"/>
    <n v="2004"/>
    <n v="-1.323364618468599"/>
    <x v="3"/>
  </r>
  <r>
    <s v="Rozaliya Ilfatovna &quot;Roza&quot; Galiyeva"/>
    <s v="F"/>
    <n v="15"/>
    <n v="150"/>
    <n v="38"/>
    <s v="Unified Team"/>
    <n v="1992"/>
    <n v="-1.323364618468599"/>
    <x v="3"/>
  </r>
  <r>
    <s v="Mauricette Geller"/>
    <s v="F"/>
    <n v="15"/>
    <n v="150"/>
    <n v="42"/>
    <s v="Belgium"/>
    <n v="1988"/>
    <n v="-1.323364618468599"/>
    <x v="3"/>
  </r>
  <r>
    <s v="Tania Gener Cordero"/>
    <s v="F"/>
    <n v="15"/>
    <n v="150"/>
    <n v="38"/>
    <s v="Spain"/>
    <n v="2004"/>
    <n v="-1.323364618468599"/>
    <x v="3"/>
  </r>
  <r>
    <s v="Huang Qun"/>
    <s v="F"/>
    <n v="15"/>
    <n v="150"/>
    <n v="38"/>
    <s v="China"/>
    <n v="1984"/>
    <n v="-1.323364618468599"/>
    <x v="3"/>
  </r>
  <r>
    <s v="Brandy K. Johnson (-Scharpf)"/>
    <s v="F"/>
    <n v="15"/>
    <n v="150"/>
    <n v="42"/>
    <s v="United States"/>
    <n v="1988"/>
    <n v="-1.323364618468599"/>
    <x v="3"/>
  </r>
  <r>
    <s v="Satoko Okazaki"/>
    <s v="F"/>
    <n v="15"/>
    <n v="150"/>
    <n v="38"/>
    <s v="Japan"/>
    <n v="1976"/>
    <n v="-1.323364618468599"/>
    <x v="3"/>
  </r>
  <r>
    <s v="Camille Schmutz"/>
    <s v="F"/>
    <n v="15"/>
    <n v="150"/>
    <n v="41"/>
    <s v="France"/>
    <n v="2004"/>
    <n v="-1.323364618468599"/>
    <x v="3"/>
  </r>
  <r>
    <s v="Judith Steiger"/>
    <s v="F"/>
    <n v="15"/>
    <n v="150"/>
    <n v="45"/>
    <s v="Switzerland"/>
    <n v="1972"/>
    <n v="-1.323364618468599"/>
    <x v="3"/>
  </r>
  <r>
    <s v="Diana Teixeira"/>
    <s v="F"/>
    <n v="15"/>
    <n v="150"/>
    <n v="39"/>
    <s v="Portugal"/>
    <n v="1996"/>
    <n v="-1.323364618468599"/>
    <x v="3"/>
  </r>
  <r>
    <s v="Teodora Ungureanu (-Cepoi)"/>
    <s v="F"/>
    <n v="15"/>
    <n v="150"/>
    <n v="44"/>
    <s v="Romania"/>
    <n v="1976"/>
    <n v="-1.323364618468599"/>
    <x v="3"/>
  </r>
  <r>
    <s v="Sae Watanabe"/>
    <s v="F"/>
    <n v="15"/>
    <n v="150"/>
    <n v="40"/>
    <s v="Japan"/>
    <n v="1984"/>
    <n v="-1.323364618468599"/>
    <x v="3"/>
  </r>
  <r>
    <s v="Yang Yilin"/>
    <s v="F"/>
    <n v="15"/>
    <n v="150"/>
    <n v="35"/>
    <s v="China"/>
    <n v="2008"/>
    <n v="-1.323364618468599"/>
    <x v="3"/>
  </r>
  <r>
    <s v="Andreea Roxana Acatrinei"/>
    <s v="F"/>
    <n v="16"/>
    <n v="150"/>
    <n v="40"/>
    <s v="Romania"/>
    <n v="2008"/>
    <n v="-1.323364618468599"/>
    <x v="3"/>
  </r>
  <r>
    <s v="Stefani Bisbikou"/>
    <s v="F"/>
    <n v="16"/>
    <n v="150"/>
    <n v="44"/>
    <s v="Greece"/>
    <n v="2004"/>
    <n v="-1.323364618468599"/>
    <x v="3"/>
  </r>
  <r>
    <s v="Tatyana Grigorenko"/>
    <s v="F"/>
    <n v="16"/>
    <n v="150"/>
    <n v="38"/>
    <s v="Belarus"/>
    <n v="2000"/>
    <n v="-1.323364618468599"/>
    <x v="3"/>
  </r>
  <r>
    <s v="Valentyna Mykhailivna Holenkova"/>
    <s v="F"/>
    <n v="16"/>
    <n v="150"/>
    <n v="40"/>
    <s v="Ukraine"/>
    <n v="2008"/>
    <n v="-1.323364618468599"/>
    <x v="3"/>
  </r>
  <r>
    <s v="Larisa Andreea Iordache"/>
    <s v="F"/>
    <n v="16"/>
    <n v="150"/>
    <s v="NA"/>
    <s v="Romania"/>
    <n v="2012"/>
    <n v="-1.323364618468599"/>
    <x v="3"/>
  </r>
  <r>
    <s v="Florena Andreea Isrescu"/>
    <s v="F"/>
    <n v="16"/>
    <n v="150"/>
    <n v="37"/>
    <s v="Romania"/>
    <n v="2000"/>
    <n v="-1.323364618468599"/>
    <x v="3"/>
  </r>
  <r>
    <s v="Mariya Yevgenyevna Kryuchkova"/>
    <s v="F"/>
    <n v="16"/>
    <n v="150"/>
    <n v="39"/>
    <s v="Russia"/>
    <n v="2004"/>
    <n v="-1.323364618468599"/>
    <x v="3"/>
  </r>
  <r>
    <s v="milie Le Pennec"/>
    <s v="F"/>
    <n v="16"/>
    <n v="150"/>
    <n v="37"/>
    <s v="France"/>
    <n v="2004"/>
    <n v="-1.323364618468599"/>
    <x v="3"/>
  </r>
  <r>
    <s v="Shanyn MacEachern"/>
    <s v="F"/>
    <n v="16"/>
    <n v="150"/>
    <n v="40"/>
    <s v="Canada"/>
    <n v="1996"/>
    <n v="-1.323364618468599"/>
    <x v="3"/>
  </r>
  <r>
    <s v="Esther Moya Salvador"/>
    <s v="F"/>
    <n v="16"/>
    <n v="150"/>
    <n v="43"/>
    <s v="Spain"/>
    <n v="2000"/>
    <n v="-1.323364618468599"/>
    <x v="3"/>
  </r>
  <r>
    <s v="Ana Cludia Trindade Araujo da Silva"/>
    <s v="F"/>
    <n v="16"/>
    <n v="150"/>
    <n v="37"/>
    <s v="Brazil"/>
    <n v="2008"/>
    <n v="-1.323364618468599"/>
    <x v="3"/>
  </r>
  <r>
    <s v="Bridget Elizabeth Sloan"/>
    <s v="F"/>
    <n v="16"/>
    <n v="150"/>
    <n v="47"/>
    <s v="United States"/>
    <n v="2008"/>
    <n v="-1.323364618468599"/>
    <x v="3"/>
  </r>
  <r>
    <s v="Gabriele Weller"/>
    <s v="F"/>
    <n v="16"/>
    <n v="150"/>
    <n v="38"/>
    <s v="Germany"/>
    <n v="1992"/>
    <n v="-1.323364618468599"/>
    <x v="3"/>
  </r>
  <r>
    <s v="Vernica Castro Gmez"/>
    <s v="F"/>
    <n v="17"/>
    <n v="150"/>
    <n v="43"/>
    <s v="Spain"/>
    <n v="1996"/>
    <n v="-1.323364618468599"/>
    <x v="3"/>
  </r>
  <r>
    <s v="Natalie Davies"/>
    <s v="F"/>
    <n v="17"/>
    <n v="150"/>
    <n v="47"/>
    <s v="Great Britain"/>
    <n v="1984"/>
    <n v="-1.323364618468599"/>
    <x v="3"/>
  </r>
  <r>
    <s v="Laure Gly"/>
    <s v="F"/>
    <n v="17"/>
    <n v="150"/>
    <n v="38"/>
    <s v="France"/>
    <n v="1996"/>
    <n v="-1.323364618468599"/>
    <x v="3"/>
  </r>
  <r>
    <s v="Caterina &quot;Cathy&quot; Giancaspro"/>
    <s v="F"/>
    <n v="17"/>
    <n v="150"/>
    <n v="39"/>
    <s v="Canada"/>
    <n v="1988"/>
    <n v="-1.323364618468599"/>
    <x v="3"/>
  </r>
  <r>
    <s v="Huang Mandan"/>
    <s v="F"/>
    <n v="17"/>
    <n v="150"/>
    <n v="37"/>
    <s v="China"/>
    <n v="2000"/>
    <n v="-1.323364618468599"/>
    <x v="3"/>
  </r>
  <r>
    <s v="Viktoriya Aleksandrovna Komova"/>
    <s v="F"/>
    <n v="17"/>
    <n v="150"/>
    <n v="48"/>
    <s v="Russia"/>
    <n v="2012"/>
    <n v="-1.323364618468599"/>
    <x v="3"/>
  </r>
  <r>
    <s v="Ling Jie"/>
    <s v="F"/>
    <n v="17"/>
    <n v="150"/>
    <n v="37"/>
    <s v="China"/>
    <n v="2000"/>
    <n v="-1.323364618468599"/>
    <x v="3"/>
  </r>
  <r>
    <s v="Hanako Miura"/>
    <s v="F"/>
    <n v="17"/>
    <n v="150"/>
    <n v="40"/>
    <s v="Japan"/>
    <n v="1992"/>
    <n v="-1.323364618468599"/>
    <x v="3"/>
  </r>
  <r>
    <s v="Stephanie Moorhouse"/>
    <s v="F"/>
    <n v="17"/>
    <n v="150"/>
    <n v="47"/>
    <s v="Australia"/>
    <n v="2004"/>
    <n v="-1.323364618468599"/>
    <x v="3"/>
  </r>
  <r>
    <s v="Emma Louise Williams"/>
    <s v="F"/>
    <n v="17"/>
    <n v="150"/>
    <n v="48"/>
    <s v="Great Britain"/>
    <n v="2000"/>
    <n v="-1.323364618468599"/>
    <x v="3"/>
  </r>
  <r>
    <s v="Yolanda Williams Garca"/>
    <s v="F"/>
    <n v="17"/>
    <n v="150"/>
    <n v="43"/>
    <s v="Cuba"/>
    <n v="1960"/>
    <n v="-1.323364618468599"/>
    <x v="3"/>
  </r>
  <r>
    <s v="Tutya Ylmaz"/>
    <s v="F"/>
    <n v="17"/>
    <n v="150"/>
    <n v="48"/>
    <s v="Turkey"/>
    <n v="2016"/>
    <n v="-1.323364618468599"/>
    <x v="3"/>
  </r>
  <r>
    <s v="Diana Maria Chelaru"/>
    <s v="F"/>
    <n v="18"/>
    <n v="150"/>
    <s v="NA"/>
    <s v="Romania"/>
    <n v="2012"/>
    <n v="-1.323364618468599"/>
    <x v="3"/>
  </r>
  <r>
    <s v="Elena Gmez Servera"/>
    <s v="F"/>
    <n v="18"/>
    <n v="150"/>
    <n v="40"/>
    <s v="Spain"/>
    <n v="2004"/>
    <n v="-1.323364618468599"/>
    <x v="3"/>
  </r>
  <r>
    <s v="Manami Ishizaka"/>
    <s v="F"/>
    <n v="18"/>
    <n v="150"/>
    <n v="39"/>
    <s v="Japan"/>
    <n v="2004"/>
    <n v="-1.323364618468599"/>
    <x v="3"/>
  </r>
  <r>
    <s v="Son Un-Hui"/>
    <s v="F"/>
    <n v="18"/>
    <n v="150"/>
    <n v="45"/>
    <s v="North Korea"/>
    <n v="2000"/>
    <n v="-1.323364618468599"/>
    <x v="3"/>
  </r>
  <r>
    <s v="Yen Au Li"/>
    <s v="F"/>
    <n v="18"/>
    <n v="150"/>
    <n v="45"/>
    <s v="Malaysia"/>
    <n v="2000"/>
    <n v="-1.323364618468599"/>
    <x v="3"/>
  </r>
  <r>
    <s v="Elisa Meneghini"/>
    <s v="F"/>
    <n v="19"/>
    <n v="150"/>
    <n v="42"/>
    <s v="Italy"/>
    <n v="2016"/>
    <n v="-1.323364618468599"/>
    <x v="3"/>
  </r>
  <r>
    <s v="Teresa Marie &quot;Teri&quot; Montefusco (-Miller)"/>
    <s v="F"/>
    <n v="19"/>
    <n v="150"/>
    <n v="45"/>
    <s v="United States"/>
    <n v="1960"/>
    <n v="-1.323364618468599"/>
    <x v="3"/>
  </r>
  <r>
    <s v="Jennifer Ann Wood"/>
    <s v="F"/>
    <n v="19"/>
    <n v="150"/>
    <n v="47"/>
    <s v="Canada"/>
    <n v="1992"/>
    <n v="-1.323364618468599"/>
    <x v="3"/>
  </r>
  <r>
    <s v="Luis Alfredo Navarrete Pacheco"/>
    <s v="M"/>
    <n v="20"/>
    <n v="150"/>
    <n v="54"/>
    <s v="Cuba"/>
    <n v="1968"/>
    <n v="-1.323364618468599"/>
    <x v="3"/>
  </r>
  <r>
    <s v="Yelena Sergeyevna Produnova"/>
    <s v="F"/>
    <n v="20"/>
    <n v="150"/>
    <n v="39"/>
    <s v="Russia"/>
    <n v="2000"/>
    <n v="-1.323364618468599"/>
    <x v="3"/>
  </r>
  <r>
    <s v="Josefa &quot;Pepita&quot; Snchez Soler"/>
    <s v="F"/>
    <n v="20"/>
    <n v="150"/>
    <n v="44"/>
    <s v="Spain"/>
    <n v="1972"/>
    <n v="-1.323364618468599"/>
    <x v="3"/>
  </r>
  <r>
    <s v="Sonia Iovan-Inovan"/>
    <s v="F"/>
    <n v="21"/>
    <n v="150"/>
    <n v="48"/>
    <s v="Romania"/>
    <n v="1956"/>
    <n v="-1.323364618468599"/>
    <x v="3"/>
  </r>
  <r>
    <s v="Julia Wojciechowska (-Senftleben)"/>
    <s v="F"/>
    <n v="21"/>
    <n v="150"/>
    <n v="53"/>
    <s v="Poland"/>
    <n v="1936"/>
    <n v="-1.323364618468599"/>
    <x v="3"/>
  </r>
  <r>
    <s v="Miyuki Matsuhisa-Hironaka"/>
    <s v="F"/>
    <n v="23"/>
    <n v="150"/>
    <n v="41"/>
    <s v="Japan"/>
    <n v="1968"/>
    <n v="-1.323364618468599"/>
    <x v="3"/>
  </r>
  <r>
    <s v="Wiesawa Noskiewicz (-Karczmarczyk)"/>
    <s v="F"/>
    <n v="25"/>
    <n v="150"/>
    <n v="43"/>
    <s v="Poland"/>
    <n v="1936"/>
    <n v="-1.323364618468599"/>
    <x v="3"/>
  </r>
  <r>
    <s v="Joana Jurez Roura"/>
    <s v="F"/>
    <n v="15"/>
    <n v="149"/>
    <n v="40"/>
    <s v="Spain"/>
    <n v="1996"/>
    <n v="-1.4377649928651466"/>
    <x v="3"/>
  </r>
  <r>
    <s v="Gael Mackie"/>
    <s v="F"/>
    <n v="15"/>
    <n v="149"/>
    <n v="38"/>
    <s v="Canada"/>
    <n v="2004"/>
    <n v="-1.4377649928651466"/>
    <x v="3"/>
  </r>
  <r>
    <s v="Annette Potempa"/>
    <s v="F"/>
    <n v="15"/>
    <n v="149"/>
    <n v="38"/>
    <s v="Germany"/>
    <n v="1992"/>
    <n v="-1.4377649928651466"/>
    <x v="3"/>
  </r>
  <r>
    <s v="Cathleen Roxanne &quot;Cathy&quot; Rigby (-Mason, -McCoy)"/>
    <s v="F"/>
    <n v="15"/>
    <n v="149"/>
    <n v="45"/>
    <s v="United States"/>
    <n v="1968"/>
    <n v="-1.4377649928651466"/>
    <x v="3"/>
  </r>
  <r>
    <s v="Rowena Jane Roberts"/>
    <s v="F"/>
    <n v="15"/>
    <n v="149"/>
    <n v="41"/>
    <s v="Great Britain"/>
    <n v="1992"/>
    <n v="-1.4377649928651466"/>
    <x v="3"/>
  </r>
  <r>
    <s v="Rebecca Naomi Tunney"/>
    <s v="F"/>
    <n v="15"/>
    <n v="149"/>
    <n v="35"/>
    <s v="Great Britain"/>
    <n v="2012"/>
    <n v="-1.4377649928651466"/>
    <x v="3"/>
  </r>
  <r>
    <s v="Yelena Vladimirovna Dolgopolova"/>
    <s v="F"/>
    <n v="16"/>
    <n v="149"/>
    <n v="38"/>
    <s v="Russia"/>
    <n v="1996"/>
    <n v="-1.4377649928651466"/>
    <x v="3"/>
  </r>
  <r>
    <s v="Laura Martnez Ruiz"/>
    <s v="F"/>
    <n v="16"/>
    <n v="149"/>
    <n v="39"/>
    <s v="Spain"/>
    <n v="2000"/>
    <n v="-1.4377649928651466"/>
    <x v="3"/>
  </r>
  <r>
    <s v="Anna Nikolayevna Meysak"/>
    <s v="F"/>
    <n v="16"/>
    <n v="149"/>
    <n v="36"/>
    <s v="Belarus"/>
    <n v="2000"/>
    <n v="-1.4377649928651466"/>
    <x v="3"/>
  </r>
  <r>
    <s v="Monette Simone Russo"/>
    <s v="F"/>
    <n v="16"/>
    <n v="149"/>
    <n v="40"/>
    <s v="Australia"/>
    <n v="2004"/>
    <n v="-1.4377649928651466"/>
    <x v="3"/>
  </r>
  <r>
    <s v="Jennifer &quot;Jenny&quot; Smith"/>
    <s v="F"/>
    <n v="16"/>
    <n v="149"/>
    <n v="43"/>
    <s v="Australia"/>
    <n v="1996"/>
    <n v="-1.4377649928651466"/>
    <x v="3"/>
  </r>
  <r>
    <s v="Alexandra Georgiana Maria Eremia"/>
    <s v="F"/>
    <n v="17"/>
    <n v="149"/>
    <n v="38"/>
    <s v="Romania"/>
    <n v="2004"/>
    <n v="-1.4377649928651466"/>
    <x v="3"/>
  </r>
  <r>
    <s v="Li Li"/>
    <s v="F"/>
    <n v="17"/>
    <n v="149"/>
    <n v="39"/>
    <s v="China"/>
    <n v="1992"/>
    <n v="-1.4377649928651466"/>
    <x v="3"/>
  </r>
  <r>
    <s v="Liliya Oleksandrivna Podkopaieva (-Nahorniy)"/>
    <s v="F"/>
    <n v="17"/>
    <n v="149"/>
    <n v="42"/>
    <s v="Ukraine"/>
    <n v="1996"/>
    <n v="-1.4377649928651466"/>
    <x v="3"/>
  </r>
  <r>
    <s v="Wang Huiying"/>
    <s v="F"/>
    <n v="17"/>
    <n v="149"/>
    <n v="46"/>
    <s v="China"/>
    <n v="1988"/>
    <n v="-1.4377649928651466"/>
    <x v="3"/>
  </r>
  <r>
    <s v="Lee Deok-Bun"/>
    <s v="F"/>
    <n v="18"/>
    <n v="149"/>
    <n v="49"/>
    <s v="South Korea"/>
    <n v="1964"/>
    <n v="-1.4377649928651466"/>
    <x v="3"/>
  </r>
  <r>
    <s v="Steliana Nistor"/>
    <s v="F"/>
    <n v="18"/>
    <n v="149"/>
    <n v="43"/>
    <s v="Romania"/>
    <n v="2008"/>
    <n v="-1.4377649928651466"/>
    <x v="3"/>
  </r>
  <r>
    <s v="Kyoko Oshima"/>
    <s v="F"/>
    <n v="18"/>
    <n v="149"/>
    <n v="39"/>
    <s v="Japan"/>
    <n v="2004"/>
    <n v="-1.4377649928651466"/>
    <x v="3"/>
  </r>
  <r>
    <s v="Risa Sugawara"/>
    <s v="F"/>
    <n v="18"/>
    <n v="149"/>
    <n v="42"/>
    <s v="Japan"/>
    <n v="1996"/>
    <n v="-1.4377649928651466"/>
    <x v="3"/>
  </r>
  <r>
    <s v="Kim Chun-Son"/>
    <s v="F"/>
    <n v="19"/>
    <n v="149"/>
    <n v="42"/>
    <s v="North Korea"/>
    <n v="1980"/>
    <n v="-1.4377649928651466"/>
    <x v="3"/>
  </r>
  <r>
    <s v="Kristina Vaculik"/>
    <s v="F"/>
    <n v="20"/>
    <n v="149"/>
    <n v="39"/>
    <s v="Canada"/>
    <n v="2012"/>
    <n v="-1.4377649928651466"/>
    <x v="3"/>
  </r>
  <r>
    <s v="Suzanne Cloutier"/>
    <s v="F"/>
    <n v="21"/>
    <n v="149"/>
    <n v="46"/>
    <s v="Canada"/>
    <n v="1968"/>
    <n v="-1.4377649928651466"/>
    <x v="3"/>
  </r>
  <r>
    <s v="Miki Uemura"/>
    <s v="F"/>
    <n v="22"/>
    <n v="149"/>
    <n v="38"/>
    <s v="Japan"/>
    <n v="2008"/>
    <n v="-1.4377649928651466"/>
    <x v="3"/>
  </r>
  <r>
    <s v="Dimitrinka Filipova"/>
    <s v="F"/>
    <n v="14"/>
    <n v="148"/>
    <n v="37"/>
    <s v="Bulgaria"/>
    <n v="1980"/>
    <n v="-1.5521653672616942"/>
    <x v="3"/>
  </r>
  <r>
    <s v="Ji Liya"/>
    <s v="F"/>
    <n v="14"/>
    <n v="148"/>
    <n v="38"/>
    <s v="China"/>
    <n v="1996"/>
    <n v="-1.5521653672616942"/>
    <x v="3"/>
  </r>
  <r>
    <s v="Florence Laborderie"/>
    <s v="F"/>
    <n v="14"/>
    <n v="148"/>
    <n v="38"/>
    <s v="France"/>
    <n v="1984"/>
    <n v="-1.5521653672616942"/>
    <x v="3"/>
  </r>
  <r>
    <s v="Gemma Paz Ortega"/>
    <s v="F"/>
    <n v="14"/>
    <n v="148"/>
    <n v="36"/>
    <s v="Spain"/>
    <n v="1996"/>
    <n v="-1.5521653672616942"/>
    <x v="3"/>
  </r>
  <r>
    <s v="Lenke Almsi"/>
    <s v="F"/>
    <n v="15"/>
    <n v="148"/>
    <n v="40"/>
    <s v="Hungary"/>
    <n v="1980"/>
    <n v="-1.5521653672616942"/>
    <x v="3"/>
  </r>
  <r>
    <s v="Maxi Gnauck"/>
    <s v="F"/>
    <n v="15"/>
    <n v="148"/>
    <n v="33"/>
    <s v="East Germany"/>
    <n v="1980"/>
    <n v="-1.5521653672616942"/>
    <x v="3"/>
  </r>
  <r>
    <s v="Nikolett Krausz"/>
    <s v="F"/>
    <n v="15"/>
    <n v="148"/>
    <n v="41"/>
    <s v="Hungary"/>
    <n v="1996"/>
    <n v="-1.5521653672616942"/>
    <x v="3"/>
  </r>
  <r>
    <s v="Lusa Parente Ribeiro de Carvalho"/>
    <s v="F"/>
    <n v="15"/>
    <n v="148"/>
    <n v="37"/>
    <s v="Brazil"/>
    <n v="1988"/>
    <n v="-1.5521653672616942"/>
    <x v="3"/>
  </r>
  <r>
    <s v="Lavinia Agache (-Carney)"/>
    <s v="F"/>
    <n v="16"/>
    <n v="148"/>
    <n v="40"/>
    <s v="Romania"/>
    <n v="1984"/>
    <n v="-1.5521653672616942"/>
    <x v="3"/>
  </r>
  <r>
    <s v="Fan Yilin"/>
    <s v="F"/>
    <n v="16"/>
    <n v="148"/>
    <n v="37"/>
    <s v="China"/>
    <n v="2016"/>
    <n v="-1.5521653672616942"/>
    <x v="3"/>
  </r>
  <r>
    <s v="Sae Miyakawa"/>
    <s v="F"/>
    <n v="16"/>
    <n v="148"/>
    <n v="41"/>
    <s v="Japan"/>
    <n v="2016"/>
    <n v="-1.5521653672616942"/>
    <x v="3"/>
  </r>
  <r>
    <s v="Andreea Mdlina Rducan"/>
    <s v="F"/>
    <n v="16"/>
    <n v="148"/>
    <n v="37"/>
    <s v="Romania"/>
    <n v="2000"/>
    <n v="-1.5521653672616942"/>
    <x v="3"/>
  </r>
  <r>
    <s v="Han Jong-Ok"/>
    <s v="F"/>
    <n v="17"/>
    <n v="148"/>
    <n v="39"/>
    <s v="North Korea"/>
    <n v="2004"/>
    <n v="-1.5521653672616942"/>
    <x v="3"/>
  </r>
  <r>
    <s v="Lee Eun-Ju"/>
    <s v="F"/>
    <n v="17"/>
    <n v="148"/>
    <s v="NA"/>
    <s v="South Korea"/>
    <n v="2016"/>
    <n v="-1.5521653672616942"/>
    <x v="3"/>
  </r>
  <r>
    <s v="Li Yifang"/>
    <s v="F"/>
    <n v="17"/>
    <n v="148"/>
    <n v="39"/>
    <s v="China"/>
    <n v="1992"/>
    <n v="-1.5521653672616942"/>
    <x v="3"/>
  </r>
  <r>
    <s v="Adriana Crisci"/>
    <s v="F"/>
    <n v="18"/>
    <n v="148"/>
    <n v="45"/>
    <s v="Italy"/>
    <n v="2000"/>
    <n v="-1.5521653672616942"/>
    <x v="3"/>
  </r>
  <r>
    <s v="Yelena Viktorovna Davydova (-Filatova)"/>
    <s v="F"/>
    <n v="18"/>
    <n v="148"/>
    <n v="45"/>
    <s v="Soviet Union"/>
    <n v="1980"/>
    <n v="-1.5521653672616942"/>
    <x v="3"/>
  </r>
  <r>
    <s v="Dorjiin Norolkhoo"/>
    <s v="F"/>
    <n v="18"/>
    <n v="148"/>
    <n v="45"/>
    <s v="Mongolia"/>
    <n v="1968"/>
    <n v="-1.5521653672616942"/>
    <x v="3"/>
  </r>
  <r>
    <s v="Susana Garca Escrich"/>
    <s v="F"/>
    <n v="18"/>
    <n v="148"/>
    <n v="39"/>
    <s v="Spain"/>
    <n v="2000"/>
    <n v="-1.5521653672616942"/>
    <x v="3"/>
  </r>
  <r>
    <s v="Lee Jeong-Hui"/>
    <s v="F"/>
    <n v="18"/>
    <n v="148"/>
    <n v="46"/>
    <s v="South Korea"/>
    <n v="1984"/>
    <n v="-1.5521653672616942"/>
    <x v="3"/>
  </r>
  <r>
    <s v="Julianne Lyn McNamara (-Zeile)"/>
    <s v="F"/>
    <n v="18"/>
    <n v="148"/>
    <n v="40"/>
    <s v="United States"/>
    <n v="1984"/>
    <n v="-1.5521653672616942"/>
    <x v="3"/>
  </r>
  <r>
    <s v="Yu Minobe"/>
    <s v="F"/>
    <n v="18"/>
    <n v="148"/>
    <n v="38"/>
    <s v="Japan"/>
    <n v="2008"/>
    <n v="-1.5521653672616942"/>
    <x v="3"/>
  </r>
  <r>
    <s v="Zhang Nan"/>
    <s v="F"/>
    <n v="18"/>
    <n v="148"/>
    <n v="39"/>
    <s v="China"/>
    <n v="2004"/>
    <n v="-1.5521653672616942"/>
    <x v="3"/>
  </r>
  <r>
    <s v="Viktoriya Pavlivna Karpenko"/>
    <s v="F"/>
    <n v="19"/>
    <n v="148"/>
    <n v="40"/>
    <s v="Ukraine"/>
    <n v="2000"/>
    <n v="-1.5521653672616942"/>
    <x v="3"/>
  </r>
  <r>
    <s v="Tan Jiaxin"/>
    <s v="F"/>
    <n v="19"/>
    <n v="148"/>
    <n v="36"/>
    <s v="China"/>
    <n v="2016"/>
    <n v="-1.5521653672616942"/>
    <x v="3"/>
  </r>
  <r>
    <s v="Ginko Abukawa-Chiba"/>
    <s v="F"/>
    <n v="22"/>
    <n v="148"/>
    <n v="46"/>
    <s v="Japan"/>
    <n v="1960"/>
    <n v="-1.5521653672616942"/>
    <x v="3"/>
  </r>
  <r>
    <s v="Yolanda Vega Albo"/>
    <s v="F"/>
    <n v="22"/>
    <n v="148"/>
    <n v="45"/>
    <s v="Cuba"/>
    <n v="1968"/>
    <n v="-1.5521653672616942"/>
    <x v="3"/>
  </r>
  <r>
    <s v="Mitsuko Kandori"/>
    <s v="F"/>
    <n v="25"/>
    <n v="148"/>
    <n v="45"/>
    <s v="Japan"/>
    <n v="1968"/>
    <n v="-1.5521653672616942"/>
    <x v="3"/>
  </r>
  <r>
    <s v="Jamileh Sorouri"/>
    <s v="F"/>
    <n v="14"/>
    <n v="147"/>
    <n v="38"/>
    <s v="Iran"/>
    <n v="1964"/>
    <n v="-1.6665657416582418"/>
    <x v="3"/>
  </r>
  <r>
    <s v="Estela de la Torre Borja"/>
    <s v="F"/>
    <n v="15"/>
    <n v="147"/>
    <n v="36"/>
    <s v="Mexico"/>
    <n v="1980"/>
    <n v="-1.6665657416582418"/>
    <x v="3"/>
  </r>
  <r>
    <s v="Nuria Garca Daz"/>
    <s v="F"/>
    <n v="15"/>
    <n v="147"/>
    <n v="33"/>
    <s v="Spain"/>
    <n v="1988"/>
    <n v="-1.6665657416582418"/>
    <x v="3"/>
  </r>
  <r>
    <s v="Snezhana Ivanova Khristakieva"/>
    <s v="F"/>
    <n v="15"/>
    <n v="147"/>
    <n v="36"/>
    <s v="Bulgaria"/>
    <n v="1992"/>
    <n v="-1.6665657416582418"/>
    <x v="3"/>
  </r>
  <r>
    <s v="Shannon Lee Miller (-Phillips, -Falconetti)"/>
    <s v="F"/>
    <n v="15"/>
    <n v="147"/>
    <n v="39"/>
    <s v="United States"/>
    <n v="1992"/>
    <n v="-1.6665657416582418"/>
    <x v="3"/>
  </r>
  <r>
    <s v="Diana Plaza Martn"/>
    <s v="F"/>
    <n v="15"/>
    <n v="147"/>
    <n v="38"/>
    <s v="Spain"/>
    <n v="1996"/>
    <n v="-1.6665657416582418"/>
    <x v="3"/>
  </r>
  <r>
    <s v="Svitlana Zelepukina"/>
    <s v="F"/>
    <n v="15"/>
    <n v="147"/>
    <n v="40"/>
    <s v="Ukraine"/>
    <n v="1996"/>
    <n v="-1.6665657416582418"/>
    <x v="3"/>
  </r>
  <r>
    <s v="Tatyana Ivanovna Zharganova"/>
    <s v="F"/>
    <n v="15"/>
    <n v="147"/>
    <n v="40"/>
    <s v="Belarus"/>
    <n v="1996"/>
    <n v="-1.6665657416582418"/>
    <x v="3"/>
  </r>
  <r>
    <s v="Ethiene Cristina Gonser Franco"/>
    <s v="F"/>
    <n v="16"/>
    <n v="147"/>
    <n v="46"/>
    <s v="Brazil"/>
    <n v="2008"/>
    <n v="-1.6665657416582418"/>
    <x v="3"/>
  </r>
  <r>
    <s v="Daniele Matias Hyplito"/>
    <s v="F"/>
    <n v="16"/>
    <n v="147"/>
    <n v="51"/>
    <s v="Brazil"/>
    <n v="2000"/>
    <n v="-1.6665657416582418"/>
    <x v="3"/>
  </r>
  <r>
    <s v="Anastasiya Nikolayevna Kolesnikova"/>
    <s v="F"/>
    <n v="16"/>
    <n v="147"/>
    <n v="34"/>
    <s v="Russia"/>
    <n v="2000"/>
    <n v="-1.6665657416582418"/>
    <x v="3"/>
  </r>
  <r>
    <s v="Liselotte Marti (-Znd)"/>
    <s v="F"/>
    <n v="16"/>
    <n v="147"/>
    <n v="45"/>
    <s v="Switzerland"/>
    <n v="1972"/>
    <n v="-1.6665657416582418"/>
    <x v="3"/>
  </r>
  <r>
    <s v="Denise Jones"/>
    <s v="F"/>
    <n v="17"/>
    <n v="147"/>
    <n v="41"/>
    <s v="Great Britain"/>
    <n v="1980"/>
    <n v="-1.6665657416582418"/>
    <x v="3"/>
  </r>
  <r>
    <s v="Emma Maud Valborg Larsson"/>
    <s v="F"/>
    <n v="17"/>
    <n v="147"/>
    <n v="40"/>
    <s v="Sweden"/>
    <n v="2016"/>
    <n v="-1.6665657416582418"/>
    <x v="3"/>
  </r>
  <r>
    <s v="Zhang Xia"/>
    <s v="F"/>
    <n v="17"/>
    <n v="147"/>
    <n v="40"/>
    <s v="China"/>
    <n v="1992"/>
    <n v="-1.6665657416582418"/>
    <x v="3"/>
  </r>
  <r>
    <s v="Dina Anatolyevna Kochetkova"/>
    <s v="F"/>
    <n v="18"/>
    <n v="147"/>
    <n v="37"/>
    <s v="Russia"/>
    <n v="1996"/>
    <n v="-1.6665657416582418"/>
    <x v="3"/>
  </r>
  <r>
    <s v=" Th Ngn Thng"/>
    <s v="F"/>
    <n v="19"/>
    <n v="147"/>
    <n v="47"/>
    <s v="Vietnam"/>
    <n v="2008"/>
    <n v="-1.6665657416582418"/>
    <x v="3"/>
  </r>
  <r>
    <s v="Satsuki Obata"/>
    <s v="F"/>
    <n v="19"/>
    <n v="147"/>
    <n v="42"/>
    <s v="Japan"/>
    <n v="1996"/>
    <n v="-1.6665657416582418"/>
    <x v="3"/>
  </r>
  <r>
    <s v="Yelena Lvovna Shushunova"/>
    <s v="F"/>
    <n v="19"/>
    <n v="147"/>
    <n v="41"/>
    <s v="Soviet Union"/>
    <n v="1988"/>
    <n v="-1.6665657416582418"/>
    <x v="3"/>
  </r>
  <r>
    <s v="Alexa Citiali Moreo Medina"/>
    <s v="F"/>
    <n v="21"/>
    <n v="147"/>
    <n v="45"/>
    <s v="Mexico"/>
    <n v="2016"/>
    <n v="-1.6665657416582418"/>
    <x v="3"/>
  </r>
  <r>
    <s v="Toshiko Shirasu-Aihara"/>
    <s v="F"/>
    <n v="21"/>
    <n v="147"/>
    <n v="47"/>
    <s v="Japan"/>
    <n v="1960"/>
    <n v="-1.6665657416582418"/>
    <x v="3"/>
  </r>
  <r>
    <s v="Mohini Bhardwaj (-Barry)"/>
    <s v="F"/>
    <n v="25"/>
    <n v="147"/>
    <n v="43"/>
    <s v="United States"/>
    <n v="2004"/>
    <n v="-1.6665657416582418"/>
    <x v="3"/>
  </r>
  <r>
    <s v="Mara Luisa Morales"/>
    <s v="F"/>
    <n v="14"/>
    <n v="146"/>
    <n v="45"/>
    <s v="Mexico"/>
    <n v="1968"/>
    <n v="-1.7809661160547894"/>
    <x v="3"/>
  </r>
  <r>
    <s v="Aurelia Dobre (-Mofid)"/>
    <s v="F"/>
    <n v="15"/>
    <n v="146"/>
    <n v="42"/>
    <s v="Romania"/>
    <n v="1988"/>
    <n v="-1.7809661160547894"/>
    <x v="3"/>
  </r>
  <r>
    <s v="Gabriela Drgoi"/>
    <s v="F"/>
    <n v="15"/>
    <n v="146"/>
    <n v="37"/>
    <s v="Romania"/>
    <n v="2008"/>
    <n v="-1.7809661160547894"/>
    <x v="3"/>
  </r>
  <r>
    <s v="Ludivine Furnon"/>
    <s v="F"/>
    <n v="15"/>
    <n v="146"/>
    <n v="38"/>
    <s v="France"/>
    <n v="1996"/>
    <n v="-1.7809661160547894"/>
    <x v="3"/>
  </r>
  <r>
    <s v="He Xuemei"/>
    <s v="F"/>
    <n v="15"/>
    <n v="146"/>
    <n v="39"/>
    <s v="China"/>
    <n v="1992"/>
    <n v="-1.7809661160547894"/>
    <x v="3"/>
  </r>
  <r>
    <s v="Hong Su-Jong"/>
    <s v="F"/>
    <n v="15"/>
    <n v="146"/>
    <n v="36"/>
    <s v="North Korea"/>
    <n v="2004"/>
    <n v="-1.7809661160547894"/>
    <x v="3"/>
  </r>
  <r>
    <s v="Anne Kuhm"/>
    <s v="F"/>
    <n v="15"/>
    <n v="146"/>
    <n v="43"/>
    <s v="France"/>
    <n v="2012"/>
    <n v="-1.7809661160547894"/>
    <x v="3"/>
  </r>
  <r>
    <s v="Alona Serhivna Kvasha"/>
    <s v="F"/>
    <n v="15"/>
    <n v="146"/>
    <n v="36"/>
    <s v="Ukraine"/>
    <n v="2000"/>
    <n v="-1.7809661160547894"/>
    <x v="3"/>
  </r>
  <r>
    <s v="Alexandra Marinescu"/>
    <s v="F"/>
    <n v="15"/>
    <n v="146"/>
    <n v="40"/>
    <s v="Romania"/>
    <n v="1996"/>
    <n v="-1.7809661160547894"/>
    <x v="3"/>
  </r>
  <r>
    <s v="Rosalinda Puente"/>
    <s v="F"/>
    <n v="15"/>
    <n v="146"/>
    <n v="50"/>
    <s v="Mexico"/>
    <n v="1968"/>
    <n v="-1.7809661160547894"/>
    <x v="3"/>
  </r>
  <r>
    <s v="Anastasiya Nikolayevna Grishina"/>
    <s v="F"/>
    <n v="16"/>
    <n v="146"/>
    <n v="37"/>
    <s v="Russia"/>
    <n v="2012"/>
    <n v="-1.7809661160547894"/>
    <x v="3"/>
  </r>
  <r>
    <s v="Nicoleta Daniela &quot;Dana&quot; ofronie"/>
    <s v="F"/>
    <n v="16"/>
    <n v="146"/>
    <n v="37"/>
    <s v="Romania"/>
    <n v="2004"/>
    <n v="-1.7809661160547894"/>
    <x v="3"/>
  </r>
  <r>
    <s v="Aiko Sugihara"/>
    <s v="F"/>
    <n v="16"/>
    <n v="146"/>
    <n v="35"/>
    <s v="Japan"/>
    <n v="2016"/>
    <n v="-1.7809661160547894"/>
    <x v="3"/>
  </r>
  <r>
    <s v="Vanessa Ferrari"/>
    <s v="F"/>
    <n v="17"/>
    <n v="146"/>
    <n v="45"/>
    <s v="Italy"/>
    <n v="2008"/>
    <n v="-1.7809661160547894"/>
    <x v="3"/>
  </r>
  <r>
    <s v="Andreea Florentina Grigore"/>
    <s v="F"/>
    <n v="17"/>
    <n v="146"/>
    <n v="39"/>
    <s v="Romania"/>
    <n v="2008"/>
    <n v="-1.7809661160547894"/>
    <x v="3"/>
  </r>
  <r>
    <s v="Yekaterina Aleksandrovna Kramarenko"/>
    <s v="F"/>
    <n v="17"/>
    <n v="146"/>
    <n v="40"/>
    <s v="Russia"/>
    <n v="2008"/>
    <n v="-1.7809661160547894"/>
    <x v="3"/>
  </r>
  <r>
    <s v="Masumi Okawa"/>
    <s v="F"/>
    <n v="17"/>
    <n v="146"/>
    <n v="40"/>
    <s v="Japan"/>
    <n v="1996"/>
    <n v="-1.7809661160547894"/>
    <x v="3"/>
  </r>
  <r>
    <s v="Seda Gurgenovna Tutkhalyan"/>
    <s v="F"/>
    <n v="17"/>
    <n v="146"/>
    <n v="43"/>
    <s v="Russia"/>
    <n v="2016"/>
    <n v="-1.7809661160547894"/>
    <x v="3"/>
  </r>
  <r>
    <s v="Stella Heorhivna Zakharova (-Khlus)"/>
    <s v="F"/>
    <n v="17"/>
    <n v="146"/>
    <n v="42"/>
    <s v="Soviet Union"/>
    <n v="1980"/>
    <n v="-1.7809661160547894"/>
    <x v="3"/>
  </r>
  <r>
    <s v="Henrietta nodi"/>
    <s v="F"/>
    <n v="18"/>
    <n v="146"/>
    <n v="47"/>
    <s v="Hungary"/>
    <n v="1992"/>
    <n v="-1.7809661160547894"/>
    <x v="3"/>
  </r>
  <r>
    <s v="Mai Murakami"/>
    <s v="F"/>
    <n v="19"/>
    <n v="146"/>
    <n v="48"/>
    <s v="Japan"/>
    <n v="2016"/>
    <n v="-1.7809661160547894"/>
    <x v="3"/>
  </r>
  <r>
    <s v="Kameliya Eftimova"/>
    <s v="F"/>
    <n v="14"/>
    <n v="145"/>
    <n v="35"/>
    <s v="Bulgaria"/>
    <n v="1980"/>
    <n v="-1.895366490451337"/>
    <x v="3"/>
  </r>
  <r>
    <s v="Arlen Lovera Salom"/>
    <s v="F"/>
    <n v="15"/>
    <n v="145"/>
    <n v="32"/>
    <s v="Venezuela"/>
    <n v="2000"/>
    <n v="-1.895366490451337"/>
    <x v="3"/>
  </r>
  <r>
    <s v="Yelena Arkadyevna Naimushina"/>
    <s v="F"/>
    <n v="15"/>
    <n v="145"/>
    <n v="40"/>
    <s v="Soviet Union"/>
    <n v="1980"/>
    <n v="-1.895366490451337"/>
    <x v="3"/>
  </r>
  <r>
    <s v="Anne-Marie Bauduin"/>
    <s v="F"/>
    <n v="16"/>
    <n v="145"/>
    <n v="40"/>
    <s v="France"/>
    <n v="1988"/>
    <n v="-1.895366490451337"/>
    <x v="3"/>
  </r>
  <r>
    <s v="Luiza Galiulina"/>
    <s v="F"/>
    <n v="16"/>
    <n v="145"/>
    <n v="35"/>
    <s v="Uzbekistan"/>
    <n v="2008"/>
    <n v="-1.895366490451337"/>
    <x v="3"/>
  </r>
  <r>
    <s v="Shawn Machel Johnson (-East)"/>
    <s v="F"/>
    <n v="16"/>
    <n v="145"/>
    <n v="41"/>
    <s v="United States"/>
    <n v="2008"/>
    <n v="-1.895366490451337"/>
    <x v="3"/>
  </r>
  <r>
    <s v="Li Shanshan"/>
    <s v="F"/>
    <n v="16"/>
    <n v="145"/>
    <n v="36"/>
    <s v="China"/>
    <n v="2008"/>
    <n v="-1.895366490451337"/>
    <x v="3"/>
  </r>
  <r>
    <s v="Mao Yanling"/>
    <s v="F"/>
    <n v="16"/>
    <n v="145"/>
    <n v="36"/>
    <s v="China"/>
    <n v="1996"/>
    <n v="-1.895366490451337"/>
    <x v="3"/>
  </r>
  <r>
    <s v="Mary Lou Retton (-Kelley)"/>
    <s v="F"/>
    <n v="16"/>
    <n v="145"/>
    <n v="42"/>
    <s v="United States"/>
    <n v="1984"/>
    <n v="-1.895366490451337"/>
    <x v="3"/>
  </r>
  <r>
    <s v="Viorica Daniela Siliva (-Harper)"/>
    <s v="F"/>
    <n v="16"/>
    <n v="145"/>
    <n v="38"/>
    <s v="Romania"/>
    <n v="1988"/>
    <n v="-1.895366490451337"/>
    <x v="3"/>
  </r>
  <r>
    <s v="Ecaterina (Katalin-) Szabo (-Tamas)"/>
    <s v="F"/>
    <n v="16"/>
    <n v="145"/>
    <n v="40"/>
    <s v="Romania"/>
    <n v="1984"/>
    <n v="-1.895366490451337"/>
    <x v="3"/>
  </r>
  <r>
    <s v="Asuka Teramoto"/>
    <s v="F"/>
    <n v="16"/>
    <n v="145"/>
    <n v="37"/>
    <s v="Japan"/>
    <n v="2012"/>
    <n v="-1.895366490451337"/>
    <x v="3"/>
  </r>
  <r>
    <s v="Rose-Kaying Woo"/>
    <s v="F"/>
    <n v="16"/>
    <n v="145"/>
    <n v="46"/>
    <s v="Canada"/>
    <n v="2016"/>
    <n v="-1.895366490451337"/>
    <x v="3"/>
  </r>
  <r>
    <s v="Radka Zemanov"/>
    <s v="F"/>
    <n v="16"/>
    <n v="145"/>
    <n v="41"/>
    <s v="Czechoslovakia"/>
    <n v="1980"/>
    <n v="-1.895366490451337"/>
    <x v="3"/>
  </r>
  <r>
    <s v="Kim Un-Jong"/>
    <s v="F"/>
    <n v="17"/>
    <n v="145"/>
    <n v="36"/>
    <s v="North Korea"/>
    <n v="2004"/>
    <n v="-1.895366490451337"/>
    <x v="3"/>
  </r>
  <r>
    <s v="Pyon Kwang-Sun"/>
    <s v="F"/>
    <n v="17"/>
    <n v="145"/>
    <n v="36"/>
    <s v="North Korea"/>
    <n v="2004"/>
    <n v="-1.895366490451337"/>
    <x v="3"/>
  </r>
  <r>
    <s v="Theresa Hope Spivey (-Sheeley, -Coburn)"/>
    <s v="F"/>
    <n v="17"/>
    <n v="145"/>
    <n v="40"/>
    <s v="United States"/>
    <n v="1988"/>
    <n v="-1.895366490451337"/>
    <x v="3"/>
  </r>
  <r>
    <s v="Anamaria &quot;Ana&quot; Tmrjan"/>
    <s v="F"/>
    <n v="17"/>
    <n v="145"/>
    <n v="37"/>
    <s v="Romania"/>
    <n v="2008"/>
    <n v="-1.895366490451337"/>
    <x v="3"/>
  </r>
  <r>
    <s v="Yao Jinnan"/>
    <s v="F"/>
    <n v="17"/>
    <n v="145"/>
    <n v="35"/>
    <s v="China"/>
    <n v="2012"/>
    <n v="-1.895366490451337"/>
    <x v="3"/>
  </r>
  <r>
    <s v="Christina McDonald"/>
    <s v="F"/>
    <n v="18"/>
    <n v="145"/>
    <n v="52"/>
    <s v="Canada"/>
    <n v="1988"/>
    <n v="-1.895366490451337"/>
    <x v="3"/>
  </r>
  <r>
    <s v="Celestina Popa"/>
    <s v="F"/>
    <n v="18"/>
    <n v="145"/>
    <n v="35"/>
    <s v="Romania"/>
    <n v="1988"/>
    <n v="-1.895366490451337"/>
    <x v="3"/>
  </r>
  <r>
    <s v="Wang Tiantian"/>
    <s v="F"/>
    <n v="18"/>
    <n v="145"/>
    <n v="37"/>
    <s v="China"/>
    <n v="2004"/>
    <n v="-1.895366490451337"/>
    <x v="3"/>
  </r>
  <r>
    <s v="Mayu Kuroda"/>
    <s v="F"/>
    <n v="19"/>
    <n v="145"/>
    <n v="37"/>
    <s v="Japan"/>
    <n v="2008"/>
    <n v="-1.895366490451337"/>
    <x v="3"/>
  </r>
  <r>
    <s v="Daiane Garcia dos Santos"/>
    <s v="F"/>
    <n v="21"/>
    <n v="145"/>
    <n v="45"/>
    <s v="Brazil"/>
    <n v="2004"/>
    <n v="-1.895366490451337"/>
    <x v="3"/>
  </r>
  <r>
    <s v="Cha Yong-Hwa"/>
    <s v="F"/>
    <s v="NA"/>
    <n v="145"/>
    <n v="39"/>
    <s v="North Korea"/>
    <n v="2008"/>
    <n v="-1.895366490451337"/>
    <x v="3"/>
  </r>
  <r>
    <s v="Dong Fangxiao"/>
    <s v="F"/>
    <n v="14"/>
    <n v="144"/>
    <n v="33"/>
    <s v="China"/>
    <n v="2000"/>
    <n v="-2.0097668648478848"/>
    <x v="3"/>
  </r>
  <r>
    <s v="Sin Myong-Ok"/>
    <s v="F"/>
    <n v="14"/>
    <n v="144"/>
    <n v="38"/>
    <s v="North Korea"/>
    <n v="1980"/>
    <n v="-2.0097668648478848"/>
    <x v="3"/>
  </r>
  <r>
    <s v="Fan Di"/>
    <s v="F"/>
    <n v="15"/>
    <n v="144"/>
    <n v="35"/>
    <s v="China"/>
    <n v="1988"/>
    <n v="-2.0097668648478848"/>
    <x v="3"/>
  </r>
  <r>
    <s v="Erika Flander"/>
    <s v="F"/>
    <n v="15"/>
    <n v="144"/>
    <n v="35"/>
    <s v="Hungary"/>
    <n v="1980"/>
    <n v="-2.0097668648478848"/>
    <x v="3"/>
  </r>
  <r>
    <s v="Naho Hoshiyama"/>
    <s v="F"/>
    <n v="15"/>
    <n v="144"/>
    <n v="36"/>
    <s v="Japan"/>
    <n v="1996"/>
    <n v="-2.0097668648478848"/>
    <x v="3"/>
  </r>
  <r>
    <s v="Orane Maria Lechenault"/>
    <s v="F"/>
    <n v="15"/>
    <n v="144"/>
    <n v="37"/>
    <s v="France"/>
    <n v="2016"/>
    <n v="-2.0097668648478848"/>
    <x v="3"/>
  </r>
  <r>
    <s v="Gabriela Potorac"/>
    <s v="F"/>
    <n v="15"/>
    <n v="144"/>
    <n v="35"/>
    <s v="Romania"/>
    <n v="1988"/>
    <n v="-2.0097668648478848"/>
    <x v="3"/>
  </r>
  <r>
    <s v="Krasimira Toneva"/>
    <s v="F"/>
    <n v="15"/>
    <n v="144"/>
    <n v="34"/>
    <s v="Bulgaria"/>
    <n v="1980"/>
    <n v="-2.0097668648478848"/>
    <x v="3"/>
  </r>
  <r>
    <s v="Orlie Troscompt"/>
    <s v="F"/>
    <n v="15"/>
    <n v="144"/>
    <n v="40"/>
    <s v="France"/>
    <n v="1996"/>
    <n v="-2.0097668648478848"/>
    <x v="3"/>
  </r>
  <r>
    <s v="Dana Brdlov"/>
    <s v="F"/>
    <n v="16"/>
    <n v="144"/>
    <n v="40"/>
    <s v="Czechoslovakia"/>
    <n v="1980"/>
    <n v="-2.0097668648478848"/>
    <x v="3"/>
  </r>
  <r>
    <s v="Deng Linlin"/>
    <s v="F"/>
    <n v="16"/>
    <n v="144"/>
    <n v="34"/>
    <s v="China"/>
    <n v="2008"/>
    <n v="-2.0097668648478848"/>
    <x v="3"/>
  </r>
  <r>
    <s v="Kang Yun-Mi"/>
    <s v="F"/>
    <n v="16"/>
    <n v="144"/>
    <n v="36"/>
    <s v="North Korea"/>
    <n v="2004"/>
    <n v="-2.0097668648478848"/>
    <x v="3"/>
  </r>
  <r>
    <s v="Oksana Vasilyevna Lyapina"/>
    <s v="F"/>
    <n v="16"/>
    <n v="144"/>
    <n v="33"/>
    <s v="Russia"/>
    <n v="1996"/>
    <n v="-2.0097668648478848"/>
    <x v="3"/>
  </r>
  <r>
    <s v="Trudy Ann McIntosh"/>
    <s v="F"/>
    <n v="16"/>
    <n v="144"/>
    <n v="36"/>
    <s v="Australia"/>
    <n v="2000"/>
    <n v="-2.0097668648478848"/>
    <x v="3"/>
  </r>
  <r>
    <s v="Ri Hae-Yon"/>
    <s v="F"/>
    <n v="16"/>
    <n v="144"/>
    <n v="37"/>
    <s v="North Korea"/>
    <n v="2004"/>
    <n v="-2.0097668648478848"/>
    <x v="3"/>
  </r>
  <r>
    <s v="Kyoko Seo"/>
    <s v="F"/>
    <n v="20"/>
    <n v="144"/>
    <n v="37"/>
    <s v="Japan"/>
    <n v="1992"/>
    <n v="-2.0097668648478848"/>
    <x v="3"/>
  </r>
  <r>
    <s v="Margaret Ann Bell"/>
    <s v="F"/>
    <n v="23"/>
    <n v="144"/>
    <n v="40"/>
    <s v="Great Britain"/>
    <n v="1968"/>
    <n v="-2.0097668648478848"/>
    <x v="3"/>
  </r>
  <r>
    <s v="Alice Capitani"/>
    <s v="F"/>
    <n v="15"/>
    <n v="143"/>
    <n v="35"/>
    <s v="Italy"/>
    <n v="2000"/>
    <n v="-2.1241672392444322"/>
    <x v="3"/>
  </r>
  <r>
    <s v="Laura Cutina"/>
    <s v="F"/>
    <n v="15"/>
    <n v="143"/>
    <n v="36"/>
    <s v="Romania"/>
    <n v="1984"/>
    <n v="-2.1241672392444322"/>
    <x v="3"/>
  </r>
  <r>
    <s v="Yevgeniya Petrovna Kuznetsova"/>
    <s v="F"/>
    <n v="15"/>
    <n v="143"/>
    <n v="36"/>
    <s v="Russia"/>
    <n v="1996"/>
    <n v="-2.1241672392444322"/>
    <x v="3"/>
  </r>
  <r>
    <s v="Magorzata Helena Majza (-Dynek)"/>
    <s v="F"/>
    <n v="15"/>
    <n v="143"/>
    <n v="34"/>
    <s v="Poland"/>
    <n v="1980"/>
    <n v="-2.1241672392444322"/>
    <x v="3"/>
  </r>
  <r>
    <s v="Patricia Moreno Snchez"/>
    <s v="F"/>
    <n v="16"/>
    <n v="143"/>
    <n v="31"/>
    <s v="Spain"/>
    <n v="2004"/>
    <n v="-2.1241672392444322"/>
    <x v="3"/>
  </r>
  <r>
    <s v="Olha Kostiantynivna Shcherbatykh"/>
    <s v="F"/>
    <n v="16"/>
    <n v="143"/>
    <n v="34"/>
    <s v="Ukraine"/>
    <n v="2004"/>
    <n v="-2.1241672392444322"/>
    <x v="3"/>
  </r>
  <r>
    <s v="Chen Cuiting"/>
    <s v="F"/>
    <n v="17"/>
    <n v="143"/>
    <n v="36"/>
    <s v="China"/>
    <n v="1988"/>
    <n v="-2.1241672392444322"/>
    <x v="3"/>
  </r>
  <r>
    <s v="Marcia Theresa Vidiaux Jimnez"/>
    <s v="F"/>
    <n v="17"/>
    <n v="143"/>
    <n v="41"/>
    <s v="Cuba"/>
    <n v="2016"/>
    <n v="-2.1241672392444322"/>
    <x v="3"/>
  </r>
  <r>
    <s v="Lin Li"/>
    <s v="F"/>
    <n v="18"/>
    <n v="143"/>
    <n v="43"/>
    <s v="China"/>
    <n v="2004"/>
    <n v="-2.1241672392444322"/>
    <x v="3"/>
  </r>
  <r>
    <s v="Ruth Moniz"/>
    <s v="F"/>
    <n v="18"/>
    <n v="143"/>
    <n v="37"/>
    <s v="Australia"/>
    <n v="1996"/>
    <n v="-2.1241672392444322"/>
    <x v="3"/>
  </r>
  <r>
    <s v="Paloma Moro Lpez-Menchero"/>
    <s v="F"/>
    <n v="18"/>
    <n v="143"/>
    <n v="44"/>
    <s v="Spain"/>
    <n v="2000"/>
    <n v="-2.1241672392444322"/>
    <x v="3"/>
  </r>
  <r>
    <s v="Simone Arianne Biles"/>
    <s v="F"/>
    <n v="19"/>
    <n v="143"/>
    <n v="47"/>
    <s v="United States"/>
    <n v="2016"/>
    <n v="-2.1241672392444322"/>
    <x v="3"/>
  </r>
  <r>
    <s v="Shang Chunsong"/>
    <s v="F"/>
    <n v="20"/>
    <n v="143"/>
    <n v="34"/>
    <s v="China"/>
    <n v="2016"/>
    <n v="-2.1241672392444322"/>
    <x v="3"/>
  </r>
  <r>
    <s v="Anita Jokiel"/>
    <s v="F"/>
    <n v="13"/>
    <n v="142"/>
    <n v="28"/>
    <s v="Poland"/>
    <n v="1980"/>
    <n v="-2.23856761364098"/>
    <x v="3"/>
  </r>
  <r>
    <s v="Bi Wenjing"/>
    <s v="F"/>
    <n v="14"/>
    <n v="142"/>
    <n v="35"/>
    <s v="China"/>
    <n v="1996"/>
    <n v="-2.23856761364098"/>
    <x v="3"/>
  </r>
  <r>
    <s v="Georgeta Gabor"/>
    <s v="F"/>
    <n v="14"/>
    <n v="142"/>
    <n v="37"/>
    <s v="Romania"/>
    <n v="1976"/>
    <n v="-2.23856761364098"/>
    <x v="3"/>
  </r>
  <r>
    <s v="Lo Ok-Sil"/>
    <s v="F"/>
    <n v="14"/>
    <n v="142"/>
    <n v="33"/>
    <s v="North Korea"/>
    <n v="1980"/>
    <n v="-2.23856761364098"/>
    <x v="3"/>
  </r>
  <r>
    <s v="Kerri Allyson Strug (-Fischer)"/>
    <s v="F"/>
    <n v="14"/>
    <n v="142"/>
    <n v="37"/>
    <s v="United States"/>
    <n v="1992"/>
    <n v="-2.23856761364098"/>
    <x v="3"/>
  </r>
  <r>
    <s v="Natlija Laonova (-Kravchenko)"/>
    <s v="F"/>
    <n v="15"/>
    <n v="142"/>
    <n v="36"/>
    <s v="Soviet Union"/>
    <n v="1988"/>
    <n v="-2.23856761364098"/>
    <x v="3"/>
  </r>
  <r>
    <s v="Larissa Lowing (-Libby)"/>
    <s v="F"/>
    <n v="15"/>
    <n v="142"/>
    <n v="36"/>
    <s v="Canada"/>
    <n v="1988"/>
    <n v="-2.23856761364098"/>
    <x v="3"/>
  </r>
  <r>
    <s v="Konstantina Margariti"/>
    <s v="F"/>
    <n v="15"/>
    <n v="142"/>
    <n v="40"/>
    <s v="Greece"/>
    <n v="1996"/>
    <n v="-2.23856761364098"/>
    <x v="3"/>
  </r>
  <r>
    <s v="Carrol Michelle &quot;Chelle&quot; Stack"/>
    <s v="F"/>
    <n v="15"/>
    <n v="142"/>
    <n v="34"/>
    <s v="United States"/>
    <n v="1988"/>
    <n v="-2.23856761364098"/>
    <x v="3"/>
  </r>
  <r>
    <s v="Vasiliki Tsavdaridou"/>
    <s v="F"/>
    <n v="15"/>
    <n v="142"/>
    <n v="36"/>
    <s v="Greece"/>
    <n v="1996"/>
    <n v="-2.23856761364098"/>
    <x v="3"/>
  </r>
  <r>
    <s v="Eileen Daz"/>
    <s v="F"/>
    <n v="16"/>
    <n v="142"/>
    <s v="NA"/>
    <s v="Puerto Rico"/>
    <n v="1996"/>
    <n v="-2.23856761364098"/>
    <x v="3"/>
  </r>
  <r>
    <s v="He Kexin"/>
    <s v="F"/>
    <n v="16"/>
    <n v="142"/>
    <n v="33"/>
    <s v="China"/>
    <n v="2008"/>
    <n v="-2.23856761364098"/>
    <x v="3"/>
  </r>
  <r>
    <s v="Mari Kosuge"/>
    <s v="F"/>
    <n v="16"/>
    <n v="142"/>
    <n v="39"/>
    <s v="Japan"/>
    <n v="1992"/>
    <n v="-2.23856761364098"/>
    <x v="3"/>
  </r>
  <r>
    <s v="Eva Marekov (-Nyklov)"/>
    <s v="F"/>
    <n v="16"/>
    <n v="142"/>
    <n v="40"/>
    <s v="Czechoslovakia"/>
    <n v="1980"/>
    <n v="-2.23856761364098"/>
    <x v="3"/>
  </r>
  <r>
    <s v="Olha Rozshchupkina"/>
    <s v="F"/>
    <n v="16"/>
    <n v="142"/>
    <n v="36"/>
    <s v="Ukraine"/>
    <n v="2000"/>
    <n v="-2.23856761364098"/>
    <x v="3"/>
  </r>
  <r>
    <s v="Georgia-Anastasia Tembou"/>
    <s v="F"/>
    <n v="16"/>
    <n v="142"/>
    <n v="37"/>
    <s v="Greece"/>
    <n v="1996"/>
    <n v="-2.23856761364098"/>
    <x v="3"/>
  </r>
  <r>
    <s v="Yamilet Pea Abreu"/>
    <s v="F"/>
    <n v="19"/>
    <n v="142"/>
    <n v="48"/>
    <s v="Dominican Republic"/>
    <n v="2012"/>
    <n v="-2.23856761364098"/>
    <x v="3"/>
  </r>
  <r>
    <s v="Choe Jong-Sil"/>
    <s v="F"/>
    <n v="14"/>
    <n v="141"/>
    <n v="30"/>
    <s v="North Korea"/>
    <n v="1980"/>
    <n v="-2.3529679880375274"/>
    <x v="3"/>
  </r>
  <r>
    <s v="Koko Tsurumi"/>
    <s v="F"/>
    <n v="15"/>
    <n v="141"/>
    <n v="34"/>
    <s v="Japan"/>
    <n v="2008"/>
    <n v="-2.3529679880375274"/>
    <x v="3"/>
  </r>
  <r>
    <s v="Kana Yamawaki"/>
    <s v="F"/>
    <n v="16"/>
    <n v="141"/>
    <n v="28"/>
    <s v="Japan"/>
    <n v="2000"/>
    <n v="-2.3529679880375274"/>
    <x v="3"/>
  </r>
  <r>
    <s v="Yekaterina Vladimirovna Lobaznyuk"/>
    <s v="F"/>
    <n v="17"/>
    <n v="141"/>
    <n v="40"/>
    <s v="Russia"/>
    <n v="2000"/>
    <n v="-2.3529679880375274"/>
    <x v="3"/>
  </r>
  <r>
    <s v="Diana Laura Bulimar"/>
    <s v="F"/>
    <n v="16"/>
    <n v="140"/>
    <s v="NA"/>
    <s v="Romania"/>
    <n v="2012"/>
    <n v="-2.4673683624340752"/>
    <x v="3"/>
  </r>
  <r>
    <s v="Jiang Yuyuan"/>
    <s v="F"/>
    <n v="16"/>
    <n v="140"/>
    <n v="32"/>
    <s v="China"/>
    <n v="2008"/>
    <n v="-2.4673683624340752"/>
    <x v="3"/>
  </r>
  <r>
    <s v="Catherine Romano (-Bonnety)"/>
    <s v="F"/>
    <n v="16"/>
    <n v="140"/>
    <n v="35"/>
    <s v="France"/>
    <n v="1988"/>
    <n v="-2.4673683624340752"/>
    <x v="3"/>
  </r>
  <r>
    <s v="Wang Yan"/>
    <s v="F"/>
    <n v="16"/>
    <n v="140"/>
    <n v="33"/>
    <s v="China"/>
    <n v="2016"/>
    <n v="-2.4673683624340752"/>
    <x v="3"/>
  </r>
  <r>
    <s v="Tetiana Yarosh"/>
    <s v="F"/>
    <n v="16"/>
    <n v="140"/>
    <n v="31"/>
    <s v="Ukraine"/>
    <n v="2000"/>
    <n v="-2.4673683624340752"/>
    <x v="3"/>
  </r>
  <r>
    <s v="Mo Huilan"/>
    <s v="F"/>
    <n v="17"/>
    <n v="140"/>
    <n v="38"/>
    <s v="China"/>
    <n v="1996"/>
    <n v="-2.4673683624340752"/>
    <x v="3"/>
  </r>
  <r>
    <s v="Maiko Morio"/>
    <s v="F"/>
    <n v="17"/>
    <n v="140"/>
    <n v="34"/>
    <s v="Japan"/>
    <n v="1984"/>
    <n v="-2.4673683624340752"/>
    <x v="3"/>
  </r>
  <r>
    <s v="Lyudmila Andreyevna Yezhova-Grebenkova"/>
    <s v="F"/>
    <n v="22"/>
    <n v="140"/>
    <n v="39"/>
    <s v="Russia"/>
    <n v="2004"/>
    <n v="-2.4673683624340752"/>
    <x v="3"/>
  </r>
  <r>
    <s v="Dominique Helena Moceanu (-Canales)"/>
    <s v="F"/>
    <n v="14"/>
    <n v="139"/>
    <n v="34"/>
    <s v="United States"/>
    <n v="1996"/>
    <n v="-2.5817687368306226"/>
    <x v="3"/>
  </r>
  <r>
    <s v="Jo Hyun-Joo"/>
    <s v="F"/>
    <n v="15"/>
    <n v="139"/>
    <n v="33"/>
    <s v="South Korea"/>
    <n v="2008"/>
    <n v="-2.5817687368306226"/>
    <x v="3"/>
  </r>
  <r>
    <s v="Loredana Boboc"/>
    <s v="F"/>
    <n v="16"/>
    <n v="139"/>
    <n v="32"/>
    <s v="Romania"/>
    <n v="2000"/>
    <n v="-2.5817687368306226"/>
    <x v="3"/>
  </r>
  <r>
    <s v="Li Ya"/>
    <s v="F"/>
    <n v="16"/>
    <n v="139"/>
    <n v="32"/>
    <s v="China"/>
    <n v="2004"/>
    <n v="-2.5817687368306226"/>
    <x v="3"/>
  </r>
  <r>
    <s v="Sara Moro de Faes"/>
    <s v="F"/>
    <n v="16"/>
    <n v="139"/>
    <n v="30"/>
    <s v="Spain"/>
    <n v="2000"/>
    <n v="-2.5817687368306226"/>
    <x v="3"/>
  </r>
  <r>
    <s v="Kimberley Lyn &quot;Kim&quot; Zmeskal (-Burdette)"/>
    <s v="F"/>
    <n v="16"/>
    <n v="139"/>
    <n v="36"/>
    <s v="United States"/>
    <n v="1992"/>
    <n v="-2.5817687368306226"/>
    <x v="3"/>
  </r>
  <r>
    <s v="Oana Mihaela Ban"/>
    <s v="F"/>
    <n v="18"/>
    <n v="139"/>
    <n v="36"/>
    <s v="Romania"/>
    <n v="2004"/>
    <n v="-2.5817687368306226"/>
    <x v="3"/>
  </r>
  <r>
    <s v="Lisa Moro"/>
    <s v="F"/>
    <n v="15"/>
    <n v="138"/>
    <n v="33"/>
    <s v="Australia"/>
    <n v="1996"/>
    <n v="-2.6961691112271704"/>
    <x v="3"/>
  </r>
  <r>
    <s v="Kseniya Andreyevna Semyonova"/>
    <s v="F"/>
    <n v="15"/>
    <n v="138"/>
    <n v="35"/>
    <s v="Russia"/>
    <n v="2008"/>
    <n v="-2.6961691112271704"/>
    <x v="3"/>
  </r>
  <r>
    <s v="Nathalia Snchez Crdenas"/>
    <s v="F"/>
    <n v="16"/>
    <n v="138"/>
    <n v="38"/>
    <s v="Colombia"/>
    <n v="2008"/>
    <n v="-2.6961691112271704"/>
    <x v="3"/>
  </r>
  <r>
    <s v="Jessica Tudos"/>
    <s v="F"/>
    <n v="15"/>
    <n v="137"/>
    <n v="35"/>
    <s v="Canada"/>
    <n v="1984"/>
    <n v="-2.8105694856237178"/>
    <x v="3"/>
  </r>
  <r>
    <s v="Claudia Fragapane"/>
    <s v="F"/>
    <n v="18"/>
    <n v="137"/>
    <n v="43"/>
    <s v="Great Britain"/>
    <n v="2016"/>
    <n v="-2.8105694856237178"/>
    <x v="3"/>
  </r>
  <r>
    <s v="Mariya Yevgenyevna Filatova (-Kurbatova)"/>
    <s v="F"/>
    <n v="14"/>
    <n v="136"/>
    <n v="30"/>
    <s v="Soviet Union"/>
    <n v="1976"/>
    <n v="-2.9249698600202656"/>
    <x v="3"/>
  </r>
  <r>
    <s v="Lu Li"/>
    <s v="F"/>
    <n v="15"/>
    <n v="136"/>
    <n v="30"/>
    <s v="China"/>
    <n v="1992"/>
    <n v="-2.9249698600202656"/>
    <x v="3"/>
  </r>
  <r>
    <s v="Liubov Sheremeta"/>
    <s v="F"/>
    <n v="16"/>
    <n v="136"/>
    <n v="30"/>
    <s v="Ukraine"/>
    <n v="1996"/>
    <n v="-2.9249698600202656"/>
    <x v="3"/>
  </r>
  <r>
    <s v="Crystal Gilmore"/>
    <s v="F"/>
    <n v="17"/>
    <n v="136"/>
    <n v="47"/>
    <s v="Canada"/>
    <n v="2000"/>
    <n v="-2.9249698600202656"/>
    <x v="3"/>
  </r>
  <r>
    <s v="Choi Myong-Hui"/>
    <s v="F"/>
    <n v="14"/>
    <n v="135"/>
    <n v="25"/>
    <s v="North Korea"/>
    <n v="1980"/>
    <n v="-3.0393702344168134"/>
    <x v="4"/>
  </r>
  <r>
    <s v="Jana Labkov (-Valachov)"/>
    <s v="F"/>
    <n v="14"/>
    <n v="135"/>
    <n v="34"/>
    <s v="Czechoslovakia"/>
    <n v="1980"/>
    <n v="-3.0393702344168134"/>
    <x v="4"/>
  </r>
  <r>
    <s v="Flvia Lopes Saraiva"/>
    <s v="F"/>
    <n v="16"/>
    <n v="133"/>
    <n v="31"/>
    <s v="Brazil"/>
    <n v="2016"/>
    <n v="-3.2681709832099086"/>
    <x v="4"/>
  </r>
  <r>
    <s v="Ana Olvido Manso Gallego"/>
    <s v="F"/>
    <n v="18"/>
    <n v="132"/>
    <n v="31"/>
    <s v="Spain"/>
    <n v="1984"/>
    <n v="-3.382571357606456"/>
    <x v="4"/>
  </r>
  <r>
    <s v="Rosario Briones"/>
    <s v="F"/>
    <n v="15"/>
    <n v="127"/>
    <n v="42"/>
    <s v="Mexico"/>
    <n v="1968"/>
    <n v="-3.954573229589194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FBA72-2779-4287-90BD-1688EFC93403}" name="PivotTable18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3"/>
        <item x="2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Class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97F0F3-530A-401D-B1D7-0432749AC936}" name="Table1" displayName="Table1" ref="A1:I2227" totalsRowShown="0" headerRowDxfId="12" headerRowBorderDxfId="10" tableBorderDxfId="11" totalsRowBorderDxfId="9">
  <autoFilter ref="A1:I2227" xr:uid="{E34FB7A9-3ED9-4C05-AC0A-983CF241B0C2}"/>
  <sortState xmlns:xlrd2="http://schemas.microsoft.com/office/spreadsheetml/2017/richdata2" ref="A2:I2227">
    <sortCondition descending="1" ref="D2:D2227"/>
  </sortState>
  <tableColumns count="9">
    <tableColumn id="1" xr3:uid="{A0821E39-3923-4E61-A0DE-A916750F53CC}" name="Name" dataDxfId="8"/>
    <tableColumn id="2" xr3:uid="{226C2FEF-BA99-429A-916D-3576C1903AF7}" name="Sex" dataDxfId="7"/>
    <tableColumn id="3" xr3:uid="{76CC0735-AE6B-4E95-8C38-BE567FA97B22}" name="Age" dataDxfId="6"/>
    <tableColumn id="4" xr3:uid="{78270BAD-DC49-48E0-BCFD-D3A90131C4CE}" name="Height" dataDxfId="5"/>
    <tableColumn id="5" xr3:uid="{6D31297C-61E5-454C-A613-AD54E2A08576}" name="Weight" dataDxfId="4"/>
    <tableColumn id="6" xr3:uid="{7383D37B-9837-451F-A072-613EFD8BC37B}" name="Team" dataDxfId="3"/>
    <tableColumn id="7" xr3:uid="{B59BEEE1-DA1F-4DAA-9503-E99AB23BB08F}" name="Year" dataDxfId="2"/>
    <tableColumn id="9" xr3:uid="{CB7F85A9-7F9C-47D5-8E20-2625D401AD89}" name="(Height - AVG) / STD" dataDxfId="1">
      <calculatedColumnFormula>(D2-$N$3)/$N$4</calculatedColumnFormula>
    </tableColumn>
    <tableColumn id="11" xr3:uid="{C65682F5-51FA-4792-87DE-2217C89919C4}" name="Class" dataDxfId="0">
      <calculatedColumnFormula>VLOOKUP(D2,$M$15:$N$19,2,TRUE)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E750-2350-4904-A373-FE8C19CA94B9}">
  <dimension ref="A3:B8"/>
  <sheetViews>
    <sheetView workbookViewId="0">
      <selection activeCell="A3" sqref="A3"/>
    </sheetView>
  </sheetViews>
  <sheetFormatPr defaultRowHeight="15" x14ac:dyDescent="0.25"/>
  <cols>
    <col min="1" max="1" width="9.5703125" bestFit="1" customWidth="1"/>
    <col min="2" max="2" width="13.5703125" bestFit="1" customWidth="1"/>
  </cols>
  <sheetData>
    <row r="3" spans="1:2" x14ac:dyDescent="0.25">
      <c r="A3" s="7" t="s">
        <v>2343</v>
      </c>
      <c r="B3" t="s">
        <v>2344</v>
      </c>
    </row>
    <row r="4" spans="1:2" x14ac:dyDescent="0.25">
      <c r="A4" t="s">
        <v>2340</v>
      </c>
      <c r="B4" s="8">
        <v>305</v>
      </c>
    </row>
    <row r="5" spans="1:2" x14ac:dyDescent="0.25">
      <c r="A5" t="s">
        <v>2338</v>
      </c>
      <c r="B5" s="8">
        <v>349</v>
      </c>
    </row>
    <row r="6" spans="1:2" x14ac:dyDescent="0.25">
      <c r="A6" t="s">
        <v>2339</v>
      </c>
      <c r="B6" s="8">
        <v>1566</v>
      </c>
    </row>
    <row r="7" spans="1:2" x14ac:dyDescent="0.25">
      <c r="A7" t="s">
        <v>2341</v>
      </c>
      <c r="B7" s="8">
        <v>1</v>
      </c>
    </row>
    <row r="8" spans="1:2" x14ac:dyDescent="0.25">
      <c r="A8" t="s">
        <v>2337</v>
      </c>
      <c r="B8" s="8">
        <v>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7694-D7AA-4453-A32E-8E46821E39BE}">
  <dimension ref="A1:Q2227"/>
  <sheetViews>
    <sheetView tabSelected="1" topLeftCell="B13" workbookViewId="0">
      <selection activeCell="R40" sqref="R40"/>
    </sheetView>
  </sheetViews>
  <sheetFormatPr defaultRowHeight="15" x14ac:dyDescent="0.25"/>
  <cols>
    <col min="1" max="1" width="30" customWidth="1"/>
    <col min="8" max="8" width="21.42578125" bestFit="1" customWidth="1"/>
    <col min="9" max="9" width="21.42578125" customWidth="1"/>
    <col min="10" max="10" width="23.7109375" customWidth="1"/>
    <col min="13" max="13" width="16.42578125" customWidth="1"/>
    <col min="17" max="17" width="17.14062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2342</v>
      </c>
      <c r="I1" s="3" t="s">
        <v>2343</v>
      </c>
      <c r="M1" t="s">
        <v>2326</v>
      </c>
    </row>
    <row r="2" spans="1:14" x14ac:dyDescent="0.25">
      <c r="A2" s="2" t="s">
        <v>566</v>
      </c>
      <c r="B2" s="2" t="s">
        <v>8</v>
      </c>
      <c r="C2" s="2">
        <v>21</v>
      </c>
      <c r="D2" s="2">
        <v>188</v>
      </c>
      <c r="E2" s="2">
        <v>102</v>
      </c>
      <c r="F2" s="2" t="s">
        <v>64</v>
      </c>
      <c r="G2" s="2">
        <v>1896</v>
      </c>
      <c r="H2" s="5">
        <f>(D2-$N$3)/$N$4</f>
        <v>3.0238496086002105</v>
      </c>
      <c r="I2" s="6" t="str">
        <f>VLOOKUP(D2,$M$15:$N$19,2,TRUE)</f>
        <v>Very High</v>
      </c>
      <c r="M2" t="s">
        <v>2327</v>
      </c>
      <c r="N2">
        <f>MEDIAN(D:D)</f>
        <v>162</v>
      </c>
    </row>
    <row r="3" spans="1:14" x14ac:dyDescent="0.25">
      <c r="A3" s="2" t="s">
        <v>1649</v>
      </c>
      <c r="B3" s="2" t="s">
        <v>8</v>
      </c>
      <c r="C3" s="2">
        <v>20</v>
      </c>
      <c r="D3" s="2">
        <v>185</v>
      </c>
      <c r="E3" s="2">
        <v>75</v>
      </c>
      <c r="F3" s="2" t="s">
        <v>9</v>
      </c>
      <c r="G3" s="2">
        <v>1908</v>
      </c>
      <c r="H3" s="2">
        <f>(D3-$N$3)/$N$4</f>
        <v>2.6806484854105679</v>
      </c>
      <c r="I3" s="2" t="str">
        <f>VLOOKUP(D3,$M$15:$N$19,2,TRUE)</f>
        <v>High</v>
      </c>
      <c r="M3" t="s">
        <v>2328</v>
      </c>
      <c r="N3">
        <f>AVERAGE(D:D)</f>
        <v>161.56783468104223</v>
      </c>
    </row>
    <row r="4" spans="1:14" x14ac:dyDescent="0.25">
      <c r="A4" s="2" t="s">
        <v>2187</v>
      </c>
      <c r="B4" s="2" t="s">
        <v>8</v>
      </c>
      <c r="C4" s="2">
        <v>23</v>
      </c>
      <c r="D4" s="2">
        <v>185</v>
      </c>
      <c r="E4" s="2">
        <v>82</v>
      </c>
      <c r="F4" s="2" t="s">
        <v>19</v>
      </c>
      <c r="G4" s="2">
        <v>1906</v>
      </c>
      <c r="H4" s="2">
        <f>(D4-$N$3)/$N$4</f>
        <v>2.6806484854105679</v>
      </c>
      <c r="I4" s="2" t="str">
        <f>VLOOKUP(D4,$M$15:$N$19,2,TRUE)</f>
        <v>High</v>
      </c>
      <c r="M4" t="s">
        <v>2329</v>
      </c>
      <c r="N4">
        <f>STDEV(D:D)</f>
        <v>8.7412301338602791</v>
      </c>
    </row>
    <row r="5" spans="1:14" x14ac:dyDescent="0.25">
      <c r="A5" s="1" t="s">
        <v>1225</v>
      </c>
      <c r="B5" s="1" t="s">
        <v>8</v>
      </c>
      <c r="C5" s="1">
        <v>30</v>
      </c>
      <c r="D5" s="1">
        <v>185</v>
      </c>
      <c r="E5" s="1">
        <v>85</v>
      </c>
      <c r="F5" s="1" t="s">
        <v>33</v>
      </c>
      <c r="G5" s="1">
        <v>1968</v>
      </c>
      <c r="H5" s="1">
        <f>(D5-$N$3)/$N$4</f>
        <v>2.6806484854105679</v>
      </c>
      <c r="I5" s="1" t="str">
        <f>VLOOKUP(D5,$M$15:$N$19,2,TRUE)</f>
        <v>High</v>
      </c>
    </row>
    <row r="6" spans="1:14" x14ac:dyDescent="0.25">
      <c r="A6" s="2" t="s">
        <v>1903</v>
      </c>
      <c r="B6" s="2" t="s">
        <v>8</v>
      </c>
      <c r="C6" s="2">
        <v>19</v>
      </c>
      <c r="D6" s="2">
        <v>184</v>
      </c>
      <c r="E6" s="2">
        <v>76</v>
      </c>
      <c r="F6" s="2" t="s">
        <v>64</v>
      </c>
      <c r="G6" s="2">
        <v>2008</v>
      </c>
      <c r="H6" s="2">
        <f>(D6-$N$3)/$N$4</f>
        <v>2.5662481110140201</v>
      </c>
      <c r="I6" s="2" t="str">
        <f>VLOOKUP(D6,$M$15:$N$19,2,TRUE)</f>
        <v>High</v>
      </c>
      <c r="M6" t="s">
        <v>2330</v>
      </c>
      <c r="N6">
        <f>$N$3+$N$4</f>
        <v>170.30906481490251</v>
      </c>
    </row>
    <row r="7" spans="1:14" x14ac:dyDescent="0.25">
      <c r="A7" s="2" t="s">
        <v>1575</v>
      </c>
      <c r="B7" s="2" t="s">
        <v>8</v>
      </c>
      <c r="C7" s="2">
        <v>21</v>
      </c>
      <c r="D7" s="2">
        <v>184</v>
      </c>
      <c r="E7" s="2">
        <v>74</v>
      </c>
      <c r="F7" s="2" t="s">
        <v>62</v>
      </c>
      <c r="G7" s="2">
        <v>1992</v>
      </c>
      <c r="H7" s="2">
        <f>(D7-$N$3)/$N$4</f>
        <v>2.5662481110140201</v>
      </c>
      <c r="I7" s="2" t="str">
        <f>VLOOKUP(D7,$M$15:$N$19,2,TRUE)</f>
        <v>High</v>
      </c>
      <c r="M7" t="s">
        <v>2331</v>
      </c>
      <c r="N7">
        <f>$N$3+($N$4*2)</f>
        <v>179.0502949487628</v>
      </c>
    </row>
    <row r="8" spans="1:14" x14ac:dyDescent="0.25">
      <c r="A8" s="2" t="s">
        <v>1187</v>
      </c>
      <c r="B8" s="2" t="s">
        <v>8</v>
      </c>
      <c r="C8" s="2">
        <v>18</v>
      </c>
      <c r="D8" s="2">
        <v>183</v>
      </c>
      <c r="E8" s="2">
        <v>78</v>
      </c>
      <c r="F8" s="2" t="s">
        <v>51</v>
      </c>
      <c r="G8" s="2">
        <v>1972</v>
      </c>
      <c r="H8" s="2">
        <f>(D8-$N$3)/$N$4</f>
        <v>2.4518477366174727</v>
      </c>
      <c r="I8" s="2" t="str">
        <f>VLOOKUP(D8,$M$15:$N$19,2,TRUE)</f>
        <v>High</v>
      </c>
      <c r="M8" t="s">
        <v>2332</v>
      </c>
      <c r="N8">
        <f>$N$3+$N$4*3</f>
        <v>187.79152508262308</v>
      </c>
    </row>
    <row r="9" spans="1:14" x14ac:dyDescent="0.25">
      <c r="A9" s="2" t="s">
        <v>2037</v>
      </c>
      <c r="B9" s="2" t="s">
        <v>8</v>
      </c>
      <c r="C9" s="2">
        <v>21</v>
      </c>
      <c r="D9" s="2">
        <v>183</v>
      </c>
      <c r="E9" s="2">
        <v>73</v>
      </c>
      <c r="F9" s="2" t="s">
        <v>57</v>
      </c>
      <c r="G9" s="2">
        <v>1968</v>
      </c>
      <c r="H9" s="2">
        <f>(D9-$N$3)/$N$4</f>
        <v>2.4518477366174727</v>
      </c>
      <c r="I9" s="2" t="str">
        <f>VLOOKUP(D9,$M$15:$N$19,2,TRUE)</f>
        <v>High</v>
      </c>
      <c r="M9" t="s">
        <v>2333</v>
      </c>
      <c r="N9">
        <f>$N$3-$N$4</f>
        <v>152.82660454718194</v>
      </c>
    </row>
    <row r="10" spans="1:14" x14ac:dyDescent="0.25">
      <c r="A10" s="2" t="s">
        <v>163</v>
      </c>
      <c r="B10" s="2" t="s">
        <v>8</v>
      </c>
      <c r="C10" s="2">
        <v>22</v>
      </c>
      <c r="D10" s="2">
        <v>183</v>
      </c>
      <c r="E10" s="2">
        <v>77</v>
      </c>
      <c r="F10" s="2" t="s">
        <v>57</v>
      </c>
      <c r="G10" s="2">
        <v>1952</v>
      </c>
      <c r="H10" s="2">
        <f>(D10-$N$3)/$N$4</f>
        <v>2.4518477366174727</v>
      </c>
      <c r="I10" s="2" t="str">
        <f>VLOOKUP(D10,$M$15:$N$19,2,TRUE)</f>
        <v>High</v>
      </c>
      <c r="M10" t="s">
        <v>2334</v>
      </c>
      <c r="N10">
        <f>$N$3-$N$4*2</f>
        <v>144.08537441332166</v>
      </c>
    </row>
    <row r="11" spans="1:14" x14ac:dyDescent="0.25">
      <c r="A11" s="1" t="s">
        <v>2074</v>
      </c>
      <c r="B11" s="1" t="s">
        <v>8</v>
      </c>
      <c r="C11" s="1">
        <v>23</v>
      </c>
      <c r="D11" s="1">
        <v>183</v>
      </c>
      <c r="E11" s="1">
        <v>78</v>
      </c>
      <c r="F11" s="1" t="s">
        <v>59</v>
      </c>
      <c r="G11" s="1">
        <v>1964</v>
      </c>
      <c r="H11" s="1">
        <f>(D11-$N$3)/$N$4</f>
        <v>2.4518477366174727</v>
      </c>
      <c r="I11" s="1" t="str">
        <f>VLOOKUP(D11,$M$15:$N$19,2,TRUE)</f>
        <v>High</v>
      </c>
      <c r="M11" t="s">
        <v>2335</v>
      </c>
      <c r="N11">
        <f>$N$3-$N$4*3</f>
        <v>135.34414427946137</v>
      </c>
    </row>
    <row r="12" spans="1:14" x14ac:dyDescent="0.25">
      <c r="A12" s="1" t="s">
        <v>436</v>
      </c>
      <c r="B12" s="1" t="s">
        <v>8</v>
      </c>
      <c r="C12" s="1">
        <v>24</v>
      </c>
      <c r="D12" s="1">
        <v>183</v>
      </c>
      <c r="E12" s="1">
        <v>81</v>
      </c>
      <c r="F12" s="1" t="s">
        <v>437</v>
      </c>
      <c r="G12" s="1">
        <v>2016</v>
      </c>
      <c r="H12" s="1">
        <f>(D12-$N$3)/$N$4</f>
        <v>2.4518477366174727</v>
      </c>
      <c r="I12" s="1" t="str">
        <f>VLOOKUP(D12,$M$15:$N$19,2,TRUE)</f>
        <v>High</v>
      </c>
    </row>
    <row r="13" spans="1:14" x14ac:dyDescent="0.25">
      <c r="A13" s="1" t="s">
        <v>2216</v>
      </c>
      <c r="B13" s="1" t="s">
        <v>8</v>
      </c>
      <c r="C13" s="1">
        <v>20</v>
      </c>
      <c r="D13" s="1">
        <v>182</v>
      </c>
      <c r="E13" s="1">
        <v>67</v>
      </c>
      <c r="F13" s="1" t="s">
        <v>80</v>
      </c>
      <c r="G13" s="1">
        <v>1964</v>
      </c>
      <c r="H13" s="1">
        <f>(D13-$N$3)/$N$4</f>
        <v>2.3374473622209249</v>
      </c>
      <c r="I13" s="1" t="str">
        <f>VLOOKUP(D13,$M$15:$N$19,2,TRUE)</f>
        <v>High</v>
      </c>
      <c r="M13" t="s">
        <v>2336</v>
      </c>
      <c r="N13">
        <f>SKEW(D:D)</f>
        <v>-0.33136637510746308</v>
      </c>
    </row>
    <row r="14" spans="1:14" x14ac:dyDescent="0.25">
      <c r="A14" s="1" t="s">
        <v>1857</v>
      </c>
      <c r="B14" s="1" t="s">
        <v>8</v>
      </c>
      <c r="C14" s="1">
        <v>21</v>
      </c>
      <c r="D14" s="1">
        <v>182</v>
      </c>
      <c r="E14" s="1">
        <v>77</v>
      </c>
      <c r="F14" s="1" t="s">
        <v>21</v>
      </c>
      <c r="G14" s="1">
        <v>2008</v>
      </c>
      <c r="H14" s="1">
        <f>(D14-$N$3)/$N$4</f>
        <v>2.3374473622209249</v>
      </c>
      <c r="I14" s="1" t="str">
        <f>VLOOKUP(D14,$M$15:$N$19,2,TRUE)</f>
        <v>High</v>
      </c>
    </row>
    <row r="15" spans="1:14" x14ac:dyDescent="0.25">
      <c r="A15" s="1" t="s">
        <v>1245</v>
      </c>
      <c r="B15" s="1" t="s">
        <v>8</v>
      </c>
      <c r="C15" s="1">
        <v>22</v>
      </c>
      <c r="D15" s="1">
        <v>181</v>
      </c>
      <c r="E15" s="1">
        <v>74</v>
      </c>
      <c r="F15" s="1" t="s">
        <v>43</v>
      </c>
      <c r="G15" s="1">
        <v>1988</v>
      </c>
      <c r="H15" s="1">
        <f>(D15-$N$3)/$N$4</f>
        <v>2.2230469878243775</v>
      </c>
      <c r="I15" s="1" t="str">
        <f>VLOOKUP(D15,$M$15:$N$19,2,TRUE)</f>
        <v>High</v>
      </c>
      <c r="M15">
        <v>0</v>
      </c>
      <c r="N15" t="s">
        <v>2337</v>
      </c>
    </row>
    <row r="16" spans="1:14" x14ac:dyDescent="0.25">
      <c r="A16" s="2" t="s">
        <v>1451</v>
      </c>
      <c r="B16" s="2" t="s">
        <v>8</v>
      </c>
      <c r="C16" s="2">
        <v>20</v>
      </c>
      <c r="D16" s="2">
        <v>180</v>
      </c>
      <c r="E16" s="2">
        <v>59</v>
      </c>
      <c r="F16" s="2" t="s">
        <v>43</v>
      </c>
      <c r="G16" s="2">
        <v>1976</v>
      </c>
      <c r="H16" s="2">
        <f>(D16-$N$3)/$N$4</f>
        <v>2.1086466134278297</v>
      </c>
      <c r="I16" s="2" t="str">
        <f>VLOOKUP(D16,$M$15:$N$19,2,TRUE)</f>
        <v>High</v>
      </c>
      <c r="M16">
        <f>N11</f>
        <v>135.34414427946137</v>
      </c>
      <c r="N16" t="s">
        <v>2338</v>
      </c>
    </row>
    <row r="17" spans="1:17" x14ac:dyDescent="0.25">
      <c r="A17" s="1" t="s">
        <v>512</v>
      </c>
      <c r="B17" s="1" t="s">
        <v>8</v>
      </c>
      <c r="C17" s="1">
        <v>21</v>
      </c>
      <c r="D17" s="1">
        <v>180</v>
      </c>
      <c r="E17" s="1">
        <v>75</v>
      </c>
      <c r="F17" s="1" t="s">
        <v>39</v>
      </c>
      <c r="G17" s="1">
        <v>1976</v>
      </c>
      <c r="H17" s="1">
        <f>(D17-$N$3)/$N$4</f>
        <v>2.1086466134278297</v>
      </c>
      <c r="I17" s="1" t="str">
        <f>VLOOKUP(D17,$M$15:$N$19,2,TRUE)</f>
        <v>High</v>
      </c>
      <c r="M17">
        <f>N9</f>
        <v>152.82660454718194</v>
      </c>
      <c r="N17" t="s">
        <v>2339</v>
      </c>
    </row>
    <row r="18" spans="1:17" x14ac:dyDescent="0.25">
      <c r="A18" s="2" t="s">
        <v>1491</v>
      </c>
      <c r="B18" s="2" t="s">
        <v>8</v>
      </c>
      <c r="C18" s="2">
        <v>21</v>
      </c>
      <c r="D18" s="2">
        <v>180</v>
      </c>
      <c r="E18" s="2">
        <v>70</v>
      </c>
      <c r="F18" s="2" t="s">
        <v>64</v>
      </c>
      <c r="G18" s="2">
        <v>1976</v>
      </c>
      <c r="H18" s="2">
        <f>(D18-$N$3)/$N$4</f>
        <v>2.1086466134278297</v>
      </c>
      <c r="I18" s="2" t="str">
        <f>VLOOKUP(D18,$M$15:$N$19,2,TRUE)</f>
        <v>High</v>
      </c>
      <c r="M18">
        <f>N6</f>
        <v>170.30906481490251</v>
      </c>
      <c r="N18" t="s">
        <v>2340</v>
      </c>
    </row>
    <row r="19" spans="1:17" x14ac:dyDescent="0.25">
      <c r="A19" s="1" t="s">
        <v>1370</v>
      </c>
      <c r="B19" s="1" t="s">
        <v>8</v>
      </c>
      <c r="C19" s="1">
        <v>22</v>
      </c>
      <c r="D19" s="1">
        <v>180</v>
      </c>
      <c r="E19" s="1">
        <v>67</v>
      </c>
      <c r="F19" s="1" t="s">
        <v>62</v>
      </c>
      <c r="G19" s="1">
        <v>1960</v>
      </c>
      <c r="H19" s="1">
        <f>(D19-$N$3)/$N$4</f>
        <v>2.1086466134278297</v>
      </c>
      <c r="I19" s="1" t="str">
        <f>VLOOKUP(D19,$M$15:$N$19,2,TRUE)</f>
        <v>High</v>
      </c>
      <c r="M19">
        <f>N8</f>
        <v>187.79152508262308</v>
      </c>
      <c r="N19" t="s">
        <v>2341</v>
      </c>
    </row>
    <row r="20" spans="1:17" x14ac:dyDescent="0.25">
      <c r="A20" s="2" t="s">
        <v>349</v>
      </c>
      <c r="B20" s="2" t="s">
        <v>8</v>
      </c>
      <c r="C20" s="2">
        <v>23</v>
      </c>
      <c r="D20" s="2">
        <v>180</v>
      </c>
      <c r="E20" s="2">
        <v>73</v>
      </c>
      <c r="F20" s="2" t="s">
        <v>49</v>
      </c>
      <c r="G20" s="2">
        <v>2000</v>
      </c>
      <c r="H20" s="2">
        <f>(D20-$N$3)/$N$4</f>
        <v>2.1086466134278297</v>
      </c>
      <c r="I20" s="2" t="str">
        <f>VLOOKUP(D20,$M$15:$N$19,2,TRUE)</f>
        <v>High</v>
      </c>
    </row>
    <row r="21" spans="1:17" x14ac:dyDescent="0.25">
      <c r="A21" s="1" t="s">
        <v>2030</v>
      </c>
      <c r="B21" s="1" t="s">
        <v>8</v>
      </c>
      <c r="C21" s="1">
        <v>23</v>
      </c>
      <c r="D21" s="1">
        <v>180</v>
      </c>
      <c r="E21" s="1">
        <v>79</v>
      </c>
      <c r="F21" s="1" t="s">
        <v>64</v>
      </c>
      <c r="G21" s="1">
        <v>2012</v>
      </c>
      <c r="H21" s="1">
        <f>(D21-$N$3)/$N$4</f>
        <v>2.1086466134278297</v>
      </c>
      <c r="I21" s="1" t="str">
        <f>VLOOKUP(D21,$M$15:$N$19,2,TRUE)</f>
        <v>High</v>
      </c>
    </row>
    <row r="22" spans="1:17" x14ac:dyDescent="0.25">
      <c r="A22" s="2" t="s">
        <v>130</v>
      </c>
      <c r="B22" s="2" t="s">
        <v>8</v>
      </c>
      <c r="C22" s="2">
        <v>24</v>
      </c>
      <c r="D22" s="2">
        <v>180</v>
      </c>
      <c r="E22" s="2">
        <v>69</v>
      </c>
      <c r="F22" s="2" t="s">
        <v>57</v>
      </c>
      <c r="G22" s="2">
        <v>1960</v>
      </c>
      <c r="H22" s="2">
        <f>(D22-$N$3)/$N$4</f>
        <v>2.1086466134278297</v>
      </c>
      <c r="I22" s="2" t="str">
        <f>VLOOKUP(D22,$M$15:$N$19,2,TRUE)</f>
        <v>High</v>
      </c>
    </row>
    <row r="23" spans="1:17" x14ac:dyDescent="0.25">
      <c r="A23" s="1" t="s">
        <v>1930</v>
      </c>
      <c r="B23" s="1" t="s">
        <v>8</v>
      </c>
      <c r="C23" s="1">
        <v>24</v>
      </c>
      <c r="D23" s="1">
        <v>180</v>
      </c>
      <c r="E23" s="1" t="s">
        <v>12</v>
      </c>
      <c r="F23" s="1" t="s">
        <v>116</v>
      </c>
      <c r="G23" s="1">
        <v>1904</v>
      </c>
      <c r="H23" s="1">
        <f>(D23-$N$3)/$N$4</f>
        <v>2.1086466134278297</v>
      </c>
      <c r="I23" s="1" t="str">
        <f>VLOOKUP(D23,$M$15:$N$19,2,TRUE)</f>
        <v>High</v>
      </c>
    </row>
    <row r="24" spans="1:17" x14ac:dyDescent="0.25">
      <c r="A24" s="1" t="s">
        <v>219</v>
      </c>
      <c r="B24" s="1" t="s">
        <v>8</v>
      </c>
      <c r="C24" s="1">
        <v>25</v>
      </c>
      <c r="D24" s="1">
        <v>180</v>
      </c>
      <c r="E24" s="1" t="s">
        <v>12</v>
      </c>
      <c r="F24" s="1" t="s">
        <v>57</v>
      </c>
      <c r="G24" s="1">
        <v>1904</v>
      </c>
      <c r="H24" s="1">
        <f>(D24-$N$3)/$N$4</f>
        <v>2.1086466134278297</v>
      </c>
      <c r="I24" s="1" t="str">
        <f>VLOOKUP(D24,$M$15:$N$19,2,TRUE)</f>
        <v>High</v>
      </c>
    </row>
    <row r="25" spans="1:17" x14ac:dyDescent="0.25">
      <c r="A25" s="2" t="s">
        <v>2316</v>
      </c>
      <c r="B25" s="2" t="s">
        <v>8</v>
      </c>
      <c r="C25" s="2">
        <v>25</v>
      </c>
      <c r="D25" s="2">
        <v>180</v>
      </c>
      <c r="E25" s="2">
        <v>68</v>
      </c>
      <c r="F25" s="2" t="s">
        <v>31</v>
      </c>
      <c r="G25" s="2">
        <v>1968</v>
      </c>
      <c r="H25" s="2">
        <f>(D25-$N$3)/$N$4</f>
        <v>2.1086466134278297</v>
      </c>
      <c r="I25" s="2" t="str">
        <f>VLOOKUP(D25,$M$15:$N$19,2,TRUE)</f>
        <v>High</v>
      </c>
    </row>
    <row r="26" spans="1:17" x14ac:dyDescent="0.25">
      <c r="A26" s="1" t="s">
        <v>1182</v>
      </c>
      <c r="B26" s="1" t="s">
        <v>8</v>
      </c>
      <c r="C26" s="1">
        <v>26</v>
      </c>
      <c r="D26" s="1">
        <v>180</v>
      </c>
      <c r="E26" s="1">
        <v>74</v>
      </c>
      <c r="F26" s="1" t="s">
        <v>43</v>
      </c>
      <c r="G26" s="1">
        <v>1996</v>
      </c>
      <c r="H26" s="1">
        <f>(D26-$N$3)/$N$4</f>
        <v>2.1086466134278297</v>
      </c>
      <c r="I26" s="1" t="str">
        <f>VLOOKUP(D26,$M$15:$N$19,2,TRUE)</f>
        <v>High</v>
      </c>
    </row>
    <row r="27" spans="1:17" x14ac:dyDescent="0.25">
      <c r="A27" s="1" t="s">
        <v>434</v>
      </c>
      <c r="B27" s="1" t="s">
        <v>8</v>
      </c>
      <c r="C27" s="1">
        <v>27</v>
      </c>
      <c r="D27" s="1">
        <v>180</v>
      </c>
      <c r="E27" s="1">
        <v>70</v>
      </c>
      <c r="F27" s="1" t="s">
        <v>33</v>
      </c>
      <c r="G27" s="1">
        <v>1960</v>
      </c>
      <c r="H27" s="1">
        <f>(D27-$N$3)/$N$4</f>
        <v>2.1086466134278297</v>
      </c>
      <c r="I27" s="1" t="str">
        <f>VLOOKUP(D27,$M$15:$N$19,2,TRUE)</f>
        <v>High</v>
      </c>
    </row>
    <row r="28" spans="1:17" x14ac:dyDescent="0.25">
      <c r="A28" s="1" t="s">
        <v>1174</v>
      </c>
      <c r="B28" s="1" t="s">
        <v>16</v>
      </c>
      <c r="C28" s="1">
        <v>16</v>
      </c>
      <c r="D28" s="1">
        <v>179</v>
      </c>
      <c r="E28" s="1">
        <v>62</v>
      </c>
      <c r="F28" s="1" t="s">
        <v>9</v>
      </c>
      <c r="G28" s="1">
        <v>1952</v>
      </c>
      <c r="H28" s="1">
        <f>(D28-$N$3)/$N$4</f>
        <v>1.9942462390312821</v>
      </c>
      <c r="I28" s="1" t="str">
        <f>VLOOKUP(D28,$M$15:$N$19,2,TRUE)</f>
        <v>High</v>
      </c>
    </row>
    <row r="29" spans="1:17" x14ac:dyDescent="0.25">
      <c r="A29" s="2" t="s">
        <v>319</v>
      </c>
      <c r="B29" s="2" t="s">
        <v>8</v>
      </c>
      <c r="C29" s="2">
        <v>22</v>
      </c>
      <c r="D29" s="2">
        <v>179</v>
      </c>
      <c r="E29" s="2">
        <v>72</v>
      </c>
      <c r="F29" s="2" t="s">
        <v>43</v>
      </c>
      <c r="G29" s="2">
        <v>1984</v>
      </c>
      <c r="H29" s="2">
        <f>(D29-$N$3)/$N$4</f>
        <v>1.9942462390312821</v>
      </c>
      <c r="I29" s="2" t="str">
        <f>VLOOKUP(D29,$M$15:$N$19,2,TRUE)</f>
        <v>High</v>
      </c>
    </row>
    <row r="30" spans="1:17" x14ac:dyDescent="0.25">
      <c r="A30" s="1" t="s">
        <v>409</v>
      </c>
      <c r="B30" s="1" t="s">
        <v>8</v>
      </c>
      <c r="C30" s="1">
        <v>23</v>
      </c>
      <c r="D30" s="1">
        <v>179</v>
      </c>
      <c r="E30" s="1">
        <v>73</v>
      </c>
      <c r="F30" s="1" t="s">
        <v>49</v>
      </c>
      <c r="G30" s="1">
        <v>1996</v>
      </c>
      <c r="H30" s="1">
        <f>(D30-$N$3)/$N$4</f>
        <v>1.9942462390312821</v>
      </c>
      <c r="I30" s="1" t="str">
        <f>VLOOKUP(D30,$M$15:$N$19,2,TRUE)</f>
        <v>High</v>
      </c>
    </row>
    <row r="31" spans="1:17" x14ac:dyDescent="0.25">
      <c r="A31" s="2" t="s">
        <v>2087</v>
      </c>
      <c r="B31" s="2" t="s">
        <v>8</v>
      </c>
      <c r="C31" s="2">
        <v>23</v>
      </c>
      <c r="D31" s="2">
        <v>179</v>
      </c>
      <c r="E31" s="2">
        <v>73</v>
      </c>
      <c r="F31" s="2" t="s">
        <v>19</v>
      </c>
      <c r="G31" s="2">
        <v>2000</v>
      </c>
      <c r="H31" s="2">
        <f>(D31-$N$3)/$N$4</f>
        <v>1.9942462390312821</v>
      </c>
      <c r="I31" s="2" t="str">
        <f>VLOOKUP(D31,$M$15:$N$19,2,TRUE)</f>
        <v>High</v>
      </c>
    </row>
    <row r="32" spans="1:17" x14ac:dyDescent="0.25">
      <c r="A32" s="2" t="s">
        <v>909</v>
      </c>
      <c r="B32" s="2" t="s">
        <v>16</v>
      </c>
      <c r="C32" s="2">
        <v>16</v>
      </c>
      <c r="D32" s="2">
        <v>178</v>
      </c>
      <c r="E32" s="2">
        <v>61</v>
      </c>
      <c r="F32" s="2" t="s">
        <v>89</v>
      </c>
      <c r="G32" s="2">
        <v>1980</v>
      </c>
      <c r="H32" s="2">
        <f>(D32-$N$3)/$N$4</f>
        <v>1.8798458646347345</v>
      </c>
      <c r="I32" s="2" t="str">
        <f>VLOOKUP(D32,$M$15:$N$19,2,TRUE)</f>
        <v>High</v>
      </c>
      <c r="Q32" s="9" t="s">
        <v>2345</v>
      </c>
    </row>
    <row r="33" spans="1:9" x14ac:dyDescent="0.25">
      <c r="A33" s="1" t="s">
        <v>518</v>
      </c>
      <c r="B33" s="1" t="s">
        <v>8</v>
      </c>
      <c r="C33" s="1">
        <v>18</v>
      </c>
      <c r="D33" s="1">
        <v>178</v>
      </c>
      <c r="E33" s="1">
        <v>70</v>
      </c>
      <c r="F33" s="1" t="s">
        <v>82</v>
      </c>
      <c r="G33" s="1">
        <v>1976</v>
      </c>
      <c r="H33" s="1">
        <f>(D33-$N$3)/$N$4</f>
        <v>1.8798458646347345</v>
      </c>
      <c r="I33" s="1" t="str">
        <f>VLOOKUP(D33,$M$15:$N$19,2,TRUE)</f>
        <v>High</v>
      </c>
    </row>
    <row r="34" spans="1:9" x14ac:dyDescent="0.25">
      <c r="A34" s="2" t="s">
        <v>1973</v>
      </c>
      <c r="B34" s="2" t="s">
        <v>8</v>
      </c>
      <c r="C34" s="2">
        <v>18</v>
      </c>
      <c r="D34" s="2">
        <v>178</v>
      </c>
      <c r="E34" s="2">
        <v>75</v>
      </c>
      <c r="F34" s="2" t="s">
        <v>51</v>
      </c>
      <c r="G34" s="2">
        <v>1980</v>
      </c>
      <c r="H34" s="2">
        <f>(D34-$N$3)/$N$4</f>
        <v>1.8798458646347345</v>
      </c>
      <c r="I34" s="2" t="str">
        <f>VLOOKUP(D34,$M$15:$N$19,2,TRUE)</f>
        <v>High</v>
      </c>
    </row>
    <row r="35" spans="1:9" x14ac:dyDescent="0.25">
      <c r="A35" s="2" t="s">
        <v>304</v>
      </c>
      <c r="B35" s="2" t="s">
        <v>8</v>
      </c>
      <c r="C35" s="2">
        <v>20</v>
      </c>
      <c r="D35" s="2">
        <v>178</v>
      </c>
      <c r="E35" s="2">
        <v>72</v>
      </c>
      <c r="F35" s="2" t="s">
        <v>114</v>
      </c>
      <c r="G35" s="2">
        <v>1992</v>
      </c>
      <c r="H35" s="2">
        <f>(D35-$N$3)/$N$4</f>
        <v>1.8798458646347345</v>
      </c>
      <c r="I35" s="2" t="str">
        <f>VLOOKUP(D35,$M$15:$N$19,2,TRUE)</f>
        <v>High</v>
      </c>
    </row>
    <row r="36" spans="1:9" x14ac:dyDescent="0.25">
      <c r="A36" s="1" t="s">
        <v>1178</v>
      </c>
      <c r="B36" s="1" t="s">
        <v>8</v>
      </c>
      <c r="C36" s="1">
        <v>20</v>
      </c>
      <c r="D36" s="1">
        <v>178</v>
      </c>
      <c r="E36" s="1">
        <v>67.5</v>
      </c>
      <c r="F36" s="1" t="s">
        <v>9</v>
      </c>
      <c r="G36" s="1">
        <v>1956</v>
      </c>
      <c r="H36" s="1">
        <f>(D36-$N$3)/$N$4</f>
        <v>1.8798458646347345</v>
      </c>
      <c r="I36" s="1" t="str">
        <f>VLOOKUP(D36,$M$15:$N$19,2,TRUE)</f>
        <v>High</v>
      </c>
    </row>
    <row r="37" spans="1:9" x14ac:dyDescent="0.25">
      <c r="A37" s="2" t="s">
        <v>1341</v>
      </c>
      <c r="B37" s="2" t="s">
        <v>8</v>
      </c>
      <c r="C37" s="2">
        <v>21</v>
      </c>
      <c r="D37" s="2">
        <v>178</v>
      </c>
      <c r="E37" s="2">
        <v>68</v>
      </c>
      <c r="F37" s="2" t="s">
        <v>43</v>
      </c>
      <c r="G37" s="2">
        <v>1988</v>
      </c>
      <c r="H37" s="2">
        <f>(D37-$N$3)/$N$4</f>
        <v>1.8798458646347345</v>
      </c>
      <c r="I37" s="2" t="str">
        <f>VLOOKUP(D37,$M$15:$N$19,2,TRUE)</f>
        <v>High</v>
      </c>
    </row>
    <row r="38" spans="1:9" x14ac:dyDescent="0.25">
      <c r="A38" s="2" t="s">
        <v>1397</v>
      </c>
      <c r="B38" s="2" t="s">
        <v>8</v>
      </c>
      <c r="C38" s="2">
        <v>21</v>
      </c>
      <c r="D38" s="2">
        <v>178</v>
      </c>
      <c r="E38" s="2">
        <v>69</v>
      </c>
      <c r="F38" s="2" t="s">
        <v>97</v>
      </c>
      <c r="G38" s="2">
        <v>1968</v>
      </c>
      <c r="H38" s="2">
        <f>(D38-$N$3)/$N$4</f>
        <v>1.8798458646347345</v>
      </c>
      <c r="I38" s="2" t="str">
        <f>VLOOKUP(D38,$M$15:$N$19,2,TRUE)</f>
        <v>High</v>
      </c>
    </row>
    <row r="39" spans="1:9" x14ac:dyDescent="0.25">
      <c r="A39" s="1" t="s">
        <v>561</v>
      </c>
      <c r="B39" s="1" t="s">
        <v>8</v>
      </c>
      <c r="C39" s="1">
        <v>22</v>
      </c>
      <c r="D39" s="1">
        <v>178</v>
      </c>
      <c r="E39" s="1">
        <v>71</v>
      </c>
      <c r="F39" s="1" t="s">
        <v>9</v>
      </c>
      <c r="G39" s="1">
        <v>1960</v>
      </c>
      <c r="H39" s="1">
        <f>(D39-$N$3)/$N$4</f>
        <v>1.8798458646347345</v>
      </c>
      <c r="I39" s="1" t="str">
        <f>VLOOKUP(D39,$M$15:$N$19,2,TRUE)</f>
        <v>High</v>
      </c>
    </row>
    <row r="40" spans="1:9" x14ac:dyDescent="0.25">
      <c r="A40" s="2" t="s">
        <v>913</v>
      </c>
      <c r="B40" s="2" t="s">
        <v>8</v>
      </c>
      <c r="C40" s="2">
        <v>22</v>
      </c>
      <c r="D40" s="2">
        <v>178</v>
      </c>
      <c r="E40" s="2">
        <v>78</v>
      </c>
      <c r="F40" s="2" t="s">
        <v>97</v>
      </c>
      <c r="G40" s="2">
        <v>2000</v>
      </c>
      <c r="H40" s="2">
        <f>(D40-$N$3)/$N$4</f>
        <v>1.8798458646347345</v>
      </c>
      <c r="I40" s="2" t="str">
        <f>VLOOKUP(D40,$M$15:$N$19,2,TRUE)</f>
        <v>High</v>
      </c>
    </row>
    <row r="41" spans="1:9" x14ac:dyDescent="0.25">
      <c r="A41" s="2" t="s">
        <v>1602</v>
      </c>
      <c r="B41" s="2" t="s">
        <v>8</v>
      </c>
      <c r="C41" s="2">
        <v>22</v>
      </c>
      <c r="D41" s="2">
        <v>178</v>
      </c>
      <c r="E41" s="2" t="s">
        <v>12</v>
      </c>
      <c r="F41" s="2" t="s">
        <v>57</v>
      </c>
      <c r="G41" s="2">
        <v>1924</v>
      </c>
      <c r="H41" s="2">
        <f>(D41-$N$3)/$N$4</f>
        <v>1.8798458646347345</v>
      </c>
      <c r="I41" s="2" t="str">
        <f>VLOOKUP(D41,$M$15:$N$19,2,TRUE)</f>
        <v>High</v>
      </c>
    </row>
    <row r="42" spans="1:9" x14ac:dyDescent="0.25">
      <c r="A42" s="1" t="s">
        <v>1628</v>
      </c>
      <c r="B42" s="1" t="s">
        <v>8</v>
      </c>
      <c r="C42" s="1">
        <v>22</v>
      </c>
      <c r="D42" s="1">
        <v>178</v>
      </c>
      <c r="E42" s="1">
        <v>76</v>
      </c>
      <c r="F42" s="1" t="s">
        <v>625</v>
      </c>
      <c r="G42" s="1">
        <v>2000</v>
      </c>
      <c r="H42" s="1">
        <f>(D42-$N$3)/$N$4</f>
        <v>1.8798458646347345</v>
      </c>
      <c r="I42" s="1" t="str">
        <f>VLOOKUP(D42,$M$15:$N$19,2,TRUE)</f>
        <v>High</v>
      </c>
    </row>
    <row r="43" spans="1:9" x14ac:dyDescent="0.25">
      <c r="A43" s="1" t="s">
        <v>2130</v>
      </c>
      <c r="B43" s="1" t="s">
        <v>8</v>
      </c>
      <c r="C43" s="1">
        <v>22</v>
      </c>
      <c r="D43" s="1">
        <v>178</v>
      </c>
      <c r="E43" s="1">
        <v>70</v>
      </c>
      <c r="F43" s="1" t="s">
        <v>62</v>
      </c>
      <c r="G43" s="1">
        <v>1980</v>
      </c>
      <c r="H43" s="1">
        <f>(D43-$N$3)/$N$4</f>
        <v>1.8798458646347345</v>
      </c>
      <c r="I43" s="1" t="str">
        <f>VLOOKUP(D43,$M$15:$N$19,2,TRUE)</f>
        <v>High</v>
      </c>
    </row>
    <row r="44" spans="1:9" x14ac:dyDescent="0.25">
      <c r="A44" s="1" t="s">
        <v>91</v>
      </c>
      <c r="B44" s="1" t="s">
        <v>8</v>
      </c>
      <c r="C44" s="1">
        <v>23</v>
      </c>
      <c r="D44" s="1">
        <v>178</v>
      </c>
      <c r="E44" s="1">
        <v>68</v>
      </c>
      <c r="F44" s="1" t="s">
        <v>92</v>
      </c>
      <c r="G44" s="1">
        <v>2016</v>
      </c>
      <c r="H44" s="1">
        <f>(D44-$N$3)/$N$4</f>
        <v>1.8798458646347345</v>
      </c>
      <c r="I44" s="1" t="str">
        <f>VLOOKUP(D44,$M$15:$N$19,2,TRUE)</f>
        <v>High</v>
      </c>
    </row>
    <row r="45" spans="1:9" x14ac:dyDescent="0.25">
      <c r="A45" s="2" t="s">
        <v>747</v>
      </c>
      <c r="B45" s="2" t="s">
        <v>8</v>
      </c>
      <c r="C45" s="2">
        <v>23</v>
      </c>
      <c r="D45" s="2">
        <v>178</v>
      </c>
      <c r="E45" s="2">
        <v>75</v>
      </c>
      <c r="F45" s="2" t="s">
        <v>116</v>
      </c>
      <c r="G45" s="2">
        <v>1992</v>
      </c>
      <c r="H45" s="2">
        <f>(D45-$N$3)/$N$4</f>
        <v>1.8798458646347345</v>
      </c>
      <c r="I45" s="2" t="str">
        <f>VLOOKUP(D45,$M$15:$N$19,2,TRUE)</f>
        <v>High</v>
      </c>
    </row>
    <row r="46" spans="1:9" x14ac:dyDescent="0.25">
      <c r="A46" s="2" t="s">
        <v>421</v>
      </c>
      <c r="B46" s="2" t="s">
        <v>8</v>
      </c>
      <c r="C46" s="2">
        <v>24</v>
      </c>
      <c r="D46" s="2">
        <v>178</v>
      </c>
      <c r="E46" s="2">
        <v>80</v>
      </c>
      <c r="F46" s="2" t="s">
        <v>159</v>
      </c>
      <c r="G46" s="2">
        <v>1952</v>
      </c>
      <c r="H46" s="2">
        <f>(D46-$N$3)/$N$4</f>
        <v>1.8798458646347345</v>
      </c>
      <c r="I46" s="2" t="str">
        <f>VLOOKUP(D46,$M$15:$N$19,2,TRUE)</f>
        <v>High</v>
      </c>
    </row>
    <row r="47" spans="1:9" x14ac:dyDescent="0.25">
      <c r="A47" s="2" t="s">
        <v>554</v>
      </c>
      <c r="B47" s="2" t="s">
        <v>8</v>
      </c>
      <c r="C47" s="2">
        <v>24</v>
      </c>
      <c r="D47" s="2">
        <v>178</v>
      </c>
      <c r="E47" s="2">
        <v>68</v>
      </c>
      <c r="F47" s="2" t="s">
        <v>39</v>
      </c>
      <c r="G47" s="2">
        <v>1972</v>
      </c>
      <c r="H47" s="2">
        <f>(D47-$N$3)/$N$4</f>
        <v>1.8798458646347345</v>
      </c>
      <c r="I47" s="2" t="str">
        <f>VLOOKUP(D47,$M$15:$N$19,2,TRUE)</f>
        <v>High</v>
      </c>
    </row>
    <row r="48" spans="1:9" x14ac:dyDescent="0.25">
      <c r="A48" s="2" t="s">
        <v>658</v>
      </c>
      <c r="B48" s="2" t="s">
        <v>8</v>
      </c>
      <c r="C48" s="2">
        <v>24</v>
      </c>
      <c r="D48" s="2">
        <v>178</v>
      </c>
      <c r="E48" s="2">
        <v>72</v>
      </c>
      <c r="F48" s="2" t="s">
        <v>29</v>
      </c>
      <c r="G48" s="2">
        <v>1976</v>
      </c>
      <c r="H48" s="2">
        <f>(D48-$N$3)/$N$4</f>
        <v>1.8798458646347345</v>
      </c>
      <c r="I48" s="2" t="str">
        <f>VLOOKUP(D48,$M$15:$N$19,2,TRUE)</f>
        <v>High</v>
      </c>
    </row>
    <row r="49" spans="1:9" x14ac:dyDescent="0.25">
      <c r="A49" s="1" t="s">
        <v>1517</v>
      </c>
      <c r="B49" s="1" t="s">
        <v>8</v>
      </c>
      <c r="C49" s="1">
        <v>24</v>
      </c>
      <c r="D49" s="1">
        <v>178</v>
      </c>
      <c r="E49" s="1" t="s">
        <v>12</v>
      </c>
      <c r="F49" s="1" t="s">
        <v>33</v>
      </c>
      <c r="G49" s="1">
        <v>1908</v>
      </c>
      <c r="H49" s="1">
        <f>(D49-$N$3)/$N$4</f>
        <v>1.8798458646347345</v>
      </c>
      <c r="I49" s="1" t="str">
        <f>VLOOKUP(D49,$M$15:$N$19,2,TRUE)</f>
        <v>High</v>
      </c>
    </row>
    <row r="50" spans="1:9" x14ac:dyDescent="0.25">
      <c r="A50" s="2" t="s">
        <v>1844</v>
      </c>
      <c r="B50" s="2" t="s">
        <v>8</v>
      </c>
      <c r="C50" s="2">
        <v>24</v>
      </c>
      <c r="D50" s="2">
        <v>178</v>
      </c>
      <c r="E50" s="2">
        <v>63</v>
      </c>
      <c r="F50" s="2" t="s">
        <v>45</v>
      </c>
      <c r="G50" s="2">
        <v>2016</v>
      </c>
      <c r="H50" s="2">
        <f>(D50-$N$3)/$N$4</f>
        <v>1.8798458646347345</v>
      </c>
      <c r="I50" s="2" t="str">
        <f>VLOOKUP(D50,$M$15:$N$19,2,TRUE)</f>
        <v>High</v>
      </c>
    </row>
    <row r="51" spans="1:9" x14ac:dyDescent="0.25">
      <c r="A51" s="1" t="s">
        <v>1986</v>
      </c>
      <c r="B51" s="1" t="s">
        <v>8</v>
      </c>
      <c r="C51" s="1">
        <v>24</v>
      </c>
      <c r="D51" s="1">
        <v>178</v>
      </c>
      <c r="E51" s="1">
        <v>73</v>
      </c>
      <c r="F51" s="1" t="s">
        <v>57</v>
      </c>
      <c r="G51" s="1">
        <v>1988</v>
      </c>
      <c r="H51" s="1">
        <f>(D51-$N$3)/$N$4</f>
        <v>1.8798458646347345</v>
      </c>
      <c r="I51" s="1" t="str">
        <f>VLOOKUP(D51,$M$15:$N$19,2,TRUE)</f>
        <v>High</v>
      </c>
    </row>
    <row r="52" spans="1:9" x14ac:dyDescent="0.25">
      <c r="A52" s="2" t="s">
        <v>2171</v>
      </c>
      <c r="B52" s="2" t="s">
        <v>8</v>
      </c>
      <c r="C52" s="2">
        <v>24</v>
      </c>
      <c r="D52" s="2">
        <v>178</v>
      </c>
      <c r="E52" s="2">
        <v>65</v>
      </c>
      <c r="F52" s="2" t="s">
        <v>9</v>
      </c>
      <c r="G52" s="2">
        <v>1952</v>
      </c>
      <c r="H52" s="2">
        <f>(D52-$N$3)/$N$4</f>
        <v>1.8798458646347345</v>
      </c>
      <c r="I52" s="2" t="str">
        <f>VLOOKUP(D52,$M$15:$N$19,2,TRUE)</f>
        <v>High</v>
      </c>
    </row>
    <row r="53" spans="1:9" x14ac:dyDescent="0.25">
      <c r="A53" s="1" t="s">
        <v>200</v>
      </c>
      <c r="B53" s="1" t="s">
        <v>8</v>
      </c>
      <c r="C53" s="1">
        <v>27</v>
      </c>
      <c r="D53" s="1">
        <v>178</v>
      </c>
      <c r="E53" s="1">
        <v>70</v>
      </c>
      <c r="F53" s="1" t="s">
        <v>62</v>
      </c>
      <c r="G53" s="1">
        <v>2012</v>
      </c>
      <c r="H53" s="1">
        <f>(D53-$N$3)/$N$4</f>
        <v>1.8798458646347345</v>
      </c>
      <c r="I53" s="1" t="str">
        <f>VLOOKUP(D53,$M$15:$N$19,2,TRUE)</f>
        <v>High</v>
      </c>
    </row>
    <row r="54" spans="1:9" x14ac:dyDescent="0.25">
      <c r="A54" s="2" t="s">
        <v>1345</v>
      </c>
      <c r="B54" s="2" t="s">
        <v>8</v>
      </c>
      <c r="C54" s="2">
        <v>31</v>
      </c>
      <c r="D54" s="2">
        <v>178</v>
      </c>
      <c r="E54" s="2" t="s">
        <v>12</v>
      </c>
      <c r="F54" s="2" t="s">
        <v>57</v>
      </c>
      <c r="G54" s="2">
        <v>1904</v>
      </c>
      <c r="H54" s="2">
        <f>(D54-$N$3)/$N$4</f>
        <v>1.8798458646347345</v>
      </c>
      <c r="I54" s="2" t="str">
        <f>VLOOKUP(D54,$M$15:$N$19,2,TRUE)</f>
        <v>High</v>
      </c>
    </row>
    <row r="55" spans="1:9" x14ac:dyDescent="0.25">
      <c r="A55" s="2" t="s">
        <v>1520</v>
      </c>
      <c r="B55" s="2" t="s">
        <v>8</v>
      </c>
      <c r="C55" s="2">
        <v>37</v>
      </c>
      <c r="D55" s="2">
        <v>178</v>
      </c>
      <c r="E55" s="2" t="s">
        <v>12</v>
      </c>
      <c r="F55" s="2" t="s">
        <v>57</v>
      </c>
      <c r="G55" s="2">
        <v>1924</v>
      </c>
      <c r="H55" s="2">
        <f>(D55-$N$3)/$N$4</f>
        <v>1.8798458646347345</v>
      </c>
      <c r="I55" s="2" t="str">
        <f>VLOOKUP(D55,$M$15:$N$19,2,TRUE)</f>
        <v>High</v>
      </c>
    </row>
    <row r="56" spans="1:9" x14ac:dyDescent="0.25">
      <c r="A56" s="2" t="s">
        <v>235</v>
      </c>
      <c r="B56" s="2" t="s">
        <v>8</v>
      </c>
      <c r="C56" s="2">
        <v>19</v>
      </c>
      <c r="D56" s="2">
        <v>177</v>
      </c>
      <c r="E56" s="2">
        <v>73</v>
      </c>
      <c r="F56" s="2" t="s">
        <v>59</v>
      </c>
      <c r="G56" s="2">
        <v>1956</v>
      </c>
      <c r="H56" s="2">
        <f>(D56-$N$3)/$N$4</f>
        <v>1.7654454902381869</v>
      </c>
      <c r="I56" s="2" t="str">
        <f>VLOOKUP(D56,$M$15:$N$19,2,TRUE)</f>
        <v>High</v>
      </c>
    </row>
    <row r="57" spans="1:9" x14ac:dyDescent="0.25">
      <c r="A57" s="2" t="s">
        <v>376</v>
      </c>
      <c r="B57" s="2" t="s">
        <v>8</v>
      </c>
      <c r="C57" s="2">
        <v>21</v>
      </c>
      <c r="D57" s="2">
        <v>177</v>
      </c>
      <c r="E57" s="2">
        <v>68</v>
      </c>
      <c r="F57" s="2" t="s">
        <v>59</v>
      </c>
      <c r="G57" s="2">
        <v>1964</v>
      </c>
      <c r="H57" s="2">
        <f>(D57-$N$3)/$N$4</f>
        <v>1.7654454902381869</v>
      </c>
      <c r="I57" s="2" t="str">
        <f>VLOOKUP(D57,$M$15:$N$19,2,TRUE)</f>
        <v>High</v>
      </c>
    </row>
    <row r="58" spans="1:9" x14ac:dyDescent="0.25">
      <c r="A58" s="1" t="s">
        <v>1616</v>
      </c>
      <c r="B58" s="1" t="s">
        <v>8</v>
      </c>
      <c r="C58" s="1">
        <v>21</v>
      </c>
      <c r="D58" s="1">
        <v>177</v>
      </c>
      <c r="E58" s="1">
        <v>71</v>
      </c>
      <c r="F58" s="1" t="s">
        <v>97</v>
      </c>
      <c r="G58" s="1">
        <v>1984</v>
      </c>
      <c r="H58" s="1">
        <f>(D58-$N$3)/$N$4</f>
        <v>1.7654454902381869</v>
      </c>
      <c r="I58" s="1" t="str">
        <f>VLOOKUP(D58,$M$15:$N$19,2,TRUE)</f>
        <v>High</v>
      </c>
    </row>
    <row r="59" spans="1:9" x14ac:dyDescent="0.25">
      <c r="A59" s="2" t="s">
        <v>224</v>
      </c>
      <c r="B59" s="2" t="s">
        <v>8</v>
      </c>
      <c r="C59" s="2">
        <v>22</v>
      </c>
      <c r="D59" s="2">
        <v>177</v>
      </c>
      <c r="E59" s="2">
        <v>68</v>
      </c>
      <c r="F59" s="2" t="s">
        <v>97</v>
      </c>
      <c r="G59" s="2">
        <v>1988</v>
      </c>
      <c r="H59" s="2">
        <f>(D59-$N$3)/$N$4</f>
        <v>1.7654454902381869</v>
      </c>
      <c r="I59" s="2" t="str">
        <f>VLOOKUP(D59,$M$15:$N$19,2,TRUE)</f>
        <v>High</v>
      </c>
    </row>
    <row r="60" spans="1:9" x14ac:dyDescent="0.25">
      <c r="A60" s="2" t="s">
        <v>802</v>
      </c>
      <c r="B60" s="2" t="s">
        <v>8</v>
      </c>
      <c r="C60" s="2">
        <v>22</v>
      </c>
      <c r="D60" s="2">
        <v>177</v>
      </c>
      <c r="E60" s="2">
        <v>67.5</v>
      </c>
      <c r="F60" s="2" t="s">
        <v>9</v>
      </c>
      <c r="G60" s="2">
        <v>1960</v>
      </c>
      <c r="H60" s="2">
        <f>(D60-$N$3)/$N$4</f>
        <v>1.7654454902381869</v>
      </c>
      <c r="I60" s="2" t="str">
        <f>VLOOKUP(D60,$M$15:$N$19,2,TRUE)</f>
        <v>High</v>
      </c>
    </row>
    <row r="61" spans="1:9" x14ac:dyDescent="0.25">
      <c r="A61" s="1" t="s">
        <v>1590</v>
      </c>
      <c r="B61" s="1" t="s">
        <v>8</v>
      </c>
      <c r="C61" s="1">
        <v>22</v>
      </c>
      <c r="D61" s="1">
        <v>177</v>
      </c>
      <c r="E61" s="1">
        <v>72</v>
      </c>
      <c r="F61" s="1" t="s">
        <v>1115</v>
      </c>
      <c r="G61" s="1">
        <v>2016</v>
      </c>
      <c r="H61" s="1">
        <f>(D61-$N$3)/$N$4</f>
        <v>1.7654454902381869</v>
      </c>
      <c r="I61" s="1" t="str">
        <f>VLOOKUP(D61,$M$15:$N$19,2,TRUE)</f>
        <v>High</v>
      </c>
    </row>
    <row r="62" spans="1:9" x14ac:dyDescent="0.25">
      <c r="A62" s="2" t="s">
        <v>306</v>
      </c>
      <c r="B62" s="2" t="s">
        <v>8</v>
      </c>
      <c r="C62" s="2">
        <v>25</v>
      </c>
      <c r="D62" s="2">
        <v>177</v>
      </c>
      <c r="E62" s="2" t="s">
        <v>12</v>
      </c>
      <c r="F62" s="2" t="s">
        <v>29</v>
      </c>
      <c r="G62" s="2">
        <v>2012</v>
      </c>
      <c r="H62" s="2">
        <f>(D62-$N$3)/$N$4</f>
        <v>1.7654454902381869</v>
      </c>
      <c r="I62" s="2" t="str">
        <f>VLOOKUP(D62,$M$15:$N$19,2,TRUE)</f>
        <v>High</v>
      </c>
    </row>
    <row r="63" spans="1:9" x14ac:dyDescent="0.25">
      <c r="A63" s="1" t="s">
        <v>1578</v>
      </c>
      <c r="B63" s="1" t="s">
        <v>8</v>
      </c>
      <c r="C63" s="1">
        <v>28</v>
      </c>
      <c r="D63" s="1">
        <v>177</v>
      </c>
      <c r="E63" s="1">
        <v>69</v>
      </c>
      <c r="F63" s="1" t="s">
        <v>62</v>
      </c>
      <c r="G63" s="1">
        <v>1988</v>
      </c>
      <c r="H63" s="1">
        <f>(D63-$N$3)/$N$4</f>
        <v>1.7654454902381869</v>
      </c>
      <c r="I63" s="1" t="str">
        <f>VLOOKUP(D63,$M$15:$N$19,2,TRUE)</f>
        <v>High</v>
      </c>
    </row>
    <row r="64" spans="1:9" x14ac:dyDescent="0.25">
      <c r="A64" s="1" t="s">
        <v>581</v>
      </c>
      <c r="B64" s="1" t="s">
        <v>16</v>
      </c>
      <c r="C64" s="1">
        <v>17</v>
      </c>
      <c r="D64" s="1">
        <v>176</v>
      </c>
      <c r="E64" s="1">
        <v>38</v>
      </c>
      <c r="F64" s="1" t="s">
        <v>294</v>
      </c>
      <c r="G64" s="1">
        <v>1992</v>
      </c>
      <c r="H64" s="1">
        <f>(D64-$N$3)/$N$4</f>
        <v>1.6510451158416393</v>
      </c>
      <c r="I64" s="1" t="str">
        <f>VLOOKUP(D64,$M$15:$N$19,2,TRUE)</f>
        <v>High</v>
      </c>
    </row>
    <row r="65" spans="1:9" x14ac:dyDescent="0.25">
      <c r="A65" s="2" t="s">
        <v>462</v>
      </c>
      <c r="B65" s="2" t="s">
        <v>8</v>
      </c>
      <c r="C65" s="2">
        <v>20</v>
      </c>
      <c r="D65" s="2">
        <v>176</v>
      </c>
      <c r="E65" s="2">
        <v>68</v>
      </c>
      <c r="F65" s="2" t="s">
        <v>43</v>
      </c>
      <c r="G65" s="2">
        <v>1992</v>
      </c>
      <c r="H65" s="2">
        <f>(D65-$N$3)/$N$4</f>
        <v>1.6510451158416393</v>
      </c>
      <c r="I65" s="2" t="str">
        <f>VLOOKUP(D65,$M$15:$N$19,2,TRUE)</f>
        <v>High</v>
      </c>
    </row>
    <row r="66" spans="1:9" x14ac:dyDescent="0.25">
      <c r="A66" s="1" t="s">
        <v>697</v>
      </c>
      <c r="B66" s="1" t="s">
        <v>8</v>
      </c>
      <c r="C66" s="1">
        <v>21</v>
      </c>
      <c r="D66" s="1">
        <v>176</v>
      </c>
      <c r="E66" s="1">
        <v>68</v>
      </c>
      <c r="F66" s="1" t="s">
        <v>39</v>
      </c>
      <c r="G66" s="1">
        <v>1972</v>
      </c>
      <c r="H66" s="1">
        <f>(D66-$N$3)/$N$4</f>
        <v>1.6510451158416393</v>
      </c>
      <c r="I66" s="1" t="str">
        <f>VLOOKUP(D66,$M$15:$N$19,2,TRUE)</f>
        <v>High</v>
      </c>
    </row>
    <row r="67" spans="1:9" x14ac:dyDescent="0.25">
      <c r="A67" s="2" t="s">
        <v>1569</v>
      </c>
      <c r="B67" s="2" t="s">
        <v>8</v>
      </c>
      <c r="C67" s="2">
        <v>21</v>
      </c>
      <c r="D67" s="2">
        <v>176</v>
      </c>
      <c r="E67" s="2" t="s">
        <v>12</v>
      </c>
      <c r="F67" s="2" t="s">
        <v>9</v>
      </c>
      <c r="G67" s="2">
        <v>1932</v>
      </c>
      <c r="H67" s="2">
        <f>(D67-$N$3)/$N$4</f>
        <v>1.6510451158416393</v>
      </c>
      <c r="I67" s="2" t="str">
        <f>VLOOKUP(D67,$M$15:$N$19,2,TRUE)</f>
        <v>High</v>
      </c>
    </row>
    <row r="68" spans="1:9" x14ac:dyDescent="0.25">
      <c r="A68" s="1" t="s">
        <v>1699</v>
      </c>
      <c r="B68" s="1" t="s">
        <v>8</v>
      </c>
      <c r="C68" s="1">
        <v>21</v>
      </c>
      <c r="D68" s="1">
        <v>176</v>
      </c>
      <c r="E68" s="1">
        <v>66</v>
      </c>
      <c r="F68" s="1" t="s">
        <v>51</v>
      </c>
      <c r="G68" s="1">
        <v>1964</v>
      </c>
      <c r="H68" s="1">
        <f>(D68-$N$3)/$N$4</f>
        <v>1.6510451158416393</v>
      </c>
      <c r="I68" s="1" t="str">
        <f>VLOOKUP(D68,$M$15:$N$19,2,TRUE)</f>
        <v>High</v>
      </c>
    </row>
    <row r="69" spans="1:9" x14ac:dyDescent="0.25">
      <c r="A69" s="2" t="s">
        <v>2023</v>
      </c>
      <c r="B69" s="2" t="s">
        <v>8</v>
      </c>
      <c r="C69" s="2">
        <v>21</v>
      </c>
      <c r="D69" s="2">
        <v>176</v>
      </c>
      <c r="E69" s="2">
        <v>70</v>
      </c>
      <c r="F69" s="2" t="s">
        <v>39</v>
      </c>
      <c r="G69" s="2">
        <v>1968</v>
      </c>
      <c r="H69" s="2">
        <f>(D69-$N$3)/$N$4</f>
        <v>1.6510451158416393</v>
      </c>
      <c r="I69" s="2" t="str">
        <f>VLOOKUP(D69,$M$15:$N$19,2,TRUE)</f>
        <v>High</v>
      </c>
    </row>
    <row r="70" spans="1:9" x14ac:dyDescent="0.25">
      <c r="A70" s="1" t="s">
        <v>567</v>
      </c>
      <c r="B70" s="1" t="s">
        <v>8</v>
      </c>
      <c r="C70" s="1">
        <v>22</v>
      </c>
      <c r="D70" s="1">
        <v>176</v>
      </c>
      <c r="E70" s="1">
        <v>69</v>
      </c>
      <c r="F70" s="1" t="s">
        <v>62</v>
      </c>
      <c r="G70" s="1">
        <v>1992</v>
      </c>
      <c r="H70" s="1">
        <f>(D70-$N$3)/$N$4</f>
        <v>1.6510451158416393</v>
      </c>
      <c r="I70" s="1" t="str">
        <f>VLOOKUP(D70,$M$15:$N$19,2,TRUE)</f>
        <v>High</v>
      </c>
    </row>
    <row r="71" spans="1:9" x14ac:dyDescent="0.25">
      <c r="A71" s="1" t="s">
        <v>1660</v>
      </c>
      <c r="B71" s="1" t="s">
        <v>8</v>
      </c>
      <c r="C71" s="1">
        <v>22</v>
      </c>
      <c r="D71" s="1">
        <v>176</v>
      </c>
      <c r="E71" s="1">
        <v>66</v>
      </c>
      <c r="F71" s="1" t="s">
        <v>89</v>
      </c>
      <c r="G71" s="1">
        <v>1980</v>
      </c>
      <c r="H71" s="1">
        <f>(D71-$N$3)/$N$4</f>
        <v>1.6510451158416393</v>
      </c>
      <c r="I71" s="1" t="str">
        <f>VLOOKUP(D71,$M$15:$N$19,2,TRUE)</f>
        <v>High</v>
      </c>
    </row>
    <row r="72" spans="1:9" x14ac:dyDescent="0.25">
      <c r="A72" s="2" t="s">
        <v>1961</v>
      </c>
      <c r="B72" s="2" t="s">
        <v>8</v>
      </c>
      <c r="C72" s="2">
        <v>22</v>
      </c>
      <c r="D72" s="2">
        <v>176</v>
      </c>
      <c r="E72" s="2">
        <v>68</v>
      </c>
      <c r="F72" s="2" t="s">
        <v>80</v>
      </c>
      <c r="G72" s="2">
        <v>1960</v>
      </c>
      <c r="H72" s="2">
        <f>(D72-$N$3)/$N$4</f>
        <v>1.6510451158416393</v>
      </c>
      <c r="I72" s="2" t="str">
        <f>VLOOKUP(D72,$M$15:$N$19,2,TRUE)</f>
        <v>High</v>
      </c>
    </row>
    <row r="73" spans="1:9" x14ac:dyDescent="0.25">
      <c r="A73" s="2" t="s">
        <v>1383</v>
      </c>
      <c r="B73" s="2" t="s">
        <v>8</v>
      </c>
      <c r="C73" s="2">
        <v>23</v>
      </c>
      <c r="D73" s="2">
        <v>176</v>
      </c>
      <c r="E73" s="2">
        <v>75</v>
      </c>
      <c r="F73" s="2" t="s">
        <v>82</v>
      </c>
      <c r="G73" s="2">
        <v>1960</v>
      </c>
      <c r="H73" s="2">
        <f>(D73-$N$3)/$N$4</f>
        <v>1.6510451158416393</v>
      </c>
      <c r="I73" s="2" t="str">
        <f>VLOOKUP(D73,$M$15:$N$19,2,TRUE)</f>
        <v>High</v>
      </c>
    </row>
    <row r="74" spans="1:9" x14ac:dyDescent="0.25">
      <c r="A74" s="1" t="s">
        <v>1572</v>
      </c>
      <c r="B74" s="1" t="s">
        <v>8</v>
      </c>
      <c r="C74" s="1">
        <v>23</v>
      </c>
      <c r="D74" s="1">
        <v>176</v>
      </c>
      <c r="E74" s="1">
        <v>70</v>
      </c>
      <c r="F74" s="1" t="s">
        <v>159</v>
      </c>
      <c r="G74" s="1">
        <v>2008</v>
      </c>
      <c r="H74" s="1">
        <f>(D74-$N$3)/$N$4</f>
        <v>1.6510451158416393</v>
      </c>
      <c r="I74" s="1" t="str">
        <f>VLOOKUP(D74,$M$15:$N$19,2,TRUE)</f>
        <v>High</v>
      </c>
    </row>
    <row r="75" spans="1:9" x14ac:dyDescent="0.25">
      <c r="A75" s="1" t="s">
        <v>926</v>
      </c>
      <c r="B75" s="1" t="s">
        <v>8</v>
      </c>
      <c r="C75" s="1">
        <v>24</v>
      </c>
      <c r="D75" s="1">
        <v>176</v>
      </c>
      <c r="E75" s="1">
        <v>67</v>
      </c>
      <c r="F75" s="1" t="s">
        <v>33</v>
      </c>
      <c r="G75" s="1">
        <v>1968</v>
      </c>
      <c r="H75" s="1">
        <f>(D75-$N$3)/$N$4</f>
        <v>1.6510451158416393</v>
      </c>
      <c r="I75" s="1" t="str">
        <f>VLOOKUP(D75,$M$15:$N$19,2,TRUE)</f>
        <v>High</v>
      </c>
    </row>
    <row r="76" spans="1:9" x14ac:dyDescent="0.25">
      <c r="A76" s="2" t="s">
        <v>1098</v>
      </c>
      <c r="B76" s="2" t="s">
        <v>8</v>
      </c>
      <c r="C76" s="2">
        <v>24</v>
      </c>
      <c r="D76" s="2">
        <v>176</v>
      </c>
      <c r="E76" s="2">
        <v>70</v>
      </c>
      <c r="F76" s="2" t="s">
        <v>89</v>
      </c>
      <c r="G76" s="2">
        <v>1968</v>
      </c>
      <c r="H76" s="2">
        <f>(D76-$N$3)/$N$4</f>
        <v>1.6510451158416393</v>
      </c>
      <c r="I76" s="2" t="str">
        <f>VLOOKUP(D76,$M$15:$N$19,2,TRUE)</f>
        <v>High</v>
      </c>
    </row>
    <row r="77" spans="1:9" x14ac:dyDescent="0.25">
      <c r="A77" s="2" t="s">
        <v>1764</v>
      </c>
      <c r="B77" s="2" t="s">
        <v>16</v>
      </c>
      <c r="C77" s="2">
        <v>24</v>
      </c>
      <c r="D77" s="2">
        <v>176</v>
      </c>
      <c r="E77" s="2">
        <v>59</v>
      </c>
      <c r="F77" s="2" t="s">
        <v>57</v>
      </c>
      <c r="G77" s="2">
        <v>1956</v>
      </c>
      <c r="H77" s="2">
        <f>(D77-$N$3)/$N$4</f>
        <v>1.6510451158416393</v>
      </c>
      <c r="I77" s="2" t="str">
        <f>VLOOKUP(D77,$M$15:$N$19,2,TRUE)</f>
        <v>High</v>
      </c>
    </row>
    <row r="78" spans="1:9" x14ac:dyDescent="0.25">
      <c r="A78" s="1" t="s">
        <v>2299</v>
      </c>
      <c r="B78" s="1" t="s">
        <v>8</v>
      </c>
      <c r="C78" s="1">
        <v>25</v>
      </c>
      <c r="D78" s="1">
        <v>176</v>
      </c>
      <c r="E78" s="1">
        <v>67</v>
      </c>
      <c r="F78" s="1" t="s">
        <v>89</v>
      </c>
      <c r="G78" s="1">
        <v>1976</v>
      </c>
      <c r="H78" s="1">
        <f>(D78-$N$3)/$N$4</f>
        <v>1.6510451158416393</v>
      </c>
      <c r="I78" s="1" t="str">
        <f>VLOOKUP(D78,$M$15:$N$19,2,TRUE)</f>
        <v>High</v>
      </c>
    </row>
    <row r="79" spans="1:9" x14ac:dyDescent="0.25">
      <c r="A79" s="2" t="s">
        <v>828</v>
      </c>
      <c r="B79" s="2" t="s">
        <v>8</v>
      </c>
      <c r="C79" s="2">
        <v>26</v>
      </c>
      <c r="D79" s="2">
        <v>176</v>
      </c>
      <c r="E79" s="2">
        <v>67</v>
      </c>
      <c r="F79" s="2" t="s">
        <v>85</v>
      </c>
      <c r="G79" s="2">
        <v>1972</v>
      </c>
      <c r="H79" s="2">
        <f>(D79-$N$3)/$N$4</f>
        <v>1.6510451158416393</v>
      </c>
      <c r="I79" s="2" t="str">
        <f>VLOOKUP(D79,$M$15:$N$19,2,TRUE)</f>
        <v>High</v>
      </c>
    </row>
    <row r="80" spans="1:9" x14ac:dyDescent="0.25">
      <c r="A80" s="2" t="s">
        <v>1215</v>
      </c>
      <c r="B80" s="2" t="s">
        <v>8</v>
      </c>
      <c r="C80" s="2">
        <v>26</v>
      </c>
      <c r="D80" s="2">
        <v>176</v>
      </c>
      <c r="E80" s="2">
        <v>70</v>
      </c>
      <c r="F80" s="2" t="s">
        <v>80</v>
      </c>
      <c r="G80" s="2">
        <v>1972</v>
      </c>
      <c r="H80" s="2">
        <f>(D80-$N$3)/$N$4</f>
        <v>1.6510451158416393</v>
      </c>
      <c r="I80" s="2" t="str">
        <f>VLOOKUP(D80,$M$15:$N$19,2,TRUE)</f>
        <v>High</v>
      </c>
    </row>
    <row r="81" spans="1:9" x14ac:dyDescent="0.25">
      <c r="A81" s="1" t="s">
        <v>1880</v>
      </c>
      <c r="B81" s="1" t="s">
        <v>8</v>
      </c>
      <c r="C81" s="1">
        <v>26</v>
      </c>
      <c r="D81" s="1">
        <v>176</v>
      </c>
      <c r="E81" s="1">
        <v>73</v>
      </c>
      <c r="F81" s="1" t="s">
        <v>33</v>
      </c>
      <c r="G81" s="1">
        <v>1912</v>
      </c>
      <c r="H81" s="1">
        <f>(D81-$N$3)/$N$4</f>
        <v>1.6510451158416393</v>
      </c>
      <c r="I81" s="1" t="str">
        <f>VLOOKUP(D81,$M$15:$N$19,2,TRUE)</f>
        <v>High</v>
      </c>
    </row>
    <row r="82" spans="1:9" x14ac:dyDescent="0.25">
      <c r="A82" s="1" t="s">
        <v>591</v>
      </c>
      <c r="B82" s="1" t="s">
        <v>16</v>
      </c>
      <c r="C82" s="1">
        <v>27</v>
      </c>
      <c r="D82" s="1">
        <v>176</v>
      </c>
      <c r="E82" s="1">
        <v>72</v>
      </c>
      <c r="F82" s="1" t="s">
        <v>207</v>
      </c>
      <c r="G82" s="1">
        <v>2004</v>
      </c>
      <c r="H82" s="1">
        <f>(D82-$N$3)/$N$4</f>
        <v>1.6510451158416393</v>
      </c>
      <c r="I82" s="1" t="str">
        <f>VLOOKUP(D82,$M$15:$N$19,2,TRUE)</f>
        <v>High</v>
      </c>
    </row>
    <row r="83" spans="1:9" x14ac:dyDescent="0.25">
      <c r="A83" s="1" t="s">
        <v>1874</v>
      </c>
      <c r="B83" s="1" t="s">
        <v>8</v>
      </c>
      <c r="C83" s="1">
        <v>27</v>
      </c>
      <c r="D83" s="1">
        <v>176</v>
      </c>
      <c r="E83" s="1">
        <v>75</v>
      </c>
      <c r="F83" s="1" t="s">
        <v>57</v>
      </c>
      <c r="G83" s="1">
        <v>1964</v>
      </c>
      <c r="H83" s="1">
        <f>(D83-$N$3)/$N$4</f>
        <v>1.6510451158416393</v>
      </c>
      <c r="I83" s="1" t="str">
        <f>VLOOKUP(D83,$M$15:$N$19,2,TRUE)</f>
        <v>High</v>
      </c>
    </row>
    <row r="84" spans="1:9" x14ac:dyDescent="0.25">
      <c r="A84" s="1" t="s">
        <v>1884</v>
      </c>
      <c r="B84" s="1" t="s">
        <v>8</v>
      </c>
      <c r="C84" s="1">
        <v>27</v>
      </c>
      <c r="D84" s="1">
        <v>176</v>
      </c>
      <c r="E84" s="1">
        <v>68</v>
      </c>
      <c r="F84" s="1" t="s">
        <v>97</v>
      </c>
      <c r="G84" s="1">
        <v>1972</v>
      </c>
      <c r="H84" s="1">
        <f>(D84-$N$3)/$N$4</f>
        <v>1.6510451158416393</v>
      </c>
      <c r="I84" s="1" t="str">
        <f>VLOOKUP(D84,$M$15:$N$19,2,TRUE)</f>
        <v>High</v>
      </c>
    </row>
    <row r="85" spans="1:9" x14ac:dyDescent="0.25">
      <c r="A85" s="2" t="s">
        <v>867</v>
      </c>
      <c r="B85" s="2" t="s">
        <v>8</v>
      </c>
      <c r="C85" s="2">
        <v>29</v>
      </c>
      <c r="D85" s="2">
        <v>176</v>
      </c>
      <c r="E85" s="2" t="s">
        <v>12</v>
      </c>
      <c r="F85" s="2" t="s">
        <v>9</v>
      </c>
      <c r="G85" s="2">
        <v>1948</v>
      </c>
      <c r="H85" s="2">
        <f>(D85-$N$3)/$N$4</f>
        <v>1.6510451158416393</v>
      </c>
      <c r="I85" s="2" t="str">
        <f>VLOOKUP(D85,$M$15:$N$19,2,TRUE)</f>
        <v>High</v>
      </c>
    </row>
    <row r="86" spans="1:9" x14ac:dyDescent="0.25">
      <c r="A86" s="1" t="s">
        <v>2088</v>
      </c>
      <c r="B86" s="1" t="s">
        <v>8</v>
      </c>
      <c r="C86" s="1">
        <v>32</v>
      </c>
      <c r="D86" s="1">
        <v>176</v>
      </c>
      <c r="E86" s="1">
        <v>70</v>
      </c>
      <c r="F86" s="1" t="s">
        <v>87</v>
      </c>
      <c r="G86" s="1">
        <v>2012</v>
      </c>
      <c r="H86" s="1">
        <f>(D86-$N$3)/$N$4</f>
        <v>1.6510451158416393</v>
      </c>
      <c r="I86" s="1" t="str">
        <f>VLOOKUP(D86,$M$15:$N$19,2,TRUE)</f>
        <v>High</v>
      </c>
    </row>
    <row r="87" spans="1:9" x14ac:dyDescent="0.25">
      <c r="A87" s="1" t="s">
        <v>1529</v>
      </c>
      <c r="B87" s="1" t="s">
        <v>8</v>
      </c>
      <c r="C87" s="1" t="s">
        <v>12</v>
      </c>
      <c r="D87" s="1">
        <v>176</v>
      </c>
      <c r="E87" s="1">
        <v>62</v>
      </c>
      <c r="F87" s="1" t="s">
        <v>43</v>
      </c>
      <c r="G87" s="1">
        <v>1900</v>
      </c>
      <c r="H87" s="1">
        <f>(D87-$N$3)/$N$4</f>
        <v>1.6510451158416393</v>
      </c>
      <c r="I87" s="1" t="str">
        <f>VLOOKUP(D87,$M$15:$N$19,2,TRUE)</f>
        <v>High</v>
      </c>
    </row>
    <row r="88" spans="1:9" x14ac:dyDescent="0.25">
      <c r="A88" s="2" t="s">
        <v>1333</v>
      </c>
      <c r="B88" s="2" t="s">
        <v>8</v>
      </c>
      <c r="C88" s="2">
        <v>18</v>
      </c>
      <c r="D88" s="2">
        <v>175</v>
      </c>
      <c r="E88" s="2" t="s">
        <v>12</v>
      </c>
      <c r="F88" s="2" t="s">
        <v>57</v>
      </c>
      <c r="G88" s="2">
        <v>1904</v>
      </c>
      <c r="H88" s="2">
        <f>(D88-$N$3)/$N$4</f>
        <v>1.5366447414450914</v>
      </c>
      <c r="I88" s="2" t="str">
        <f>VLOOKUP(D88,$M$15:$N$19,2,TRUE)</f>
        <v>High</v>
      </c>
    </row>
    <row r="89" spans="1:9" x14ac:dyDescent="0.25">
      <c r="A89" s="1" t="s">
        <v>920</v>
      </c>
      <c r="B89" s="1" t="s">
        <v>8</v>
      </c>
      <c r="C89" s="1">
        <v>19</v>
      </c>
      <c r="D89" s="1">
        <v>175</v>
      </c>
      <c r="E89" s="1">
        <v>68</v>
      </c>
      <c r="F89" s="1" t="s">
        <v>615</v>
      </c>
      <c r="G89" s="1">
        <v>2016</v>
      </c>
      <c r="H89" s="1">
        <f>(D89-$N$3)/$N$4</f>
        <v>1.5366447414450914</v>
      </c>
      <c r="I89" s="1" t="str">
        <f>VLOOKUP(D89,$M$15:$N$19,2,TRUE)</f>
        <v>High</v>
      </c>
    </row>
    <row r="90" spans="1:9" x14ac:dyDescent="0.25">
      <c r="A90" s="1" t="s">
        <v>1509</v>
      </c>
      <c r="B90" s="1" t="s">
        <v>8</v>
      </c>
      <c r="C90" s="1">
        <v>19</v>
      </c>
      <c r="D90" s="1">
        <v>175</v>
      </c>
      <c r="E90" s="1">
        <v>65</v>
      </c>
      <c r="F90" s="1" t="s">
        <v>17</v>
      </c>
      <c r="G90" s="1">
        <v>1976</v>
      </c>
      <c r="H90" s="1">
        <f>(D90-$N$3)/$N$4</f>
        <v>1.5366447414450914</v>
      </c>
      <c r="I90" s="1" t="str">
        <f>VLOOKUP(D90,$M$15:$N$19,2,TRUE)</f>
        <v>High</v>
      </c>
    </row>
    <row r="91" spans="1:9" x14ac:dyDescent="0.25">
      <c r="A91" s="1" t="s">
        <v>142</v>
      </c>
      <c r="B91" s="1" t="s">
        <v>8</v>
      </c>
      <c r="C91" s="1">
        <v>20</v>
      </c>
      <c r="D91" s="1">
        <v>175</v>
      </c>
      <c r="E91" s="1">
        <v>71</v>
      </c>
      <c r="F91" s="1" t="s">
        <v>64</v>
      </c>
      <c r="G91" s="1">
        <v>1984</v>
      </c>
      <c r="H91" s="1">
        <f>(D91-$N$3)/$N$4</f>
        <v>1.5366447414450914</v>
      </c>
      <c r="I91" s="1" t="str">
        <f>VLOOKUP(D91,$M$15:$N$19,2,TRUE)</f>
        <v>High</v>
      </c>
    </row>
    <row r="92" spans="1:9" x14ac:dyDescent="0.25">
      <c r="A92" s="2" t="s">
        <v>729</v>
      </c>
      <c r="B92" s="2" t="s">
        <v>8</v>
      </c>
      <c r="C92" s="2">
        <v>20</v>
      </c>
      <c r="D92" s="2">
        <v>175</v>
      </c>
      <c r="E92" s="2">
        <v>65</v>
      </c>
      <c r="F92" s="2" t="s">
        <v>11</v>
      </c>
      <c r="G92" s="2">
        <v>2012</v>
      </c>
      <c r="H92" s="2">
        <f>(D92-$N$3)/$N$4</f>
        <v>1.5366447414450914</v>
      </c>
      <c r="I92" s="2" t="str">
        <f>VLOOKUP(D92,$M$15:$N$19,2,TRUE)</f>
        <v>High</v>
      </c>
    </row>
    <row r="93" spans="1:9" x14ac:dyDescent="0.25">
      <c r="A93" s="2" t="s">
        <v>380</v>
      </c>
      <c r="B93" s="2" t="s">
        <v>8</v>
      </c>
      <c r="C93" s="2">
        <v>21</v>
      </c>
      <c r="D93" s="2">
        <v>175</v>
      </c>
      <c r="E93" s="2">
        <v>65</v>
      </c>
      <c r="F93" s="2" t="s">
        <v>59</v>
      </c>
      <c r="G93" s="2">
        <v>1976</v>
      </c>
      <c r="H93" s="2">
        <f>(D93-$N$3)/$N$4</f>
        <v>1.5366447414450914</v>
      </c>
      <c r="I93" s="2" t="str">
        <f>VLOOKUP(D93,$M$15:$N$19,2,TRUE)</f>
        <v>High</v>
      </c>
    </row>
    <row r="94" spans="1:9" x14ac:dyDescent="0.25">
      <c r="A94" s="2" t="s">
        <v>1108</v>
      </c>
      <c r="B94" s="2" t="s">
        <v>8</v>
      </c>
      <c r="C94" s="2">
        <v>21</v>
      </c>
      <c r="D94" s="2">
        <v>175</v>
      </c>
      <c r="E94" s="2">
        <v>62</v>
      </c>
      <c r="F94" s="2" t="s">
        <v>114</v>
      </c>
      <c r="G94" s="2">
        <v>1980</v>
      </c>
      <c r="H94" s="2">
        <f>(D94-$N$3)/$N$4</f>
        <v>1.5366447414450914</v>
      </c>
      <c r="I94" s="2" t="str">
        <f>VLOOKUP(D94,$M$15:$N$19,2,TRUE)</f>
        <v>High</v>
      </c>
    </row>
    <row r="95" spans="1:9" x14ac:dyDescent="0.25">
      <c r="A95" s="2" t="s">
        <v>1135</v>
      </c>
      <c r="B95" s="2" t="s">
        <v>8</v>
      </c>
      <c r="C95" s="2">
        <v>21</v>
      </c>
      <c r="D95" s="2">
        <v>175</v>
      </c>
      <c r="E95" s="2">
        <v>69.5</v>
      </c>
      <c r="F95" s="2" t="s">
        <v>9</v>
      </c>
      <c r="G95" s="2">
        <v>1964</v>
      </c>
      <c r="H95" s="2">
        <f>(D95-$N$3)/$N$4</f>
        <v>1.5366447414450914</v>
      </c>
      <c r="I95" s="2" t="str">
        <f>VLOOKUP(D95,$M$15:$N$19,2,TRUE)</f>
        <v>High</v>
      </c>
    </row>
    <row r="96" spans="1:9" x14ac:dyDescent="0.25">
      <c r="A96" s="1" t="s">
        <v>1605</v>
      </c>
      <c r="B96" s="1" t="s">
        <v>8</v>
      </c>
      <c r="C96" s="1">
        <v>21</v>
      </c>
      <c r="D96" s="1">
        <v>175</v>
      </c>
      <c r="E96" s="1">
        <v>71</v>
      </c>
      <c r="F96" s="1" t="s">
        <v>19</v>
      </c>
      <c r="G96" s="1">
        <v>1900</v>
      </c>
      <c r="H96" s="1">
        <f>(D96-$N$3)/$N$4</f>
        <v>1.5366447414450914</v>
      </c>
      <c r="I96" s="1" t="str">
        <f>VLOOKUP(D96,$M$15:$N$19,2,TRUE)</f>
        <v>High</v>
      </c>
    </row>
    <row r="97" spans="1:9" x14ac:dyDescent="0.25">
      <c r="A97" s="2" t="s">
        <v>2085</v>
      </c>
      <c r="B97" s="2" t="s">
        <v>8</v>
      </c>
      <c r="C97" s="2">
        <v>21</v>
      </c>
      <c r="D97" s="2">
        <v>175</v>
      </c>
      <c r="E97" s="2">
        <v>65</v>
      </c>
      <c r="F97" s="2" t="s">
        <v>510</v>
      </c>
      <c r="G97" s="2">
        <v>2008</v>
      </c>
      <c r="H97" s="2">
        <f>(D97-$N$3)/$N$4</f>
        <v>1.5366447414450914</v>
      </c>
      <c r="I97" s="2" t="str">
        <f>VLOOKUP(D97,$M$15:$N$19,2,TRUE)</f>
        <v>High</v>
      </c>
    </row>
    <row r="98" spans="1:9" x14ac:dyDescent="0.25">
      <c r="A98" s="2" t="s">
        <v>110</v>
      </c>
      <c r="B98" s="2" t="s">
        <v>8</v>
      </c>
      <c r="C98" s="2">
        <v>22</v>
      </c>
      <c r="D98" s="2">
        <v>175</v>
      </c>
      <c r="E98" s="2">
        <v>68</v>
      </c>
      <c r="F98" s="2" t="s">
        <v>82</v>
      </c>
      <c r="G98" s="2">
        <v>1980</v>
      </c>
      <c r="H98" s="2">
        <f>(D98-$N$3)/$N$4</f>
        <v>1.5366447414450914</v>
      </c>
      <c r="I98" s="2" t="str">
        <f>VLOOKUP(D98,$M$15:$N$19,2,TRUE)</f>
        <v>High</v>
      </c>
    </row>
    <row r="99" spans="1:9" x14ac:dyDescent="0.25">
      <c r="A99" s="2" t="s">
        <v>239</v>
      </c>
      <c r="B99" s="2" t="s">
        <v>8</v>
      </c>
      <c r="C99" s="2">
        <v>22</v>
      </c>
      <c r="D99" s="2">
        <v>175</v>
      </c>
      <c r="E99" s="2">
        <v>69</v>
      </c>
      <c r="F99" s="2" t="s">
        <v>64</v>
      </c>
      <c r="G99" s="2">
        <v>1968</v>
      </c>
      <c r="H99" s="2">
        <f>(D99-$N$3)/$N$4</f>
        <v>1.5366447414450914</v>
      </c>
      <c r="I99" s="2" t="str">
        <f>VLOOKUP(D99,$M$15:$N$19,2,TRUE)</f>
        <v>High</v>
      </c>
    </row>
    <row r="100" spans="1:9" x14ac:dyDescent="0.25">
      <c r="A100" s="2" t="s">
        <v>753</v>
      </c>
      <c r="B100" s="2" t="s">
        <v>8</v>
      </c>
      <c r="C100" s="2">
        <v>22</v>
      </c>
      <c r="D100" s="2">
        <v>175</v>
      </c>
      <c r="E100" s="2">
        <v>72</v>
      </c>
      <c r="F100" s="2" t="s">
        <v>57</v>
      </c>
      <c r="G100" s="2">
        <v>1956</v>
      </c>
      <c r="H100" s="2">
        <f>(D100-$N$3)/$N$4</f>
        <v>1.5366447414450914</v>
      </c>
      <c r="I100" s="2" t="str">
        <f>VLOOKUP(D100,$M$15:$N$19,2,TRUE)</f>
        <v>High</v>
      </c>
    </row>
    <row r="101" spans="1:9" x14ac:dyDescent="0.25">
      <c r="A101" s="2" t="s">
        <v>1155</v>
      </c>
      <c r="B101" s="2" t="s">
        <v>8</v>
      </c>
      <c r="C101" s="2">
        <v>22</v>
      </c>
      <c r="D101" s="2">
        <v>175</v>
      </c>
      <c r="E101" s="2">
        <v>65</v>
      </c>
      <c r="F101" s="2" t="s">
        <v>43</v>
      </c>
      <c r="G101" s="2">
        <v>1960</v>
      </c>
      <c r="H101" s="2">
        <f>(D101-$N$3)/$N$4</f>
        <v>1.5366447414450914</v>
      </c>
      <c r="I101" s="2" t="str">
        <f>VLOOKUP(D101,$M$15:$N$19,2,TRUE)</f>
        <v>High</v>
      </c>
    </row>
    <row r="102" spans="1:9" x14ac:dyDescent="0.25">
      <c r="A102" s="1" t="s">
        <v>1642</v>
      </c>
      <c r="B102" s="1" t="s">
        <v>8</v>
      </c>
      <c r="C102" s="1">
        <v>22</v>
      </c>
      <c r="D102" s="1">
        <v>175</v>
      </c>
      <c r="E102" s="1">
        <v>75</v>
      </c>
      <c r="F102" s="1" t="s">
        <v>342</v>
      </c>
      <c r="G102" s="1">
        <v>1964</v>
      </c>
      <c r="H102" s="1">
        <f>(D102-$N$3)/$N$4</f>
        <v>1.5366447414450914</v>
      </c>
      <c r="I102" s="1" t="str">
        <f>VLOOKUP(D102,$M$15:$N$19,2,TRUE)</f>
        <v>High</v>
      </c>
    </row>
    <row r="103" spans="1:9" x14ac:dyDescent="0.25">
      <c r="A103" s="1" t="s">
        <v>2042</v>
      </c>
      <c r="B103" s="1" t="s">
        <v>8</v>
      </c>
      <c r="C103" s="1">
        <v>22</v>
      </c>
      <c r="D103" s="1">
        <v>175</v>
      </c>
      <c r="E103" s="1">
        <v>66</v>
      </c>
      <c r="F103" s="1" t="s">
        <v>43</v>
      </c>
      <c r="G103" s="1">
        <v>1908</v>
      </c>
      <c r="H103" s="1">
        <f>(D103-$N$3)/$N$4</f>
        <v>1.5366447414450914</v>
      </c>
      <c r="I103" s="1" t="str">
        <f>VLOOKUP(D103,$M$15:$N$19,2,TRUE)</f>
        <v>High</v>
      </c>
    </row>
    <row r="104" spans="1:9" x14ac:dyDescent="0.25">
      <c r="A104" s="2" t="s">
        <v>241</v>
      </c>
      <c r="B104" s="2" t="s">
        <v>8</v>
      </c>
      <c r="C104" s="2">
        <v>23</v>
      </c>
      <c r="D104" s="2">
        <v>175</v>
      </c>
      <c r="E104" s="2">
        <v>68</v>
      </c>
      <c r="F104" s="2" t="s">
        <v>62</v>
      </c>
      <c r="G104" s="2">
        <v>1988</v>
      </c>
      <c r="H104" s="2">
        <f>(D104-$N$3)/$N$4</f>
        <v>1.5366447414450914</v>
      </c>
      <c r="I104" s="2" t="str">
        <f>VLOOKUP(D104,$M$15:$N$19,2,TRUE)</f>
        <v>High</v>
      </c>
    </row>
    <row r="105" spans="1:9" x14ac:dyDescent="0.25">
      <c r="A105" s="1" t="s">
        <v>346</v>
      </c>
      <c r="B105" s="1" t="s">
        <v>8</v>
      </c>
      <c r="C105" s="1">
        <v>23</v>
      </c>
      <c r="D105" s="1">
        <v>175</v>
      </c>
      <c r="E105" s="1">
        <v>66</v>
      </c>
      <c r="F105" s="1" t="s">
        <v>43</v>
      </c>
      <c r="G105" s="1">
        <v>2000</v>
      </c>
      <c r="H105" s="1">
        <f>(D105-$N$3)/$N$4</f>
        <v>1.5366447414450914</v>
      </c>
      <c r="I105" s="1" t="str">
        <f>VLOOKUP(D105,$M$15:$N$19,2,TRUE)</f>
        <v>High</v>
      </c>
    </row>
    <row r="106" spans="1:9" x14ac:dyDescent="0.25">
      <c r="A106" s="1" t="s">
        <v>688</v>
      </c>
      <c r="B106" s="1" t="s">
        <v>8</v>
      </c>
      <c r="C106" s="1">
        <v>23</v>
      </c>
      <c r="D106" s="1">
        <v>175</v>
      </c>
      <c r="E106" s="1">
        <v>67</v>
      </c>
      <c r="F106" s="1" t="s">
        <v>31</v>
      </c>
      <c r="G106" s="1">
        <v>1988</v>
      </c>
      <c r="H106" s="1">
        <f>(D106-$N$3)/$N$4</f>
        <v>1.5366447414450914</v>
      </c>
      <c r="I106" s="1" t="str">
        <f>VLOOKUP(D106,$M$15:$N$19,2,TRUE)</f>
        <v>High</v>
      </c>
    </row>
    <row r="107" spans="1:9" x14ac:dyDescent="0.25">
      <c r="A107" s="1" t="s">
        <v>118</v>
      </c>
      <c r="B107" s="1" t="s">
        <v>8</v>
      </c>
      <c r="C107" s="1">
        <v>24</v>
      </c>
      <c r="D107" s="1">
        <v>175</v>
      </c>
      <c r="E107" s="1">
        <v>76</v>
      </c>
      <c r="F107" s="1" t="s">
        <v>51</v>
      </c>
      <c r="G107" s="1">
        <v>1972</v>
      </c>
      <c r="H107" s="1">
        <f>(D107-$N$3)/$N$4</f>
        <v>1.5366447414450914</v>
      </c>
      <c r="I107" s="1" t="str">
        <f>VLOOKUP(D107,$M$15:$N$19,2,TRUE)</f>
        <v>High</v>
      </c>
    </row>
    <row r="108" spans="1:9" x14ac:dyDescent="0.25">
      <c r="A108" s="2" t="s">
        <v>694</v>
      </c>
      <c r="B108" s="2" t="s">
        <v>8</v>
      </c>
      <c r="C108" s="2">
        <v>24</v>
      </c>
      <c r="D108" s="2">
        <v>175</v>
      </c>
      <c r="E108" s="2">
        <v>64</v>
      </c>
      <c r="F108" s="2" t="s">
        <v>29</v>
      </c>
      <c r="G108" s="2">
        <v>1972</v>
      </c>
      <c r="H108" s="2">
        <f>(D108-$N$3)/$N$4</f>
        <v>1.5366447414450914</v>
      </c>
      <c r="I108" s="2" t="str">
        <f>VLOOKUP(D108,$M$15:$N$19,2,TRUE)</f>
        <v>High</v>
      </c>
    </row>
    <row r="109" spans="1:9" x14ac:dyDescent="0.25">
      <c r="A109" s="2" t="s">
        <v>741</v>
      </c>
      <c r="B109" s="2" t="s">
        <v>8</v>
      </c>
      <c r="C109" s="2">
        <v>24</v>
      </c>
      <c r="D109" s="2">
        <v>175</v>
      </c>
      <c r="E109" s="2" t="s">
        <v>12</v>
      </c>
      <c r="F109" s="2" t="s">
        <v>57</v>
      </c>
      <c r="G109" s="2">
        <v>1904</v>
      </c>
      <c r="H109" s="2">
        <f>(D109-$N$3)/$N$4</f>
        <v>1.5366447414450914</v>
      </c>
      <c r="I109" s="2" t="str">
        <f>VLOOKUP(D109,$M$15:$N$19,2,TRUE)</f>
        <v>High</v>
      </c>
    </row>
    <row r="110" spans="1:9" x14ac:dyDescent="0.25">
      <c r="A110" s="2" t="s">
        <v>1343</v>
      </c>
      <c r="B110" s="2" t="s">
        <v>8</v>
      </c>
      <c r="C110" s="2">
        <v>24</v>
      </c>
      <c r="D110" s="2">
        <v>175</v>
      </c>
      <c r="E110" s="2">
        <v>77</v>
      </c>
      <c r="F110" s="2" t="s">
        <v>64</v>
      </c>
      <c r="G110" s="2">
        <v>1992</v>
      </c>
      <c r="H110" s="2">
        <f>(D110-$N$3)/$N$4</f>
        <v>1.5366447414450914</v>
      </c>
      <c r="I110" s="2" t="str">
        <f>VLOOKUP(D110,$M$15:$N$19,2,TRUE)</f>
        <v>High</v>
      </c>
    </row>
    <row r="111" spans="1:9" x14ac:dyDescent="0.25">
      <c r="A111" s="2" t="s">
        <v>1752</v>
      </c>
      <c r="B111" s="2" t="s">
        <v>8</v>
      </c>
      <c r="C111" s="2">
        <v>24</v>
      </c>
      <c r="D111" s="2">
        <v>175</v>
      </c>
      <c r="E111" s="2">
        <v>67</v>
      </c>
      <c r="F111" s="2" t="s">
        <v>89</v>
      </c>
      <c r="G111" s="2">
        <v>1960</v>
      </c>
      <c r="H111" s="2">
        <f>(D111-$N$3)/$N$4</f>
        <v>1.5366447414450914</v>
      </c>
      <c r="I111" s="2" t="str">
        <f>VLOOKUP(D111,$M$15:$N$19,2,TRUE)</f>
        <v>High</v>
      </c>
    </row>
    <row r="112" spans="1:9" x14ac:dyDescent="0.25">
      <c r="A112" s="1" t="s">
        <v>1458</v>
      </c>
      <c r="B112" s="1" t="s">
        <v>8</v>
      </c>
      <c r="C112" s="1">
        <v>25</v>
      </c>
      <c r="D112" s="1">
        <v>175</v>
      </c>
      <c r="E112" s="1">
        <v>66</v>
      </c>
      <c r="F112" s="1" t="s">
        <v>116</v>
      </c>
      <c r="G112" s="1">
        <v>1992</v>
      </c>
      <c r="H112" s="1">
        <f>(D112-$N$3)/$N$4</f>
        <v>1.5366447414450914</v>
      </c>
      <c r="I112" s="1" t="str">
        <f>VLOOKUP(D112,$M$15:$N$19,2,TRUE)</f>
        <v>High</v>
      </c>
    </row>
    <row r="113" spans="1:9" x14ac:dyDescent="0.25">
      <c r="A113" s="2" t="s">
        <v>1877</v>
      </c>
      <c r="B113" s="2" t="s">
        <v>8</v>
      </c>
      <c r="C113" s="2">
        <v>25</v>
      </c>
      <c r="D113" s="2">
        <v>175</v>
      </c>
      <c r="E113" s="2">
        <v>62</v>
      </c>
      <c r="F113" s="2" t="s">
        <v>45</v>
      </c>
      <c r="G113" s="2">
        <v>2016</v>
      </c>
      <c r="H113" s="2">
        <f>(D113-$N$3)/$N$4</f>
        <v>1.5366447414450914</v>
      </c>
      <c r="I113" s="2" t="str">
        <f>VLOOKUP(D113,$M$15:$N$19,2,TRUE)</f>
        <v>High</v>
      </c>
    </row>
    <row r="114" spans="1:9" x14ac:dyDescent="0.25">
      <c r="A114" s="2" t="s">
        <v>141</v>
      </c>
      <c r="B114" s="2" t="s">
        <v>8</v>
      </c>
      <c r="C114" s="2">
        <v>26</v>
      </c>
      <c r="D114" s="2">
        <v>175</v>
      </c>
      <c r="E114" s="2">
        <v>72</v>
      </c>
      <c r="F114" s="2" t="s">
        <v>78</v>
      </c>
      <c r="G114" s="2">
        <v>2016</v>
      </c>
      <c r="H114" s="2">
        <f>(D114-$N$3)/$N$4</f>
        <v>1.5366447414450914</v>
      </c>
      <c r="I114" s="2" t="str">
        <f>VLOOKUP(D114,$M$15:$N$19,2,TRUE)</f>
        <v>High</v>
      </c>
    </row>
    <row r="115" spans="1:9" x14ac:dyDescent="0.25">
      <c r="A115" s="1" t="s">
        <v>1055</v>
      </c>
      <c r="B115" s="1" t="s">
        <v>8</v>
      </c>
      <c r="C115" s="1">
        <v>26</v>
      </c>
      <c r="D115" s="1">
        <v>175</v>
      </c>
      <c r="E115" s="1">
        <v>64</v>
      </c>
      <c r="F115" s="1" t="s">
        <v>114</v>
      </c>
      <c r="G115" s="1">
        <v>1980</v>
      </c>
      <c r="H115" s="1">
        <f>(D115-$N$3)/$N$4</f>
        <v>1.5366447414450914</v>
      </c>
      <c r="I115" s="1" t="str">
        <f>VLOOKUP(D115,$M$15:$N$19,2,TRUE)</f>
        <v>High</v>
      </c>
    </row>
    <row r="116" spans="1:9" x14ac:dyDescent="0.25">
      <c r="A116" s="2" t="s">
        <v>1242</v>
      </c>
      <c r="B116" s="2" t="s">
        <v>8</v>
      </c>
      <c r="C116" s="2">
        <v>27</v>
      </c>
      <c r="D116" s="2">
        <v>175</v>
      </c>
      <c r="E116" s="2">
        <v>72</v>
      </c>
      <c r="F116" s="2" t="s">
        <v>116</v>
      </c>
      <c r="G116" s="2">
        <v>1976</v>
      </c>
      <c r="H116" s="2">
        <f>(D116-$N$3)/$N$4</f>
        <v>1.5366447414450914</v>
      </c>
      <c r="I116" s="2" t="str">
        <f>VLOOKUP(D116,$M$15:$N$19,2,TRUE)</f>
        <v>High</v>
      </c>
    </row>
    <row r="117" spans="1:9" x14ac:dyDescent="0.25">
      <c r="A117" s="2" t="s">
        <v>1263</v>
      </c>
      <c r="B117" s="2" t="s">
        <v>8</v>
      </c>
      <c r="C117" s="2">
        <v>27</v>
      </c>
      <c r="D117" s="2">
        <v>175</v>
      </c>
      <c r="E117" s="2">
        <v>76</v>
      </c>
      <c r="F117" s="2" t="s">
        <v>21</v>
      </c>
      <c r="G117" s="2">
        <v>1976</v>
      </c>
      <c r="H117" s="2">
        <f>(D117-$N$3)/$N$4</f>
        <v>1.5366447414450914</v>
      </c>
      <c r="I117" s="2" t="str">
        <f>VLOOKUP(D117,$M$15:$N$19,2,TRUE)</f>
        <v>High</v>
      </c>
    </row>
    <row r="118" spans="1:9" x14ac:dyDescent="0.25">
      <c r="A118" s="1" t="s">
        <v>7</v>
      </c>
      <c r="B118" s="1" t="s">
        <v>8</v>
      </c>
      <c r="C118" s="1">
        <v>28</v>
      </c>
      <c r="D118" s="1">
        <v>175</v>
      </c>
      <c r="E118" s="1">
        <v>64</v>
      </c>
      <c r="F118" s="1" t="s">
        <v>9</v>
      </c>
      <c r="G118" s="1">
        <v>1948</v>
      </c>
      <c r="H118" s="1">
        <f>(D118-$N$3)/$N$4</f>
        <v>1.5366447414450914</v>
      </c>
      <c r="I118" s="1" t="str">
        <f>VLOOKUP(D118,$M$15:$N$19,2,TRUE)</f>
        <v>High</v>
      </c>
    </row>
    <row r="119" spans="1:9" x14ac:dyDescent="0.25">
      <c r="A119" s="2" t="s">
        <v>2079</v>
      </c>
      <c r="B119" s="2" t="s">
        <v>8</v>
      </c>
      <c r="C119" s="2">
        <v>30</v>
      </c>
      <c r="D119" s="2">
        <v>175</v>
      </c>
      <c r="E119" s="2" t="s">
        <v>12</v>
      </c>
      <c r="F119" s="2" t="s">
        <v>57</v>
      </c>
      <c r="G119" s="2">
        <v>1904</v>
      </c>
      <c r="H119" s="2">
        <f>(D119-$N$3)/$N$4</f>
        <v>1.5366447414450914</v>
      </c>
      <c r="I119" s="2" t="str">
        <f>VLOOKUP(D119,$M$15:$N$19,2,TRUE)</f>
        <v>High</v>
      </c>
    </row>
    <row r="120" spans="1:9" x14ac:dyDescent="0.25">
      <c r="A120" s="1" t="s">
        <v>1809</v>
      </c>
      <c r="B120" s="1" t="s">
        <v>16</v>
      </c>
      <c r="C120" s="1">
        <v>14</v>
      </c>
      <c r="D120" s="1">
        <v>174</v>
      </c>
      <c r="E120" s="1">
        <v>44</v>
      </c>
      <c r="F120" s="1" t="s">
        <v>114</v>
      </c>
      <c r="G120" s="1">
        <v>1980</v>
      </c>
      <c r="H120" s="1">
        <f>(D120-$N$3)/$N$4</f>
        <v>1.4222443670485438</v>
      </c>
      <c r="I120" s="1" t="str">
        <f>VLOOKUP(D120,$M$15:$N$19,2,TRUE)</f>
        <v>High</v>
      </c>
    </row>
    <row r="121" spans="1:9" x14ac:dyDescent="0.25">
      <c r="A121" s="2" t="s">
        <v>1744</v>
      </c>
      <c r="B121" s="2" t="s">
        <v>8</v>
      </c>
      <c r="C121" s="2">
        <v>18</v>
      </c>
      <c r="D121" s="2">
        <v>174</v>
      </c>
      <c r="E121" s="2">
        <v>65</v>
      </c>
      <c r="F121" s="2" t="s">
        <v>11</v>
      </c>
      <c r="G121" s="2">
        <v>1984</v>
      </c>
      <c r="H121" s="2">
        <f>(D121-$N$3)/$N$4</f>
        <v>1.4222443670485438</v>
      </c>
      <c r="I121" s="2" t="str">
        <f>VLOOKUP(D121,$M$15:$N$19,2,TRUE)</f>
        <v>High</v>
      </c>
    </row>
    <row r="122" spans="1:9" x14ac:dyDescent="0.25">
      <c r="A122" s="1" t="s">
        <v>274</v>
      </c>
      <c r="B122" s="1" t="s">
        <v>8</v>
      </c>
      <c r="C122" s="1">
        <v>19</v>
      </c>
      <c r="D122" s="1">
        <v>174</v>
      </c>
      <c r="E122" s="1">
        <v>71</v>
      </c>
      <c r="F122" s="1" t="s">
        <v>116</v>
      </c>
      <c r="G122" s="1">
        <v>1972</v>
      </c>
      <c r="H122" s="1">
        <f>(D122-$N$3)/$N$4</f>
        <v>1.4222443670485438</v>
      </c>
      <c r="I122" s="1" t="str">
        <f>VLOOKUP(D122,$M$15:$N$19,2,TRUE)</f>
        <v>High</v>
      </c>
    </row>
    <row r="123" spans="1:9" x14ac:dyDescent="0.25">
      <c r="A123" s="2" t="s">
        <v>362</v>
      </c>
      <c r="B123" s="2" t="s">
        <v>8</v>
      </c>
      <c r="C123" s="2">
        <v>19</v>
      </c>
      <c r="D123" s="2">
        <v>174</v>
      </c>
      <c r="E123" s="2">
        <v>65</v>
      </c>
      <c r="F123" s="2" t="s">
        <v>29</v>
      </c>
      <c r="G123" s="2">
        <v>1976</v>
      </c>
      <c r="H123" s="2">
        <f>(D123-$N$3)/$N$4</f>
        <v>1.4222443670485438</v>
      </c>
      <c r="I123" s="2" t="str">
        <f>VLOOKUP(D123,$M$15:$N$19,2,TRUE)</f>
        <v>High</v>
      </c>
    </row>
    <row r="124" spans="1:9" x14ac:dyDescent="0.25">
      <c r="A124" s="1" t="s">
        <v>710</v>
      </c>
      <c r="B124" s="1" t="s">
        <v>8</v>
      </c>
      <c r="C124" s="1">
        <v>20</v>
      </c>
      <c r="D124" s="1">
        <v>174</v>
      </c>
      <c r="E124" s="1">
        <v>62</v>
      </c>
      <c r="F124" s="1" t="s">
        <v>78</v>
      </c>
      <c r="G124" s="1">
        <v>1984</v>
      </c>
      <c r="H124" s="1">
        <f>(D124-$N$3)/$N$4</f>
        <v>1.4222443670485438</v>
      </c>
      <c r="I124" s="1" t="str">
        <f>VLOOKUP(D124,$M$15:$N$19,2,TRUE)</f>
        <v>High</v>
      </c>
    </row>
    <row r="125" spans="1:9" x14ac:dyDescent="0.25">
      <c r="A125" s="2" t="s">
        <v>1495</v>
      </c>
      <c r="B125" s="2" t="s">
        <v>8</v>
      </c>
      <c r="C125" s="2">
        <v>20</v>
      </c>
      <c r="D125" s="2">
        <v>174</v>
      </c>
      <c r="E125" s="2">
        <v>75</v>
      </c>
      <c r="F125" s="2" t="s">
        <v>23</v>
      </c>
      <c r="G125" s="2">
        <v>1996</v>
      </c>
      <c r="H125" s="2">
        <f>(D125-$N$3)/$N$4</f>
        <v>1.4222443670485438</v>
      </c>
      <c r="I125" s="2" t="str">
        <f>VLOOKUP(D125,$M$15:$N$19,2,TRUE)</f>
        <v>High</v>
      </c>
    </row>
    <row r="126" spans="1:9" x14ac:dyDescent="0.25">
      <c r="A126" s="2" t="s">
        <v>687</v>
      </c>
      <c r="B126" s="2" t="s">
        <v>8</v>
      </c>
      <c r="C126" s="2">
        <v>21</v>
      </c>
      <c r="D126" s="2">
        <v>174</v>
      </c>
      <c r="E126" s="2">
        <v>64</v>
      </c>
      <c r="F126" s="2" t="s">
        <v>29</v>
      </c>
      <c r="G126" s="2">
        <v>1980</v>
      </c>
      <c r="H126" s="2">
        <f>(D126-$N$3)/$N$4</f>
        <v>1.4222443670485438</v>
      </c>
      <c r="I126" s="2" t="str">
        <f>VLOOKUP(D126,$M$15:$N$19,2,TRUE)</f>
        <v>High</v>
      </c>
    </row>
    <row r="127" spans="1:9" x14ac:dyDescent="0.25">
      <c r="A127" s="1" t="s">
        <v>805</v>
      </c>
      <c r="B127" s="1" t="s">
        <v>8</v>
      </c>
      <c r="C127" s="1">
        <v>21</v>
      </c>
      <c r="D127" s="1">
        <v>174</v>
      </c>
      <c r="E127" s="1">
        <v>63.5</v>
      </c>
      <c r="F127" s="1" t="s">
        <v>9</v>
      </c>
      <c r="G127" s="1">
        <v>1956</v>
      </c>
      <c r="H127" s="1">
        <f>(D127-$N$3)/$N$4</f>
        <v>1.4222443670485438</v>
      </c>
      <c r="I127" s="1" t="str">
        <f>VLOOKUP(D127,$M$15:$N$19,2,TRUE)</f>
        <v>High</v>
      </c>
    </row>
    <row r="128" spans="1:9" x14ac:dyDescent="0.25">
      <c r="A128" s="1" t="s">
        <v>807</v>
      </c>
      <c r="B128" s="1" t="s">
        <v>8</v>
      </c>
      <c r="C128" s="1">
        <v>21</v>
      </c>
      <c r="D128" s="1">
        <v>174</v>
      </c>
      <c r="E128" s="1">
        <v>71</v>
      </c>
      <c r="F128" s="1" t="s">
        <v>17</v>
      </c>
      <c r="G128" s="1">
        <v>1980</v>
      </c>
      <c r="H128" s="1">
        <f>(D128-$N$3)/$N$4</f>
        <v>1.4222443670485438</v>
      </c>
      <c r="I128" s="1" t="str">
        <f>VLOOKUP(D128,$M$15:$N$19,2,TRUE)</f>
        <v>High</v>
      </c>
    </row>
    <row r="129" spans="1:9" x14ac:dyDescent="0.25">
      <c r="A129" s="1" t="s">
        <v>2068</v>
      </c>
      <c r="B129" s="1" t="s">
        <v>8</v>
      </c>
      <c r="C129" s="1">
        <v>21</v>
      </c>
      <c r="D129" s="1">
        <v>174</v>
      </c>
      <c r="E129" s="1">
        <v>65</v>
      </c>
      <c r="F129" s="1" t="s">
        <v>62</v>
      </c>
      <c r="G129" s="1">
        <v>1988</v>
      </c>
      <c r="H129" s="1">
        <f>(D129-$N$3)/$N$4</f>
        <v>1.4222443670485438</v>
      </c>
      <c r="I129" s="1" t="str">
        <f>VLOOKUP(D129,$M$15:$N$19,2,TRUE)</f>
        <v>High</v>
      </c>
    </row>
    <row r="130" spans="1:9" x14ac:dyDescent="0.25">
      <c r="A130" s="1" t="s">
        <v>1093</v>
      </c>
      <c r="B130" s="1" t="s">
        <v>8</v>
      </c>
      <c r="C130" s="1">
        <v>22</v>
      </c>
      <c r="D130" s="1">
        <v>174</v>
      </c>
      <c r="E130" s="1">
        <v>67</v>
      </c>
      <c r="F130" s="1" t="s">
        <v>19</v>
      </c>
      <c r="G130" s="1">
        <v>2012</v>
      </c>
      <c r="H130" s="1">
        <f>(D130-$N$3)/$N$4</f>
        <v>1.4222443670485438</v>
      </c>
      <c r="I130" s="1" t="str">
        <f>VLOOKUP(D130,$M$15:$N$19,2,TRUE)</f>
        <v>High</v>
      </c>
    </row>
    <row r="131" spans="1:9" x14ac:dyDescent="0.25">
      <c r="A131" s="1" t="s">
        <v>416</v>
      </c>
      <c r="B131" s="1" t="s">
        <v>8</v>
      </c>
      <c r="C131" s="1">
        <v>23</v>
      </c>
      <c r="D131" s="1">
        <v>174</v>
      </c>
      <c r="E131" s="1">
        <v>66</v>
      </c>
      <c r="F131" s="1" t="s">
        <v>29</v>
      </c>
      <c r="G131" s="1">
        <v>1964</v>
      </c>
      <c r="H131" s="1">
        <f>(D131-$N$3)/$N$4</f>
        <v>1.4222443670485438</v>
      </c>
      <c r="I131" s="1" t="str">
        <f>VLOOKUP(D131,$M$15:$N$19,2,TRUE)</f>
        <v>High</v>
      </c>
    </row>
    <row r="132" spans="1:9" x14ac:dyDescent="0.25">
      <c r="A132" s="1" t="s">
        <v>677</v>
      </c>
      <c r="B132" s="1" t="s">
        <v>8</v>
      </c>
      <c r="C132" s="1">
        <v>23</v>
      </c>
      <c r="D132" s="1">
        <v>174</v>
      </c>
      <c r="E132" s="1">
        <v>68</v>
      </c>
      <c r="F132" s="1" t="s">
        <v>57</v>
      </c>
      <c r="G132" s="1">
        <v>1984</v>
      </c>
      <c r="H132" s="1">
        <f>(D132-$N$3)/$N$4</f>
        <v>1.4222443670485438</v>
      </c>
      <c r="I132" s="1" t="str">
        <f>VLOOKUP(D132,$M$15:$N$19,2,TRUE)</f>
        <v>High</v>
      </c>
    </row>
    <row r="133" spans="1:9" x14ac:dyDescent="0.25">
      <c r="A133" s="2" t="s">
        <v>869</v>
      </c>
      <c r="B133" s="2" t="s">
        <v>8</v>
      </c>
      <c r="C133" s="2">
        <v>23</v>
      </c>
      <c r="D133" s="2">
        <v>174</v>
      </c>
      <c r="E133" s="2">
        <v>67</v>
      </c>
      <c r="F133" s="2" t="s">
        <v>116</v>
      </c>
      <c r="G133" s="2">
        <v>1968</v>
      </c>
      <c r="H133" s="2">
        <f>(D133-$N$3)/$N$4</f>
        <v>1.4222443670485438</v>
      </c>
      <c r="I133" s="2" t="str">
        <f>VLOOKUP(D133,$M$15:$N$19,2,TRUE)</f>
        <v>High</v>
      </c>
    </row>
    <row r="134" spans="1:9" x14ac:dyDescent="0.25">
      <c r="A134" s="1" t="s">
        <v>1095</v>
      </c>
      <c r="B134" s="1" t="s">
        <v>8</v>
      </c>
      <c r="C134" s="1">
        <v>23</v>
      </c>
      <c r="D134" s="1">
        <v>174</v>
      </c>
      <c r="E134" s="1">
        <v>68</v>
      </c>
      <c r="F134" s="1" t="s">
        <v>17</v>
      </c>
      <c r="G134" s="1">
        <v>1988</v>
      </c>
      <c r="H134" s="1">
        <f>(D134-$N$3)/$N$4</f>
        <v>1.4222443670485438</v>
      </c>
      <c r="I134" s="1" t="str">
        <f>VLOOKUP(D134,$M$15:$N$19,2,TRUE)</f>
        <v>High</v>
      </c>
    </row>
    <row r="135" spans="1:9" x14ac:dyDescent="0.25">
      <c r="A135" s="2" t="s">
        <v>1258</v>
      </c>
      <c r="B135" s="2" t="s">
        <v>8</v>
      </c>
      <c r="C135" s="2">
        <v>23</v>
      </c>
      <c r="D135" s="2">
        <v>174</v>
      </c>
      <c r="E135" s="2">
        <v>65</v>
      </c>
      <c r="F135" s="2" t="s">
        <v>49</v>
      </c>
      <c r="G135" s="2">
        <v>1996</v>
      </c>
      <c r="H135" s="2">
        <f>(D135-$N$3)/$N$4</f>
        <v>1.4222443670485438</v>
      </c>
      <c r="I135" s="2" t="str">
        <f>VLOOKUP(D135,$M$15:$N$19,2,TRUE)</f>
        <v>High</v>
      </c>
    </row>
    <row r="136" spans="1:9" x14ac:dyDescent="0.25">
      <c r="A136" s="1" t="s">
        <v>1664</v>
      </c>
      <c r="B136" s="1" t="s">
        <v>8</v>
      </c>
      <c r="C136" s="1">
        <v>23</v>
      </c>
      <c r="D136" s="1">
        <v>174</v>
      </c>
      <c r="E136" s="1">
        <v>61</v>
      </c>
      <c r="F136" s="1" t="s">
        <v>43</v>
      </c>
      <c r="G136" s="1">
        <v>1996</v>
      </c>
      <c r="H136" s="1">
        <f>(D136-$N$3)/$N$4</f>
        <v>1.4222443670485438</v>
      </c>
      <c r="I136" s="1" t="str">
        <f>VLOOKUP(D136,$M$15:$N$19,2,TRUE)</f>
        <v>High</v>
      </c>
    </row>
    <row r="137" spans="1:9" x14ac:dyDescent="0.25">
      <c r="A137" s="2" t="s">
        <v>1818</v>
      </c>
      <c r="B137" s="2" t="s">
        <v>8</v>
      </c>
      <c r="C137" s="2">
        <v>23</v>
      </c>
      <c r="D137" s="2">
        <v>174</v>
      </c>
      <c r="E137" s="2">
        <v>66</v>
      </c>
      <c r="F137" s="2" t="s">
        <v>116</v>
      </c>
      <c r="G137" s="2">
        <v>2004</v>
      </c>
      <c r="H137" s="2">
        <f>(D137-$N$3)/$N$4</f>
        <v>1.4222443670485438</v>
      </c>
      <c r="I137" s="2" t="str">
        <f>VLOOKUP(D137,$M$15:$N$19,2,TRUE)</f>
        <v>High</v>
      </c>
    </row>
    <row r="138" spans="1:9" x14ac:dyDescent="0.25">
      <c r="A138" s="1" t="s">
        <v>1460</v>
      </c>
      <c r="B138" s="1" t="s">
        <v>8</v>
      </c>
      <c r="C138" s="1">
        <v>24</v>
      </c>
      <c r="D138" s="1">
        <v>174</v>
      </c>
      <c r="E138" s="1">
        <v>67</v>
      </c>
      <c r="F138" s="1" t="s">
        <v>116</v>
      </c>
      <c r="G138" s="1">
        <v>1964</v>
      </c>
      <c r="H138" s="1">
        <f>(D138-$N$3)/$N$4</f>
        <v>1.4222443670485438</v>
      </c>
      <c r="I138" s="1" t="str">
        <f>VLOOKUP(D138,$M$15:$N$19,2,TRUE)</f>
        <v>High</v>
      </c>
    </row>
    <row r="139" spans="1:9" x14ac:dyDescent="0.25">
      <c r="A139" s="2" t="s">
        <v>1913</v>
      </c>
      <c r="B139" s="2" t="s">
        <v>8</v>
      </c>
      <c r="C139" s="2">
        <v>24</v>
      </c>
      <c r="D139" s="2">
        <v>174</v>
      </c>
      <c r="E139" s="2">
        <v>72</v>
      </c>
      <c r="F139" s="2" t="s">
        <v>11</v>
      </c>
      <c r="G139" s="2">
        <v>1984</v>
      </c>
      <c r="H139" s="2">
        <f>(D139-$N$3)/$N$4</f>
        <v>1.4222443670485438</v>
      </c>
      <c r="I139" s="2" t="str">
        <f>VLOOKUP(D139,$M$15:$N$19,2,TRUE)</f>
        <v>High</v>
      </c>
    </row>
    <row r="140" spans="1:9" x14ac:dyDescent="0.25">
      <c r="A140" s="2" t="s">
        <v>2248</v>
      </c>
      <c r="B140" s="2" t="s">
        <v>8</v>
      </c>
      <c r="C140" s="2">
        <v>24</v>
      </c>
      <c r="D140" s="2">
        <v>174</v>
      </c>
      <c r="E140" s="2">
        <v>61</v>
      </c>
      <c r="F140" s="2" t="s">
        <v>116</v>
      </c>
      <c r="G140" s="2">
        <v>1984</v>
      </c>
      <c r="H140" s="2">
        <f>(D140-$N$3)/$N$4</f>
        <v>1.4222443670485438</v>
      </c>
      <c r="I140" s="2" t="str">
        <f>VLOOKUP(D140,$M$15:$N$19,2,TRUE)</f>
        <v>High</v>
      </c>
    </row>
    <row r="141" spans="1:9" x14ac:dyDescent="0.25">
      <c r="A141" s="1" t="s">
        <v>240</v>
      </c>
      <c r="B141" s="1" t="s">
        <v>8</v>
      </c>
      <c r="C141" s="1">
        <v>25</v>
      </c>
      <c r="D141" s="1">
        <v>174</v>
      </c>
      <c r="E141" s="1">
        <v>65</v>
      </c>
      <c r="F141" s="1" t="s">
        <v>62</v>
      </c>
      <c r="G141" s="1">
        <v>1968</v>
      </c>
      <c r="H141" s="1">
        <f>(D141-$N$3)/$N$4</f>
        <v>1.4222443670485438</v>
      </c>
      <c r="I141" s="1" t="str">
        <f>VLOOKUP(D141,$M$15:$N$19,2,TRUE)</f>
        <v>High</v>
      </c>
    </row>
    <row r="142" spans="1:9" x14ac:dyDescent="0.25">
      <c r="A142" s="2" t="s">
        <v>1092</v>
      </c>
      <c r="B142" s="2" t="s">
        <v>8</v>
      </c>
      <c r="C142" s="2">
        <v>25</v>
      </c>
      <c r="D142" s="2">
        <v>174</v>
      </c>
      <c r="E142" s="2">
        <v>74</v>
      </c>
      <c r="F142" s="2" t="s">
        <v>159</v>
      </c>
      <c r="G142" s="2">
        <v>1948</v>
      </c>
      <c r="H142" s="2">
        <f>(D142-$N$3)/$N$4</f>
        <v>1.4222443670485438</v>
      </c>
      <c r="I142" s="2" t="str">
        <f>VLOOKUP(D142,$M$15:$N$19,2,TRUE)</f>
        <v>High</v>
      </c>
    </row>
    <row r="143" spans="1:9" x14ac:dyDescent="0.25">
      <c r="A143" s="1" t="s">
        <v>1970</v>
      </c>
      <c r="B143" s="1" t="s">
        <v>8</v>
      </c>
      <c r="C143" s="1">
        <v>25</v>
      </c>
      <c r="D143" s="1">
        <v>174</v>
      </c>
      <c r="E143" s="1">
        <v>72</v>
      </c>
      <c r="F143" s="1" t="s">
        <v>89</v>
      </c>
      <c r="G143" s="1">
        <v>1972</v>
      </c>
      <c r="H143" s="1">
        <f>(D143-$N$3)/$N$4</f>
        <v>1.4222443670485438</v>
      </c>
      <c r="I143" s="1" t="str">
        <f>VLOOKUP(D143,$M$15:$N$19,2,TRUE)</f>
        <v>High</v>
      </c>
    </row>
    <row r="144" spans="1:9" x14ac:dyDescent="0.25">
      <c r="A144" s="1" t="s">
        <v>109</v>
      </c>
      <c r="B144" s="1" t="s">
        <v>8</v>
      </c>
      <c r="C144" s="1">
        <v>27</v>
      </c>
      <c r="D144" s="1">
        <v>174</v>
      </c>
      <c r="E144" s="1">
        <v>72</v>
      </c>
      <c r="F144" s="1" t="s">
        <v>82</v>
      </c>
      <c r="G144" s="1">
        <v>1956</v>
      </c>
      <c r="H144" s="1">
        <f>(D144-$N$3)/$N$4</f>
        <v>1.4222443670485438</v>
      </c>
      <c r="I144" s="1" t="str">
        <f>VLOOKUP(D144,$M$15:$N$19,2,TRUE)</f>
        <v>High</v>
      </c>
    </row>
    <row r="145" spans="1:9" x14ac:dyDescent="0.25">
      <c r="A145" s="2" t="s">
        <v>596</v>
      </c>
      <c r="B145" s="2" t="s">
        <v>8</v>
      </c>
      <c r="C145" s="2">
        <v>27</v>
      </c>
      <c r="D145" s="2">
        <v>174</v>
      </c>
      <c r="E145" s="2">
        <v>64</v>
      </c>
      <c r="F145" s="2" t="s">
        <v>59</v>
      </c>
      <c r="G145" s="2">
        <v>1964</v>
      </c>
      <c r="H145" s="2">
        <f>(D145-$N$3)/$N$4</f>
        <v>1.4222443670485438</v>
      </c>
      <c r="I145" s="2" t="str">
        <f>VLOOKUP(D145,$M$15:$N$19,2,TRUE)</f>
        <v>High</v>
      </c>
    </row>
    <row r="146" spans="1:9" x14ac:dyDescent="0.25">
      <c r="A146" s="2" t="s">
        <v>794</v>
      </c>
      <c r="B146" s="2" t="s">
        <v>8</v>
      </c>
      <c r="C146" s="2">
        <v>27</v>
      </c>
      <c r="D146" s="2">
        <v>174</v>
      </c>
      <c r="E146" s="2">
        <v>64</v>
      </c>
      <c r="F146" s="2" t="s">
        <v>39</v>
      </c>
      <c r="G146" s="2">
        <v>1968</v>
      </c>
      <c r="H146" s="2">
        <f>(D146-$N$3)/$N$4</f>
        <v>1.4222443670485438</v>
      </c>
      <c r="I146" s="2" t="str">
        <f>VLOOKUP(D146,$M$15:$N$19,2,TRUE)</f>
        <v>High</v>
      </c>
    </row>
    <row r="147" spans="1:9" x14ac:dyDescent="0.25">
      <c r="A147" s="2" t="s">
        <v>957</v>
      </c>
      <c r="B147" s="2" t="s">
        <v>8</v>
      </c>
      <c r="C147" s="2">
        <v>27</v>
      </c>
      <c r="D147" s="2">
        <v>174</v>
      </c>
      <c r="E147" s="2">
        <v>70</v>
      </c>
      <c r="F147" s="2" t="s">
        <v>43</v>
      </c>
      <c r="G147" s="2">
        <v>2000</v>
      </c>
      <c r="H147" s="2">
        <f>(D147-$N$3)/$N$4</f>
        <v>1.4222443670485438</v>
      </c>
      <c r="I147" s="2" t="str">
        <f>VLOOKUP(D147,$M$15:$N$19,2,TRUE)</f>
        <v>High</v>
      </c>
    </row>
    <row r="148" spans="1:9" x14ac:dyDescent="0.25">
      <c r="A148" s="2" t="s">
        <v>1034</v>
      </c>
      <c r="B148" s="2" t="s">
        <v>8</v>
      </c>
      <c r="C148" s="2">
        <v>28</v>
      </c>
      <c r="D148" s="2">
        <v>174</v>
      </c>
      <c r="E148" s="2">
        <v>73</v>
      </c>
      <c r="F148" s="2" t="s">
        <v>114</v>
      </c>
      <c r="G148" s="2">
        <v>1964</v>
      </c>
      <c r="H148" s="2">
        <f>(D148-$N$3)/$N$4</f>
        <v>1.4222443670485438</v>
      </c>
      <c r="I148" s="2" t="str">
        <f>VLOOKUP(D148,$M$15:$N$19,2,TRUE)</f>
        <v>High</v>
      </c>
    </row>
    <row r="149" spans="1:9" x14ac:dyDescent="0.25">
      <c r="A149" s="1" t="s">
        <v>320</v>
      </c>
      <c r="B149" s="1" t="s">
        <v>8</v>
      </c>
      <c r="C149" s="1">
        <v>19</v>
      </c>
      <c r="D149" s="1">
        <v>173</v>
      </c>
      <c r="E149" s="1">
        <v>75</v>
      </c>
      <c r="F149" s="1" t="s">
        <v>85</v>
      </c>
      <c r="G149" s="1">
        <v>1952</v>
      </c>
      <c r="H149" s="1">
        <f>(D149-$N$3)/$N$4</f>
        <v>1.3078439926519962</v>
      </c>
      <c r="I149" s="1" t="str">
        <f>VLOOKUP(D149,$M$15:$N$19,2,TRUE)</f>
        <v>High</v>
      </c>
    </row>
    <row r="150" spans="1:9" x14ac:dyDescent="0.25">
      <c r="A150" s="2" t="s">
        <v>336</v>
      </c>
      <c r="B150" s="2" t="s">
        <v>8</v>
      </c>
      <c r="C150" s="2">
        <v>19</v>
      </c>
      <c r="D150" s="2">
        <v>173</v>
      </c>
      <c r="E150" s="2">
        <v>70</v>
      </c>
      <c r="F150" s="2" t="s">
        <v>11</v>
      </c>
      <c r="G150" s="2">
        <v>1996</v>
      </c>
      <c r="H150" s="2">
        <f>(D150-$N$3)/$N$4</f>
        <v>1.3078439926519962</v>
      </c>
      <c r="I150" s="2" t="str">
        <f>VLOOKUP(D150,$M$15:$N$19,2,TRUE)</f>
        <v>High</v>
      </c>
    </row>
    <row r="151" spans="1:9" x14ac:dyDescent="0.25">
      <c r="A151" s="1" t="s">
        <v>526</v>
      </c>
      <c r="B151" s="1" t="s">
        <v>8</v>
      </c>
      <c r="C151" s="1">
        <v>19</v>
      </c>
      <c r="D151" s="1">
        <v>173</v>
      </c>
      <c r="E151" s="1">
        <v>67</v>
      </c>
      <c r="F151" s="1" t="s">
        <v>49</v>
      </c>
      <c r="G151" s="1">
        <v>1972</v>
      </c>
      <c r="H151" s="1">
        <f>(D151-$N$3)/$N$4</f>
        <v>1.3078439926519962</v>
      </c>
      <c r="I151" s="1" t="str">
        <f>VLOOKUP(D151,$M$15:$N$19,2,TRUE)</f>
        <v>High</v>
      </c>
    </row>
    <row r="152" spans="1:9" x14ac:dyDescent="0.25">
      <c r="A152" s="2" t="s">
        <v>814</v>
      </c>
      <c r="B152" s="2" t="s">
        <v>8</v>
      </c>
      <c r="C152" s="2">
        <v>19</v>
      </c>
      <c r="D152" s="2">
        <v>173</v>
      </c>
      <c r="E152" s="2">
        <v>61</v>
      </c>
      <c r="F152" s="2" t="s">
        <v>51</v>
      </c>
      <c r="G152" s="2">
        <v>1964</v>
      </c>
      <c r="H152" s="2">
        <f>(D152-$N$3)/$N$4</f>
        <v>1.3078439926519962</v>
      </c>
      <c r="I152" s="2" t="str">
        <f>VLOOKUP(D152,$M$15:$N$19,2,TRUE)</f>
        <v>High</v>
      </c>
    </row>
    <row r="153" spans="1:9" x14ac:dyDescent="0.25">
      <c r="A153" s="1" t="s">
        <v>1140</v>
      </c>
      <c r="B153" s="1" t="s">
        <v>8</v>
      </c>
      <c r="C153" s="1">
        <v>19</v>
      </c>
      <c r="D153" s="1">
        <v>173</v>
      </c>
      <c r="E153" s="1">
        <v>70</v>
      </c>
      <c r="F153" s="1" t="s">
        <v>64</v>
      </c>
      <c r="G153" s="1">
        <v>1980</v>
      </c>
      <c r="H153" s="1">
        <f>(D153-$N$3)/$N$4</f>
        <v>1.3078439926519962</v>
      </c>
      <c r="I153" s="1" t="str">
        <f>VLOOKUP(D153,$M$15:$N$19,2,TRUE)</f>
        <v>High</v>
      </c>
    </row>
    <row r="154" spans="1:9" x14ac:dyDescent="0.25">
      <c r="A154" s="2" t="s">
        <v>1379</v>
      </c>
      <c r="B154" s="2" t="s">
        <v>8</v>
      </c>
      <c r="C154" s="2">
        <v>19</v>
      </c>
      <c r="D154" s="2">
        <v>173</v>
      </c>
      <c r="E154" s="2">
        <v>70</v>
      </c>
      <c r="F154" s="2" t="s">
        <v>49</v>
      </c>
      <c r="G154" s="2">
        <v>1972</v>
      </c>
      <c r="H154" s="2">
        <f>(D154-$N$3)/$N$4</f>
        <v>1.3078439926519962</v>
      </c>
      <c r="I154" s="2" t="str">
        <f>VLOOKUP(D154,$M$15:$N$19,2,TRUE)</f>
        <v>High</v>
      </c>
    </row>
    <row r="155" spans="1:9" x14ac:dyDescent="0.25">
      <c r="A155" s="2" t="s">
        <v>849</v>
      </c>
      <c r="B155" s="2" t="s">
        <v>8</v>
      </c>
      <c r="C155" s="2">
        <v>20</v>
      </c>
      <c r="D155" s="2">
        <v>173</v>
      </c>
      <c r="E155" s="2">
        <v>60</v>
      </c>
      <c r="F155" s="2" t="s">
        <v>62</v>
      </c>
      <c r="G155" s="2">
        <v>1988</v>
      </c>
      <c r="H155" s="2">
        <f>(D155-$N$3)/$N$4</f>
        <v>1.3078439926519962</v>
      </c>
      <c r="I155" s="2" t="str">
        <f>VLOOKUP(D155,$M$15:$N$19,2,TRUE)</f>
        <v>High</v>
      </c>
    </row>
    <row r="156" spans="1:9" x14ac:dyDescent="0.25">
      <c r="A156" s="2" t="s">
        <v>1191</v>
      </c>
      <c r="B156" s="2" t="s">
        <v>8</v>
      </c>
      <c r="C156" s="2">
        <v>20</v>
      </c>
      <c r="D156" s="2">
        <v>173</v>
      </c>
      <c r="E156" s="2">
        <v>72</v>
      </c>
      <c r="F156" s="2" t="s">
        <v>51</v>
      </c>
      <c r="G156" s="2">
        <v>2016</v>
      </c>
      <c r="H156" s="2">
        <f>(D156-$N$3)/$N$4</f>
        <v>1.3078439926519962</v>
      </c>
      <c r="I156" s="2" t="str">
        <f>VLOOKUP(D156,$M$15:$N$19,2,TRUE)</f>
        <v>High</v>
      </c>
    </row>
    <row r="157" spans="1:9" x14ac:dyDescent="0.25">
      <c r="A157" s="1" t="s">
        <v>1843</v>
      </c>
      <c r="B157" s="1" t="s">
        <v>8</v>
      </c>
      <c r="C157" s="1">
        <v>20</v>
      </c>
      <c r="D157" s="1">
        <v>173</v>
      </c>
      <c r="E157" s="1">
        <v>73</v>
      </c>
      <c r="F157" s="1" t="s">
        <v>29</v>
      </c>
      <c r="G157" s="1">
        <v>2004</v>
      </c>
      <c r="H157" s="1">
        <f>(D157-$N$3)/$N$4</f>
        <v>1.3078439926519962</v>
      </c>
      <c r="I157" s="1" t="str">
        <f>VLOOKUP(D157,$M$15:$N$19,2,TRUE)</f>
        <v>High</v>
      </c>
    </row>
    <row r="158" spans="1:9" x14ac:dyDescent="0.25">
      <c r="A158" s="2" t="s">
        <v>2185</v>
      </c>
      <c r="B158" s="2" t="s">
        <v>8</v>
      </c>
      <c r="C158" s="2">
        <v>20</v>
      </c>
      <c r="D158" s="2">
        <v>173</v>
      </c>
      <c r="E158" s="2">
        <v>71</v>
      </c>
      <c r="F158" s="2" t="s">
        <v>85</v>
      </c>
      <c r="G158" s="2">
        <v>1968</v>
      </c>
      <c r="H158" s="2">
        <f>(D158-$N$3)/$N$4</f>
        <v>1.3078439926519962</v>
      </c>
      <c r="I158" s="2" t="str">
        <f>VLOOKUP(D158,$M$15:$N$19,2,TRUE)</f>
        <v>High</v>
      </c>
    </row>
    <row r="159" spans="1:9" x14ac:dyDescent="0.25">
      <c r="A159" s="2" t="s">
        <v>56</v>
      </c>
      <c r="B159" s="2" t="s">
        <v>8</v>
      </c>
      <c r="C159" s="2">
        <v>21</v>
      </c>
      <c r="D159" s="2">
        <v>173</v>
      </c>
      <c r="E159" s="2">
        <v>64</v>
      </c>
      <c r="F159" s="2" t="s">
        <v>57</v>
      </c>
      <c r="G159" s="2">
        <v>1968</v>
      </c>
      <c r="H159" s="2">
        <f>(D159-$N$3)/$N$4</f>
        <v>1.3078439926519962</v>
      </c>
      <c r="I159" s="2" t="str">
        <f>VLOOKUP(D159,$M$15:$N$19,2,TRUE)</f>
        <v>High</v>
      </c>
    </row>
    <row r="160" spans="1:9" x14ac:dyDescent="0.25">
      <c r="A160" s="2" t="s">
        <v>598</v>
      </c>
      <c r="B160" s="2" t="s">
        <v>8</v>
      </c>
      <c r="C160" s="2">
        <v>21</v>
      </c>
      <c r="D160" s="2">
        <v>173</v>
      </c>
      <c r="E160" s="2">
        <v>68</v>
      </c>
      <c r="F160" s="2" t="s">
        <v>112</v>
      </c>
      <c r="G160" s="2">
        <v>1996</v>
      </c>
      <c r="H160" s="2">
        <f>(D160-$N$3)/$N$4</f>
        <v>1.3078439926519962</v>
      </c>
      <c r="I160" s="2" t="str">
        <f>VLOOKUP(D160,$M$15:$N$19,2,TRUE)</f>
        <v>High</v>
      </c>
    </row>
    <row r="161" spans="1:9" x14ac:dyDescent="0.25">
      <c r="A161" s="1" t="s">
        <v>862</v>
      </c>
      <c r="B161" s="1" t="s">
        <v>8</v>
      </c>
      <c r="C161" s="1">
        <v>21</v>
      </c>
      <c r="D161" s="1">
        <v>173</v>
      </c>
      <c r="E161" s="1">
        <v>68</v>
      </c>
      <c r="F161" s="1" t="s">
        <v>159</v>
      </c>
      <c r="G161" s="1">
        <v>1952</v>
      </c>
      <c r="H161" s="1">
        <f>(D161-$N$3)/$N$4</f>
        <v>1.3078439926519962</v>
      </c>
      <c r="I161" s="1" t="str">
        <f>VLOOKUP(D161,$M$15:$N$19,2,TRUE)</f>
        <v>High</v>
      </c>
    </row>
    <row r="162" spans="1:9" x14ac:dyDescent="0.25">
      <c r="A162" s="2" t="s">
        <v>1621</v>
      </c>
      <c r="B162" s="2" t="s">
        <v>8</v>
      </c>
      <c r="C162" s="2">
        <v>21</v>
      </c>
      <c r="D162" s="2">
        <v>173</v>
      </c>
      <c r="E162" s="2">
        <v>65</v>
      </c>
      <c r="F162" s="2" t="s">
        <v>29</v>
      </c>
      <c r="G162" s="2">
        <v>1972</v>
      </c>
      <c r="H162" s="2">
        <f>(D162-$N$3)/$N$4</f>
        <v>1.3078439926519962</v>
      </c>
      <c r="I162" s="2" t="str">
        <f>VLOOKUP(D162,$M$15:$N$19,2,TRUE)</f>
        <v>High</v>
      </c>
    </row>
    <row r="163" spans="1:9" x14ac:dyDescent="0.25">
      <c r="A163" s="1" t="s">
        <v>1721</v>
      </c>
      <c r="B163" s="1" t="s">
        <v>8</v>
      </c>
      <c r="C163" s="1">
        <v>21</v>
      </c>
      <c r="D163" s="1">
        <v>173</v>
      </c>
      <c r="E163" s="1">
        <v>65</v>
      </c>
      <c r="F163" s="1" t="s">
        <v>78</v>
      </c>
      <c r="G163" s="1">
        <v>1980</v>
      </c>
      <c r="H163" s="1">
        <f>(D163-$N$3)/$N$4</f>
        <v>1.3078439926519962</v>
      </c>
      <c r="I163" s="1" t="str">
        <f>VLOOKUP(D163,$M$15:$N$19,2,TRUE)</f>
        <v>High</v>
      </c>
    </row>
    <row r="164" spans="1:9" x14ac:dyDescent="0.25">
      <c r="A164" s="2" t="s">
        <v>1778</v>
      </c>
      <c r="B164" s="2" t="s">
        <v>8</v>
      </c>
      <c r="C164" s="2">
        <v>21</v>
      </c>
      <c r="D164" s="2">
        <v>173</v>
      </c>
      <c r="E164" s="2">
        <v>63</v>
      </c>
      <c r="F164" s="2" t="s">
        <v>43</v>
      </c>
      <c r="G164" s="2">
        <v>2008</v>
      </c>
      <c r="H164" s="2">
        <f>(D164-$N$3)/$N$4</f>
        <v>1.3078439926519962</v>
      </c>
      <c r="I164" s="2" t="str">
        <f>VLOOKUP(D164,$M$15:$N$19,2,TRUE)</f>
        <v>High</v>
      </c>
    </row>
    <row r="165" spans="1:9" x14ac:dyDescent="0.25">
      <c r="A165" s="1" t="s">
        <v>2279</v>
      </c>
      <c r="B165" s="1" t="s">
        <v>8</v>
      </c>
      <c r="C165" s="1">
        <v>21</v>
      </c>
      <c r="D165" s="1">
        <v>173</v>
      </c>
      <c r="E165" s="1">
        <v>68</v>
      </c>
      <c r="F165" s="1" t="s">
        <v>31</v>
      </c>
      <c r="G165" s="1">
        <v>1980</v>
      </c>
      <c r="H165" s="1">
        <f>(D165-$N$3)/$N$4</f>
        <v>1.3078439926519962</v>
      </c>
      <c r="I165" s="1" t="str">
        <f>VLOOKUP(D165,$M$15:$N$19,2,TRUE)</f>
        <v>High</v>
      </c>
    </row>
    <row r="166" spans="1:9" x14ac:dyDescent="0.25">
      <c r="A166" s="1" t="s">
        <v>407</v>
      </c>
      <c r="B166" s="1" t="s">
        <v>8</v>
      </c>
      <c r="C166" s="1">
        <v>22</v>
      </c>
      <c r="D166" s="1">
        <v>173</v>
      </c>
      <c r="E166" s="1">
        <v>68</v>
      </c>
      <c r="F166" s="1" t="s">
        <v>11</v>
      </c>
      <c r="G166" s="1">
        <v>2000</v>
      </c>
      <c r="H166" s="1">
        <f>(D166-$N$3)/$N$4</f>
        <v>1.3078439926519962</v>
      </c>
      <c r="I166" s="1" t="str">
        <f>VLOOKUP(D166,$M$15:$N$19,2,TRUE)</f>
        <v>High</v>
      </c>
    </row>
    <row r="167" spans="1:9" x14ac:dyDescent="0.25">
      <c r="A167" s="1" t="s">
        <v>424</v>
      </c>
      <c r="B167" s="1" t="s">
        <v>8</v>
      </c>
      <c r="C167" s="1">
        <v>22</v>
      </c>
      <c r="D167" s="1">
        <v>173</v>
      </c>
      <c r="E167" s="1">
        <v>64</v>
      </c>
      <c r="F167" s="1" t="s">
        <v>68</v>
      </c>
      <c r="G167" s="1">
        <v>2012</v>
      </c>
      <c r="H167" s="1">
        <f>(D167-$N$3)/$N$4</f>
        <v>1.3078439926519962</v>
      </c>
      <c r="I167" s="1" t="str">
        <f>VLOOKUP(D167,$M$15:$N$19,2,TRUE)</f>
        <v>High</v>
      </c>
    </row>
    <row r="168" spans="1:9" x14ac:dyDescent="0.25">
      <c r="A168" s="1" t="s">
        <v>1638</v>
      </c>
      <c r="B168" s="1" t="s">
        <v>8</v>
      </c>
      <c r="C168" s="1">
        <v>22</v>
      </c>
      <c r="D168" s="1">
        <v>173</v>
      </c>
      <c r="E168" s="1">
        <v>68</v>
      </c>
      <c r="F168" s="1" t="s">
        <v>78</v>
      </c>
      <c r="G168" s="1">
        <v>1988</v>
      </c>
      <c r="H168" s="1">
        <f>(D168-$N$3)/$N$4</f>
        <v>1.3078439926519962</v>
      </c>
      <c r="I168" s="1" t="str">
        <f>VLOOKUP(D168,$M$15:$N$19,2,TRUE)</f>
        <v>High</v>
      </c>
    </row>
    <row r="169" spans="1:9" x14ac:dyDescent="0.25">
      <c r="A169" s="1" t="s">
        <v>2317</v>
      </c>
      <c r="B169" s="1" t="s">
        <v>8</v>
      </c>
      <c r="C169" s="1">
        <v>22</v>
      </c>
      <c r="D169" s="1">
        <v>173</v>
      </c>
      <c r="E169" s="1">
        <v>69</v>
      </c>
      <c r="F169" s="1" t="s">
        <v>234</v>
      </c>
      <c r="G169" s="1">
        <v>2008</v>
      </c>
      <c r="H169" s="1">
        <f>(D169-$N$3)/$N$4</f>
        <v>1.3078439926519962</v>
      </c>
      <c r="I169" s="1" t="str">
        <f>VLOOKUP(D169,$M$15:$N$19,2,TRUE)</f>
        <v>High</v>
      </c>
    </row>
    <row r="170" spans="1:9" x14ac:dyDescent="0.25">
      <c r="A170" s="2" t="s">
        <v>184</v>
      </c>
      <c r="B170" s="2" t="s">
        <v>8</v>
      </c>
      <c r="C170" s="2">
        <v>23</v>
      </c>
      <c r="D170" s="2">
        <v>173</v>
      </c>
      <c r="E170" s="2">
        <v>63</v>
      </c>
      <c r="F170" s="2" t="s">
        <v>185</v>
      </c>
      <c r="G170" s="2">
        <v>1972</v>
      </c>
      <c r="H170" s="2">
        <f>(D170-$N$3)/$N$4</f>
        <v>1.3078439926519962</v>
      </c>
      <c r="I170" s="2" t="str">
        <f>VLOOKUP(D170,$M$15:$N$19,2,TRUE)</f>
        <v>High</v>
      </c>
    </row>
    <row r="171" spans="1:9" x14ac:dyDescent="0.25">
      <c r="A171" s="1" t="s">
        <v>557</v>
      </c>
      <c r="B171" s="1" t="s">
        <v>8</v>
      </c>
      <c r="C171" s="1">
        <v>23</v>
      </c>
      <c r="D171" s="1">
        <v>173</v>
      </c>
      <c r="E171" s="1">
        <v>66</v>
      </c>
      <c r="F171" s="1" t="s">
        <v>116</v>
      </c>
      <c r="G171" s="1">
        <v>1964</v>
      </c>
      <c r="H171" s="1">
        <f>(D171-$N$3)/$N$4</f>
        <v>1.3078439926519962</v>
      </c>
      <c r="I171" s="1" t="str">
        <f>VLOOKUP(D171,$M$15:$N$19,2,TRUE)</f>
        <v>High</v>
      </c>
    </row>
    <row r="172" spans="1:9" x14ac:dyDescent="0.25">
      <c r="A172" s="1" t="s">
        <v>614</v>
      </c>
      <c r="B172" s="1" t="s">
        <v>8</v>
      </c>
      <c r="C172" s="1">
        <v>23</v>
      </c>
      <c r="D172" s="1">
        <v>173</v>
      </c>
      <c r="E172" s="1">
        <v>63</v>
      </c>
      <c r="F172" s="1" t="s">
        <v>615</v>
      </c>
      <c r="G172" s="1">
        <v>1996</v>
      </c>
      <c r="H172" s="1">
        <f>(D172-$N$3)/$N$4</f>
        <v>1.3078439926519962</v>
      </c>
      <c r="I172" s="1" t="str">
        <f>VLOOKUP(D172,$M$15:$N$19,2,TRUE)</f>
        <v>High</v>
      </c>
    </row>
    <row r="173" spans="1:9" x14ac:dyDescent="0.25">
      <c r="A173" s="2" t="s">
        <v>907</v>
      </c>
      <c r="B173" s="2" t="s">
        <v>8</v>
      </c>
      <c r="C173" s="2">
        <v>23</v>
      </c>
      <c r="D173" s="2">
        <v>173</v>
      </c>
      <c r="E173" s="2">
        <v>65</v>
      </c>
      <c r="F173" s="2" t="s">
        <v>39</v>
      </c>
      <c r="G173" s="2">
        <v>1984</v>
      </c>
      <c r="H173" s="2">
        <f>(D173-$N$3)/$N$4</f>
        <v>1.3078439926519962</v>
      </c>
      <c r="I173" s="2" t="str">
        <f>VLOOKUP(D173,$M$15:$N$19,2,TRUE)</f>
        <v>High</v>
      </c>
    </row>
    <row r="174" spans="1:9" x14ac:dyDescent="0.25">
      <c r="A174" s="2" t="s">
        <v>1016</v>
      </c>
      <c r="B174" s="2" t="s">
        <v>8</v>
      </c>
      <c r="C174" s="2">
        <v>23</v>
      </c>
      <c r="D174" s="2">
        <v>173</v>
      </c>
      <c r="E174" s="2">
        <v>65</v>
      </c>
      <c r="F174" s="2" t="s">
        <v>120</v>
      </c>
      <c r="G174" s="2">
        <v>2008</v>
      </c>
      <c r="H174" s="2">
        <f>(D174-$N$3)/$N$4</f>
        <v>1.3078439926519962</v>
      </c>
      <c r="I174" s="2" t="str">
        <f>VLOOKUP(D174,$M$15:$N$19,2,TRUE)</f>
        <v>High</v>
      </c>
    </row>
    <row r="175" spans="1:9" x14ac:dyDescent="0.25">
      <c r="A175" s="2" t="s">
        <v>1139</v>
      </c>
      <c r="B175" s="2" t="s">
        <v>8</v>
      </c>
      <c r="C175" s="2">
        <v>23</v>
      </c>
      <c r="D175" s="2">
        <v>173</v>
      </c>
      <c r="E175" s="2">
        <v>63</v>
      </c>
      <c r="F175" s="2" t="s">
        <v>49</v>
      </c>
      <c r="G175" s="2">
        <v>1972</v>
      </c>
      <c r="H175" s="2">
        <f>(D175-$N$3)/$N$4</f>
        <v>1.3078439926519962</v>
      </c>
      <c r="I175" s="2" t="str">
        <f>VLOOKUP(D175,$M$15:$N$19,2,TRUE)</f>
        <v>High</v>
      </c>
    </row>
    <row r="176" spans="1:9" x14ac:dyDescent="0.25">
      <c r="A176" s="2" t="s">
        <v>1554</v>
      </c>
      <c r="B176" s="2" t="s">
        <v>8</v>
      </c>
      <c r="C176" s="2">
        <v>23</v>
      </c>
      <c r="D176" s="2">
        <v>173</v>
      </c>
      <c r="E176" s="2">
        <v>61</v>
      </c>
      <c r="F176" s="2" t="s">
        <v>57</v>
      </c>
      <c r="G176" s="2">
        <v>1960</v>
      </c>
      <c r="H176" s="2">
        <f>(D176-$N$3)/$N$4</f>
        <v>1.3078439926519962</v>
      </c>
      <c r="I176" s="2" t="str">
        <f>VLOOKUP(D176,$M$15:$N$19,2,TRUE)</f>
        <v>High</v>
      </c>
    </row>
    <row r="177" spans="1:9" x14ac:dyDescent="0.25">
      <c r="A177" s="2" t="s">
        <v>2304</v>
      </c>
      <c r="B177" s="2" t="s">
        <v>8</v>
      </c>
      <c r="C177" s="2">
        <v>23</v>
      </c>
      <c r="D177" s="2">
        <v>173</v>
      </c>
      <c r="E177" s="2">
        <v>65</v>
      </c>
      <c r="F177" s="2" t="s">
        <v>207</v>
      </c>
      <c r="G177" s="2">
        <v>2012</v>
      </c>
      <c r="H177" s="2">
        <f>(D177-$N$3)/$N$4</f>
        <v>1.3078439926519962</v>
      </c>
      <c r="I177" s="2" t="str">
        <f>VLOOKUP(D177,$M$15:$N$19,2,TRUE)</f>
        <v>High</v>
      </c>
    </row>
    <row r="178" spans="1:9" x14ac:dyDescent="0.25">
      <c r="A178" s="1" t="s">
        <v>777</v>
      </c>
      <c r="B178" s="1" t="s">
        <v>8</v>
      </c>
      <c r="C178" s="1">
        <v>24</v>
      </c>
      <c r="D178" s="1">
        <v>173</v>
      </c>
      <c r="E178" s="1">
        <v>67</v>
      </c>
      <c r="F178" s="1" t="s">
        <v>17</v>
      </c>
      <c r="G178" s="1">
        <v>1976</v>
      </c>
      <c r="H178" s="1">
        <f>(D178-$N$3)/$N$4</f>
        <v>1.3078439926519962</v>
      </c>
      <c r="I178" s="1" t="str">
        <f>VLOOKUP(D178,$M$15:$N$19,2,TRUE)</f>
        <v>High</v>
      </c>
    </row>
    <row r="179" spans="1:9" x14ac:dyDescent="0.25">
      <c r="A179" s="1" t="s">
        <v>1278</v>
      </c>
      <c r="B179" s="1" t="s">
        <v>8</v>
      </c>
      <c r="C179" s="1">
        <v>24</v>
      </c>
      <c r="D179" s="1">
        <v>173</v>
      </c>
      <c r="E179" s="1">
        <v>64</v>
      </c>
      <c r="F179" s="1" t="s">
        <v>59</v>
      </c>
      <c r="G179" s="1">
        <v>1964</v>
      </c>
      <c r="H179" s="1">
        <f>(D179-$N$3)/$N$4</f>
        <v>1.3078439926519962</v>
      </c>
      <c r="I179" s="1" t="str">
        <f>VLOOKUP(D179,$M$15:$N$19,2,TRUE)</f>
        <v>High</v>
      </c>
    </row>
    <row r="180" spans="1:9" x14ac:dyDescent="0.25">
      <c r="A180" s="1" t="s">
        <v>1592</v>
      </c>
      <c r="B180" s="1" t="s">
        <v>8</v>
      </c>
      <c r="C180" s="1">
        <v>24</v>
      </c>
      <c r="D180" s="1">
        <v>173</v>
      </c>
      <c r="E180" s="1">
        <v>65</v>
      </c>
      <c r="F180" s="1" t="s">
        <v>29</v>
      </c>
      <c r="G180" s="1">
        <v>1972</v>
      </c>
      <c r="H180" s="1">
        <f>(D180-$N$3)/$N$4</f>
        <v>1.3078439926519962</v>
      </c>
      <c r="I180" s="1" t="str">
        <f>VLOOKUP(D180,$M$15:$N$19,2,TRUE)</f>
        <v>High</v>
      </c>
    </row>
    <row r="181" spans="1:9" x14ac:dyDescent="0.25">
      <c r="A181" s="2" t="s">
        <v>1597</v>
      </c>
      <c r="B181" s="2" t="s">
        <v>8</v>
      </c>
      <c r="C181" s="2">
        <v>24</v>
      </c>
      <c r="D181" s="2">
        <v>173</v>
      </c>
      <c r="E181" s="2">
        <v>64</v>
      </c>
      <c r="F181" s="2" t="s">
        <v>1598</v>
      </c>
      <c r="G181" s="2">
        <v>2016</v>
      </c>
      <c r="H181" s="2">
        <f>(D181-$N$3)/$N$4</f>
        <v>1.3078439926519962</v>
      </c>
      <c r="I181" s="2" t="str">
        <f>VLOOKUP(D181,$M$15:$N$19,2,TRUE)</f>
        <v>High</v>
      </c>
    </row>
    <row r="182" spans="1:9" x14ac:dyDescent="0.25">
      <c r="A182" s="1" t="s">
        <v>2237</v>
      </c>
      <c r="B182" s="1" t="s">
        <v>8</v>
      </c>
      <c r="C182" s="1">
        <v>24</v>
      </c>
      <c r="D182" s="1">
        <v>173</v>
      </c>
      <c r="E182" s="1">
        <v>63</v>
      </c>
      <c r="F182" s="1" t="s">
        <v>33</v>
      </c>
      <c r="G182" s="1">
        <v>1960</v>
      </c>
      <c r="H182" s="1">
        <f>(D182-$N$3)/$N$4</f>
        <v>1.3078439926519962</v>
      </c>
      <c r="I182" s="1" t="str">
        <f>VLOOKUP(D182,$M$15:$N$19,2,TRUE)</f>
        <v>High</v>
      </c>
    </row>
    <row r="183" spans="1:9" x14ac:dyDescent="0.25">
      <c r="A183" s="1" t="s">
        <v>30</v>
      </c>
      <c r="B183" s="1" t="s">
        <v>8</v>
      </c>
      <c r="C183" s="1">
        <v>25</v>
      </c>
      <c r="D183" s="1">
        <v>173</v>
      </c>
      <c r="E183" s="1">
        <v>64</v>
      </c>
      <c r="F183" s="1" t="s">
        <v>31</v>
      </c>
      <c r="G183" s="1">
        <v>1964</v>
      </c>
      <c r="H183" s="1">
        <f>(D183-$N$3)/$N$4</f>
        <v>1.3078439926519962</v>
      </c>
      <c r="I183" s="1" t="str">
        <f>VLOOKUP(D183,$M$15:$N$19,2,TRUE)</f>
        <v>High</v>
      </c>
    </row>
    <row r="184" spans="1:9" x14ac:dyDescent="0.25">
      <c r="A184" s="1" t="s">
        <v>133</v>
      </c>
      <c r="B184" s="1" t="s">
        <v>8</v>
      </c>
      <c r="C184" s="1">
        <v>25</v>
      </c>
      <c r="D184" s="1">
        <v>173</v>
      </c>
      <c r="E184" s="1">
        <v>65</v>
      </c>
      <c r="F184" s="1" t="s">
        <v>134</v>
      </c>
      <c r="G184" s="1">
        <v>1972</v>
      </c>
      <c r="H184" s="1">
        <f>(D184-$N$3)/$N$4</f>
        <v>1.3078439926519962</v>
      </c>
      <c r="I184" s="1" t="str">
        <f>VLOOKUP(D184,$M$15:$N$19,2,TRUE)</f>
        <v>High</v>
      </c>
    </row>
    <row r="185" spans="1:9" x14ac:dyDescent="0.25">
      <c r="A185" s="2" t="s">
        <v>935</v>
      </c>
      <c r="B185" s="2" t="s">
        <v>8</v>
      </c>
      <c r="C185" s="2">
        <v>25</v>
      </c>
      <c r="D185" s="2">
        <v>173</v>
      </c>
      <c r="E185" s="2">
        <v>67</v>
      </c>
      <c r="F185" s="2" t="s">
        <v>33</v>
      </c>
      <c r="G185" s="2">
        <v>1968</v>
      </c>
      <c r="H185" s="2">
        <f>(D185-$N$3)/$N$4</f>
        <v>1.3078439926519962</v>
      </c>
      <c r="I185" s="2" t="str">
        <f>VLOOKUP(D185,$M$15:$N$19,2,TRUE)</f>
        <v>High</v>
      </c>
    </row>
    <row r="186" spans="1:9" x14ac:dyDescent="0.25">
      <c r="A186" s="2" t="s">
        <v>964</v>
      </c>
      <c r="B186" s="2" t="s">
        <v>8</v>
      </c>
      <c r="C186" s="2">
        <v>25</v>
      </c>
      <c r="D186" s="2">
        <v>173</v>
      </c>
      <c r="E186" s="2">
        <v>59</v>
      </c>
      <c r="F186" s="2" t="s">
        <v>27</v>
      </c>
      <c r="G186" s="2">
        <v>1972</v>
      </c>
      <c r="H186" s="2">
        <f>(D186-$N$3)/$N$4</f>
        <v>1.3078439926519962</v>
      </c>
      <c r="I186" s="2" t="str">
        <f>VLOOKUP(D186,$M$15:$N$19,2,TRUE)</f>
        <v>High</v>
      </c>
    </row>
    <row r="187" spans="1:9" x14ac:dyDescent="0.25">
      <c r="A187" s="2" t="s">
        <v>1060</v>
      </c>
      <c r="B187" s="2" t="s">
        <v>8</v>
      </c>
      <c r="C187" s="2">
        <v>25</v>
      </c>
      <c r="D187" s="2">
        <v>173</v>
      </c>
      <c r="E187" s="2">
        <v>67</v>
      </c>
      <c r="F187" s="2" t="s">
        <v>89</v>
      </c>
      <c r="G187" s="2">
        <v>1960</v>
      </c>
      <c r="H187" s="2">
        <f>(D187-$N$3)/$N$4</f>
        <v>1.3078439926519962</v>
      </c>
      <c r="I187" s="2" t="str">
        <f>VLOOKUP(D187,$M$15:$N$19,2,TRUE)</f>
        <v>High</v>
      </c>
    </row>
    <row r="188" spans="1:9" x14ac:dyDescent="0.25">
      <c r="A188" s="2" t="s">
        <v>1532</v>
      </c>
      <c r="B188" s="2" t="s">
        <v>8</v>
      </c>
      <c r="C188" s="2">
        <v>25</v>
      </c>
      <c r="D188" s="2">
        <v>173</v>
      </c>
      <c r="E188" s="2">
        <v>66</v>
      </c>
      <c r="F188" s="2" t="s">
        <v>19</v>
      </c>
      <c r="G188" s="2">
        <v>1996</v>
      </c>
      <c r="H188" s="2">
        <f>(D188-$N$3)/$N$4</f>
        <v>1.3078439926519962</v>
      </c>
      <c r="I188" s="2" t="str">
        <f>VLOOKUP(D188,$M$15:$N$19,2,TRUE)</f>
        <v>High</v>
      </c>
    </row>
    <row r="189" spans="1:9" x14ac:dyDescent="0.25">
      <c r="A189" s="1" t="s">
        <v>1551</v>
      </c>
      <c r="B189" s="1" t="s">
        <v>8</v>
      </c>
      <c r="C189" s="1">
        <v>25</v>
      </c>
      <c r="D189" s="1">
        <v>173</v>
      </c>
      <c r="E189" s="1">
        <v>61</v>
      </c>
      <c r="F189" s="1" t="s">
        <v>57</v>
      </c>
      <c r="G189" s="1">
        <v>1960</v>
      </c>
      <c r="H189" s="1">
        <f>(D189-$N$3)/$N$4</f>
        <v>1.3078439926519962</v>
      </c>
      <c r="I189" s="1" t="str">
        <f>VLOOKUP(D189,$M$15:$N$19,2,TRUE)</f>
        <v>High</v>
      </c>
    </row>
    <row r="190" spans="1:9" x14ac:dyDescent="0.25">
      <c r="A190" s="1" t="s">
        <v>1972</v>
      </c>
      <c r="B190" s="1" t="s">
        <v>8</v>
      </c>
      <c r="C190" s="1">
        <v>25</v>
      </c>
      <c r="D190" s="1">
        <v>173</v>
      </c>
      <c r="E190" s="1" t="s">
        <v>12</v>
      </c>
      <c r="F190" s="1" t="s">
        <v>80</v>
      </c>
      <c r="G190" s="1">
        <v>1906</v>
      </c>
      <c r="H190" s="1">
        <f>(D190-$N$3)/$N$4</f>
        <v>1.3078439926519962</v>
      </c>
      <c r="I190" s="1" t="str">
        <f>VLOOKUP(D190,$M$15:$N$19,2,TRUE)</f>
        <v>High</v>
      </c>
    </row>
    <row r="191" spans="1:9" x14ac:dyDescent="0.25">
      <c r="A191" s="2" t="s">
        <v>1663</v>
      </c>
      <c r="B191" s="2" t="s">
        <v>8</v>
      </c>
      <c r="C191" s="2">
        <v>26</v>
      </c>
      <c r="D191" s="2">
        <v>173</v>
      </c>
      <c r="E191" s="2">
        <v>67</v>
      </c>
      <c r="F191" s="2" t="s">
        <v>29</v>
      </c>
      <c r="G191" s="2">
        <v>2004</v>
      </c>
      <c r="H191" s="2">
        <f>(D191-$N$3)/$N$4</f>
        <v>1.3078439926519962</v>
      </c>
      <c r="I191" s="2" t="str">
        <f>VLOOKUP(D191,$M$15:$N$19,2,TRUE)</f>
        <v>High</v>
      </c>
    </row>
    <row r="192" spans="1:9" x14ac:dyDescent="0.25">
      <c r="A192" s="2" t="s">
        <v>804</v>
      </c>
      <c r="B192" s="2" t="s">
        <v>8</v>
      </c>
      <c r="C192" s="2">
        <v>27</v>
      </c>
      <c r="D192" s="2">
        <v>173</v>
      </c>
      <c r="E192" s="2">
        <v>65.5</v>
      </c>
      <c r="F192" s="2" t="s">
        <v>9</v>
      </c>
      <c r="G192" s="2">
        <v>1968</v>
      </c>
      <c r="H192" s="2">
        <f>(D192-$N$3)/$N$4</f>
        <v>1.3078439926519962</v>
      </c>
      <c r="I192" s="2" t="str">
        <f>VLOOKUP(D192,$M$15:$N$19,2,TRUE)</f>
        <v>High</v>
      </c>
    </row>
    <row r="193" spans="1:9" x14ac:dyDescent="0.25">
      <c r="A193" s="2" t="s">
        <v>1629</v>
      </c>
      <c r="B193" s="2" t="s">
        <v>8</v>
      </c>
      <c r="C193" s="2">
        <v>27</v>
      </c>
      <c r="D193" s="2">
        <v>173</v>
      </c>
      <c r="E193" s="2">
        <v>73</v>
      </c>
      <c r="F193" s="2" t="s">
        <v>839</v>
      </c>
      <c r="G193" s="2">
        <v>2012</v>
      </c>
      <c r="H193" s="2">
        <f>(D193-$N$3)/$N$4</f>
        <v>1.3078439926519962</v>
      </c>
      <c r="I193" s="2" t="str">
        <f>VLOOKUP(D193,$M$15:$N$19,2,TRUE)</f>
        <v>High</v>
      </c>
    </row>
    <row r="194" spans="1:9" x14ac:dyDescent="0.25">
      <c r="A194" s="1" t="s">
        <v>284</v>
      </c>
      <c r="B194" s="1" t="s">
        <v>8</v>
      </c>
      <c r="C194" s="1">
        <v>29</v>
      </c>
      <c r="D194" s="1">
        <v>173</v>
      </c>
      <c r="E194" s="1">
        <v>75</v>
      </c>
      <c r="F194" s="1" t="s">
        <v>57</v>
      </c>
      <c r="G194" s="1">
        <v>2016</v>
      </c>
      <c r="H194" s="1">
        <f>(D194-$N$3)/$N$4</f>
        <v>1.3078439926519962</v>
      </c>
      <c r="I194" s="1" t="str">
        <f>VLOOKUP(D194,$M$15:$N$19,2,TRUE)</f>
        <v>High</v>
      </c>
    </row>
    <row r="195" spans="1:9" x14ac:dyDescent="0.25">
      <c r="A195" s="1" t="s">
        <v>325</v>
      </c>
      <c r="B195" s="1" t="s">
        <v>8</v>
      </c>
      <c r="C195" s="1">
        <v>31</v>
      </c>
      <c r="D195" s="1">
        <v>173</v>
      </c>
      <c r="E195" s="1">
        <v>73</v>
      </c>
      <c r="F195" s="1" t="s">
        <v>64</v>
      </c>
      <c r="G195" s="1">
        <v>1992</v>
      </c>
      <c r="H195" s="1">
        <f>(D195-$N$3)/$N$4</f>
        <v>1.3078439926519962</v>
      </c>
      <c r="I195" s="1" t="str">
        <f>VLOOKUP(D195,$M$15:$N$19,2,TRUE)</f>
        <v>High</v>
      </c>
    </row>
    <row r="196" spans="1:9" x14ac:dyDescent="0.25">
      <c r="A196" s="2" t="s">
        <v>1907</v>
      </c>
      <c r="B196" s="2" t="s">
        <v>8</v>
      </c>
      <c r="C196" s="2">
        <v>33</v>
      </c>
      <c r="D196" s="2">
        <v>173</v>
      </c>
      <c r="E196" s="2">
        <v>68</v>
      </c>
      <c r="F196" s="2" t="s">
        <v>89</v>
      </c>
      <c r="G196" s="2">
        <v>1952</v>
      </c>
      <c r="H196" s="2">
        <f>(D196-$N$3)/$N$4</f>
        <v>1.3078439926519962</v>
      </c>
      <c r="I196" s="2" t="str">
        <f>VLOOKUP(D196,$M$15:$N$19,2,TRUE)</f>
        <v>High</v>
      </c>
    </row>
    <row r="197" spans="1:9" x14ac:dyDescent="0.25">
      <c r="A197" s="2" t="s">
        <v>356</v>
      </c>
      <c r="B197" s="2" t="s">
        <v>8</v>
      </c>
      <c r="C197" s="2">
        <v>19</v>
      </c>
      <c r="D197" s="2">
        <v>172</v>
      </c>
      <c r="E197" s="2">
        <v>58</v>
      </c>
      <c r="F197" s="2" t="s">
        <v>43</v>
      </c>
      <c r="G197" s="2">
        <v>1988</v>
      </c>
      <c r="H197" s="2">
        <f>(D197-$N$3)/$N$4</f>
        <v>1.1934436182554486</v>
      </c>
      <c r="I197" s="2" t="str">
        <f>VLOOKUP(D197,$M$15:$N$19,2,TRUE)</f>
        <v>High</v>
      </c>
    </row>
    <row r="198" spans="1:9" x14ac:dyDescent="0.25">
      <c r="A198" s="2" t="s">
        <v>1359</v>
      </c>
      <c r="B198" s="2" t="s">
        <v>8</v>
      </c>
      <c r="C198" s="2">
        <v>19</v>
      </c>
      <c r="D198" s="2">
        <v>172</v>
      </c>
      <c r="E198" s="2">
        <v>59</v>
      </c>
      <c r="F198" s="2" t="s">
        <v>87</v>
      </c>
      <c r="G198" s="2">
        <v>1996</v>
      </c>
      <c r="H198" s="2">
        <f>(D198-$N$3)/$N$4</f>
        <v>1.1934436182554486</v>
      </c>
      <c r="I198" s="2" t="str">
        <f>VLOOKUP(D198,$M$15:$N$19,2,TRUE)</f>
        <v>High</v>
      </c>
    </row>
    <row r="199" spans="1:9" x14ac:dyDescent="0.25">
      <c r="A199" s="2" t="s">
        <v>1824</v>
      </c>
      <c r="B199" s="2" t="s">
        <v>16</v>
      </c>
      <c r="C199" s="2">
        <v>19</v>
      </c>
      <c r="D199" s="2">
        <v>172</v>
      </c>
      <c r="E199" s="2">
        <v>54</v>
      </c>
      <c r="F199" s="2" t="s">
        <v>17</v>
      </c>
      <c r="G199" s="2">
        <v>1972</v>
      </c>
      <c r="H199" s="2">
        <f>(D199-$N$3)/$N$4</f>
        <v>1.1934436182554486</v>
      </c>
      <c r="I199" s="2" t="str">
        <f>VLOOKUP(D199,$M$15:$N$19,2,TRUE)</f>
        <v>High</v>
      </c>
    </row>
    <row r="200" spans="1:9" x14ac:dyDescent="0.25">
      <c r="A200" s="1" t="s">
        <v>52</v>
      </c>
      <c r="B200" s="1" t="s">
        <v>8</v>
      </c>
      <c r="C200" s="1">
        <v>20</v>
      </c>
      <c r="D200" s="1">
        <v>172</v>
      </c>
      <c r="E200" s="1">
        <v>66</v>
      </c>
      <c r="F200" s="1" t="s">
        <v>31</v>
      </c>
      <c r="G200" s="1">
        <v>1992</v>
      </c>
      <c r="H200" s="1">
        <f>(D200-$N$3)/$N$4</f>
        <v>1.1934436182554486</v>
      </c>
      <c r="I200" s="1" t="str">
        <f>VLOOKUP(D200,$M$15:$N$19,2,TRUE)</f>
        <v>High</v>
      </c>
    </row>
    <row r="201" spans="1:9" x14ac:dyDescent="0.25">
      <c r="A201" s="2" t="s">
        <v>281</v>
      </c>
      <c r="B201" s="2" t="s">
        <v>8</v>
      </c>
      <c r="C201" s="2">
        <v>20</v>
      </c>
      <c r="D201" s="2">
        <v>172</v>
      </c>
      <c r="E201" s="2">
        <v>68</v>
      </c>
      <c r="F201" s="2" t="s">
        <v>85</v>
      </c>
      <c r="G201" s="2">
        <v>1964</v>
      </c>
      <c r="H201" s="2">
        <f>(D201-$N$3)/$N$4</f>
        <v>1.1934436182554486</v>
      </c>
      <c r="I201" s="2" t="str">
        <f>VLOOKUP(D201,$M$15:$N$19,2,TRUE)</f>
        <v>High</v>
      </c>
    </row>
    <row r="202" spans="1:9" x14ac:dyDescent="0.25">
      <c r="A202" s="2" t="s">
        <v>287</v>
      </c>
      <c r="B202" s="2" t="s">
        <v>8</v>
      </c>
      <c r="C202" s="2">
        <v>20</v>
      </c>
      <c r="D202" s="2">
        <v>172</v>
      </c>
      <c r="E202" s="2">
        <v>65</v>
      </c>
      <c r="F202" s="2" t="s">
        <v>17</v>
      </c>
      <c r="G202" s="2">
        <v>1976</v>
      </c>
      <c r="H202" s="2">
        <f>(D202-$N$3)/$N$4</f>
        <v>1.1934436182554486</v>
      </c>
      <c r="I202" s="2" t="str">
        <f>VLOOKUP(D202,$M$15:$N$19,2,TRUE)</f>
        <v>High</v>
      </c>
    </row>
    <row r="203" spans="1:9" x14ac:dyDescent="0.25">
      <c r="A203" s="1" t="s">
        <v>363</v>
      </c>
      <c r="B203" s="1" t="s">
        <v>8</v>
      </c>
      <c r="C203" s="1">
        <v>20</v>
      </c>
      <c r="D203" s="1">
        <v>172</v>
      </c>
      <c r="E203" s="1">
        <v>73</v>
      </c>
      <c r="F203" s="1" t="s">
        <v>85</v>
      </c>
      <c r="G203" s="1">
        <v>1960</v>
      </c>
      <c r="H203" s="1">
        <f>(D203-$N$3)/$N$4</f>
        <v>1.1934436182554486</v>
      </c>
      <c r="I203" s="1" t="str">
        <f>VLOOKUP(D203,$M$15:$N$19,2,TRUE)</f>
        <v>High</v>
      </c>
    </row>
    <row r="204" spans="1:9" x14ac:dyDescent="0.25">
      <c r="A204" s="2" t="s">
        <v>1068</v>
      </c>
      <c r="B204" s="2" t="s">
        <v>16</v>
      </c>
      <c r="C204" s="2">
        <v>20</v>
      </c>
      <c r="D204" s="2">
        <v>172</v>
      </c>
      <c r="E204" s="2">
        <v>56</v>
      </c>
      <c r="F204" s="2" t="s">
        <v>9</v>
      </c>
      <c r="G204" s="2">
        <v>1964</v>
      </c>
      <c r="H204" s="2">
        <f>(D204-$N$3)/$N$4</f>
        <v>1.1934436182554486</v>
      </c>
      <c r="I204" s="2" t="str">
        <f>VLOOKUP(D204,$M$15:$N$19,2,TRUE)</f>
        <v>High</v>
      </c>
    </row>
    <row r="205" spans="1:9" x14ac:dyDescent="0.25">
      <c r="A205" s="2" t="s">
        <v>1674</v>
      </c>
      <c r="B205" s="2" t="s">
        <v>8</v>
      </c>
      <c r="C205" s="2">
        <v>20</v>
      </c>
      <c r="D205" s="2">
        <v>172</v>
      </c>
      <c r="E205" s="2">
        <v>65</v>
      </c>
      <c r="F205" s="2" t="s">
        <v>31</v>
      </c>
      <c r="G205" s="2">
        <v>1960</v>
      </c>
      <c r="H205" s="2">
        <f>(D205-$N$3)/$N$4</f>
        <v>1.1934436182554486</v>
      </c>
      <c r="I205" s="2" t="str">
        <f>VLOOKUP(D205,$M$15:$N$19,2,TRUE)</f>
        <v>High</v>
      </c>
    </row>
    <row r="206" spans="1:9" x14ac:dyDescent="0.25">
      <c r="A206" s="1" t="s">
        <v>1815</v>
      </c>
      <c r="B206" s="1" t="s">
        <v>8</v>
      </c>
      <c r="C206" s="1">
        <v>20</v>
      </c>
      <c r="D206" s="1">
        <v>172</v>
      </c>
      <c r="E206" s="1">
        <v>64</v>
      </c>
      <c r="F206" s="1" t="s">
        <v>9</v>
      </c>
      <c r="G206" s="1">
        <v>1928</v>
      </c>
      <c r="H206" s="1">
        <f>(D206-$N$3)/$N$4</f>
        <v>1.1934436182554486</v>
      </c>
      <c r="I206" s="1" t="str">
        <f>VLOOKUP(D206,$M$15:$N$19,2,TRUE)</f>
        <v>High</v>
      </c>
    </row>
    <row r="207" spans="1:9" x14ac:dyDescent="0.25">
      <c r="A207" s="2" t="s">
        <v>261</v>
      </c>
      <c r="B207" s="2" t="s">
        <v>8</v>
      </c>
      <c r="C207" s="2">
        <v>21</v>
      </c>
      <c r="D207" s="2">
        <v>172</v>
      </c>
      <c r="E207" s="2">
        <v>67</v>
      </c>
      <c r="F207" s="2" t="s">
        <v>19</v>
      </c>
      <c r="G207" s="2">
        <v>2008</v>
      </c>
      <c r="H207" s="2">
        <f>(D207-$N$3)/$N$4</f>
        <v>1.1934436182554486</v>
      </c>
      <c r="I207" s="2" t="str">
        <f>VLOOKUP(D207,$M$15:$N$19,2,TRUE)</f>
        <v>High</v>
      </c>
    </row>
    <row r="208" spans="1:9" x14ac:dyDescent="0.25">
      <c r="A208" s="2" t="s">
        <v>312</v>
      </c>
      <c r="B208" s="2" t="s">
        <v>8</v>
      </c>
      <c r="C208" s="2">
        <v>21</v>
      </c>
      <c r="D208" s="2">
        <v>172</v>
      </c>
      <c r="E208" s="2">
        <v>70</v>
      </c>
      <c r="F208" s="2" t="s">
        <v>49</v>
      </c>
      <c r="G208" s="2">
        <v>2000</v>
      </c>
      <c r="H208" s="2">
        <f>(D208-$N$3)/$N$4</f>
        <v>1.1934436182554486</v>
      </c>
      <c r="I208" s="2" t="str">
        <f>VLOOKUP(D208,$M$15:$N$19,2,TRUE)</f>
        <v>High</v>
      </c>
    </row>
    <row r="209" spans="1:9" x14ac:dyDescent="0.25">
      <c r="A209" s="2" t="s">
        <v>435</v>
      </c>
      <c r="B209" s="2" t="s">
        <v>8</v>
      </c>
      <c r="C209" s="2">
        <v>21</v>
      </c>
      <c r="D209" s="2">
        <v>172</v>
      </c>
      <c r="E209" s="2">
        <v>61</v>
      </c>
      <c r="F209" s="2" t="s">
        <v>57</v>
      </c>
      <c r="G209" s="2">
        <v>1972</v>
      </c>
      <c r="H209" s="2">
        <f>(D209-$N$3)/$N$4</f>
        <v>1.1934436182554486</v>
      </c>
      <c r="I209" s="2" t="str">
        <f>VLOOKUP(D209,$M$15:$N$19,2,TRUE)</f>
        <v>High</v>
      </c>
    </row>
    <row r="210" spans="1:9" x14ac:dyDescent="0.25">
      <c r="A210" s="1" t="s">
        <v>514</v>
      </c>
      <c r="B210" s="1" t="s">
        <v>8</v>
      </c>
      <c r="C210" s="1">
        <v>21</v>
      </c>
      <c r="D210" s="1">
        <v>172</v>
      </c>
      <c r="E210" s="1">
        <v>68</v>
      </c>
      <c r="F210" s="1" t="s">
        <v>57</v>
      </c>
      <c r="G210" s="1">
        <v>1992</v>
      </c>
      <c r="H210" s="1">
        <f>(D210-$N$3)/$N$4</f>
        <v>1.1934436182554486</v>
      </c>
      <c r="I210" s="1" t="str">
        <f>VLOOKUP(D210,$M$15:$N$19,2,TRUE)</f>
        <v>High</v>
      </c>
    </row>
    <row r="211" spans="1:9" x14ac:dyDescent="0.25">
      <c r="A211" s="1" t="s">
        <v>516</v>
      </c>
      <c r="B211" s="1" t="s">
        <v>8</v>
      </c>
      <c r="C211" s="1">
        <v>21</v>
      </c>
      <c r="D211" s="1">
        <v>172</v>
      </c>
      <c r="E211" s="1">
        <v>72</v>
      </c>
      <c r="F211" s="1" t="s">
        <v>82</v>
      </c>
      <c r="G211" s="1">
        <v>1964</v>
      </c>
      <c r="H211" s="1">
        <f>(D211-$N$3)/$N$4</f>
        <v>1.1934436182554486</v>
      </c>
      <c r="I211" s="1" t="str">
        <f>VLOOKUP(D211,$M$15:$N$19,2,TRUE)</f>
        <v>High</v>
      </c>
    </row>
    <row r="212" spans="1:9" x14ac:dyDescent="0.25">
      <c r="A212" s="2" t="s">
        <v>570</v>
      </c>
      <c r="B212" s="2" t="s">
        <v>8</v>
      </c>
      <c r="C212" s="2">
        <v>21</v>
      </c>
      <c r="D212" s="2">
        <v>172</v>
      </c>
      <c r="E212" s="2">
        <v>67</v>
      </c>
      <c r="F212" s="2" t="s">
        <v>116</v>
      </c>
      <c r="G212" s="2">
        <v>1992</v>
      </c>
      <c r="H212" s="2">
        <f>(D212-$N$3)/$N$4</f>
        <v>1.1934436182554486</v>
      </c>
      <c r="I212" s="2" t="str">
        <f>VLOOKUP(D212,$M$15:$N$19,2,TRUE)</f>
        <v>High</v>
      </c>
    </row>
    <row r="213" spans="1:9" x14ac:dyDescent="0.25">
      <c r="A213" s="1" t="s">
        <v>764</v>
      </c>
      <c r="B213" s="1" t="s">
        <v>8</v>
      </c>
      <c r="C213" s="1">
        <v>21</v>
      </c>
      <c r="D213" s="1">
        <v>172</v>
      </c>
      <c r="E213" s="1" t="s">
        <v>12</v>
      </c>
      <c r="F213" s="1" t="s">
        <v>765</v>
      </c>
      <c r="G213" s="1">
        <v>2012</v>
      </c>
      <c r="H213" s="1">
        <f>(D213-$N$3)/$N$4</f>
        <v>1.1934436182554486</v>
      </c>
      <c r="I213" s="1" t="str">
        <f>VLOOKUP(D213,$M$15:$N$19,2,TRUE)</f>
        <v>High</v>
      </c>
    </row>
    <row r="214" spans="1:9" x14ac:dyDescent="0.25">
      <c r="A214" s="1" t="s">
        <v>1210</v>
      </c>
      <c r="B214" s="1" t="s">
        <v>8</v>
      </c>
      <c r="C214" s="1">
        <v>21</v>
      </c>
      <c r="D214" s="1">
        <v>172</v>
      </c>
      <c r="E214" s="1">
        <v>65</v>
      </c>
      <c r="F214" s="1" t="s">
        <v>207</v>
      </c>
      <c r="G214" s="1">
        <v>1984</v>
      </c>
      <c r="H214" s="1">
        <f>(D214-$N$3)/$N$4</f>
        <v>1.1934436182554486</v>
      </c>
      <c r="I214" s="1" t="str">
        <f>VLOOKUP(D214,$M$15:$N$19,2,TRUE)</f>
        <v>High</v>
      </c>
    </row>
    <row r="215" spans="1:9" x14ac:dyDescent="0.25">
      <c r="A215" s="2" t="s">
        <v>1230</v>
      </c>
      <c r="B215" s="2" t="s">
        <v>8</v>
      </c>
      <c r="C215" s="2">
        <v>21</v>
      </c>
      <c r="D215" s="2">
        <v>172</v>
      </c>
      <c r="E215" s="2">
        <v>65</v>
      </c>
      <c r="F215" s="2" t="s">
        <v>9</v>
      </c>
      <c r="G215" s="2">
        <v>1908</v>
      </c>
      <c r="H215" s="2">
        <f>(D215-$N$3)/$N$4</f>
        <v>1.1934436182554486</v>
      </c>
      <c r="I215" s="2" t="str">
        <f>VLOOKUP(D215,$M$15:$N$19,2,TRUE)</f>
        <v>High</v>
      </c>
    </row>
    <row r="216" spans="1:9" x14ac:dyDescent="0.25">
      <c r="A216" s="1" t="s">
        <v>1773</v>
      </c>
      <c r="B216" s="1" t="s">
        <v>8</v>
      </c>
      <c r="C216" s="1">
        <v>21</v>
      </c>
      <c r="D216" s="1">
        <v>172</v>
      </c>
      <c r="E216" s="1">
        <v>68</v>
      </c>
      <c r="F216" s="1" t="s">
        <v>23</v>
      </c>
      <c r="G216" s="1">
        <v>2008</v>
      </c>
      <c r="H216" s="1">
        <f>(D216-$N$3)/$N$4</f>
        <v>1.1934436182554486</v>
      </c>
      <c r="I216" s="1" t="str">
        <f>VLOOKUP(D216,$M$15:$N$19,2,TRUE)</f>
        <v>High</v>
      </c>
    </row>
    <row r="217" spans="1:9" x14ac:dyDescent="0.25">
      <c r="A217" s="2" t="s">
        <v>2051</v>
      </c>
      <c r="B217" s="2" t="s">
        <v>8</v>
      </c>
      <c r="C217" s="2">
        <v>21</v>
      </c>
      <c r="D217" s="2">
        <v>172</v>
      </c>
      <c r="E217" s="2">
        <v>65</v>
      </c>
      <c r="F217" s="2" t="s">
        <v>19</v>
      </c>
      <c r="G217" s="2">
        <v>2012</v>
      </c>
      <c r="H217" s="2">
        <f>(D217-$N$3)/$N$4</f>
        <v>1.1934436182554486</v>
      </c>
      <c r="I217" s="2" t="str">
        <f>VLOOKUP(D217,$M$15:$N$19,2,TRUE)</f>
        <v>High</v>
      </c>
    </row>
    <row r="218" spans="1:9" x14ac:dyDescent="0.25">
      <c r="A218" s="2" t="s">
        <v>247</v>
      </c>
      <c r="B218" s="2" t="s">
        <v>8</v>
      </c>
      <c r="C218" s="2">
        <v>22</v>
      </c>
      <c r="D218" s="2">
        <v>172</v>
      </c>
      <c r="E218" s="2">
        <v>68</v>
      </c>
      <c r="F218" s="2" t="s">
        <v>248</v>
      </c>
      <c r="G218" s="2">
        <v>2004</v>
      </c>
      <c r="H218" s="2">
        <f>(D218-$N$3)/$N$4</f>
        <v>1.1934436182554486</v>
      </c>
      <c r="I218" s="2" t="str">
        <f>VLOOKUP(D218,$M$15:$N$19,2,TRUE)</f>
        <v>High</v>
      </c>
    </row>
    <row r="219" spans="1:9" x14ac:dyDescent="0.25">
      <c r="A219" s="2" t="s">
        <v>737</v>
      </c>
      <c r="B219" s="2" t="s">
        <v>8</v>
      </c>
      <c r="C219" s="2">
        <v>22</v>
      </c>
      <c r="D219" s="2">
        <v>172</v>
      </c>
      <c r="E219" s="2">
        <v>70</v>
      </c>
      <c r="F219" s="2" t="s">
        <v>23</v>
      </c>
      <c r="G219" s="2">
        <v>2004</v>
      </c>
      <c r="H219" s="2">
        <f>(D219-$N$3)/$N$4</f>
        <v>1.1934436182554486</v>
      </c>
      <c r="I219" s="2" t="str">
        <f>VLOOKUP(D219,$M$15:$N$19,2,TRUE)</f>
        <v>High</v>
      </c>
    </row>
    <row r="220" spans="1:9" x14ac:dyDescent="0.25">
      <c r="A220" s="1" t="s">
        <v>979</v>
      </c>
      <c r="B220" s="1" t="s">
        <v>8</v>
      </c>
      <c r="C220" s="1">
        <v>22</v>
      </c>
      <c r="D220" s="1">
        <v>172</v>
      </c>
      <c r="E220" s="1">
        <v>70</v>
      </c>
      <c r="F220" s="1" t="s">
        <v>82</v>
      </c>
      <c r="G220" s="1">
        <v>1960</v>
      </c>
      <c r="H220" s="1">
        <f>(D220-$N$3)/$N$4</f>
        <v>1.1934436182554486</v>
      </c>
      <c r="I220" s="1" t="str">
        <f>VLOOKUP(D220,$M$15:$N$19,2,TRUE)</f>
        <v>High</v>
      </c>
    </row>
    <row r="221" spans="1:9" x14ac:dyDescent="0.25">
      <c r="A221" s="2" t="s">
        <v>1497</v>
      </c>
      <c r="B221" s="2" t="s">
        <v>8</v>
      </c>
      <c r="C221" s="2">
        <v>22</v>
      </c>
      <c r="D221" s="2">
        <v>172</v>
      </c>
      <c r="E221" s="2">
        <v>63</v>
      </c>
      <c r="F221" s="2" t="s">
        <v>114</v>
      </c>
      <c r="G221" s="2">
        <v>1968</v>
      </c>
      <c r="H221" s="2">
        <f>(D221-$N$3)/$N$4</f>
        <v>1.1934436182554486</v>
      </c>
      <c r="I221" s="2" t="str">
        <f>VLOOKUP(D221,$M$15:$N$19,2,TRUE)</f>
        <v>High</v>
      </c>
    </row>
    <row r="222" spans="1:9" x14ac:dyDescent="0.25">
      <c r="A222" s="1" t="s">
        <v>1527</v>
      </c>
      <c r="B222" s="1" t="s">
        <v>8</v>
      </c>
      <c r="C222" s="1">
        <v>22</v>
      </c>
      <c r="D222" s="1">
        <v>172</v>
      </c>
      <c r="E222" s="1">
        <v>63</v>
      </c>
      <c r="F222" s="1" t="s">
        <v>59</v>
      </c>
      <c r="G222" s="1">
        <v>1980</v>
      </c>
      <c r="H222" s="1">
        <f>(D222-$N$3)/$N$4</f>
        <v>1.1934436182554486</v>
      </c>
      <c r="I222" s="1" t="str">
        <f>VLOOKUP(D222,$M$15:$N$19,2,TRUE)</f>
        <v>High</v>
      </c>
    </row>
    <row r="223" spans="1:9" x14ac:dyDescent="0.25">
      <c r="A223" s="1" t="s">
        <v>1751</v>
      </c>
      <c r="B223" s="1" t="s">
        <v>8</v>
      </c>
      <c r="C223" s="1">
        <v>22</v>
      </c>
      <c r="D223" s="1">
        <v>172</v>
      </c>
      <c r="E223" s="1">
        <v>69</v>
      </c>
      <c r="F223" s="1" t="s">
        <v>39</v>
      </c>
      <c r="G223" s="1">
        <v>1976</v>
      </c>
      <c r="H223" s="1">
        <f>(D223-$N$3)/$N$4</f>
        <v>1.1934436182554486</v>
      </c>
      <c r="I223" s="1" t="str">
        <f>VLOOKUP(D223,$M$15:$N$19,2,TRUE)</f>
        <v>High</v>
      </c>
    </row>
    <row r="224" spans="1:9" x14ac:dyDescent="0.25">
      <c r="A224" s="2" t="s">
        <v>465</v>
      </c>
      <c r="B224" s="2" t="s">
        <v>8</v>
      </c>
      <c r="C224" s="2">
        <v>23</v>
      </c>
      <c r="D224" s="2">
        <v>172</v>
      </c>
      <c r="E224" s="2">
        <v>64</v>
      </c>
      <c r="F224" s="2" t="s">
        <v>19</v>
      </c>
      <c r="G224" s="2">
        <v>2016</v>
      </c>
      <c r="H224" s="2">
        <f>(D224-$N$3)/$N$4</f>
        <v>1.1934436182554486</v>
      </c>
      <c r="I224" s="2" t="str">
        <f>VLOOKUP(D224,$M$15:$N$19,2,TRUE)</f>
        <v>High</v>
      </c>
    </row>
    <row r="225" spans="1:9" x14ac:dyDescent="0.25">
      <c r="A225" s="2" t="s">
        <v>648</v>
      </c>
      <c r="B225" s="2" t="s">
        <v>8</v>
      </c>
      <c r="C225" s="2">
        <v>23</v>
      </c>
      <c r="D225" s="2">
        <v>172</v>
      </c>
      <c r="E225" s="2">
        <v>70</v>
      </c>
      <c r="F225" s="2" t="s">
        <v>19</v>
      </c>
      <c r="G225" s="2">
        <v>1960</v>
      </c>
      <c r="H225" s="2">
        <f>(D225-$N$3)/$N$4</f>
        <v>1.1934436182554486</v>
      </c>
      <c r="I225" s="2" t="str">
        <f>VLOOKUP(D225,$M$15:$N$19,2,TRUE)</f>
        <v>High</v>
      </c>
    </row>
    <row r="226" spans="1:9" x14ac:dyDescent="0.25">
      <c r="A226" s="2" t="s">
        <v>761</v>
      </c>
      <c r="B226" s="2" t="s">
        <v>8</v>
      </c>
      <c r="C226" s="2">
        <v>23</v>
      </c>
      <c r="D226" s="2">
        <v>172</v>
      </c>
      <c r="E226" s="2">
        <v>65</v>
      </c>
      <c r="F226" s="2" t="s">
        <v>207</v>
      </c>
      <c r="G226" s="2">
        <v>1988</v>
      </c>
      <c r="H226" s="2">
        <f>(D226-$N$3)/$N$4</f>
        <v>1.1934436182554486</v>
      </c>
      <c r="I226" s="2" t="str">
        <f>VLOOKUP(D226,$M$15:$N$19,2,TRUE)</f>
        <v>High</v>
      </c>
    </row>
    <row r="227" spans="1:9" x14ac:dyDescent="0.25">
      <c r="A227" s="1" t="s">
        <v>1116</v>
      </c>
      <c r="B227" s="1" t="s">
        <v>8</v>
      </c>
      <c r="C227" s="1">
        <v>23</v>
      </c>
      <c r="D227" s="1">
        <v>172</v>
      </c>
      <c r="E227" s="1">
        <v>65</v>
      </c>
      <c r="F227" s="1" t="s">
        <v>45</v>
      </c>
      <c r="G227" s="1">
        <v>2012</v>
      </c>
      <c r="H227" s="1">
        <f>(D227-$N$3)/$N$4</f>
        <v>1.1934436182554486</v>
      </c>
      <c r="I227" s="1" t="str">
        <f>VLOOKUP(D227,$M$15:$N$19,2,TRUE)</f>
        <v>High</v>
      </c>
    </row>
    <row r="228" spans="1:9" x14ac:dyDescent="0.25">
      <c r="A228" s="1" t="s">
        <v>1998</v>
      </c>
      <c r="B228" s="1" t="s">
        <v>8</v>
      </c>
      <c r="C228" s="1">
        <v>23</v>
      </c>
      <c r="D228" s="1">
        <v>172</v>
      </c>
      <c r="E228" s="1">
        <v>65</v>
      </c>
      <c r="F228" s="1" t="s">
        <v>29</v>
      </c>
      <c r="G228" s="1">
        <v>1980</v>
      </c>
      <c r="H228" s="1">
        <f>(D228-$N$3)/$N$4</f>
        <v>1.1934436182554486</v>
      </c>
      <c r="I228" s="1" t="str">
        <f>VLOOKUP(D228,$M$15:$N$19,2,TRUE)</f>
        <v>High</v>
      </c>
    </row>
    <row r="229" spans="1:9" x14ac:dyDescent="0.25">
      <c r="A229" s="2" t="s">
        <v>340</v>
      </c>
      <c r="B229" s="2" t="s">
        <v>8</v>
      </c>
      <c r="C229" s="2">
        <v>24</v>
      </c>
      <c r="D229" s="2">
        <v>172</v>
      </c>
      <c r="E229" s="2">
        <v>64</v>
      </c>
      <c r="F229" s="2" t="s">
        <v>43</v>
      </c>
      <c r="G229" s="2">
        <v>1988</v>
      </c>
      <c r="H229" s="2">
        <f>(D229-$N$3)/$N$4</f>
        <v>1.1934436182554486</v>
      </c>
      <c r="I229" s="2" t="str">
        <f>VLOOKUP(D229,$M$15:$N$19,2,TRUE)</f>
        <v>High</v>
      </c>
    </row>
    <row r="230" spans="1:9" x14ac:dyDescent="0.25">
      <c r="A230" s="1" t="s">
        <v>439</v>
      </c>
      <c r="B230" s="1" t="s">
        <v>8</v>
      </c>
      <c r="C230" s="1">
        <v>24</v>
      </c>
      <c r="D230" s="1">
        <v>172</v>
      </c>
      <c r="E230" s="1">
        <v>68</v>
      </c>
      <c r="F230" s="1" t="s">
        <v>62</v>
      </c>
      <c r="G230" s="1">
        <v>1960</v>
      </c>
      <c r="H230" s="1">
        <f>(D230-$N$3)/$N$4</f>
        <v>1.1934436182554486</v>
      </c>
      <c r="I230" s="1" t="str">
        <f>VLOOKUP(D230,$M$15:$N$19,2,TRUE)</f>
        <v>High</v>
      </c>
    </row>
    <row r="231" spans="1:9" x14ac:dyDescent="0.25">
      <c r="A231" s="2" t="s">
        <v>654</v>
      </c>
      <c r="B231" s="2" t="s">
        <v>8</v>
      </c>
      <c r="C231" s="2">
        <v>24</v>
      </c>
      <c r="D231" s="2">
        <v>172</v>
      </c>
      <c r="E231" s="2">
        <v>61</v>
      </c>
      <c r="F231" s="2" t="s">
        <v>85</v>
      </c>
      <c r="G231" s="2">
        <v>1960</v>
      </c>
      <c r="H231" s="2">
        <f>(D231-$N$3)/$N$4</f>
        <v>1.1934436182554486</v>
      </c>
      <c r="I231" s="2" t="str">
        <f>VLOOKUP(D231,$M$15:$N$19,2,TRUE)</f>
        <v>High</v>
      </c>
    </row>
    <row r="232" spans="1:9" x14ac:dyDescent="0.25">
      <c r="A232" s="1" t="s">
        <v>781</v>
      </c>
      <c r="B232" s="1" t="s">
        <v>8</v>
      </c>
      <c r="C232" s="1">
        <v>24</v>
      </c>
      <c r="D232" s="1">
        <v>172</v>
      </c>
      <c r="E232" s="1">
        <v>68</v>
      </c>
      <c r="F232" s="1" t="s">
        <v>27</v>
      </c>
      <c r="G232" s="1">
        <v>2000</v>
      </c>
      <c r="H232" s="1">
        <f>(D232-$N$3)/$N$4</f>
        <v>1.1934436182554486</v>
      </c>
      <c r="I232" s="1" t="str">
        <f>VLOOKUP(D232,$M$15:$N$19,2,TRUE)</f>
        <v>High</v>
      </c>
    </row>
    <row r="233" spans="1:9" x14ac:dyDescent="0.25">
      <c r="A233" s="1" t="s">
        <v>963</v>
      </c>
      <c r="B233" s="1" t="s">
        <v>8</v>
      </c>
      <c r="C233" s="1">
        <v>24</v>
      </c>
      <c r="D233" s="1">
        <v>172</v>
      </c>
      <c r="E233" s="1">
        <v>62</v>
      </c>
      <c r="F233" s="1" t="s">
        <v>27</v>
      </c>
      <c r="G233" s="1">
        <v>2000</v>
      </c>
      <c r="H233" s="1">
        <f>(D233-$N$3)/$N$4</f>
        <v>1.1934436182554486</v>
      </c>
      <c r="I233" s="1" t="str">
        <f>VLOOKUP(D233,$M$15:$N$19,2,TRUE)</f>
        <v>High</v>
      </c>
    </row>
    <row r="234" spans="1:9" x14ac:dyDescent="0.25">
      <c r="A234" s="2" t="s">
        <v>986</v>
      </c>
      <c r="B234" s="2" t="s">
        <v>8</v>
      </c>
      <c r="C234" s="2">
        <v>24</v>
      </c>
      <c r="D234" s="2">
        <v>172</v>
      </c>
      <c r="E234" s="2">
        <v>60</v>
      </c>
      <c r="F234" s="2" t="s">
        <v>9</v>
      </c>
      <c r="G234" s="2">
        <v>1960</v>
      </c>
      <c r="H234" s="2">
        <f>(D234-$N$3)/$N$4</f>
        <v>1.1934436182554486</v>
      </c>
      <c r="I234" s="2" t="str">
        <f>VLOOKUP(D234,$M$15:$N$19,2,TRUE)</f>
        <v>High</v>
      </c>
    </row>
    <row r="235" spans="1:9" x14ac:dyDescent="0.25">
      <c r="A235" s="1" t="s">
        <v>1136</v>
      </c>
      <c r="B235" s="1" t="s">
        <v>8</v>
      </c>
      <c r="C235" s="1">
        <v>24</v>
      </c>
      <c r="D235" s="1">
        <v>172</v>
      </c>
      <c r="E235" s="1">
        <v>70</v>
      </c>
      <c r="F235" s="1" t="s">
        <v>57</v>
      </c>
      <c r="G235" s="1">
        <v>1988</v>
      </c>
      <c r="H235" s="1">
        <f>(D235-$N$3)/$N$4</f>
        <v>1.1934436182554486</v>
      </c>
      <c r="I235" s="1" t="str">
        <f>VLOOKUP(D235,$M$15:$N$19,2,TRUE)</f>
        <v>High</v>
      </c>
    </row>
    <row r="236" spans="1:9" x14ac:dyDescent="0.25">
      <c r="A236" s="2" t="s">
        <v>1177</v>
      </c>
      <c r="B236" s="2" t="s">
        <v>8</v>
      </c>
      <c r="C236" s="2">
        <v>24</v>
      </c>
      <c r="D236" s="2">
        <v>172</v>
      </c>
      <c r="E236" s="2">
        <v>70</v>
      </c>
      <c r="F236" s="2" t="s">
        <v>187</v>
      </c>
      <c r="G236" s="2">
        <v>2012</v>
      </c>
      <c r="H236" s="2">
        <f>(D236-$N$3)/$N$4</f>
        <v>1.1934436182554486</v>
      </c>
      <c r="I236" s="2" t="str">
        <f>VLOOKUP(D236,$M$15:$N$19,2,TRUE)</f>
        <v>High</v>
      </c>
    </row>
    <row r="237" spans="1:9" x14ac:dyDescent="0.25">
      <c r="A237" s="1" t="s">
        <v>1264</v>
      </c>
      <c r="B237" s="1" t="s">
        <v>8</v>
      </c>
      <c r="C237" s="1">
        <v>24</v>
      </c>
      <c r="D237" s="1">
        <v>172</v>
      </c>
      <c r="E237" s="1">
        <v>68</v>
      </c>
      <c r="F237" s="1" t="s">
        <v>49</v>
      </c>
      <c r="G237" s="1">
        <v>1972</v>
      </c>
      <c r="H237" s="1">
        <f>(D237-$N$3)/$N$4</f>
        <v>1.1934436182554486</v>
      </c>
      <c r="I237" s="1" t="str">
        <f>VLOOKUP(D237,$M$15:$N$19,2,TRUE)</f>
        <v>High</v>
      </c>
    </row>
    <row r="238" spans="1:9" x14ac:dyDescent="0.25">
      <c r="A238" s="2" t="s">
        <v>1403</v>
      </c>
      <c r="B238" s="2" t="s">
        <v>8</v>
      </c>
      <c r="C238" s="2">
        <v>24</v>
      </c>
      <c r="D238" s="2">
        <v>172</v>
      </c>
      <c r="E238" s="2">
        <v>62</v>
      </c>
      <c r="F238" s="2" t="s">
        <v>27</v>
      </c>
      <c r="G238" s="2">
        <v>2004</v>
      </c>
      <c r="H238" s="2">
        <f>(D238-$N$3)/$N$4</f>
        <v>1.1934436182554486</v>
      </c>
      <c r="I238" s="2" t="str">
        <f>VLOOKUP(D238,$M$15:$N$19,2,TRUE)</f>
        <v>High</v>
      </c>
    </row>
    <row r="239" spans="1:9" x14ac:dyDescent="0.25">
      <c r="A239" s="1" t="s">
        <v>1835</v>
      </c>
      <c r="B239" s="1" t="s">
        <v>8</v>
      </c>
      <c r="C239" s="1">
        <v>24</v>
      </c>
      <c r="D239" s="1">
        <v>172</v>
      </c>
      <c r="E239" s="1">
        <v>68</v>
      </c>
      <c r="F239" s="1" t="s">
        <v>116</v>
      </c>
      <c r="G239" s="1">
        <v>2004</v>
      </c>
      <c r="H239" s="1">
        <f>(D239-$N$3)/$N$4</f>
        <v>1.1934436182554486</v>
      </c>
      <c r="I239" s="1" t="str">
        <f>VLOOKUP(D239,$M$15:$N$19,2,TRUE)</f>
        <v>High</v>
      </c>
    </row>
    <row r="240" spans="1:9" x14ac:dyDescent="0.25">
      <c r="A240" s="1" t="s">
        <v>1886</v>
      </c>
      <c r="B240" s="1" t="s">
        <v>8</v>
      </c>
      <c r="C240" s="1">
        <v>24</v>
      </c>
      <c r="D240" s="1">
        <v>172</v>
      </c>
      <c r="E240" s="1">
        <v>70</v>
      </c>
      <c r="F240" s="1" t="s">
        <v>57</v>
      </c>
      <c r="G240" s="1">
        <v>1952</v>
      </c>
      <c r="H240" s="1">
        <f>(D240-$N$3)/$N$4</f>
        <v>1.1934436182554486</v>
      </c>
      <c r="I240" s="1" t="str">
        <f>VLOOKUP(D240,$M$15:$N$19,2,TRUE)</f>
        <v>High</v>
      </c>
    </row>
    <row r="241" spans="1:9" x14ac:dyDescent="0.25">
      <c r="A241" s="2" t="s">
        <v>1939</v>
      </c>
      <c r="B241" s="2" t="s">
        <v>8</v>
      </c>
      <c r="C241" s="2">
        <v>24</v>
      </c>
      <c r="D241" s="2">
        <v>172</v>
      </c>
      <c r="E241" s="2">
        <v>66</v>
      </c>
      <c r="F241" s="2" t="s">
        <v>114</v>
      </c>
      <c r="G241" s="2">
        <v>1972</v>
      </c>
      <c r="H241" s="2">
        <f>(D241-$N$3)/$N$4</f>
        <v>1.1934436182554486</v>
      </c>
      <c r="I241" s="2" t="str">
        <f>VLOOKUP(D241,$M$15:$N$19,2,TRUE)</f>
        <v>High</v>
      </c>
    </row>
    <row r="242" spans="1:9" x14ac:dyDescent="0.25">
      <c r="A242" s="1" t="s">
        <v>105</v>
      </c>
      <c r="B242" s="1" t="s">
        <v>8</v>
      </c>
      <c r="C242" s="1">
        <v>25</v>
      </c>
      <c r="D242" s="1">
        <v>172</v>
      </c>
      <c r="E242" s="1">
        <v>71</v>
      </c>
      <c r="F242" s="1" t="s">
        <v>43</v>
      </c>
      <c r="G242" s="1">
        <v>2016</v>
      </c>
      <c r="H242" s="1">
        <f>(D242-$N$3)/$N$4</f>
        <v>1.1934436182554486</v>
      </c>
      <c r="I242" s="1" t="str">
        <f>VLOOKUP(D242,$M$15:$N$19,2,TRUE)</f>
        <v>High</v>
      </c>
    </row>
    <row r="243" spans="1:9" x14ac:dyDescent="0.25">
      <c r="A243" s="2" t="s">
        <v>883</v>
      </c>
      <c r="B243" s="2" t="s">
        <v>8</v>
      </c>
      <c r="C243" s="2">
        <v>25</v>
      </c>
      <c r="D243" s="2">
        <v>172</v>
      </c>
      <c r="E243" s="2">
        <v>70</v>
      </c>
      <c r="F243" s="2" t="s">
        <v>97</v>
      </c>
      <c r="G243" s="2">
        <v>1992</v>
      </c>
      <c r="H243" s="2">
        <f>(D243-$N$3)/$N$4</f>
        <v>1.1934436182554486</v>
      </c>
      <c r="I243" s="2" t="str">
        <f>VLOOKUP(D243,$M$15:$N$19,2,TRUE)</f>
        <v>High</v>
      </c>
    </row>
    <row r="244" spans="1:9" x14ac:dyDescent="0.25">
      <c r="A244" s="2" t="s">
        <v>998</v>
      </c>
      <c r="B244" s="2" t="s">
        <v>8</v>
      </c>
      <c r="C244" s="2">
        <v>25</v>
      </c>
      <c r="D244" s="2">
        <v>172</v>
      </c>
      <c r="E244" s="2">
        <v>63</v>
      </c>
      <c r="F244" s="2" t="s">
        <v>31</v>
      </c>
      <c r="G244" s="2">
        <v>1960</v>
      </c>
      <c r="H244" s="2">
        <f>(D244-$N$3)/$N$4</f>
        <v>1.1934436182554486</v>
      </c>
      <c r="I244" s="2" t="str">
        <f>VLOOKUP(D244,$M$15:$N$19,2,TRUE)</f>
        <v>High</v>
      </c>
    </row>
    <row r="245" spans="1:9" x14ac:dyDescent="0.25">
      <c r="A245" s="2" t="s">
        <v>1449</v>
      </c>
      <c r="B245" s="2" t="s">
        <v>8</v>
      </c>
      <c r="C245" s="2">
        <v>25</v>
      </c>
      <c r="D245" s="2">
        <v>172</v>
      </c>
      <c r="E245" s="2">
        <v>66</v>
      </c>
      <c r="F245" s="2" t="s">
        <v>43</v>
      </c>
      <c r="G245" s="2">
        <v>2004</v>
      </c>
      <c r="H245" s="2">
        <f>(D245-$N$3)/$N$4</f>
        <v>1.1934436182554486</v>
      </c>
      <c r="I245" s="2" t="str">
        <f>VLOOKUP(D245,$M$15:$N$19,2,TRUE)</f>
        <v>High</v>
      </c>
    </row>
    <row r="246" spans="1:9" x14ac:dyDescent="0.25">
      <c r="A246" s="2" t="s">
        <v>1704</v>
      </c>
      <c r="B246" s="2" t="s">
        <v>8</v>
      </c>
      <c r="C246" s="2">
        <v>25</v>
      </c>
      <c r="D246" s="2">
        <v>172</v>
      </c>
      <c r="E246" s="2">
        <v>67</v>
      </c>
      <c r="F246" s="2" t="s">
        <v>9</v>
      </c>
      <c r="G246" s="2">
        <v>1964</v>
      </c>
      <c r="H246" s="2">
        <f>(D246-$N$3)/$N$4</f>
        <v>1.1934436182554486</v>
      </c>
      <c r="I246" s="2" t="str">
        <f>VLOOKUP(D246,$M$15:$N$19,2,TRUE)</f>
        <v>High</v>
      </c>
    </row>
    <row r="247" spans="1:9" x14ac:dyDescent="0.25">
      <c r="A247" s="2" t="s">
        <v>1806</v>
      </c>
      <c r="B247" s="2" t="s">
        <v>8</v>
      </c>
      <c r="C247" s="2">
        <v>25</v>
      </c>
      <c r="D247" s="2">
        <v>172</v>
      </c>
      <c r="E247" s="2">
        <v>65</v>
      </c>
      <c r="F247" s="2" t="s">
        <v>1673</v>
      </c>
      <c r="G247" s="2">
        <v>2004</v>
      </c>
      <c r="H247" s="2">
        <f>(D247-$N$3)/$N$4</f>
        <v>1.1934436182554486</v>
      </c>
      <c r="I247" s="2" t="str">
        <f>VLOOKUP(D247,$M$15:$N$19,2,TRUE)</f>
        <v>High</v>
      </c>
    </row>
    <row r="248" spans="1:9" x14ac:dyDescent="0.25">
      <c r="A248" s="1" t="s">
        <v>750</v>
      </c>
      <c r="B248" s="1" t="s">
        <v>8</v>
      </c>
      <c r="C248" s="1">
        <v>26</v>
      </c>
      <c r="D248" s="1">
        <v>172</v>
      </c>
      <c r="E248" s="1">
        <v>69</v>
      </c>
      <c r="F248" s="1" t="s">
        <v>39</v>
      </c>
      <c r="G248" s="1">
        <v>1984</v>
      </c>
      <c r="H248" s="1">
        <f>(D248-$N$3)/$N$4</f>
        <v>1.1934436182554486</v>
      </c>
      <c r="I248" s="1" t="str">
        <f>VLOOKUP(D248,$M$15:$N$19,2,TRUE)</f>
        <v>High</v>
      </c>
    </row>
    <row r="249" spans="1:9" x14ac:dyDescent="0.25">
      <c r="A249" s="1" t="s">
        <v>1346</v>
      </c>
      <c r="B249" s="1" t="s">
        <v>8</v>
      </c>
      <c r="C249" s="1">
        <v>26</v>
      </c>
      <c r="D249" s="1">
        <v>172</v>
      </c>
      <c r="E249" s="1">
        <v>71</v>
      </c>
      <c r="F249" s="1" t="s">
        <v>57</v>
      </c>
      <c r="G249" s="1">
        <v>2000</v>
      </c>
      <c r="H249" s="1">
        <f>(D249-$N$3)/$N$4</f>
        <v>1.1934436182554486</v>
      </c>
      <c r="I249" s="1" t="str">
        <f>VLOOKUP(D249,$M$15:$N$19,2,TRUE)</f>
        <v>High</v>
      </c>
    </row>
    <row r="250" spans="1:9" x14ac:dyDescent="0.25">
      <c r="A250" s="1" t="s">
        <v>2036</v>
      </c>
      <c r="B250" s="1" t="s">
        <v>8</v>
      </c>
      <c r="C250" s="1">
        <v>26</v>
      </c>
      <c r="D250" s="1">
        <v>172</v>
      </c>
      <c r="E250" s="1">
        <v>63</v>
      </c>
      <c r="F250" s="1" t="s">
        <v>185</v>
      </c>
      <c r="G250" s="1">
        <v>1968</v>
      </c>
      <c r="H250" s="1">
        <f>(D250-$N$3)/$N$4</f>
        <v>1.1934436182554486</v>
      </c>
      <c r="I250" s="1" t="str">
        <f>VLOOKUP(D250,$M$15:$N$19,2,TRUE)</f>
        <v>High</v>
      </c>
    </row>
    <row r="251" spans="1:9" x14ac:dyDescent="0.25">
      <c r="A251" s="2" t="s">
        <v>2278</v>
      </c>
      <c r="B251" s="2" t="s">
        <v>8</v>
      </c>
      <c r="C251" s="2">
        <v>26</v>
      </c>
      <c r="D251" s="2">
        <v>172</v>
      </c>
      <c r="E251" s="2">
        <v>65</v>
      </c>
      <c r="F251" s="2" t="s">
        <v>27</v>
      </c>
      <c r="G251" s="2">
        <v>2004</v>
      </c>
      <c r="H251" s="2">
        <f>(D251-$N$3)/$N$4</f>
        <v>1.1934436182554486</v>
      </c>
      <c r="I251" s="2" t="str">
        <f>VLOOKUP(D251,$M$15:$N$19,2,TRUE)</f>
        <v>High</v>
      </c>
    </row>
    <row r="252" spans="1:9" x14ac:dyDescent="0.25">
      <c r="A252" s="2" t="s">
        <v>194</v>
      </c>
      <c r="B252" s="2" t="s">
        <v>8</v>
      </c>
      <c r="C252" s="2">
        <v>27</v>
      </c>
      <c r="D252" s="2">
        <v>172</v>
      </c>
      <c r="E252" s="2">
        <v>65</v>
      </c>
      <c r="F252" s="2" t="s">
        <v>62</v>
      </c>
      <c r="G252" s="2">
        <v>1972</v>
      </c>
      <c r="H252" s="2">
        <f>(D252-$N$3)/$N$4</f>
        <v>1.1934436182554486</v>
      </c>
      <c r="I252" s="2" t="str">
        <f>VLOOKUP(D252,$M$15:$N$19,2,TRUE)</f>
        <v>High</v>
      </c>
    </row>
    <row r="253" spans="1:9" x14ac:dyDescent="0.25">
      <c r="A253" s="2" t="s">
        <v>402</v>
      </c>
      <c r="B253" s="2" t="s">
        <v>8</v>
      </c>
      <c r="C253" s="2">
        <v>28</v>
      </c>
      <c r="D253" s="2">
        <v>172</v>
      </c>
      <c r="E253" s="2">
        <v>72</v>
      </c>
      <c r="F253" s="2" t="s">
        <v>59</v>
      </c>
      <c r="G253" s="2">
        <v>1972</v>
      </c>
      <c r="H253" s="2">
        <f>(D253-$N$3)/$N$4</f>
        <v>1.1934436182554486</v>
      </c>
      <c r="I253" s="2" t="str">
        <f>VLOOKUP(D253,$M$15:$N$19,2,TRUE)</f>
        <v>High</v>
      </c>
    </row>
    <row r="254" spans="1:9" x14ac:dyDescent="0.25">
      <c r="A254" s="1" t="s">
        <v>1180</v>
      </c>
      <c r="B254" s="1" t="s">
        <v>8</v>
      </c>
      <c r="C254" s="1">
        <v>28</v>
      </c>
      <c r="D254" s="1">
        <v>172</v>
      </c>
      <c r="E254" s="1">
        <v>68</v>
      </c>
      <c r="F254" s="1" t="s">
        <v>62</v>
      </c>
      <c r="G254" s="1">
        <v>1964</v>
      </c>
      <c r="H254" s="1">
        <f>(D254-$N$3)/$N$4</f>
        <v>1.1934436182554486</v>
      </c>
      <c r="I254" s="1" t="str">
        <f>VLOOKUP(D254,$M$15:$N$19,2,TRUE)</f>
        <v>High</v>
      </c>
    </row>
    <row r="255" spans="1:9" x14ac:dyDescent="0.25">
      <c r="A255" s="2" t="s">
        <v>2057</v>
      </c>
      <c r="B255" s="2" t="s">
        <v>8</v>
      </c>
      <c r="C255" s="2">
        <v>28</v>
      </c>
      <c r="D255" s="2">
        <v>172</v>
      </c>
      <c r="E255" s="2">
        <v>68</v>
      </c>
      <c r="F255" s="2" t="s">
        <v>29</v>
      </c>
      <c r="G255" s="2">
        <v>1964</v>
      </c>
      <c r="H255" s="2">
        <f>(D255-$N$3)/$N$4</f>
        <v>1.1934436182554486</v>
      </c>
      <c r="I255" s="2" t="str">
        <f>VLOOKUP(D255,$M$15:$N$19,2,TRUE)</f>
        <v>High</v>
      </c>
    </row>
    <row r="256" spans="1:9" x14ac:dyDescent="0.25">
      <c r="A256" s="1" t="s">
        <v>2206</v>
      </c>
      <c r="B256" s="1" t="s">
        <v>8</v>
      </c>
      <c r="C256" s="1">
        <v>28</v>
      </c>
      <c r="D256" s="1">
        <v>172</v>
      </c>
      <c r="E256" s="1">
        <v>74</v>
      </c>
      <c r="F256" s="1" t="s">
        <v>97</v>
      </c>
      <c r="G256" s="1">
        <v>1964</v>
      </c>
      <c r="H256" s="1">
        <f>(D256-$N$3)/$N$4</f>
        <v>1.1934436182554486</v>
      </c>
      <c r="I256" s="1" t="str">
        <f>VLOOKUP(D256,$M$15:$N$19,2,TRUE)</f>
        <v>High</v>
      </c>
    </row>
    <row r="257" spans="1:9" x14ac:dyDescent="0.25">
      <c r="A257" s="2" t="s">
        <v>727</v>
      </c>
      <c r="B257" s="2" t="s">
        <v>8</v>
      </c>
      <c r="C257" s="2">
        <v>29</v>
      </c>
      <c r="D257" s="2">
        <v>172</v>
      </c>
      <c r="E257" s="2">
        <v>68</v>
      </c>
      <c r="F257" s="2" t="s">
        <v>89</v>
      </c>
      <c r="G257" s="2">
        <v>1968</v>
      </c>
      <c r="H257" s="2">
        <f>(D257-$N$3)/$N$4</f>
        <v>1.1934436182554486</v>
      </c>
      <c r="I257" s="2" t="str">
        <f>VLOOKUP(D257,$M$15:$N$19,2,TRUE)</f>
        <v>High</v>
      </c>
    </row>
    <row r="258" spans="1:9" x14ac:dyDescent="0.25">
      <c r="A258" s="1" t="s">
        <v>1003</v>
      </c>
      <c r="B258" s="1" t="s">
        <v>8</v>
      </c>
      <c r="C258" s="1">
        <v>29</v>
      </c>
      <c r="D258" s="1">
        <v>172</v>
      </c>
      <c r="E258" s="1">
        <v>70</v>
      </c>
      <c r="F258" s="1" t="s">
        <v>97</v>
      </c>
      <c r="G258" s="1">
        <v>1964</v>
      </c>
      <c r="H258" s="1">
        <f>(D258-$N$3)/$N$4</f>
        <v>1.1934436182554486</v>
      </c>
      <c r="I258" s="1" t="str">
        <f>VLOOKUP(D258,$M$15:$N$19,2,TRUE)</f>
        <v>High</v>
      </c>
    </row>
    <row r="259" spans="1:9" x14ac:dyDescent="0.25">
      <c r="A259" s="1" t="s">
        <v>1216</v>
      </c>
      <c r="B259" s="1" t="s">
        <v>8</v>
      </c>
      <c r="C259" s="1">
        <v>30</v>
      </c>
      <c r="D259" s="1">
        <v>172</v>
      </c>
      <c r="E259" s="1">
        <v>66</v>
      </c>
      <c r="F259" s="1" t="s">
        <v>510</v>
      </c>
      <c r="G259" s="1">
        <v>2016</v>
      </c>
      <c r="H259" s="1">
        <f>(D259-$N$3)/$N$4</f>
        <v>1.1934436182554486</v>
      </c>
      <c r="I259" s="1" t="str">
        <f>VLOOKUP(D259,$M$15:$N$19,2,TRUE)</f>
        <v>High</v>
      </c>
    </row>
    <row r="260" spans="1:9" x14ac:dyDescent="0.25">
      <c r="A260" s="1" t="s">
        <v>1454</v>
      </c>
      <c r="B260" s="1" t="s">
        <v>8</v>
      </c>
      <c r="C260" s="1" t="s">
        <v>12</v>
      </c>
      <c r="D260" s="1">
        <v>172</v>
      </c>
      <c r="E260" s="1">
        <v>70</v>
      </c>
      <c r="F260" s="1" t="s">
        <v>602</v>
      </c>
      <c r="G260" s="1">
        <v>1960</v>
      </c>
      <c r="H260" s="1">
        <f>(D260-$N$3)/$N$4</f>
        <v>1.1934436182554486</v>
      </c>
      <c r="I260" s="1" t="str">
        <f>VLOOKUP(D260,$M$15:$N$19,2,TRUE)</f>
        <v>High</v>
      </c>
    </row>
    <row r="261" spans="1:9" x14ac:dyDescent="0.25">
      <c r="A261" s="2" t="s">
        <v>822</v>
      </c>
      <c r="B261" s="2" t="s">
        <v>16</v>
      </c>
      <c r="C261" s="2">
        <v>17</v>
      </c>
      <c r="D261" s="2">
        <v>171</v>
      </c>
      <c r="E261" s="2">
        <v>51</v>
      </c>
      <c r="F261" s="2" t="s">
        <v>19</v>
      </c>
      <c r="G261" s="2">
        <v>2008</v>
      </c>
      <c r="H261" s="2">
        <f>(D261-$N$3)/$N$4</f>
        <v>1.079043243858901</v>
      </c>
      <c r="I261" s="2" t="str">
        <f>VLOOKUP(D261,$M$15:$N$19,2,TRUE)</f>
        <v>High</v>
      </c>
    </row>
    <row r="262" spans="1:9" x14ac:dyDescent="0.25">
      <c r="A262" s="1" t="s">
        <v>756</v>
      </c>
      <c r="B262" s="1" t="s">
        <v>8</v>
      </c>
      <c r="C262" s="1">
        <v>18</v>
      </c>
      <c r="D262" s="1">
        <v>171</v>
      </c>
      <c r="E262" s="1">
        <v>66</v>
      </c>
      <c r="F262" s="1" t="s">
        <v>62</v>
      </c>
      <c r="G262" s="1">
        <v>1980</v>
      </c>
      <c r="H262" s="1">
        <f>(D262-$N$3)/$N$4</f>
        <v>1.079043243858901</v>
      </c>
      <c r="I262" s="1" t="str">
        <f>VLOOKUP(D262,$M$15:$N$19,2,TRUE)</f>
        <v>High</v>
      </c>
    </row>
    <row r="263" spans="1:9" x14ac:dyDescent="0.25">
      <c r="A263" s="2" t="s">
        <v>972</v>
      </c>
      <c r="B263" s="2" t="s">
        <v>8</v>
      </c>
      <c r="C263" s="2">
        <v>18</v>
      </c>
      <c r="D263" s="2">
        <v>171</v>
      </c>
      <c r="E263" s="2">
        <v>68</v>
      </c>
      <c r="F263" s="2" t="s">
        <v>64</v>
      </c>
      <c r="G263" s="2">
        <v>2008</v>
      </c>
      <c r="H263" s="2">
        <f>(D263-$N$3)/$N$4</f>
        <v>1.079043243858901</v>
      </c>
      <c r="I263" s="2" t="str">
        <f>VLOOKUP(D263,$M$15:$N$19,2,TRUE)</f>
        <v>High</v>
      </c>
    </row>
    <row r="264" spans="1:9" x14ac:dyDescent="0.25">
      <c r="A264" s="2" t="s">
        <v>1465</v>
      </c>
      <c r="B264" s="2" t="s">
        <v>8</v>
      </c>
      <c r="C264" s="2">
        <v>18</v>
      </c>
      <c r="D264" s="2">
        <v>171</v>
      </c>
      <c r="E264" s="2">
        <v>69</v>
      </c>
      <c r="F264" s="2" t="s">
        <v>11</v>
      </c>
      <c r="G264" s="2">
        <v>2008</v>
      </c>
      <c r="H264" s="2">
        <f>(D264-$N$3)/$N$4</f>
        <v>1.079043243858901</v>
      </c>
      <c r="I264" s="2" t="str">
        <f>VLOOKUP(D264,$M$15:$N$19,2,TRUE)</f>
        <v>High</v>
      </c>
    </row>
    <row r="265" spans="1:9" x14ac:dyDescent="0.25">
      <c r="A265" s="1" t="s">
        <v>2251</v>
      </c>
      <c r="B265" s="1" t="s">
        <v>8</v>
      </c>
      <c r="C265" s="1">
        <v>18</v>
      </c>
      <c r="D265" s="1">
        <v>171</v>
      </c>
      <c r="E265" s="1">
        <v>64</v>
      </c>
      <c r="F265" s="1" t="s">
        <v>207</v>
      </c>
      <c r="G265" s="1">
        <v>2000</v>
      </c>
      <c r="H265" s="1">
        <f>(D265-$N$3)/$N$4</f>
        <v>1.079043243858901</v>
      </c>
      <c r="I265" s="1" t="str">
        <f>VLOOKUP(D265,$M$15:$N$19,2,TRUE)</f>
        <v>High</v>
      </c>
    </row>
    <row r="266" spans="1:9" x14ac:dyDescent="0.25">
      <c r="A266" s="1" t="s">
        <v>54</v>
      </c>
      <c r="B266" s="1" t="s">
        <v>8</v>
      </c>
      <c r="C266" s="1">
        <v>19</v>
      </c>
      <c r="D266" s="1">
        <v>171</v>
      </c>
      <c r="E266" s="1">
        <v>63</v>
      </c>
      <c r="F266" s="1" t="s">
        <v>55</v>
      </c>
      <c r="G266" s="1">
        <v>1996</v>
      </c>
      <c r="H266" s="1">
        <f>(D266-$N$3)/$N$4</f>
        <v>1.079043243858901</v>
      </c>
      <c r="I266" s="1" t="str">
        <f>VLOOKUP(D266,$M$15:$N$19,2,TRUE)</f>
        <v>High</v>
      </c>
    </row>
    <row r="267" spans="1:9" x14ac:dyDescent="0.25">
      <c r="A267" s="2" t="s">
        <v>1020</v>
      </c>
      <c r="B267" s="2" t="s">
        <v>8</v>
      </c>
      <c r="C267" s="2">
        <v>19</v>
      </c>
      <c r="D267" s="2">
        <v>171</v>
      </c>
      <c r="E267" s="2">
        <v>65</v>
      </c>
      <c r="F267" s="2" t="s">
        <v>120</v>
      </c>
      <c r="G267" s="2">
        <v>2004</v>
      </c>
      <c r="H267" s="2">
        <f>(D267-$N$3)/$N$4</f>
        <v>1.079043243858901</v>
      </c>
      <c r="I267" s="2" t="str">
        <f>VLOOKUP(D267,$M$15:$N$19,2,TRUE)</f>
        <v>High</v>
      </c>
    </row>
    <row r="268" spans="1:9" x14ac:dyDescent="0.25">
      <c r="A268" s="2" t="s">
        <v>1550</v>
      </c>
      <c r="B268" s="2" t="s">
        <v>8</v>
      </c>
      <c r="C268" s="2">
        <v>19</v>
      </c>
      <c r="D268" s="2">
        <v>171</v>
      </c>
      <c r="E268" s="2">
        <v>67</v>
      </c>
      <c r="F268" s="2" t="s">
        <v>29</v>
      </c>
      <c r="G268" s="2">
        <v>1972</v>
      </c>
      <c r="H268" s="2">
        <f>(D268-$N$3)/$N$4</f>
        <v>1.079043243858901</v>
      </c>
      <c r="I268" s="2" t="str">
        <f>VLOOKUP(D268,$M$15:$N$19,2,TRUE)</f>
        <v>High</v>
      </c>
    </row>
    <row r="269" spans="1:9" x14ac:dyDescent="0.25">
      <c r="A269" s="2" t="s">
        <v>1750</v>
      </c>
      <c r="B269" s="2" t="s">
        <v>8</v>
      </c>
      <c r="C269" s="2">
        <v>19</v>
      </c>
      <c r="D269" s="2">
        <v>171</v>
      </c>
      <c r="E269" s="2">
        <v>68</v>
      </c>
      <c r="F269" s="2" t="s">
        <v>116</v>
      </c>
      <c r="G269" s="2">
        <v>1968</v>
      </c>
      <c r="H269" s="2">
        <f>(D269-$N$3)/$N$4</f>
        <v>1.079043243858901</v>
      </c>
      <c r="I269" s="2" t="str">
        <f>VLOOKUP(D269,$M$15:$N$19,2,TRUE)</f>
        <v>High</v>
      </c>
    </row>
    <row r="270" spans="1:9" x14ac:dyDescent="0.25">
      <c r="A270" s="2" t="s">
        <v>444</v>
      </c>
      <c r="B270" s="2" t="s">
        <v>8</v>
      </c>
      <c r="C270" s="2">
        <v>20</v>
      </c>
      <c r="D270" s="2">
        <v>171</v>
      </c>
      <c r="E270" s="2">
        <v>70</v>
      </c>
      <c r="F270" s="2" t="s">
        <v>43</v>
      </c>
      <c r="G270" s="2">
        <v>2000</v>
      </c>
      <c r="H270" s="2">
        <f>(D270-$N$3)/$N$4</f>
        <v>1.079043243858901</v>
      </c>
      <c r="I270" s="2" t="str">
        <f>VLOOKUP(D270,$M$15:$N$19,2,TRUE)</f>
        <v>High</v>
      </c>
    </row>
    <row r="271" spans="1:9" x14ac:dyDescent="0.25">
      <c r="A271" s="2" t="s">
        <v>1123</v>
      </c>
      <c r="B271" s="2" t="s">
        <v>8</v>
      </c>
      <c r="C271" s="2">
        <v>20</v>
      </c>
      <c r="D271" s="2">
        <v>171</v>
      </c>
      <c r="E271" s="2">
        <v>65</v>
      </c>
      <c r="F271" s="2" t="s">
        <v>45</v>
      </c>
      <c r="G271" s="2">
        <v>2004</v>
      </c>
      <c r="H271" s="2">
        <f>(D271-$N$3)/$N$4</f>
        <v>1.079043243858901</v>
      </c>
      <c r="I271" s="2" t="str">
        <f>VLOOKUP(D271,$M$15:$N$19,2,TRUE)</f>
        <v>High</v>
      </c>
    </row>
    <row r="272" spans="1:9" x14ac:dyDescent="0.25">
      <c r="A272" s="2" t="s">
        <v>1291</v>
      </c>
      <c r="B272" s="2" t="s">
        <v>8</v>
      </c>
      <c r="C272" s="2">
        <v>20</v>
      </c>
      <c r="D272" s="2">
        <v>171</v>
      </c>
      <c r="E272" s="2">
        <v>63</v>
      </c>
      <c r="F272" s="2" t="s">
        <v>82</v>
      </c>
      <c r="G272" s="2">
        <v>1980</v>
      </c>
      <c r="H272" s="2">
        <f>(D272-$N$3)/$N$4</f>
        <v>1.079043243858901</v>
      </c>
      <c r="I272" s="2" t="str">
        <f>VLOOKUP(D272,$M$15:$N$19,2,TRUE)</f>
        <v>High</v>
      </c>
    </row>
    <row r="273" spans="1:9" x14ac:dyDescent="0.25">
      <c r="A273" s="1" t="s">
        <v>1480</v>
      </c>
      <c r="B273" s="1" t="s">
        <v>8</v>
      </c>
      <c r="C273" s="1">
        <v>20</v>
      </c>
      <c r="D273" s="1">
        <v>171</v>
      </c>
      <c r="E273" s="1">
        <v>61</v>
      </c>
      <c r="F273" s="1" t="s">
        <v>1260</v>
      </c>
      <c r="G273" s="1">
        <v>1968</v>
      </c>
      <c r="H273" s="1">
        <f>(D273-$N$3)/$N$4</f>
        <v>1.079043243858901</v>
      </c>
      <c r="I273" s="1" t="str">
        <f>VLOOKUP(D273,$M$15:$N$19,2,TRUE)</f>
        <v>High</v>
      </c>
    </row>
    <row r="274" spans="1:9" x14ac:dyDescent="0.25">
      <c r="A274" s="1" t="s">
        <v>2038</v>
      </c>
      <c r="B274" s="1" t="s">
        <v>8</v>
      </c>
      <c r="C274" s="1">
        <v>20</v>
      </c>
      <c r="D274" s="1">
        <v>171</v>
      </c>
      <c r="E274" s="1">
        <v>67</v>
      </c>
      <c r="F274" s="1" t="s">
        <v>33</v>
      </c>
      <c r="G274" s="1">
        <v>1952</v>
      </c>
      <c r="H274" s="1">
        <f>(D274-$N$3)/$N$4</f>
        <v>1.079043243858901</v>
      </c>
      <c r="I274" s="1" t="str">
        <f>VLOOKUP(D274,$M$15:$N$19,2,TRUE)</f>
        <v>High</v>
      </c>
    </row>
    <row r="275" spans="1:9" x14ac:dyDescent="0.25">
      <c r="A275" s="2" t="s">
        <v>572</v>
      </c>
      <c r="B275" s="2" t="s">
        <v>8</v>
      </c>
      <c r="C275" s="2">
        <v>21</v>
      </c>
      <c r="D275" s="2">
        <v>171</v>
      </c>
      <c r="E275" s="2">
        <v>68</v>
      </c>
      <c r="F275" s="2" t="s">
        <v>159</v>
      </c>
      <c r="G275" s="2">
        <v>1952</v>
      </c>
      <c r="H275" s="2">
        <f>(D275-$N$3)/$N$4</f>
        <v>1.079043243858901</v>
      </c>
      <c r="I275" s="2" t="str">
        <f>VLOOKUP(D275,$M$15:$N$19,2,TRUE)</f>
        <v>High</v>
      </c>
    </row>
    <row r="276" spans="1:9" x14ac:dyDescent="0.25">
      <c r="A276" s="1" t="s">
        <v>783</v>
      </c>
      <c r="B276" s="1" t="s">
        <v>8</v>
      </c>
      <c r="C276" s="1">
        <v>21</v>
      </c>
      <c r="D276" s="1">
        <v>171</v>
      </c>
      <c r="E276" s="1">
        <v>67</v>
      </c>
      <c r="F276" s="1" t="s">
        <v>33</v>
      </c>
      <c r="G276" s="1">
        <v>1908</v>
      </c>
      <c r="H276" s="1">
        <f>(D276-$N$3)/$N$4</f>
        <v>1.079043243858901</v>
      </c>
      <c r="I276" s="1" t="str">
        <f>VLOOKUP(D276,$M$15:$N$19,2,TRUE)</f>
        <v>High</v>
      </c>
    </row>
    <row r="277" spans="1:9" x14ac:dyDescent="0.25">
      <c r="A277" s="1" t="s">
        <v>981</v>
      </c>
      <c r="B277" s="1" t="s">
        <v>8</v>
      </c>
      <c r="C277" s="1">
        <v>21</v>
      </c>
      <c r="D277" s="1">
        <v>171</v>
      </c>
      <c r="E277" s="1">
        <v>65</v>
      </c>
      <c r="F277" s="1" t="s">
        <v>39</v>
      </c>
      <c r="G277" s="1">
        <v>1988</v>
      </c>
      <c r="H277" s="1">
        <f>(D277-$N$3)/$N$4</f>
        <v>1.079043243858901</v>
      </c>
      <c r="I277" s="1" t="str">
        <f>VLOOKUP(D277,$M$15:$N$19,2,TRUE)</f>
        <v>High</v>
      </c>
    </row>
    <row r="278" spans="1:9" x14ac:dyDescent="0.25">
      <c r="A278" s="1" t="s">
        <v>1049</v>
      </c>
      <c r="B278" s="1" t="s">
        <v>8</v>
      </c>
      <c r="C278" s="1">
        <v>21</v>
      </c>
      <c r="D278" s="1">
        <v>171</v>
      </c>
      <c r="E278" s="1">
        <v>62</v>
      </c>
      <c r="F278" s="1" t="s">
        <v>85</v>
      </c>
      <c r="G278" s="1">
        <v>1988</v>
      </c>
      <c r="H278" s="1">
        <f>(D278-$N$3)/$N$4</f>
        <v>1.079043243858901</v>
      </c>
      <c r="I278" s="1" t="str">
        <f>VLOOKUP(D278,$M$15:$N$19,2,TRUE)</f>
        <v>High</v>
      </c>
    </row>
    <row r="279" spans="1:9" x14ac:dyDescent="0.25">
      <c r="A279" s="1" t="s">
        <v>1515</v>
      </c>
      <c r="B279" s="1" t="s">
        <v>8</v>
      </c>
      <c r="C279" s="1">
        <v>21</v>
      </c>
      <c r="D279" s="1">
        <v>171</v>
      </c>
      <c r="E279" s="1">
        <v>64</v>
      </c>
      <c r="F279" s="1" t="s">
        <v>19</v>
      </c>
      <c r="G279" s="1">
        <v>2000</v>
      </c>
      <c r="H279" s="1">
        <f>(D279-$N$3)/$N$4</f>
        <v>1.079043243858901</v>
      </c>
      <c r="I279" s="1" t="str">
        <f>VLOOKUP(D279,$M$15:$N$19,2,TRUE)</f>
        <v>High</v>
      </c>
    </row>
    <row r="280" spans="1:9" x14ac:dyDescent="0.25">
      <c r="A280" s="1" t="s">
        <v>1942</v>
      </c>
      <c r="B280" s="1" t="s">
        <v>16</v>
      </c>
      <c r="C280" s="1">
        <v>21</v>
      </c>
      <c r="D280" s="1">
        <v>171</v>
      </c>
      <c r="E280" s="1">
        <v>49</v>
      </c>
      <c r="F280" s="1" t="s">
        <v>19</v>
      </c>
      <c r="G280" s="1">
        <v>1960</v>
      </c>
      <c r="H280" s="1">
        <f>(D280-$N$3)/$N$4</f>
        <v>1.079043243858901</v>
      </c>
      <c r="I280" s="1" t="str">
        <f>VLOOKUP(D280,$M$15:$N$19,2,TRUE)</f>
        <v>High</v>
      </c>
    </row>
    <row r="281" spans="1:9" x14ac:dyDescent="0.25">
      <c r="A281" s="1" t="s">
        <v>1984</v>
      </c>
      <c r="B281" s="1" t="s">
        <v>8</v>
      </c>
      <c r="C281" s="1">
        <v>21</v>
      </c>
      <c r="D281" s="1">
        <v>171</v>
      </c>
      <c r="E281" s="1">
        <v>62</v>
      </c>
      <c r="F281" s="1" t="s">
        <v>62</v>
      </c>
      <c r="G281" s="1">
        <v>1992</v>
      </c>
      <c r="H281" s="1">
        <f>(D281-$N$3)/$N$4</f>
        <v>1.079043243858901</v>
      </c>
      <c r="I281" s="1" t="str">
        <f>VLOOKUP(D281,$M$15:$N$19,2,TRUE)</f>
        <v>High</v>
      </c>
    </row>
    <row r="282" spans="1:9" x14ac:dyDescent="0.25">
      <c r="A282" s="2" t="s">
        <v>197</v>
      </c>
      <c r="B282" s="2" t="s">
        <v>8</v>
      </c>
      <c r="C282" s="2">
        <v>22</v>
      </c>
      <c r="D282" s="2">
        <v>171</v>
      </c>
      <c r="E282" s="2">
        <v>64</v>
      </c>
      <c r="F282" s="2" t="s">
        <v>45</v>
      </c>
      <c r="G282" s="2">
        <v>2000</v>
      </c>
      <c r="H282" s="2">
        <f>(D282-$N$3)/$N$4</f>
        <v>1.079043243858901</v>
      </c>
      <c r="I282" s="2" t="str">
        <f>VLOOKUP(D282,$M$15:$N$19,2,TRUE)</f>
        <v>High</v>
      </c>
    </row>
    <row r="283" spans="1:9" x14ac:dyDescent="0.25">
      <c r="A283" s="1" t="s">
        <v>282</v>
      </c>
      <c r="B283" s="1" t="s">
        <v>8</v>
      </c>
      <c r="C283" s="1">
        <v>22</v>
      </c>
      <c r="D283" s="1">
        <v>171</v>
      </c>
      <c r="E283" s="1">
        <v>65</v>
      </c>
      <c r="F283" s="1" t="s">
        <v>17</v>
      </c>
      <c r="G283" s="1">
        <v>1980</v>
      </c>
      <c r="H283" s="1">
        <f>(D283-$N$3)/$N$4</f>
        <v>1.079043243858901</v>
      </c>
      <c r="I283" s="1" t="str">
        <f>VLOOKUP(D283,$M$15:$N$19,2,TRUE)</f>
        <v>High</v>
      </c>
    </row>
    <row r="284" spans="1:9" x14ac:dyDescent="0.25">
      <c r="A284" s="1" t="s">
        <v>329</v>
      </c>
      <c r="B284" s="1" t="s">
        <v>8</v>
      </c>
      <c r="C284" s="1">
        <v>22</v>
      </c>
      <c r="D284" s="1">
        <v>171</v>
      </c>
      <c r="E284" s="1">
        <v>69</v>
      </c>
      <c r="F284" s="1" t="s">
        <v>11</v>
      </c>
      <c r="G284" s="1">
        <v>2000</v>
      </c>
      <c r="H284" s="1">
        <f>(D284-$N$3)/$N$4</f>
        <v>1.079043243858901</v>
      </c>
      <c r="I284" s="1" t="str">
        <f>VLOOKUP(D284,$M$15:$N$19,2,TRUE)</f>
        <v>High</v>
      </c>
    </row>
    <row r="285" spans="1:9" x14ac:dyDescent="0.25">
      <c r="A285" s="1" t="s">
        <v>1156</v>
      </c>
      <c r="B285" s="1" t="s">
        <v>8</v>
      </c>
      <c r="C285" s="1">
        <v>22</v>
      </c>
      <c r="D285" s="1">
        <v>171</v>
      </c>
      <c r="E285" s="1">
        <v>67</v>
      </c>
      <c r="F285" s="1" t="s">
        <v>49</v>
      </c>
      <c r="G285" s="1">
        <v>1984</v>
      </c>
      <c r="H285" s="1">
        <f>(D285-$N$3)/$N$4</f>
        <v>1.079043243858901</v>
      </c>
      <c r="I285" s="1" t="str">
        <f>VLOOKUP(D285,$M$15:$N$19,2,TRUE)</f>
        <v>High</v>
      </c>
    </row>
    <row r="286" spans="1:9" x14ac:dyDescent="0.25">
      <c r="A286" s="1" t="s">
        <v>1408</v>
      </c>
      <c r="B286" s="1" t="s">
        <v>8</v>
      </c>
      <c r="C286" s="1">
        <v>22</v>
      </c>
      <c r="D286" s="1">
        <v>171</v>
      </c>
      <c r="E286" s="1">
        <v>66</v>
      </c>
      <c r="F286" s="1" t="s">
        <v>114</v>
      </c>
      <c r="G286" s="1">
        <v>1992</v>
      </c>
      <c r="H286" s="1">
        <f>(D286-$N$3)/$N$4</f>
        <v>1.079043243858901</v>
      </c>
      <c r="I286" s="1" t="str">
        <f>VLOOKUP(D286,$M$15:$N$19,2,TRUE)</f>
        <v>High</v>
      </c>
    </row>
    <row r="287" spans="1:9" x14ac:dyDescent="0.25">
      <c r="A287" s="2" t="s">
        <v>1748</v>
      </c>
      <c r="B287" s="2" t="s">
        <v>8</v>
      </c>
      <c r="C287" s="2">
        <v>22</v>
      </c>
      <c r="D287" s="2">
        <v>171</v>
      </c>
      <c r="E287" s="2">
        <v>73</v>
      </c>
      <c r="F287" s="2" t="s">
        <v>57</v>
      </c>
      <c r="G287" s="2">
        <v>1992</v>
      </c>
      <c r="H287" s="2">
        <f>(D287-$N$3)/$N$4</f>
        <v>1.079043243858901</v>
      </c>
      <c r="I287" s="2" t="str">
        <f>VLOOKUP(D287,$M$15:$N$19,2,TRUE)</f>
        <v>High</v>
      </c>
    </row>
    <row r="288" spans="1:9" x14ac:dyDescent="0.25">
      <c r="A288" s="2" t="s">
        <v>2236</v>
      </c>
      <c r="B288" s="2" t="s">
        <v>8</v>
      </c>
      <c r="C288" s="2">
        <v>22</v>
      </c>
      <c r="D288" s="2">
        <v>171</v>
      </c>
      <c r="E288" s="2">
        <v>70</v>
      </c>
      <c r="F288" s="2" t="s">
        <v>39</v>
      </c>
      <c r="G288" s="2">
        <v>1984</v>
      </c>
      <c r="H288" s="2">
        <f>(D288-$N$3)/$N$4</f>
        <v>1.079043243858901</v>
      </c>
      <c r="I288" s="2" t="str">
        <f>VLOOKUP(D288,$M$15:$N$19,2,TRUE)</f>
        <v>High</v>
      </c>
    </row>
    <row r="289" spans="1:9" x14ac:dyDescent="0.25">
      <c r="A289" s="1" t="s">
        <v>999</v>
      </c>
      <c r="B289" s="1" t="s">
        <v>8</v>
      </c>
      <c r="C289" s="1">
        <v>23</v>
      </c>
      <c r="D289" s="1">
        <v>171</v>
      </c>
      <c r="E289" s="1">
        <v>63</v>
      </c>
      <c r="F289" s="1" t="s">
        <v>31</v>
      </c>
      <c r="G289" s="1">
        <v>1968</v>
      </c>
      <c r="H289" s="1">
        <f>(D289-$N$3)/$N$4</f>
        <v>1.079043243858901</v>
      </c>
      <c r="I289" s="1" t="str">
        <f>VLOOKUP(D289,$M$15:$N$19,2,TRUE)</f>
        <v>High</v>
      </c>
    </row>
    <row r="290" spans="1:9" x14ac:dyDescent="0.25">
      <c r="A290" s="1" t="s">
        <v>146</v>
      </c>
      <c r="B290" s="1" t="s">
        <v>8</v>
      </c>
      <c r="C290" s="1">
        <v>24</v>
      </c>
      <c r="D290" s="1">
        <v>171</v>
      </c>
      <c r="E290" s="1">
        <v>62</v>
      </c>
      <c r="F290" s="1" t="s">
        <v>29</v>
      </c>
      <c r="G290" s="1">
        <v>2012</v>
      </c>
      <c r="H290" s="1">
        <f>(D290-$N$3)/$N$4</f>
        <v>1.079043243858901</v>
      </c>
      <c r="I290" s="1" t="str">
        <f>VLOOKUP(D290,$M$15:$N$19,2,TRUE)</f>
        <v>High</v>
      </c>
    </row>
    <row r="291" spans="1:9" x14ac:dyDescent="0.25">
      <c r="A291" s="1" t="s">
        <v>1362</v>
      </c>
      <c r="B291" s="1" t="s">
        <v>8</v>
      </c>
      <c r="C291" s="1">
        <v>24</v>
      </c>
      <c r="D291" s="1">
        <v>171</v>
      </c>
      <c r="E291" s="1">
        <v>68</v>
      </c>
      <c r="F291" s="1" t="s">
        <v>68</v>
      </c>
      <c r="G291" s="1">
        <v>1968</v>
      </c>
      <c r="H291" s="1">
        <f>(D291-$N$3)/$N$4</f>
        <v>1.079043243858901</v>
      </c>
      <c r="I291" s="1" t="str">
        <f>VLOOKUP(D291,$M$15:$N$19,2,TRUE)</f>
        <v>High</v>
      </c>
    </row>
    <row r="292" spans="1:9" x14ac:dyDescent="0.25">
      <c r="A292" s="2" t="s">
        <v>1850</v>
      </c>
      <c r="B292" s="2" t="s">
        <v>8</v>
      </c>
      <c r="C292" s="2">
        <v>24</v>
      </c>
      <c r="D292" s="2">
        <v>171</v>
      </c>
      <c r="E292" s="2">
        <v>71</v>
      </c>
      <c r="F292" s="2" t="s">
        <v>82</v>
      </c>
      <c r="G292" s="2">
        <v>1956</v>
      </c>
      <c r="H292" s="2">
        <f>(D292-$N$3)/$N$4</f>
        <v>1.079043243858901</v>
      </c>
      <c r="I292" s="2" t="str">
        <f>VLOOKUP(D292,$M$15:$N$19,2,TRUE)</f>
        <v>High</v>
      </c>
    </row>
    <row r="293" spans="1:9" x14ac:dyDescent="0.25">
      <c r="A293" s="1" t="s">
        <v>1944</v>
      </c>
      <c r="B293" s="1" t="s">
        <v>8</v>
      </c>
      <c r="C293" s="1">
        <v>24</v>
      </c>
      <c r="D293" s="1">
        <v>171</v>
      </c>
      <c r="E293" s="1">
        <v>65</v>
      </c>
      <c r="F293" s="1" t="s">
        <v>114</v>
      </c>
      <c r="G293" s="1">
        <v>1960</v>
      </c>
      <c r="H293" s="1">
        <f>(D293-$N$3)/$N$4</f>
        <v>1.079043243858901</v>
      </c>
      <c r="I293" s="1" t="str">
        <f>VLOOKUP(D293,$M$15:$N$19,2,TRUE)</f>
        <v>High</v>
      </c>
    </row>
    <row r="294" spans="1:9" x14ac:dyDescent="0.25">
      <c r="A294" s="2" t="s">
        <v>216</v>
      </c>
      <c r="B294" s="2" t="s">
        <v>8</v>
      </c>
      <c r="C294" s="2">
        <v>25</v>
      </c>
      <c r="D294" s="2">
        <v>171</v>
      </c>
      <c r="E294" s="2">
        <v>65</v>
      </c>
      <c r="F294" s="2" t="s">
        <v>114</v>
      </c>
      <c r="G294" s="2">
        <v>1956</v>
      </c>
      <c r="H294" s="2">
        <f>(D294-$N$3)/$N$4</f>
        <v>1.079043243858901</v>
      </c>
      <c r="I294" s="2" t="str">
        <f>VLOOKUP(D294,$M$15:$N$19,2,TRUE)</f>
        <v>High</v>
      </c>
    </row>
    <row r="295" spans="1:9" x14ac:dyDescent="0.25">
      <c r="A295" s="1" t="s">
        <v>242</v>
      </c>
      <c r="B295" s="1" t="s">
        <v>8</v>
      </c>
      <c r="C295" s="1">
        <v>25</v>
      </c>
      <c r="D295" s="1">
        <v>171</v>
      </c>
      <c r="E295" s="1">
        <v>67</v>
      </c>
      <c r="F295" s="1" t="s">
        <v>29</v>
      </c>
      <c r="G295" s="1">
        <v>1976</v>
      </c>
      <c r="H295" s="1">
        <f>(D295-$N$3)/$N$4</f>
        <v>1.079043243858901</v>
      </c>
      <c r="I295" s="1" t="str">
        <f>VLOOKUP(D295,$M$15:$N$19,2,TRUE)</f>
        <v>High</v>
      </c>
    </row>
    <row r="296" spans="1:9" x14ac:dyDescent="0.25">
      <c r="A296" s="2" t="s">
        <v>1050</v>
      </c>
      <c r="B296" s="2" t="s">
        <v>8</v>
      </c>
      <c r="C296" s="2">
        <v>25</v>
      </c>
      <c r="D296" s="2">
        <v>171</v>
      </c>
      <c r="E296" s="2">
        <v>70</v>
      </c>
      <c r="F296" s="2" t="s">
        <v>43</v>
      </c>
      <c r="G296" s="2">
        <v>1976</v>
      </c>
      <c r="H296" s="2">
        <f>(D296-$N$3)/$N$4</f>
        <v>1.079043243858901</v>
      </c>
      <c r="I296" s="2" t="str">
        <f>VLOOKUP(D296,$M$15:$N$19,2,TRUE)</f>
        <v>High</v>
      </c>
    </row>
    <row r="297" spans="1:9" x14ac:dyDescent="0.25">
      <c r="A297" s="1" t="s">
        <v>1505</v>
      </c>
      <c r="B297" s="1" t="s">
        <v>8</v>
      </c>
      <c r="C297" s="1">
        <v>25</v>
      </c>
      <c r="D297" s="1">
        <v>171</v>
      </c>
      <c r="E297" s="1">
        <v>67</v>
      </c>
      <c r="F297" s="1" t="s">
        <v>185</v>
      </c>
      <c r="G297" s="1">
        <v>1968</v>
      </c>
      <c r="H297" s="1">
        <f>(D297-$N$3)/$N$4</f>
        <v>1.079043243858901</v>
      </c>
      <c r="I297" s="1" t="str">
        <f>VLOOKUP(D297,$M$15:$N$19,2,TRUE)</f>
        <v>High</v>
      </c>
    </row>
    <row r="298" spans="1:9" x14ac:dyDescent="0.25">
      <c r="A298" s="2" t="s">
        <v>2061</v>
      </c>
      <c r="B298" s="2" t="s">
        <v>8</v>
      </c>
      <c r="C298" s="2">
        <v>25</v>
      </c>
      <c r="D298" s="2">
        <v>171</v>
      </c>
      <c r="E298" s="2">
        <v>63</v>
      </c>
      <c r="F298" s="2" t="s">
        <v>43</v>
      </c>
      <c r="G298" s="2">
        <v>2012</v>
      </c>
      <c r="H298" s="2">
        <f>(D298-$N$3)/$N$4</f>
        <v>1.079043243858901</v>
      </c>
      <c r="I298" s="2" t="str">
        <f>VLOOKUP(D298,$M$15:$N$19,2,TRUE)</f>
        <v>High</v>
      </c>
    </row>
    <row r="299" spans="1:9" x14ac:dyDescent="0.25">
      <c r="A299" s="1" t="s">
        <v>115</v>
      </c>
      <c r="B299" s="1" t="s">
        <v>8</v>
      </c>
      <c r="C299" s="1">
        <v>26</v>
      </c>
      <c r="D299" s="1">
        <v>171</v>
      </c>
      <c r="E299" s="1">
        <v>63</v>
      </c>
      <c r="F299" s="1" t="s">
        <v>116</v>
      </c>
      <c r="G299" s="1">
        <v>1976</v>
      </c>
      <c r="H299" s="1">
        <f>(D299-$N$3)/$N$4</f>
        <v>1.079043243858901</v>
      </c>
      <c r="I299" s="1" t="str">
        <f>VLOOKUP(D299,$M$15:$N$19,2,TRUE)</f>
        <v>High</v>
      </c>
    </row>
    <row r="300" spans="1:9" x14ac:dyDescent="0.25">
      <c r="A300" s="2" t="s">
        <v>515</v>
      </c>
      <c r="B300" s="2" t="s">
        <v>8</v>
      </c>
      <c r="C300" s="2">
        <v>26</v>
      </c>
      <c r="D300" s="2">
        <v>171</v>
      </c>
      <c r="E300" s="2">
        <v>66</v>
      </c>
      <c r="F300" s="2" t="s">
        <v>31</v>
      </c>
      <c r="G300" s="2">
        <v>1972</v>
      </c>
      <c r="H300" s="2">
        <f>(D300-$N$3)/$N$4</f>
        <v>1.079043243858901</v>
      </c>
      <c r="I300" s="2" t="str">
        <f>VLOOKUP(D300,$M$15:$N$19,2,TRUE)</f>
        <v>High</v>
      </c>
    </row>
    <row r="301" spans="1:9" x14ac:dyDescent="0.25">
      <c r="A301" s="1" t="s">
        <v>732</v>
      </c>
      <c r="B301" s="1" t="s">
        <v>8</v>
      </c>
      <c r="C301" s="1">
        <v>26</v>
      </c>
      <c r="D301" s="1">
        <v>171</v>
      </c>
      <c r="E301" s="1">
        <v>55</v>
      </c>
      <c r="F301" s="1" t="s">
        <v>354</v>
      </c>
      <c r="G301" s="1">
        <v>2012</v>
      </c>
      <c r="H301" s="1">
        <f>(D301-$N$3)/$N$4</f>
        <v>1.079043243858901</v>
      </c>
      <c r="I301" s="1" t="str">
        <f>VLOOKUP(D301,$M$15:$N$19,2,TRUE)</f>
        <v>High</v>
      </c>
    </row>
    <row r="302" spans="1:9" x14ac:dyDescent="0.25">
      <c r="A302" s="1" t="s">
        <v>1001</v>
      </c>
      <c r="B302" s="1" t="s">
        <v>8</v>
      </c>
      <c r="C302" s="1">
        <v>26</v>
      </c>
      <c r="D302" s="1">
        <v>171</v>
      </c>
      <c r="E302" s="1">
        <v>71</v>
      </c>
      <c r="F302" s="1" t="s">
        <v>159</v>
      </c>
      <c r="G302" s="1">
        <v>1960</v>
      </c>
      <c r="H302" s="1">
        <f>(D302-$N$3)/$N$4</f>
        <v>1.079043243858901</v>
      </c>
      <c r="I302" s="1" t="str">
        <f>VLOOKUP(D302,$M$15:$N$19,2,TRUE)</f>
        <v>High</v>
      </c>
    </row>
    <row r="303" spans="1:9" x14ac:dyDescent="0.25">
      <c r="A303" s="2" t="s">
        <v>1365</v>
      </c>
      <c r="B303" s="2" t="s">
        <v>8</v>
      </c>
      <c r="C303" s="2">
        <v>26</v>
      </c>
      <c r="D303" s="2">
        <v>171</v>
      </c>
      <c r="E303" s="2">
        <v>67</v>
      </c>
      <c r="F303" s="2" t="s">
        <v>62</v>
      </c>
      <c r="G303" s="2">
        <v>1968</v>
      </c>
      <c r="H303" s="2">
        <f>(D303-$N$3)/$N$4</f>
        <v>1.079043243858901</v>
      </c>
      <c r="I303" s="2" t="str">
        <f>VLOOKUP(D303,$M$15:$N$19,2,TRUE)</f>
        <v>High</v>
      </c>
    </row>
    <row r="304" spans="1:9" x14ac:dyDescent="0.25">
      <c r="A304" s="2" t="s">
        <v>1127</v>
      </c>
      <c r="B304" s="2" t="s">
        <v>8</v>
      </c>
      <c r="C304" s="2">
        <v>27</v>
      </c>
      <c r="D304" s="2">
        <v>171</v>
      </c>
      <c r="E304" s="2">
        <v>65</v>
      </c>
      <c r="F304" s="2" t="s">
        <v>19</v>
      </c>
      <c r="G304" s="2">
        <v>2004</v>
      </c>
      <c r="H304" s="2">
        <f>(D304-$N$3)/$N$4</f>
        <v>1.079043243858901</v>
      </c>
      <c r="I304" s="2" t="str">
        <f>VLOOKUP(D304,$M$15:$N$19,2,TRUE)</f>
        <v>High</v>
      </c>
    </row>
    <row r="305" spans="1:9" x14ac:dyDescent="0.25">
      <c r="A305" s="1" t="s">
        <v>734</v>
      </c>
      <c r="B305" s="1" t="s">
        <v>8</v>
      </c>
      <c r="C305" s="1">
        <v>28</v>
      </c>
      <c r="D305" s="1">
        <v>171</v>
      </c>
      <c r="E305" s="1">
        <v>63</v>
      </c>
      <c r="F305" s="1" t="s">
        <v>112</v>
      </c>
      <c r="G305" s="1">
        <v>2012</v>
      </c>
      <c r="H305" s="1">
        <f>(D305-$N$3)/$N$4</f>
        <v>1.079043243858901</v>
      </c>
      <c r="I305" s="1" t="str">
        <f>VLOOKUP(D305,$M$15:$N$19,2,TRUE)</f>
        <v>High</v>
      </c>
    </row>
    <row r="306" spans="1:9" x14ac:dyDescent="0.25">
      <c r="A306" s="1" t="s">
        <v>559</v>
      </c>
      <c r="B306" s="1" t="s">
        <v>8</v>
      </c>
      <c r="C306" s="1">
        <v>32</v>
      </c>
      <c r="D306" s="1">
        <v>171</v>
      </c>
      <c r="E306" s="1">
        <v>70</v>
      </c>
      <c r="F306" s="1" t="s">
        <v>159</v>
      </c>
      <c r="G306" s="1">
        <v>1960</v>
      </c>
      <c r="H306" s="1">
        <f>(D306-$N$3)/$N$4</f>
        <v>1.079043243858901</v>
      </c>
      <c r="I306" s="1" t="str">
        <f>VLOOKUP(D306,$M$15:$N$19,2,TRUE)</f>
        <v>High</v>
      </c>
    </row>
    <row r="307" spans="1:9" x14ac:dyDescent="0.25">
      <c r="A307" s="1" t="s">
        <v>67</v>
      </c>
      <c r="B307" s="1" t="s">
        <v>8</v>
      </c>
      <c r="C307" s="1" t="s">
        <v>12</v>
      </c>
      <c r="D307" s="1">
        <v>171</v>
      </c>
      <c r="E307" s="1" t="s">
        <v>12</v>
      </c>
      <c r="F307" s="1" t="s">
        <v>68</v>
      </c>
      <c r="G307" s="1">
        <v>1932</v>
      </c>
      <c r="H307" s="1">
        <f>(D307-$N$3)/$N$4</f>
        <v>1.079043243858901</v>
      </c>
      <c r="I307" s="1" t="str">
        <f>VLOOKUP(D307,$M$15:$N$19,2,TRUE)</f>
        <v>High</v>
      </c>
    </row>
    <row r="308" spans="1:9" x14ac:dyDescent="0.25">
      <c r="A308" s="2" t="s">
        <v>933</v>
      </c>
      <c r="B308" s="2" t="s">
        <v>8</v>
      </c>
      <c r="C308" s="2">
        <v>17</v>
      </c>
      <c r="D308" s="2">
        <v>170</v>
      </c>
      <c r="E308" s="2">
        <v>64</v>
      </c>
      <c r="F308" s="2" t="s">
        <v>33</v>
      </c>
      <c r="G308" s="2">
        <v>1984</v>
      </c>
      <c r="H308" s="2">
        <f>(D308-$N$3)/$N$4</f>
        <v>0.96464286946235345</v>
      </c>
      <c r="I308" s="2" t="str">
        <f>VLOOKUP(D308,$M$15:$N$19,2,TRUE)</f>
        <v>Medium</v>
      </c>
    </row>
    <row r="309" spans="1:9" x14ac:dyDescent="0.25">
      <c r="A309" s="1" t="s">
        <v>280</v>
      </c>
      <c r="B309" s="1" t="s">
        <v>16</v>
      </c>
      <c r="C309" s="1">
        <v>18</v>
      </c>
      <c r="D309" s="1">
        <v>170</v>
      </c>
      <c r="E309" s="1">
        <v>61</v>
      </c>
      <c r="F309" s="1" t="s">
        <v>43</v>
      </c>
      <c r="G309" s="1">
        <v>1964</v>
      </c>
      <c r="H309" s="1">
        <f>(D309-$N$3)/$N$4</f>
        <v>0.96464286946235345</v>
      </c>
      <c r="I309" s="1" t="str">
        <f>VLOOKUP(D309,$M$15:$N$19,2,TRUE)</f>
        <v>Medium</v>
      </c>
    </row>
    <row r="310" spans="1:9" x14ac:dyDescent="0.25">
      <c r="A310" s="2" t="s">
        <v>490</v>
      </c>
      <c r="B310" s="2" t="s">
        <v>8</v>
      </c>
      <c r="C310" s="2">
        <v>18</v>
      </c>
      <c r="D310" s="2">
        <v>170</v>
      </c>
      <c r="E310" s="2">
        <v>60</v>
      </c>
      <c r="F310" s="2" t="s">
        <v>97</v>
      </c>
      <c r="G310" s="2">
        <v>1976</v>
      </c>
      <c r="H310" s="2">
        <f>(D310-$N$3)/$N$4</f>
        <v>0.96464286946235345</v>
      </c>
      <c r="I310" s="2" t="str">
        <f>VLOOKUP(D310,$M$15:$N$19,2,TRUE)</f>
        <v>Medium</v>
      </c>
    </row>
    <row r="311" spans="1:9" x14ac:dyDescent="0.25">
      <c r="A311" s="1" t="s">
        <v>539</v>
      </c>
      <c r="B311" s="1" t="s">
        <v>8</v>
      </c>
      <c r="C311" s="1">
        <v>18</v>
      </c>
      <c r="D311" s="1">
        <v>170</v>
      </c>
      <c r="E311" s="1">
        <v>59</v>
      </c>
      <c r="F311" s="1" t="s">
        <v>23</v>
      </c>
      <c r="G311" s="1">
        <v>2000</v>
      </c>
      <c r="H311" s="1">
        <f>(D311-$N$3)/$N$4</f>
        <v>0.96464286946235345</v>
      </c>
      <c r="I311" s="1" t="str">
        <f>VLOOKUP(D311,$M$15:$N$19,2,TRUE)</f>
        <v>Medium</v>
      </c>
    </row>
    <row r="312" spans="1:9" x14ac:dyDescent="0.25">
      <c r="A312" s="2" t="s">
        <v>784</v>
      </c>
      <c r="B312" s="2" t="s">
        <v>16</v>
      </c>
      <c r="C312" s="2">
        <v>18</v>
      </c>
      <c r="D312" s="2">
        <v>170</v>
      </c>
      <c r="E312" s="2">
        <v>57</v>
      </c>
      <c r="F312" s="2" t="s">
        <v>234</v>
      </c>
      <c r="G312" s="2">
        <v>2004</v>
      </c>
      <c r="H312" s="2">
        <f>(D312-$N$3)/$N$4</f>
        <v>0.96464286946235345</v>
      </c>
      <c r="I312" s="2" t="str">
        <f>VLOOKUP(D312,$M$15:$N$19,2,TRUE)</f>
        <v>Medium</v>
      </c>
    </row>
    <row r="313" spans="1:9" x14ac:dyDescent="0.25">
      <c r="A313" s="1" t="s">
        <v>1103</v>
      </c>
      <c r="B313" s="1" t="s">
        <v>8</v>
      </c>
      <c r="C313" s="1">
        <v>18</v>
      </c>
      <c r="D313" s="1">
        <v>170</v>
      </c>
      <c r="E313" s="1">
        <v>64</v>
      </c>
      <c r="F313" s="1" t="s">
        <v>89</v>
      </c>
      <c r="G313" s="1">
        <v>1964</v>
      </c>
      <c r="H313" s="1">
        <f>(D313-$N$3)/$N$4</f>
        <v>0.96464286946235345</v>
      </c>
      <c r="I313" s="1" t="str">
        <f>VLOOKUP(D313,$M$15:$N$19,2,TRUE)</f>
        <v>Medium</v>
      </c>
    </row>
    <row r="314" spans="1:9" x14ac:dyDescent="0.25">
      <c r="A314" s="1" t="s">
        <v>1636</v>
      </c>
      <c r="B314" s="1" t="s">
        <v>8</v>
      </c>
      <c r="C314" s="1">
        <v>18</v>
      </c>
      <c r="D314" s="1">
        <v>170</v>
      </c>
      <c r="E314" s="1">
        <v>60</v>
      </c>
      <c r="F314" s="1" t="s">
        <v>25</v>
      </c>
      <c r="G314" s="1">
        <v>1988</v>
      </c>
      <c r="H314" s="1">
        <f>(D314-$N$3)/$N$4</f>
        <v>0.96464286946235345</v>
      </c>
      <c r="I314" s="1" t="str">
        <f>VLOOKUP(D314,$M$15:$N$19,2,TRUE)</f>
        <v>Medium</v>
      </c>
    </row>
    <row r="315" spans="1:9" x14ac:dyDescent="0.25">
      <c r="A315" s="1" t="s">
        <v>1729</v>
      </c>
      <c r="B315" s="1" t="s">
        <v>8</v>
      </c>
      <c r="C315" s="1">
        <v>18</v>
      </c>
      <c r="D315" s="1">
        <v>170</v>
      </c>
      <c r="E315" s="1">
        <v>68</v>
      </c>
      <c r="F315" s="1" t="s">
        <v>57</v>
      </c>
      <c r="G315" s="1">
        <v>1988</v>
      </c>
      <c r="H315" s="1">
        <f>(D315-$N$3)/$N$4</f>
        <v>0.96464286946235345</v>
      </c>
      <c r="I315" s="1" t="str">
        <f>VLOOKUP(D315,$M$15:$N$19,2,TRUE)</f>
        <v>Medium</v>
      </c>
    </row>
    <row r="316" spans="1:9" x14ac:dyDescent="0.25">
      <c r="A316" s="1" t="s">
        <v>478</v>
      </c>
      <c r="B316" s="1" t="s">
        <v>8</v>
      </c>
      <c r="C316" s="1">
        <v>19</v>
      </c>
      <c r="D316" s="1">
        <v>170</v>
      </c>
      <c r="E316" s="1">
        <v>63</v>
      </c>
      <c r="F316" s="1" t="s">
        <v>11</v>
      </c>
      <c r="G316" s="1">
        <v>1976</v>
      </c>
      <c r="H316" s="1">
        <f>(D316-$N$3)/$N$4</f>
        <v>0.96464286946235345</v>
      </c>
      <c r="I316" s="1" t="str">
        <f>VLOOKUP(D316,$M$15:$N$19,2,TRUE)</f>
        <v>Medium</v>
      </c>
    </row>
    <row r="317" spans="1:9" x14ac:dyDescent="0.25">
      <c r="A317" s="1" t="s">
        <v>547</v>
      </c>
      <c r="B317" s="1" t="s">
        <v>8</v>
      </c>
      <c r="C317" s="1">
        <v>19</v>
      </c>
      <c r="D317" s="1">
        <v>170</v>
      </c>
      <c r="E317" s="1">
        <v>65</v>
      </c>
      <c r="F317" s="1" t="s">
        <v>31</v>
      </c>
      <c r="G317" s="1">
        <v>1992</v>
      </c>
      <c r="H317" s="1">
        <f>(D317-$N$3)/$N$4</f>
        <v>0.96464286946235345</v>
      </c>
      <c r="I317" s="1" t="str">
        <f>VLOOKUP(D317,$M$15:$N$19,2,TRUE)</f>
        <v>Medium</v>
      </c>
    </row>
    <row r="318" spans="1:9" x14ac:dyDescent="0.25">
      <c r="A318" s="2" t="s">
        <v>1000</v>
      </c>
      <c r="B318" s="2" t="s">
        <v>8</v>
      </c>
      <c r="C318" s="2">
        <v>19</v>
      </c>
      <c r="D318" s="2">
        <v>170</v>
      </c>
      <c r="E318" s="2">
        <v>63</v>
      </c>
      <c r="F318" s="2" t="s">
        <v>31</v>
      </c>
      <c r="G318" s="2">
        <v>1988</v>
      </c>
      <c r="H318" s="2">
        <f>(D318-$N$3)/$N$4</f>
        <v>0.96464286946235345</v>
      </c>
      <c r="I318" s="2" t="str">
        <f>VLOOKUP(D318,$M$15:$N$19,2,TRUE)</f>
        <v>Medium</v>
      </c>
    </row>
    <row r="319" spans="1:9" x14ac:dyDescent="0.25">
      <c r="A319" s="2" t="s">
        <v>1080</v>
      </c>
      <c r="B319" s="2" t="s">
        <v>8</v>
      </c>
      <c r="C319" s="2">
        <v>19</v>
      </c>
      <c r="D319" s="2">
        <v>170</v>
      </c>
      <c r="E319" s="2">
        <v>58</v>
      </c>
      <c r="F319" s="2" t="s">
        <v>31</v>
      </c>
      <c r="G319" s="2">
        <v>1972</v>
      </c>
      <c r="H319" s="2">
        <f>(D319-$N$3)/$N$4</f>
        <v>0.96464286946235345</v>
      </c>
      <c r="I319" s="2" t="str">
        <f>VLOOKUP(D319,$M$15:$N$19,2,TRUE)</f>
        <v>Medium</v>
      </c>
    </row>
    <row r="320" spans="1:9" x14ac:dyDescent="0.25">
      <c r="A320" s="1" t="s">
        <v>1811</v>
      </c>
      <c r="B320" s="1" t="s">
        <v>8</v>
      </c>
      <c r="C320" s="1">
        <v>19</v>
      </c>
      <c r="D320" s="1">
        <v>170</v>
      </c>
      <c r="E320" s="1">
        <v>62</v>
      </c>
      <c r="F320" s="1" t="s">
        <v>27</v>
      </c>
      <c r="G320" s="1">
        <v>1988</v>
      </c>
      <c r="H320" s="1">
        <f>(D320-$N$3)/$N$4</f>
        <v>0.96464286946235345</v>
      </c>
      <c r="I320" s="1" t="str">
        <f>VLOOKUP(D320,$M$15:$N$19,2,TRUE)</f>
        <v>Medium</v>
      </c>
    </row>
    <row r="321" spans="1:9" x14ac:dyDescent="0.25">
      <c r="A321" s="1" t="s">
        <v>1966</v>
      </c>
      <c r="B321" s="1" t="s">
        <v>8</v>
      </c>
      <c r="C321" s="1">
        <v>19</v>
      </c>
      <c r="D321" s="1">
        <v>170</v>
      </c>
      <c r="E321" s="1">
        <v>59</v>
      </c>
      <c r="F321" s="1" t="s">
        <v>23</v>
      </c>
      <c r="G321" s="1">
        <v>2016</v>
      </c>
      <c r="H321" s="1">
        <f>(D321-$N$3)/$N$4</f>
        <v>0.96464286946235345</v>
      </c>
      <c r="I321" s="1" t="str">
        <f>VLOOKUP(D321,$M$15:$N$19,2,TRUE)</f>
        <v>Medium</v>
      </c>
    </row>
    <row r="322" spans="1:9" x14ac:dyDescent="0.25">
      <c r="A322" s="1" t="s">
        <v>2128</v>
      </c>
      <c r="B322" s="1" t="s">
        <v>8</v>
      </c>
      <c r="C322" s="1">
        <v>19</v>
      </c>
      <c r="D322" s="1">
        <v>170</v>
      </c>
      <c r="E322" s="1">
        <v>68</v>
      </c>
      <c r="F322" s="1" t="s">
        <v>68</v>
      </c>
      <c r="G322" s="1">
        <v>1960</v>
      </c>
      <c r="H322" s="1">
        <f>(D322-$N$3)/$N$4</f>
        <v>0.96464286946235345</v>
      </c>
      <c r="I322" s="1" t="str">
        <f>VLOOKUP(D322,$M$15:$N$19,2,TRUE)</f>
        <v>Medium</v>
      </c>
    </row>
    <row r="323" spans="1:9" x14ac:dyDescent="0.25">
      <c r="A323" s="2" t="s">
        <v>2242</v>
      </c>
      <c r="B323" s="2" t="s">
        <v>8</v>
      </c>
      <c r="C323" s="2">
        <v>19</v>
      </c>
      <c r="D323" s="2">
        <v>170</v>
      </c>
      <c r="E323" s="2">
        <v>61</v>
      </c>
      <c r="F323" s="2" t="s">
        <v>97</v>
      </c>
      <c r="G323" s="2">
        <v>2004</v>
      </c>
      <c r="H323" s="2">
        <f>(D323-$N$3)/$N$4</f>
        <v>0.96464286946235345</v>
      </c>
      <c r="I323" s="2" t="str">
        <f>VLOOKUP(D323,$M$15:$N$19,2,TRUE)</f>
        <v>Medium</v>
      </c>
    </row>
    <row r="324" spans="1:9" x14ac:dyDescent="0.25">
      <c r="A324" s="2" t="s">
        <v>161</v>
      </c>
      <c r="B324" s="2" t="s">
        <v>8</v>
      </c>
      <c r="C324" s="2">
        <v>20</v>
      </c>
      <c r="D324" s="2">
        <v>170</v>
      </c>
      <c r="E324" s="2">
        <v>64</v>
      </c>
      <c r="F324" s="2" t="s">
        <v>39</v>
      </c>
      <c r="G324" s="2">
        <v>1988</v>
      </c>
      <c r="H324" s="2">
        <f>(D324-$N$3)/$N$4</f>
        <v>0.96464286946235345</v>
      </c>
      <c r="I324" s="2" t="str">
        <f>VLOOKUP(D324,$M$15:$N$19,2,TRUE)</f>
        <v>Medium</v>
      </c>
    </row>
    <row r="325" spans="1:9" x14ac:dyDescent="0.25">
      <c r="A325" s="2" t="s">
        <v>228</v>
      </c>
      <c r="B325" s="2" t="s">
        <v>8</v>
      </c>
      <c r="C325" s="2">
        <v>20</v>
      </c>
      <c r="D325" s="2">
        <v>170</v>
      </c>
      <c r="E325" s="2">
        <v>69</v>
      </c>
      <c r="F325" s="2" t="s">
        <v>43</v>
      </c>
      <c r="G325" s="2">
        <v>1972</v>
      </c>
      <c r="H325" s="2">
        <f>(D325-$N$3)/$N$4</f>
        <v>0.96464286946235345</v>
      </c>
      <c r="I325" s="2" t="str">
        <f>VLOOKUP(D325,$M$15:$N$19,2,TRUE)</f>
        <v>Medium</v>
      </c>
    </row>
    <row r="326" spans="1:9" x14ac:dyDescent="0.25">
      <c r="A326" s="2" t="s">
        <v>277</v>
      </c>
      <c r="B326" s="2" t="s">
        <v>8</v>
      </c>
      <c r="C326" s="2">
        <v>20</v>
      </c>
      <c r="D326" s="2">
        <v>170</v>
      </c>
      <c r="E326" s="2">
        <v>67</v>
      </c>
      <c r="F326" s="2" t="s">
        <v>64</v>
      </c>
      <c r="G326" s="2">
        <v>1996</v>
      </c>
      <c r="H326" s="2">
        <f>(D326-$N$3)/$N$4</f>
        <v>0.96464286946235345</v>
      </c>
      <c r="I326" s="2" t="str">
        <f>VLOOKUP(D326,$M$15:$N$19,2,TRUE)</f>
        <v>Medium</v>
      </c>
    </row>
    <row r="327" spans="1:9" x14ac:dyDescent="0.25">
      <c r="A327" s="2" t="s">
        <v>410</v>
      </c>
      <c r="B327" s="2" t="s">
        <v>8</v>
      </c>
      <c r="C327" s="2">
        <v>20</v>
      </c>
      <c r="D327" s="2">
        <v>170</v>
      </c>
      <c r="E327" s="2">
        <v>66</v>
      </c>
      <c r="F327" s="2" t="s">
        <v>411</v>
      </c>
      <c r="G327" s="2">
        <v>1992</v>
      </c>
      <c r="H327" s="2">
        <f>(D327-$N$3)/$N$4</f>
        <v>0.96464286946235345</v>
      </c>
      <c r="I327" s="2" t="str">
        <f>VLOOKUP(D327,$M$15:$N$19,2,TRUE)</f>
        <v>Medium</v>
      </c>
    </row>
    <row r="328" spans="1:9" x14ac:dyDescent="0.25">
      <c r="A328" s="1" t="s">
        <v>534</v>
      </c>
      <c r="B328" s="1" t="s">
        <v>8</v>
      </c>
      <c r="C328" s="1">
        <v>20</v>
      </c>
      <c r="D328" s="1">
        <v>170</v>
      </c>
      <c r="E328" s="1">
        <v>70</v>
      </c>
      <c r="F328" s="1" t="s">
        <v>59</v>
      </c>
      <c r="G328" s="1">
        <v>1992</v>
      </c>
      <c r="H328" s="1">
        <f>(D328-$N$3)/$N$4</f>
        <v>0.96464286946235345</v>
      </c>
      <c r="I328" s="1" t="str">
        <f>VLOOKUP(D328,$M$15:$N$19,2,TRUE)</f>
        <v>Medium</v>
      </c>
    </row>
    <row r="329" spans="1:9" x14ac:dyDescent="0.25">
      <c r="A329" s="2" t="s">
        <v>792</v>
      </c>
      <c r="B329" s="2" t="s">
        <v>8</v>
      </c>
      <c r="C329" s="2">
        <v>20</v>
      </c>
      <c r="D329" s="2">
        <v>170</v>
      </c>
      <c r="E329" s="2">
        <v>72</v>
      </c>
      <c r="F329" s="2" t="s">
        <v>27</v>
      </c>
      <c r="G329" s="2">
        <v>1992</v>
      </c>
      <c r="H329" s="2">
        <f>(D329-$N$3)/$N$4</f>
        <v>0.96464286946235345</v>
      </c>
      <c r="I329" s="2" t="str">
        <f>VLOOKUP(D329,$M$15:$N$19,2,TRUE)</f>
        <v>Medium</v>
      </c>
    </row>
    <row r="330" spans="1:9" x14ac:dyDescent="0.25">
      <c r="A330" s="1" t="s">
        <v>936</v>
      </c>
      <c r="B330" s="1" t="s">
        <v>8</v>
      </c>
      <c r="C330" s="1">
        <v>20</v>
      </c>
      <c r="D330" s="1">
        <v>170</v>
      </c>
      <c r="E330" s="1">
        <v>65</v>
      </c>
      <c r="F330" s="1" t="s">
        <v>62</v>
      </c>
      <c r="G330" s="1">
        <v>1996</v>
      </c>
      <c r="H330" s="1">
        <f>(D330-$N$3)/$N$4</f>
        <v>0.96464286946235345</v>
      </c>
      <c r="I330" s="1" t="str">
        <f>VLOOKUP(D330,$M$15:$N$19,2,TRUE)</f>
        <v>Medium</v>
      </c>
    </row>
    <row r="331" spans="1:9" x14ac:dyDescent="0.25">
      <c r="A331" s="1" t="s">
        <v>1007</v>
      </c>
      <c r="B331" s="1" t="s">
        <v>8</v>
      </c>
      <c r="C331" s="1">
        <v>20</v>
      </c>
      <c r="D331" s="1">
        <v>170</v>
      </c>
      <c r="E331" s="1">
        <v>66</v>
      </c>
      <c r="F331" s="1" t="s">
        <v>120</v>
      </c>
      <c r="G331" s="1">
        <v>1964</v>
      </c>
      <c r="H331" s="1">
        <f>(D331-$N$3)/$N$4</f>
        <v>0.96464286946235345</v>
      </c>
      <c r="I331" s="1" t="str">
        <f>VLOOKUP(D331,$M$15:$N$19,2,TRUE)</f>
        <v>Medium</v>
      </c>
    </row>
    <row r="332" spans="1:9" x14ac:dyDescent="0.25">
      <c r="A332" s="1" t="s">
        <v>1029</v>
      </c>
      <c r="B332" s="1" t="s">
        <v>8</v>
      </c>
      <c r="C332" s="1">
        <v>20</v>
      </c>
      <c r="D332" s="1">
        <v>170</v>
      </c>
      <c r="E332" s="1">
        <v>62</v>
      </c>
      <c r="F332" s="1" t="s">
        <v>9</v>
      </c>
      <c r="G332" s="1">
        <v>2016</v>
      </c>
      <c r="H332" s="1">
        <f>(D332-$N$3)/$N$4</f>
        <v>0.96464286946235345</v>
      </c>
      <c r="I332" s="1" t="str">
        <f>VLOOKUP(D332,$M$15:$N$19,2,TRUE)</f>
        <v>Medium</v>
      </c>
    </row>
    <row r="333" spans="1:9" x14ac:dyDescent="0.25">
      <c r="A333" s="1" t="s">
        <v>1162</v>
      </c>
      <c r="B333" s="1" t="s">
        <v>8</v>
      </c>
      <c r="C333" s="1">
        <v>20</v>
      </c>
      <c r="D333" s="1">
        <v>170</v>
      </c>
      <c r="E333" s="1">
        <v>65</v>
      </c>
      <c r="F333" s="1" t="s">
        <v>372</v>
      </c>
      <c r="G333" s="1">
        <v>2016</v>
      </c>
      <c r="H333" s="1">
        <f>(D333-$N$3)/$N$4</f>
        <v>0.96464286946235345</v>
      </c>
      <c r="I333" s="1" t="str">
        <f>VLOOKUP(D333,$M$15:$N$19,2,TRUE)</f>
        <v>Medium</v>
      </c>
    </row>
    <row r="334" spans="1:9" x14ac:dyDescent="0.25">
      <c r="A334" s="1" t="s">
        <v>1198</v>
      </c>
      <c r="B334" s="1" t="s">
        <v>8</v>
      </c>
      <c r="C334" s="1">
        <v>20</v>
      </c>
      <c r="D334" s="1">
        <v>170</v>
      </c>
      <c r="E334" s="1">
        <v>68</v>
      </c>
      <c r="F334" s="1" t="s">
        <v>57</v>
      </c>
      <c r="G334" s="1">
        <v>2012</v>
      </c>
      <c r="H334" s="1">
        <f>(D334-$N$3)/$N$4</f>
        <v>0.96464286946235345</v>
      </c>
      <c r="I334" s="1" t="str">
        <f>VLOOKUP(D334,$M$15:$N$19,2,TRUE)</f>
        <v>Medium</v>
      </c>
    </row>
    <row r="335" spans="1:9" x14ac:dyDescent="0.25">
      <c r="A335" s="1" t="s">
        <v>1478</v>
      </c>
      <c r="B335" s="1" t="s">
        <v>16</v>
      </c>
      <c r="C335" s="1">
        <v>20</v>
      </c>
      <c r="D335" s="1">
        <v>170</v>
      </c>
      <c r="E335" s="1">
        <v>66</v>
      </c>
      <c r="F335" s="1" t="s">
        <v>62</v>
      </c>
      <c r="G335" s="1">
        <v>1972</v>
      </c>
      <c r="H335" s="1">
        <f>(D335-$N$3)/$N$4</f>
        <v>0.96464286946235345</v>
      </c>
      <c r="I335" s="1" t="str">
        <f>VLOOKUP(D335,$M$15:$N$19,2,TRUE)</f>
        <v>Medium</v>
      </c>
    </row>
    <row r="336" spans="1:9" x14ac:dyDescent="0.25">
      <c r="A336" s="1" t="s">
        <v>1570</v>
      </c>
      <c r="B336" s="1" t="s">
        <v>8</v>
      </c>
      <c r="C336" s="1">
        <v>20</v>
      </c>
      <c r="D336" s="1">
        <v>170</v>
      </c>
      <c r="E336" s="1">
        <v>67</v>
      </c>
      <c r="F336" s="1" t="s">
        <v>23</v>
      </c>
      <c r="G336" s="1">
        <v>2012</v>
      </c>
      <c r="H336" s="1">
        <f>(D336-$N$3)/$N$4</f>
        <v>0.96464286946235345</v>
      </c>
      <c r="I336" s="1" t="str">
        <f>VLOOKUP(D336,$M$15:$N$19,2,TRUE)</f>
        <v>Medium</v>
      </c>
    </row>
    <row r="337" spans="1:9" x14ac:dyDescent="0.25">
      <c r="A337" s="1" t="s">
        <v>1821</v>
      </c>
      <c r="B337" s="1" t="s">
        <v>16</v>
      </c>
      <c r="C337" s="1">
        <v>20</v>
      </c>
      <c r="D337" s="1">
        <v>170</v>
      </c>
      <c r="E337" s="1">
        <v>49</v>
      </c>
      <c r="F337" s="1" t="s">
        <v>19</v>
      </c>
      <c r="G337" s="1">
        <v>1960</v>
      </c>
      <c r="H337" s="1">
        <f>(D337-$N$3)/$N$4</f>
        <v>0.96464286946235345</v>
      </c>
      <c r="I337" s="1" t="str">
        <f>VLOOKUP(D337,$M$15:$N$19,2,TRUE)</f>
        <v>Medium</v>
      </c>
    </row>
    <row r="338" spans="1:9" x14ac:dyDescent="0.25">
      <c r="A338" s="1" t="s">
        <v>1962</v>
      </c>
      <c r="B338" s="1" t="s">
        <v>8</v>
      </c>
      <c r="C338" s="1">
        <v>20</v>
      </c>
      <c r="D338" s="1">
        <v>170</v>
      </c>
      <c r="E338" s="1">
        <v>70</v>
      </c>
      <c r="F338" s="1" t="s">
        <v>31</v>
      </c>
      <c r="G338" s="1">
        <v>1952</v>
      </c>
      <c r="H338" s="1">
        <f>(D338-$N$3)/$N$4</f>
        <v>0.96464286946235345</v>
      </c>
      <c r="I338" s="1" t="str">
        <f>VLOOKUP(D338,$M$15:$N$19,2,TRUE)</f>
        <v>Medium</v>
      </c>
    </row>
    <row r="339" spans="1:9" x14ac:dyDescent="0.25">
      <c r="A339" s="1" t="s">
        <v>1974</v>
      </c>
      <c r="B339" s="1" t="s">
        <v>8</v>
      </c>
      <c r="C339" s="1">
        <v>20</v>
      </c>
      <c r="D339" s="1">
        <v>170</v>
      </c>
      <c r="E339" s="1">
        <v>67</v>
      </c>
      <c r="F339" s="1" t="s">
        <v>51</v>
      </c>
      <c r="G339" s="1">
        <v>1964</v>
      </c>
      <c r="H339" s="1">
        <f>(D339-$N$3)/$N$4</f>
        <v>0.96464286946235345</v>
      </c>
      <c r="I339" s="1" t="str">
        <f>VLOOKUP(D339,$M$15:$N$19,2,TRUE)</f>
        <v>Medium</v>
      </c>
    </row>
    <row r="340" spans="1:9" x14ac:dyDescent="0.25">
      <c r="A340" s="2" t="s">
        <v>1999</v>
      </c>
      <c r="B340" s="2" t="s">
        <v>8</v>
      </c>
      <c r="C340" s="2">
        <v>20</v>
      </c>
      <c r="D340" s="2">
        <v>170</v>
      </c>
      <c r="E340" s="2">
        <v>56</v>
      </c>
      <c r="F340" s="2" t="s">
        <v>114</v>
      </c>
      <c r="G340" s="2">
        <v>1976</v>
      </c>
      <c r="H340" s="2">
        <f>(D340-$N$3)/$N$4</f>
        <v>0.96464286946235345</v>
      </c>
      <c r="I340" s="2" t="str">
        <f>VLOOKUP(D340,$M$15:$N$19,2,TRUE)</f>
        <v>Medium</v>
      </c>
    </row>
    <row r="341" spans="1:9" x14ac:dyDescent="0.25">
      <c r="A341" s="2" t="s">
        <v>2047</v>
      </c>
      <c r="B341" s="2" t="s">
        <v>8</v>
      </c>
      <c r="C341" s="2">
        <v>20</v>
      </c>
      <c r="D341" s="2">
        <v>170</v>
      </c>
      <c r="E341" s="2">
        <v>70</v>
      </c>
      <c r="F341" s="2" t="s">
        <v>82</v>
      </c>
      <c r="G341" s="2">
        <v>1956</v>
      </c>
      <c r="H341" s="2">
        <f>(D341-$N$3)/$N$4</f>
        <v>0.96464286946235345</v>
      </c>
      <c r="I341" s="2" t="str">
        <f>VLOOKUP(D341,$M$15:$N$19,2,TRUE)</f>
        <v>Medium</v>
      </c>
    </row>
    <row r="342" spans="1:9" x14ac:dyDescent="0.25">
      <c r="A342" s="1" t="s">
        <v>107</v>
      </c>
      <c r="B342" s="1" t="s">
        <v>8</v>
      </c>
      <c r="C342" s="1">
        <v>21</v>
      </c>
      <c r="D342" s="1">
        <v>170</v>
      </c>
      <c r="E342" s="1">
        <v>55</v>
      </c>
      <c r="F342" s="1" t="s">
        <v>57</v>
      </c>
      <c r="G342" s="1">
        <v>1972</v>
      </c>
      <c r="H342" s="1">
        <f>(D342-$N$3)/$N$4</f>
        <v>0.96464286946235345</v>
      </c>
      <c r="I342" s="1" t="str">
        <f>VLOOKUP(D342,$M$15:$N$19,2,TRUE)</f>
        <v>Medium</v>
      </c>
    </row>
    <row r="343" spans="1:9" x14ac:dyDescent="0.25">
      <c r="A343" s="2" t="s">
        <v>135</v>
      </c>
      <c r="B343" s="2" t="s">
        <v>8</v>
      </c>
      <c r="C343" s="2">
        <v>21</v>
      </c>
      <c r="D343" s="2">
        <v>170</v>
      </c>
      <c r="E343" s="2">
        <v>64</v>
      </c>
      <c r="F343" s="2" t="s">
        <v>57</v>
      </c>
      <c r="G343" s="2">
        <v>1964</v>
      </c>
      <c r="H343" s="2">
        <f>(D343-$N$3)/$N$4</f>
        <v>0.96464286946235345</v>
      </c>
      <c r="I343" s="2" t="str">
        <f>VLOOKUP(D343,$M$15:$N$19,2,TRUE)</f>
        <v>Medium</v>
      </c>
    </row>
    <row r="344" spans="1:9" x14ac:dyDescent="0.25">
      <c r="A344" s="2" t="s">
        <v>201</v>
      </c>
      <c r="B344" s="2" t="s">
        <v>8</v>
      </c>
      <c r="C344" s="2">
        <v>21</v>
      </c>
      <c r="D344" s="2">
        <v>170</v>
      </c>
      <c r="E344" s="2">
        <v>67</v>
      </c>
      <c r="F344" s="2" t="s">
        <v>11</v>
      </c>
      <c r="G344" s="2">
        <v>1976</v>
      </c>
      <c r="H344" s="2">
        <f>(D344-$N$3)/$N$4</f>
        <v>0.96464286946235345</v>
      </c>
      <c r="I344" s="2" t="str">
        <f>VLOOKUP(D344,$M$15:$N$19,2,TRUE)</f>
        <v>Medium</v>
      </c>
    </row>
    <row r="345" spans="1:9" x14ac:dyDescent="0.25">
      <c r="A345" s="2" t="s">
        <v>486</v>
      </c>
      <c r="B345" s="2" t="s">
        <v>8</v>
      </c>
      <c r="C345" s="2">
        <v>21</v>
      </c>
      <c r="D345" s="2">
        <v>170</v>
      </c>
      <c r="E345" s="2">
        <v>64</v>
      </c>
      <c r="F345" s="2" t="s">
        <v>43</v>
      </c>
      <c r="G345" s="2">
        <v>1984</v>
      </c>
      <c r="H345" s="2">
        <f>(D345-$N$3)/$N$4</f>
        <v>0.96464286946235345</v>
      </c>
      <c r="I345" s="2" t="str">
        <f>VLOOKUP(D345,$M$15:$N$19,2,TRUE)</f>
        <v>Medium</v>
      </c>
    </row>
    <row r="346" spans="1:9" x14ac:dyDescent="0.25">
      <c r="A346" s="1" t="s">
        <v>671</v>
      </c>
      <c r="B346" s="1" t="s">
        <v>8</v>
      </c>
      <c r="C346" s="1">
        <v>21</v>
      </c>
      <c r="D346" s="1">
        <v>170</v>
      </c>
      <c r="E346" s="1">
        <v>63</v>
      </c>
      <c r="F346" s="1" t="s">
        <v>23</v>
      </c>
      <c r="G346" s="1">
        <v>2012</v>
      </c>
      <c r="H346" s="1">
        <f>(D346-$N$3)/$N$4</f>
        <v>0.96464286946235345</v>
      </c>
      <c r="I346" s="1" t="str">
        <f>VLOOKUP(D346,$M$15:$N$19,2,TRUE)</f>
        <v>Medium</v>
      </c>
    </row>
    <row r="347" spans="1:9" x14ac:dyDescent="0.25">
      <c r="A347" s="1" t="s">
        <v>695</v>
      </c>
      <c r="B347" s="1" t="s">
        <v>8</v>
      </c>
      <c r="C347" s="1">
        <v>21</v>
      </c>
      <c r="D347" s="1">
        <v>170</v>
      </c>
      <c r="E347" s="1">
        <v>64</v>
      </c>
      <c r="F347" s="1" t="s">
        <v>29</v>
      </c>
      <c r="G347" s="1">
        <v>1988</v>
      </c>
      <c r="H347" s="1">
        <f>(D347-$N$3)/$N$4</f>
        <v>0.96464286946235345</v>
      </c>
      <c r="I347" s="1" t="str">
        <f>VLOOKUP(D347,$M$15:$N$19,2,TRUE)</f>
        <v>Medium</v>
      </c>
    </row>
    <row r="348" spans="1:9" x14ac:dyDescent="0.25">
      <c r="A348" s="1" t="s">
        <v>738</v>
      </c>
      <c r="B348" s="1" t="s">
        <v>8</v>
      </c>
      <c r="C348" s="1">
        <v>21</v>
      </c>
      <c r="D348" s="1">
        <v>170</v>
      </c>
      <c r="E348" s="1">
        <v>66</v>
      </c>
      <c r="F348" s="1" t="s">
        <v>29</v>
      </c>
      <c r="G348" s="1">
        <v>1972</v>
      </c>
      <c r="H348" s="1">
        <f>(D348-$N$3)/$N$4</f>
        <v>0.96464286946235345</v>
      </c>
      <c r="I348" s="1" t="str">
        <f>VLOOKUP(D348,$M$15:$N$19,2,TRUE)</f>
        <v>Medium</v>
      </c>
    </row>
    <row r="349" spans="1:9" x14ac:dyDescent="0.25">
      <c r="A349" s="1" t="s">
        <v>817</v>
      </c>
      <c r="B349" s="1" t="s">
        <v>8</v>
      </c>
      <c r="C349" s="1">
        <v>21</v>
      </c>
      <c r="D349" s="1">
        <v>170</v>
      </c>
      <c r="E349" s="1">
        <v>65</v>
      </c>
      <c r="F349" s="1" t="s">
        <v>39</v>
      </c>
      <c r="G349" s="1">
        <v>1968</v>
      </c>
      <c r="H349" s="1">
        <f>(D349-$N$3)/$N$4</f>
        <v>0.96464286946235345</v>
      </c>
      <c r="I349" s="1" t="str">
        <f>VLOOKUP(D349,$M$15:$N$19,2,TRUE)</f>
        <v>Medium</v>
      </c>
    </row>
    <row r="350" spans="1:9" x14ac:dyDescent="0.25">
      <c r="A350" s="2" t="s">
        <v>1064</v>
      </c>
      <c r="B350" s="2" t="s">
        <v>8</v>
      </c>
      <c r="C350" s="2">
        <v>21</v>
      </c>
      <c r="D350" s="2">
        <v>170</v>
      </c>
      <c r="E350" s="2">
        <v>58</v>
      </c>
      <c r="F350" s="2" t="s">
        <v>57</v>
      </c>
      <c r="G350" s="2">
        <v>1976</v>
      </c>
      <c r="H350" s="2">
        <f>(D350-$N$3)/$N$4</f>
        <v>0.96464286946235345</v>
      </c>
      <c r="I350" s="2" t="str">
        <f>VLOOKUP(D350,$M$15:$N$19,2,TRUE)</f>
        <v>Medium</v>
      </c>
    </row>
    <row r="351" spans="1:9" x14ac:dyDescent="0.25">
      <c r="A351" s="1" t="s">
        <v>1243</v>
      </c>
      <c r="B351" s="1" t="s">
        <v>8</v>
      </c>
      <c r="C351" s="1">
        <v>21</v>
      </c>
      <c r="D351" s="1">
        <v>170</v>
      </c>
      <c r="E351" s="1">
        <v>71</v>
      </c>
      <c r="F351" s="1" t="s">
        <v>159</v>
      </c>
      <c r="G351" s="1">
        <v>1928</v>
      </c>
      <c r="H351" s="1">
        <f>(D351-$N$3)/$N$4</f>
        <v>0.96464286946235345</v>
      </c>
      <c r="I351" s="1" t="str">
        <f>VLOOKUP(D351,$M$15:$N$19,2,TRUE)</f>
        <v>Medium</v>
      </c>
    </row>
    <row r="352" spans="1:9" x14ac:dyDescent="0.25">
      <c r="A352" s="1" t="s">
        <v>1249</v>
      </c>
      <c r="B352" s="1" t="s">
        <v>8</v>
      </c>
      <c r="C352" s="1">
        <v>21</v>
      </c>
      <c r="D352" s="1">
        <v>170</v>
      </c>
      <c r="E352" s="1">
        <v>65</v>
      </c>
      <c r="F352" s="1" t="s">
        <v>11</v>
      </c>
      <c r="G352" s="1">
        <v>2012</v>
      </c>
      <c r="H352" s="1">
        <f>(D352-$N$3)/$N$4</f>
        <v>0.96464286946235345</v>
      </c>
      <c r="I352" s="1" t="str">
        <f>VLOOKUP(D352,$M$15:$N$19,2,TRUE)</f>
        <v>Medium</v>
      </c>
    </row>
    <row r="353" spans="1:9" x14ac:dyDescent="0.25">
      <c r="A353" s="2" t="s">
        <v>1437</v>
      </c>
      <c r="B353" s="2" t="s">
        <v>8</v>
      </c>
      <c r="C353" s="2">
        <v>21</v>
      </c>
      <c r="D353" s="2">
        <v>170</v>
      </c>
      <c r="E353" s="2">
        <v>64</v>
      </c>
      <c r="F353" s="2" t="s">
        <v>49</v>
      </c>
      <c r="G353" s="2">
        <v>1968</v>
      </c>
      <c r="H353" s="2">
        <f>(D353-$N$3)/$N$4</f>
        <v>0.96464286946235345</v>
      </c>
      <c r="I353" s="2" t="str">
        <f>VLOOKUP(D353,$M$15:$N$19,2,TRUE)</f>
        <v>Medium</v>
      </c>
    </row>
    <row r="354" spans="1:9" x14ac:dyDescent="0.25">
      <c r="A354" s="1" t="s">
        <v>1511</v>
      </c>
      <c r="B354" s="1" t="s">
        <v>8</v>
      </c>
      <c r="C354" s="1">
        <v>21</v>
      </c>
      <c r="D354" s="1">
        <v>170</v>
      </c>
      <c r="E354" s="1">
        <v>63.5</v>
      </c>
      <c r="F354" s="1" t="s">
        <v>9</v>
      </c>
      <c r="G354" s="1">
        <v>1968</v>
      </c>
      <c r="H354" s="1">
        <f>(D354-$N$3)/$N$4</f>
        <v>0.96464286946235345</v>
      </c>
      <c r="I354" s="1" t="str">
        <f>VLOOKUP(D354,$M$15:$N$19,2,TRUE)</f>
        <v>Medium</v>
      </c>
    </row>
    <row r="355" spans="1:9" x14ac:dyDescent="0.25">
      <c r="A355" s="2" t="s">
        <v>1800</v>
      </c>
      <c r="B355" s="2" t="s">
        <v>8</v>
      </c>
      <c r="C355" s="2">
        <v>21</v>
      </c>
      <c r="D355" s="2">
        <v>170</v>
      </c>
      <c r="E355" s="2">
        <v>63</v>
      </c>
      <c r="F355" s="2" t="s">
        <v>29</v>
      </c>
      <c r="G355" s="2">
        <v>1988</v>
      </c>
      <c r="H355" s="2">
        <f>(D355-$N$3)/$N$4</f>
        <v>0.96464286946235345</v>
      </c>
      <c r="I355" s="2" t="str">
        <f>VLOOKUP(D355,$M$15:$N$19,2,TRUE)</f>
        <v>Medium</v>
      </c>
    </row>
    <row r="356" spans="1:9" x14ac:dyDescent="0.25">
      <c r="A356" s="2" t="s">
        <v>1885</v>
      </c>
      <c r="B356" s="2" t="s">
        <v>8</v>
      </c>
      <c r="C356" s="2">
        <v>21</v>
      </c>
      <c r="D356" s="2">
        <v>170</v>
      </c>
      <c r="E356" s="2">
        <v>67</v>
      </c>
      <c r="F356" s="2" t="s">
        <v>39</v>
      </c>
      <c r="G356" s="2">
        <v>1984</v>
      </c>
      <c r="H356" s="2">
        <f>(D356-$N$3)/$N$4</f>
        <v>0.96464286946235345</v>
      </c>
      <c r="I356" s="2" t="str">
        <f>VLOOKUP(D356,$M$15:$N$19,2,TRUE)</f>
        <v>Medium</v>
      </c>
    </row>
    <row r="357" spans="1:9" x14ac:dyDescent="0.25">
      <c r="A357" s="2" t="s">
        <v>2017</v>
      </c>
      <c r="B357" s="2" t="s">
        <v>8</v>
      </c>
      <c r="C357" s="2">
        <v>21</v>
      </c>
      <c r="D357" s="2">
        <v>170</v>
      </c>
      <c r="E357" s="2">
        <v>60</v>
      </c>
      <c r="F357" s="2" t="s">
        <v>31</v>
      </c>
      <c r="G357" s="2">
        <v>1988</v>
      </c>
      <c r="H357" s="2">
        <f>(D357-$N$3)/$N$4</f>
        <v>0.96464286946235345</v>
      </c>
      <c r="I357" s="2" t="str">
        <f>VLOOKUP(D357,$M$15:$N$19,2,TRUE)</f>
        <v>Medium</v>
      </c>
    </row>
    <row r="358" spans="1:9" x14ac:dyDescent="0.25">
      <c r="A358" s="1" t="s">
        <v>231</v>
      </c>
      <c r="B358" s="1" t="s">
        <v>8</v>
      </c>
      <c r="C358" s="1">
        <v>22</v>
      </c>
      <c r="D358" s="1">
        <v>170</v>
      </c>
      <c r="E358" s="1">
        <v>68</v>
      </c>
      <c r="F358" s="1" t="s">
        <v>45</v>
      </c>
      <c r="G358" s="1">
        <v>2004</v>
      </c>
      <c r="H358" s="1">
        <f>(D358-$N$3)/$N$4</f>
        <v>0.96464286946235345</v>
      </c>
      <c r="I358" s="1" t="str">
        <f>VLOOKUP(D358,$M$15:$N$19,2,TRUE)</f>
        <v>Medium</v>
      </c>
    </row>
    <row r="359" spans="1:9" x14ac:dyDescent="0.25">
      <c r="A359" s="2" t="s">
        <v>408</v>
      </c>
      <c r="B359" s="2" t="s">
        <v>8</v>
      </c>
      <c r="C359" s="2">
        <v>22</v>
      </c>
      <c r="D359" s="2">
        <v>170</v>
      </c>
      <c r="E359" s="2">
        <v>70</v>
      </c>
      <c r="F359" s="2" t="s">
        <v>57</v>
      </c>
      <c r="G359" s="2">
        <v>1968</v>
      </c>
      <c r="H359" s="2">
        <f>(D359-$N$3)/$N$4</f>
        <v>0.96464286946235345</v>
      </c>
      <c r="I359" s="2" t="str">
        <f>VLOOKUP(D359,$M$15:$N$19,2,TRUE)</f>
        <v>Medium</v>
      </c>
    </row>
    <row r="360" spans="1:9" x14ac:dyDescent="0.25">
      <c r="A360" s="2" t="s">
        <v>431</v>
      </c>
      <c r="B360" s="2" t="s">
        <v>8</v>
      </c>
      <c r="C360" s="2">
        <v>22</v>
      </c>
      <c r="D360" s="2">
        <v>170</v>
      </c>
      <c r="E360" s="2">
        <v>62</v>
      </c>
      <c r="F360" s="2" t="s">
        <v>64</v>
      </c>
      <c r="G360" s="2">
        <v>1992</v>
      </c>
      <c r="H360" s="2">
        <f>(D360-$N$3)/$N$4</f>
        <v>0.96464286946235345</v>
      </c>
      <c r="I360" s="2" t="str">
        <f>VLOOKUP(D360,$M$15:$N$19,2,TRUE)</f>
        <v>Medium</v>
      </c>
    </row>
    <row r="361" spans="1:9" x14ac:dyDescent="0.25">
      <c r="A361" s="1" t="s">
        <v>445</v>
      </c>
      <c r="B361" s="1" t="s">
        <v>8</v>
      </c>
      <c r="C361" s="1">
        <v>22</v>
      </c>
      <c r="D361" s="1">
        <v>170</v>
      </c>
      <c r="E361" s="1">
        <v>74</v>
      </c>
      <c r="F361" s="1" t="s">
        <v>51</v>
      </c>
      <c r="G361" s="1">
        <v>1972</v>
      </c>
      <c r="H361" s="1">
        <f>(D361-$N$3)/$N$4</f>
        <v>0.96464286946235345</v>
      </c>
      <c r="I361" s="1" t="str">
        <f>VLOOKUP(D361,$M$15:$N$19,2,TRUE)</f>
        <v>Medium</v>
      </c>
    </row>
    <row r="362" spans="1:9" x14ac:dyDescent="0.25">
      <c r="A362" s="2" t="s">
        <v>469</v>
      </c>
      <c r="B362" s="2" t="s">
        <v>8</v>
      </c>
      <c r="C362" s="2">
        <v>22</v>
      </c>
      <c r="D362" s="2">
        <v>170</v>
      </c>
      <c r="E362" s="2">
        <v>63</v>
      </c>
      <c r="F362" s="2" t="s">
        <v>57</v>
      </c>
      <c r="G362" s="2">
        <v>1988</v>
      </c>
      <c r="H362" s="2">
        <f>(D362-$N$3)/$N$4</f>
        <v>0.96464286946235345</v>
      </c>
      <c r="I362" s="2" t="str">
        <f>VLOOKUP(D362,$M$15:$N$19,2,TRUE)</f>
        <v>Medium</v>
      </c>
    </row>
    <row r="363" spans="1:9" x14ac:dyDescent="0.25">
      <c r="A363" s="2" t="s">
        <v>588</v>
      </c>
      <c r="B363" s="2" t="s">
        <v>8</v>
      </c>
      <c r="C363" s="2">
        <v>22</v>
      </c>
      <c r="D363" s="2">
        <v>170</v>
      </c>
      <c r="E363" s="2">
        <v>64</v>
      </c>
      <c r="F363" s="2" t="s">
        <v>207</v>
      </c>
      <c r="G363" s="2">
        <v>1996</v>
      </c>
      <c r="H363" s="2">
        <f>(D363-$N$3)/$N$4</f>
        <v>0.96464286946235345</v>
      </c>
      <c r="I363" s="2" t="str">
        <f>VLOOKUP(D363,$M$15:$N$19,2,TRUE)</f>
        <v>Medium</v>
      </c>
    </row>
    <row r="364" spans="1:9" x14ac:dyDescent="0.25">
      <c r="A364" s="2" t="s">
        <v>873</v>
      </c>
      <c r="B364" s="2" t="s">
        <v>8</v>
      </c>
      <c r="C364" s="2">
        <v>22</v>
      </c>
      <c r="D364" s="2">
        <v>170</v>
      </c>
      <c r="E364" s="2">
        <v>68</v>
      </c>
      <c r="F364" s="2" t="s">
        <v>78</v>
      </c>
      <c r="G364" s="2">
        <v>2008</v>
      </c>
      <c r="H364" s="2">
        <f>(D364-$N$3)/$N$4</f>
        <v>0.96464286946235345</v>
      </c>
      <c r="I364" s="2" t="str">
        <f>VLOOKUP(D364,$M$15:$N$19,2,TRUE)</f>
        <v>Medium</v>
      </c>
    </row>
    <row r="365" spans="1:9" x14ac:dyDescent="0.25">
      <c r="A365" s="1" t="s">
        <v>876</v>
      </c>
      <c r="B365" s="1" t="s">
        <v>8</v>
      </c>
      <c r="C365" s="1">
        <v>22</v>
      </c>
      <c r="D365" s="1">
        <v>170</v>
      </c>
      <c r="E365" s="1">
        <v>60</v>
      </c>
      <c r="F365" s="1" t="s">
        <v>97</v>
      </c>
      <c r="G365" s="1">
        <v>2004</v>
      </c>
      <c r="H365" s="1">
        <f>(D365-$N$3)/$N$4</f>
        <v>0.96464286946235345</v>
      </c>
      <c r="I365" s="1" t="str">
        <f>VLOOKUP(D365,$M$15:$N$19,2,TRUE)</f>
        <v>Medium</v>
      </c>
    </row>
    <row r="366" spans="1:9" x14ac:dyDescent="0.25">
      <c r="A366" s="1" t="s">
        <v>900</v>
      </c>
      <c r="B366" s="1" t="s">
        <v>8</v>
      </c>
      <c r="C366" s="1">
        <v>22</v>
      </c>
      <c r="D366" s="1">
        <v>170</v>
      </c>
      <c r="E366" s="1">
        <v>70</v>
      </c>
      <c r="F366" s="1" t="s">
        <v>294</v>
      </c>
      <c r="G366" s="1">
        <v>1920</v>
      </c>
      <c r="H366" s="1">
        <f>(D366-$N$3)/$N$4</f>
        <v>0.96464286946235345</v>
      </c>
      <c r="I366" s="1" t="str">
        <f>VLOOKUP(D366,$M$15:$N$19,2,TRUE)</f>
        <v>Medium</v>
      </c>
    </row>
    <row r="367" spans="1:9" x14ac:dyDescent="0.25">
      <c r="A367" s="1" t="s">
        <v>1109</v>
      </c>
      <c r="B367" s="1" t="s">
        <v>8</v>
      </c>
      <c r="C367" s="1">
        <v>22</v>
      </c>
      <c r="D367" s="1">
        <v>170</v>
      </c>
      <c r="E367" s="1">
        <v>68</v>
      </c>
      <c r="F367" s="1" t="s">
        <v>89</v>
      </c>
      <c r="G367" s="1">
        <v>1960</v>
      </c>
      <c r="H367" s="1">
        <f>(D367-$N$3)/$N$4</f>
        <v>0.96464286946235345</v>
      </c>
      <c r="I367" s="1" t="str">
        <f>VLOOKUP(D367,$M$15:$N$19,2,TRUE)</f>
        <v>Medium</v>
      </c>
    </row>
    <row r="368" spans="1:9" x14ac:dyDescent="0.25">
      <c r="A368" s="1" t="s">
        <v>1239</v>
      </c>
      <c r="B368" s="1" t="s">
        <v>8</v>
      </c>
      <c r="C368" s="1">
        <v>22</v>
      </c>
      <c r="D368" s="1">
        <v>170</v>
      </c>
      <c r="E368" s="1">
        <v>68</v>
      </c>
      <c r="F368" s="1" t="s">
        <v>59</v>
      </c>
      <c r="G368" s="1">
        <v>1972</v>
      </c>
      <c r="H368" s="1">
        <f>(D368-$N$3)/$N$4</f>
        <v>0.96464286946235345</v>
      </c>
      <c r="I368" s="1" t="str">
        <f>VLOOKUP(D368,$M$15:$N$19,2,TRUE)</f>
        <v>Medium</v>
      </c>
    </row>
    <row r="369" spans="1:9" x14ac:dyDescent="0.25">
      <c r="A369" s="2" t="s">
        <v>1395</v>
      </c>
      <c r="B369" s="2" t="s">
        <v>8</v>
      </c>
      <c r="C369" s="2">
        <v>22</v>
      </c>
      <c r="D369" s="2">
        <v>170</v>
      </c>
      <c r="E369" s="2">
        <v>64</v>
      </c>
      <c r="F369" s="2" t="s">
        <v>57</v>
      </c>
      <c r="G369" s="2">
        <v>1964</v>
      </c>
      <c r="H369" s="2">
        <f>(D369-$N$3)/$N$4</f>
        <v>0.96464286946235345</v>
      </c>
      <c r="I369" s="2" t="str">
        <f>VLOOKUP(D369,$M$15:$N$19,2,TRUE)</f>
        <v>Medium</v>
      </c>
    </row>
    <row r="370" spans="1:9" x14ac:dyDescent="0.25">
      <c r="A370" s="2" t="s">
        <v>1455</v>
      </c>
      <c r="B370" s="2" t="s">
        <v>8</v>
      </c>
      <c r="C370" s="2">
        <v>22</v>
      </c>
      <c r="D370" s="2">
        <v>170</v>
      </c>
      <c r="E370" s="2">
        <v>64</v>
      </c>
      <c r="F370" s="2" t="s">
        <v>114</v>
      </c>
      <c r="G370" s="2">
        <v>1964</v>
      </c>
      <c r="H370" s="2">
        <f>(D370-$N$3)/$N$4</f>
        <v>0.96464286946235345</v>
      </c>
      <c r="I370" s="2" t="str">
        <f>VLOOKUP(D370,$M$15:$N$19,2,TRUE)</f>
        <v>Medium</v>
      </c>
    </row>
    <row r="371" spans="1:9" x14ac:dyDescent="0.25">
      <c r="A371" s="1" t="s">
        <v>1553</v>
      </c>
      <c r="B371" s="1" t="s">
        <v>8</v>
      </c>
      <c r="C371" s="1">
        <v>22</v>
      </c>
      <c r="D371" s="1">
        <v>170</v>
      </c>
      <c r="E371" s="1">
        <v>66</v>
      </c>
      <c r="F371" s="1" t="s">
        <v>29</v>
      </c>
      <c r="G371" s="1">
        <v>1952</v>
      </c>
      <c r="H371" s="1">
        <f>(D371-$N$3)/$N$4</f>
        <v>0.96464286946235345</v>
      </c>
      <c r="I371" s="1" t="str">
        <f>VLOOKUP(D371,$M$15:$N$19,2,TRUE)</f>
        <v>Medium</v>
      </c>
    </row>
    <row r="372" spans="1:9" x14ac:dyDescent="0.25">
      <c r="A372" s="1" t="s">
        <v>1763</v>
      </c>
      <c r="B372" s="1" t="s">
        <v>8</v>
      </c>
      <c r="C372" s="1">
        <v>22</v>
      </c>
      <c r="D372" s="1">
        <v>170</v>
      </c>
      <c r="E372" s="1">
        <v>64</v>
      </c>
      <c r="F372" s="1" t="s">
        <v>11</v>
      </c>
      <c r="G372" s="1">
        <v>1988</v>
      </c>
      <c r="H372" s="1">
        <f>(D372-$N$3)/$N$4</f>
        <v>0.96464286946235345</v>
      </c>
      <c r="I372" s="1" t="str">
        <f>VLOOKUP(D372,$M$15:$N$19,2,TRUE)</f>
        <v>Medium</v>
      </c>
    </row>
    <row r="373" spans="1:9" x14ac:dyDescent="0.25">
      <c r="A373" s="1" t="s">
        <v>1910</v>
      </c>
      <c r="B373" s="1" t="s">
        <v>8</v>
      </c>
      <c r="C373" s="1">
        <v>22</v>
      </c>
      <c r="D373" s="1">
        <v>170</v>
      </c>
      <c r="E373" s="1">
        <v>64</v>
      </c>
      <c r="F373" s="1" t="s">
        <v>89</v>
      </c>
      <c r="G373" s="1">
        <v>1952</v>
      </c>
      <c r="H373" s="1">
        <f>(D373-$N$3)/$N$4</f>
        <v>0.96464286946235345</v>
      </c>
      <c r="I373" s="1" t="str">
        <f>VLOOKUP(D373,$M$15:$N$19,2,TRUE)</f>
        <v>Medium</v>
      </c>
    </row>
    <row r="374" spans="1:9" x14ac:dyDescent="0.25">
      <c r="A374" s="2" t="s">
        <v>2041</v>
      </c>
      <c r="B374" s="2" t="s">
        <v>8</v>
      </c>
      <c r="C374" s="2">
        <v>22</v>
      </c>
      <c r="D374" s="2">
        <v>170</v>
      </c>
      <c r="E374" s="2">
        <v>57</v>
      </c>
      <c r="F374" s="2" t="s">
        <v>17</v>
      </c>
      <c r="G374" s="2">
        <v>1972</v>
      </c>
      <c r="H374" s="2">
        <f>(D374-$N$3)/$N$4</f>
        <v>0.96464286946235345</v>
      </c>
      <c r="I374" s="2" t="str">
        <f>VLOOKUP(D374,$M$15:$N$19,2,TRUE)</f>
        <v>Medium</v>
      </c>
    </row>
    <row r="375" spans="1:9" x14ac:dyDescent="0.25">
      <c r="A375" s="1" t="s">
        <v>2112</v>
      </c>
      <c r="B375" s="1" t="s">
        <v>8</v>
      </c>
      <c r="C375" s="1">
        <v>22</v>
      </c>
      <c r="D375" s="1">
        <v>170</v>
      </c>
      <c r="E375" s="1">
        <v>68</v>
      </c>
      <c r="F375" s="1" t="s">
        <v>493</v>
      </c>
      <c r="G375" s="1">
        <v>2008</v>
      </c>
      <c r="H375" s="1">
        <f>(D375-$N$3)/$N$4</f>
        <v>0.96464286946235345</v>
      </c>
      <c r="I375" s="1" t="str">
        <f>VLOOKUP(D375,$M$15:$N$19,2,TRUE)</f>
        <v>Medium</v>
      </c>
    </row>
    <row r="376" spans="1:9" x14ac:dyDescent="0.25">
      <c r="A376" s="1" t="s">
        <v>2152</v>
      </c>
      <c r="B376" s="1" t="s">
        <v>8</v>
      </c>
      <c r="C376" s="1">
        <v>22</v>
      </c>
      <c r="D376" s="1">
        <v>170</v>
      </c>
      <c r="E376" s="1">
        <v>65</v>
      </c>
      <c r="F376" s="1" t="s">
        <v>43</v>
      </c>
      <c r="G376" s="1">
        <v>1984</v>
      </c>
      <c r="H376" s="1">
        <f>(D376-$N$3)/$N$4</f>
        <v>0.96464286946235345</v>
      </c>
      <c r="I376" s="1" t="str">
        <f>VLOOKUP(D376,$M$15:$N$19,2,TRUE)</f>
        <v>Medium</v>
      </c>
    </row>
    <row r="377" spans="1:9" x14ac:dyDescent="0.25">
      <c r="A377" s="2" t="s">
        <v>291</v>
      </c>
      <c r="B377" s="2" t="s">
        <v>8</v>
      </c>
      <c r="C377" s="2">
        <v>23</v>
      </c>
      <c r="D377" s="2">
        <v>170</v>
      </c>
      <c r="E377" s="2">
        <v>69</v>
      </c>
      <c r="F377" s="2" t="s">
        <v>39</v>
      </c>
      <c r="G377" s="2">
        <v>1988</v>
      </c>
      <c r="H377" s="2">
        <f>(D377-$N$3)/$N$4</f>
        <v>0.96464286946235345</v>
      </c>
      <c r="I377" s="2" t="str">
        <f>VLOOKUP(D377,$M$15:$N$19,2,TRUE)</f>
        <v>Medium</v>
      </c>
    </row>
    <row r="378" spans="1:9" x14ac:dyDescent="0.25">
      <c r="A378" s="2" t="s">
        <v>300</v>
      </c>
      <c r="B378" s="2" t="s">
        <v>8</v>
      </c>
      <c r="C378" s="2">
        <v>23</v>
      </c>
      <c r="D378" s="2">
        <v>170</v>
      </c>
      <c r="E378" s="2">
        <v>65</v>
      </c>
      <c r="F378" s="2" t="s">
        <v>29</v>
      </c>
      <c r="G378" s="2">
        <v>2008</v>
      </c>
      <c r="H378" s="2">
        <f>(D378-$N$3)/$N$4</f>
        <v>0.96464286946235345</v>
      </c>
      <c r="I378" s="2" t="str">
        <f>VLOOKUP(D378,$M$15:$N$19,2,TRUE)</f>
        <v>Medium</v>
      </c>
    </row>
    <row r="379" spans="1:9" x14ac:dyDescent="0.25">
      <c r="A379" s="1" t="s">
        <v>661</v>
      </c>
      <c r="B379" s="1" t="s">
        <v>8</v>
      </c>
      <c r="C379" s="1">
        <v>23</v>
      </c>
      <c r="D379" s="1">
        <v>170</v>
      </c>
      <c r="E379" s="1">
        <v>70</v>
      </c>
      <c r="F379" s="1" t="s">
        <v>49</v>
      </c>
      <c r="G379" s="1">
        <v>1996</v>
      </c>
      <c r="H379" s="1">
        <f>(D379-$N$3)/$N$4</f>
        <v>0.96464286946235345</v>
      </c>
      <c r="I379" s="1" t="str">
        <f>VLOOKUP(D379,$M$15:$N$19,2,TRUE)</f>
        <v>Medium</v>
      </c>
    </row>
    <row r="380" spans="1:9" x14ac:dyDescent="0.25">
      <c r="A380" s="2" t="s">
        <v>857</v>
      </c>
      <c r="B380" s="2" t="s">
        <v>8</v>
      </c>
      <c r="C380" s="2">
        <v>23</v>
      </c>
      <c r="D380" s="2">
        <v>170</v>
      </c>
      <c r="E380" s="2">
        <v>63</v>
      </c>
      <c r="F380" s="2" t="s">
        <v>207</v>
      </c>
      <c r="G380" s="2">
        <v>1996</v>
      </c>
      <c r="H380" s="2">
        <f>(D380-$N$3)/$N$4</f>
        <v>0.96464286946235345</v>
      </c>
      <c r="I380" s="2" t="str">
        <f>VLOOKUP(D380,$M$15:$N$19,2,TRUE)</f>
        <v>Medium</v>
      </c>
    </row>
    <row r="381" spans="1:9" x14ac:dyDescent="0.25">
      <c r="A381" s="2" t="s">
        <v>895</v>
      </c>
      <c r="B381" s="2" t="s">
        <v>8</v>
      </c>
      <c r="C381" s="2">
        <v>23</v>
      </c>
      <c r="D381" s="2">
        <v>170</v>
      </c>
      <c r="E381" s="2">
        <v>63</v>
      </c>
      <c r="F381" s="2" t="s">
        <v>31</v>
      </c>
      <c r="G381" s="2">
        <v>2000</v>
      </c>
      <c r="H381" s="2">
        <f>(D381-$N$3)/$N$4</f>
        <v>0.96464286946235345</v>
      </c>
      <c r="I381" s="2" t="str">
        <f>VLOOKUP(D381,$M$15:$N$19,2,TRUE)</f>
        <v>Medium</v>
      </c>
    </row>
    <row r="382" spans="1:9" x14ac:dyDescent="0.25">
      <c r="A382" s="2" t="s">
        <v>1467</v>
      </c>
      <c r="B382" s="2" t="s">
        <v>8</v>
      </c>
      <c r="C382" s="2">
        <v>23</v>
      </c>
      <c r="D382" s="2">
        <v>170</v>
      </c>
      <c r="E382" s="2">
        <v>63</v>
      </c>
      <c r="F382" s="2" t="s">
        <v>29</v>
      </c>
      <c r="G382" s="2">
        <v>2016</v>
      </c>
      <c r="H382" s="2">
        <f>(D382-$N$3)/$N$4</f>
        <v>0.96464286946235345</v>
      </c>
      <c r="I382" s="2" t="str">
        <f>VLOOKUP(D382,$M$15:$N$19,2,TRUE)</f>
        <v>Medium</v>
      </c>
    </row>
    <row r="383" spans="1:9" x14ac:dyDescent="0.25">
      <c r="A383" s="1" t="s">
        <v>1558</v>
      </c>
      <c r="B383" s="1" t="s">
        <v>8</v>
      </c>
      <c r="C383" s="1">
        <v>23</v>
      </c>
      <c r="D383" s="1">
        <v>170</v>
      </c>
      <c r="E383" s="1">
        <v>65</v>
      </c>
      <c r="F383" s="1" t="s">
        <v>29</v>
      </c>
      <c r="G383" s="1">
        <v>2000</v>
      </c>
      <c r="H383" s="1">
        <f>(D383-$N$3)/$N$4</f>
        <v>0.96464286946235345</v>
      </c>
      <c r="I383" s="1" t="str">
        <f>VLOOKUP(D383,$M$15:$N$19,2,TRUE)</f>
        <v>Medium</v>
      </c>
    </row>
    <row r="384" spans="1:9" x14ac:dyDescent="0.25">
      <c r="A384" s="1" t="s">
        <v>1614</v>
      </c>
      <c r="B384" s="1" t="s">
        <v>8</v>
      </c>
      <c r="C384" s="1">
        <v>23</v>
      </c>
      <c r="D384" s="1">
        <v>170</v>
      </c>
      <c r="E384" s="1">
        <v>67</v>
      </c>
      <c r="F384" s="1" t="s">
        <v>29</v>
      </c>
      <c r="G384" s="1">
        <v>2000</v>
      </c>
      <c r="H384" s="1">
        <f>(D384-$N$3)/$N$4</f>
        <v>0.96464286946235345</v>
      </c>
      <c r="I384" s="1" t="str">
        <f>VLOOKUP(D384,$M$15:$N$19,2,TRUE)</f>
        <v>Medium</v>
      </c>
    </row>
    <row r="385" spans="1:9" x14ac:dyDescent="0.25">
      <c r="A385" s="1" t="s">
        <v>1713</v>
      </c>
      <c r="B385" s="1" t="s">
        <v>8</v>
      </c>
      <c r="C385" s="1">
        <v>23</v>
      </c>
      <c r="D385" s="1">
        <v>170</v>
      </c>
      <c r="E385" s="1">
        <v>72</v>
      </c>
      <c r="F385" s="1" t="s">
        <v>39</v>
      </c>
      <c r="G385" s="1">
        <v>1968</v>
      </c>
      <c r="H385" s="1">
        <f>(D385-$N$3)/$N$4</f>
        <v>0.96464286946235345</v>
      </c>
      <c r="I385" s="1" t="str">
        <f>VLOOKUP(D385,$M$15:$N$19,2,TRUE)</f>
        <v>Medium</v>
      </c>
    </row>
    <row r="386" spans="1:9" x14ac:dyDescent="0.25">
      <c r="A386" s="1" t="s">
        <v>1793</v>
      </c>
      <c r="B386" s="1" t="s">
        <v>8</v>
      </c>
      <c r="C386" s="1">
        <v>23</v>
      </c>
      <c r="D386" s="1">
        <v>170</v>
      </c>
      <c r="E386" s="1">
        <v>70</v>
      </c>
      <c r="F386" s="1" t="s">
        <v>11</v>
      </c>
      <c r="G386" s="1">
        <v>2008</v>
      </c>
      <c r="H386" s="1">
        <f>(D386-$N$3)/$N$4</f>
        <v>0.96464286946235345</v>
      </c>
      <c r="I386" s="1" t="str">
        <f>VLOOKUP(D386,$M$15:$N$19,2,TRUE)</f>
        <v>Medium</v>
      </c>
    </row>
    <row r="387" spans="1:9" x14ac:dyDescent="0.25">
      <c r="A387" s="1" t="s">
        <v>2182</v>
      </c>
      <c r="B387" s="1" t="s">
        <v>8</v>
      </c>
      <c r="C387" s="1">
        <v>23</v>
      </c>
      <c r="D387" s="1">
        <v>170</v>
      </c>
      <c r="E387" s="1">
        <v>65</v>
      </c>
      <c r="F387" s="1" t="s">
        <v>82</v>
      </c>
      <c r="G387" s="1">
        <v>1968</v>
      </c>
      <c r="H387" s="1">
        <f>(D387-$N$3)/$N$4</f>
        <v>0.96464286946235345</v>
      </c>
      <c r="I387" s="1" t="str">
        <f>VLOOKUP(D387,$M$15:$N$19,2,TRUE)</f>
        <v>Medium</v>
      </c>
    </row>
    <row r="388" spans="1:9" x14ac:dyDescent="0.25">
      <c r="A388" s="2" t="s">
        <v>250</v>
      </c>
      <c r="B388" s="2" t="s">
        <v>8</v>
      </c>
      <c r="C388" s="2">
        <v>24</v>
      </c>
      <c r="D388" s="2">
        <v>170</v>
      </c>
      <c r="E388" s="2">
        <v>67</v>
      </c>
      <c r="F388" s="2" t="s">
        <v>43</v>
      </c>
      <c r="G388" s="2">
        <v>1964</v>
      </c>
      <c r="H388" s="2">
        <f>(D388-$N$3)/$N$4</f>
        <v>0.96464286946235345</v>
      </c>
      <c r="I388" s="2" t="str">
        <f>VLOOKUP(D388,$M$15:$N$19,2,TRUE)</f>
        <v>Medium</v>
      </c>
    </row>
    <row r="389" spans="1:9" x14ac:dyDescent="0.25">
      <c r="A389" s="1" t="s">
        <v>260</v>
      </c>
      <c r="B389" s="1" t="s">
        <v>8</v>
      </c>
      <c r="C389" s="1">
        <v>24</v>
      </c>
      <c r="D389" s="1">
        <v>170</v>
      </c>
      <c r="E389" s="1">
        <v>65</v>
      </c>
      <c r="F389" s="1" t="s">
        <v>64</v>
      </c>
      <c r="G389" s="1">
        <v>1992</v>
      </c>
      <c r="H389" s="1">
        <f>(D389-$N$3)/$N$4</f>
        <v>0.96464286946235345</v>
      </c>
      <c r="I389" s="1" t="str">
        <f>VLOOKUP(D389,$M$15:$N$19,2,TRUE)</f>
        <v>Medium</v>
      </c>
    </row>
    <row r="390" spans="1:9" x14ac:dyDescent="0.25">
      <c r="A390" s="1" t="s">
        <v>401</v>
      </c>
      <c r="B390" s="1" t="s">
        <v>8</v>
      </c>
      <c r="C390" s="1">
        <v>24</v>
      </c>
      <c r="D390" s="1">
        <v>170</v>
      </c>
      <c r="E390" s="1">
        <v>66</v>
      </c>
      <c r="F390" s="1" t="s">
        <v>49</v>
      </c>
      <c r="G390" s="1">
        <v>1964</v>
      </c>
      <c r="H390" s="1">
        <f>(D390-$N$3)/$N$4</f>
        <v>0.96464286946235345</v>
      </c>
      <c r="I390" s="1" t="str">
        <f>VLOOKUP(D390,$M$15:$N$19,2,TRUE)</f>
        <v>Medium</v>
      </c>
    </row>
    <row r="391" spans="1:9" x14ac:dyDescent="0.25">
      <c r="A391" s="1" t="s">
        <v>632</v>
      </c>
      <c r="B391" s="1" t="s">
        <v>8</v>
      </c>
      <c r="C391" s="1">
        <v>24</v>
      </c>
      <c r="D391" s="1">
        <v>170</v>
      </c>
      <c r="E391" s="1">
        <v>62</v>
      </c>
      <c r="F391" s="1" t="s">
        <v>19</v>
      </c>
      <c r="G391" s="1">
        <v>1992</v>
      </c>
      <c r="H391" s="1">
        <f>(D391-$N$3)/$N$4</f>
        <v>0.96464286946235345</v>
      </c>
      <c r="I391" s="1" t="str">
        <f>VLOOKUP(D391,$M$15:$N$19,2,TRUE)</f>
        <v>Medium</v>
      </c>
    </row>
    <row r="392" spans="1:9" x14ac:dyDescent="0.25">
      <c r="A392" s="2" t="s">
        <v>739</v>
      </c>
      <c r="B392" s="2" t="s">
        <v>8</v>
      </c>
      <c r="C392" s="2">
        <v>24</v>
      </c>
      <c r="D392" s="2">
        <v>170</v>
      </c>
      <c r="E392" s="2">
        <v>66</v>
      </c>
      <c r="F392" s="2" t="s">
        <v>57</v>
      </c>
      <c r="G392" s="2">
        <v>1972</v>
      </c>
      <c r="H392" s="2">
        <f>(D392-$N$3)/$N$4</f>
        <v>0.96464286946235345</v>
      </c>
      <c r="I392" s="2" t="str">
        <f>VLOOKUP(D392,$M$15:$N$19,2,TRUE)</f>
        <v>Medium</v>
      </c>
    </row>
    <row r="393" spans="1:9" x14ac:dyDescent="0.25">
      <c r="A393" s="2" t="s">
        <v>1056</v>
      </c>
      <c r="B393" s="2" t="s">
        <v>8</v>
      </c>
      <c r="C393" s="2">
        <v>24</v>
      </c>
      <c r="D393" s="2">
        <v>170</v>
      </c>
      <c r="E393" s="2">
        <v>64</v>
      </c>
      <c r="F393" s="2" t="s">
        <v>615</v>
      </c>
      <c r="G393" s="2">
        <v>2008</v>
      </c>
      <c r="H393" s="2">
        <f>(D393-$N$3)/$N$4</f>
        <v>0.96464286946235345</v>
      </c>
      <c r="I393" s="2" t="str">
        <f>VLOOKUP(D393,$M$15:$N$19,2,TRUE)</f>
        <v>Medium</v>
      </c>
    </row>
    <row r="394" spans="1:9" x14ac:dyDescent="0.25">
      <c r="A394" s="2" t="s">
        <v>1179</v>
      </c>
      <c r="B394" s="2" t="s">
        <v>8</v>
      </c>
      <c r="C394" s="2">
        <v>24</v>
      </c>
      <c r="D394" s="2">
        <v>170</v>
      </c>
      <c r="E394" s="2">
        <v>64</v>
      </c>
      <c r="F394" s="2" t="s">
        <v>85</v>
      </c>
      <c r="G394" s="2">
        <v>1960</v>
      </c>
      <c r="H394" s="2">
        <f>(D394-$N$3)/$N$4</f>
        <v>0.96464286946235345</v>
      </c>
      <c r="I394" s="2" t="str">
        <f>VLOOKUP(D394,$M$15:$N$19,2,TRUE)</f>
        <v>Medium</v>
      </c>
    </row>
    <row r="395" spans="1:9" x14ac:dyDescent="0.25">
      <c r="A395" s="2" t="s">
        <v>1631</v>
      </c>
      <c r="B395" s="2" t="s">
        <v>8</v>
      </c>
      <c r="C395" s="2">
        <v>24</v>
      </c>
      <c r="D395" s="2">
        <v>170</v>
      </c>
      <c r="E395" s="2">
        <v>68</v>
      </c>
      <c r="F395" s="2" t="s">
        <v>89</v>
      </c>
      <c r="G395" s="2">
        <v>1976</v>
      </c>
      <c r="H395" s="2">
        <f>(D395-$N$3)/$N$4</f>
        <v>0.96464286946235345</v>
      </c>
      <c r="I395" s="2" t="str">
        <f>VLOOKUP(D395,$M$15:$N$19,2,TRUE)</f>
        <v>Medium</v>
      </c>
    </row>
    <row r="396" spans="1:9" x14ac:dyDescent="0.25">
      <c r="A396" s="2" t="s">
        <v>1692</v>
      </c>
      <c r="B396" s="2" t="s">
        <v>8</v>
      </c>
      <c r="C396" s="2">
        <v>24</v>
      </c>
      <c r="D396" s="2">
        <v>170</v>
      </c>
      <c r="E396" s="2">
        <v>62</v>
      </c>
      <c r="F396" s="2" t="s">
        <v>9</v>
      </c>
      <c r="G396" s="2">
        <v>1968</v>
      </c>
      <c r="H396" s="2">
        <f>(D396-$N$3)/$N$4</f>
        <v>0.96464286946235345</v>
      </c>
      <c r="I396" s="2" t="str">
        <f>VLOOKUP(D396,$M$15:$N$19,2,TRUE)</f>
        <v>Medium</v>
      </c>
    </row>
    <row r="397" spans="1:9" x14ac:dyDescent="0.25">
      <c r="A397" s="1" t="s">
        <v>1761</v>
      </c>
      <c r="B397" s="1" t="s">
        <v>8</v>
      </c>
      <c r="C397" s="1">
        <v>24</v>
      </c>
      <c r="D397" s="1">
        <v>170</v>
      </c>
      <c r="E397" s="1">
        <v>65</v>
      </c>
      <c r="F397" s="1" t="s">
        <v>97</v>
      </c>
      <c r="G397" s="1">
        <v>1988</v>
      </c>
      <c r="H397" s="1">
        <f>(D397-$N$3)/$N$4</f>
        <v>0.96464286946235345</v>
      </c>
      <c r="I397" s="1" t="str">
        <f>VLOOKUP(D397,$M$15:$N$19,2,TRUE)</f>
        <v>Medium</v>
      </c>
    </row>
    <row r="398" spans="1:9" x14ac:dyDescent="0.25">
      <c r="A398" s="1" t="s">
        <v>1785</v>
      </c>
      <c r="B398" s="1" t="s">
        <v>8</v>
      </c>
      <c r="C398" s="1">
        <v>24</v>
      </c>
      <c r="D398" s="1">
        <v>170</v>
      </c>
      <c r="E398" s="1">
        <v>66</v>
      </c>
      <c r="F398" s="1" t="s">
        <v>27</v>
      </c>
      <c r="G398" s="1">
        <v>2000</v>
      </c>
      <c r="H398" s="1">
        <f>(D398-$N$3)/$N$4</f>
        <v>0.96464286946235345</v>
      </c>
      <c r="I398" s="1" t="str">
        <f>VLOOKUP(D398,$M$15:$N$19,2,TRUE)</f>
        <v>Medium</v>
      </c>
    </row>
    <row r="399" spans="1:9" x14ac:dyDescent="0.25">
      <c r="A399" s="2" t="s">
        <v>1935</v>
      </c>
      <c r="B399" s="2" t="s">
        <v>8</v>
      </c>
      <c r="C399" s="2">
        <v>24</v>
      </c>
      <c r="D399" s="2">
        <v>170</v>
      </c>
      <c r="E399" s="2">
        <v>64</v>
      </c>
      <c r="F399" s="2" t="s">
        <v>57</v>
      </c>
      <c r="G399" s="2">
        <v>2008</v>
      </c>
      <c r="H399" s="2">
        <f>(D399-$N$3)/$N$4</f>
        <v>0.96464286946235345</v>
      </c>
      <c r="I399" s="2" t="str">
        <f>VLOOKUP(D399,$M$15:$N$19,2,TRUE)</f>
        <v>Medium</v>
      </c>
    </row>
    <row r="400" spans="1:9" x14ac:dyDescent="0.25">
      <c r="A400" s="2" t="s">
        <v>2065</v>
      </c>
      <c r="B400" s="2" t="s">
        <v>8</v>
      </c>
      <c r="C400" s="2">
        <v>24</v>
      </c>
      <c r="D400" s="2">
        <v>170</v>
      </c>
      <c r="E400" s="2">
        <v>63</v>
      </c>
      <c r="F400" s="2" t="s">
        <v>57</v>
      </c>
      <c r="G400" s="2">
        <v>1960</v>
      </c>
      <c r="H400" s="2">
        <f>(D400-$N$3)/$N$4</f>
        <v>0.96464286946235345</v>
      </c>
      <c r="I400" s="2" t="str">
        <f>VLOOKUP(D400,$M$15:$N$19,2,TRUE)</f>
        <v>Medium</v>
      </c>
    </row>
    <row r="401" spans="1:9" x14ac:dyDescent="0.25">
      <c r="A401" s="2" t="s">
        <v>2274</v>
      </c>
      <c r="B401" s="2" t="s">
        <v>8</v>
      </c>
      <c r="C401" s="2">
        <v>24</v>
      </c>
      <c r="D401" s="2">
        <v>170</v>
      </c>
      <c r="E401" s="2">
        <v>64</v>
      </c>
      <c r="F401" s="2" t="s">
        <v>112</v>
      </c>
      <c r="G401" s="2">
        <v>2004</v>
      </c>
      <c r="H401" s="2">
        <f>(D401-$N$3)/$N$4</f>
        <v>0.96464286946235345</v>
      </c>
      <c r="I401" s="2" t="str">
        <f>VLOOKUP(D401,$M$15:$N$19,2,TRUE)</f>
        <v>Medium</v>
      </c>
    </row>
    <row r="402" spans="1:9" x14ac:dyDescent="0.25">
      <c r="A402" s="2" t="s">
        <v>137</v>
      </c>
      <c r="B402" s="2" t="s">
        <v>8</v>
      </c>
      <c r="C402" s="2">
        <v>25</v>
      </c>
      <c r="D402" s="2">
        <v>170</v>
      </c>
      <c r="E402" s="2">
        <v>72</v>
      </c>
      <c r="F402" s="2" t="s">
        <v>49</v>
      </c>
      <c r="G402" s="2">
        <v>1996</v>
      </c>
      <c r="H402" s="2">
        <f>(D402-$N$3)/$N$4</f>
        <v>0.96464286946235345</v>
      </c>
      <c r="I402" s="2" t="str">
        <f>VLOOKUP(D402,$M$15:$N$19,2,TRUE)</f>
        <v>Medium</v>
      </c>
    </row>
    <row r="403" spans="1:9" x14ac:dyDescent="0.25">
      <c r="A403" s="1" t="s">
        <v>337</v>
      </c>
      <c r="B403" s="1" t="s">
        <v>8</v>
      </c>
      <c r="C403" s="1">
        <v>25</v>
      </c>
      <c r="D403" s="1">
        <v>170</v>
      </c>
      <c r="E403" s="1">
        <v>65</v>
      </c>
      <c r="F403" s="1" t="s">
        <v>11</v>
      </c>
      <c r="G403" s="1">
        <v>2008</v>
      </c>
      <c r="H403" s="1">
        <f>(D403-$N$3)/$N$4</f>
        <v>0.96464286946235345</v>
      </c>
      <c r="I403" s="1" t="str">
        <f>VLOOKUP(D403,$M$15:$N$19,2,TRUE)</f>
        <v>Medium</v>
      </c>
    </row>
    <row r="404" spans="1:9" x14ac:dyDescent="0.25">
      <c r="A404" s="1" t="s">
        <v>500</v>
      </c>
      <c r="B404" s="1" t="s">
        <v>8</v>
      </c>
      <c r="C404" s="1">
        <v>25</v>
      </c>
      <c r="D404" s="1">
        <v>170</v>
      </c>
      <c r="E404" s="1">
        <v>65</v>
      </c>
      <c r="F404" s="1" t="s">
        <v>234</v>
      </c>
      <c r="G404" s="1">
        <v>2016</v>
      </c>
      <c r="H404" s="1">
        <f>(D404-$N$3)/$N$4</f>
        <v>0.96464286946235345</v>
      </c>
      <c r="I404" s="1" t="str">
        <f>VLOOKUP(D404,$M$15:$N$19,2,TRUE)</f>
        <v>Medium</v>
      </c>
    </row>
    <row r="405" spans="1:9" x14ac:dyDescent="0.25">
      <c r="A405" s="2" t="s">
        <v>796</v>
      </c>
      <c r="B405" s="2" t="s">
        <v>8</v>
      </c>
      <c r="C405" s="2">
        <v>25</v>
      </c>
      <c r="D405" s="2">
        <v>170</v>
      </c>
      <c r="E405" s="2">
        <v>66</v>
      </c>
      <c r="F405" s="2" t="s">
        <v>89</v>
      </c>
      <c r="G405" s="2">
        <v>1960</v>
      </c>
      <c r="H405" s="2">
        <f>(D405-$N$3)/$N$4</f>
        <v>0.96464286946235345</v>
      </c>
      <c r="I405" s="2" t="str">
        <f>VLOOKUP(D405,$M$15:$N$19,2,TRUE)</f>
        <v>Medium</v>
      </c>
    </row>
    <row r="406" spans="1:9" x14ac:dyDescent="0.25">
      <c r="A406" s="2" t="s">
        <v>820</v>
      </c>
      <c r="B406" s="2" t="s">
        <v>8</v>
      </c>
      <c r="C406" s="2">
        <v>25</v>
      </c>
      <c r="D406" s="2">
        <v>170</v>
      </c>
      <c r="E406" s="2">
        <v>60</v>
      </c>
      <c r="F406" s="2" t="s">
        <v>62</v>
      </c>
      <c r="G406" s="2">
        <v>2012</v>
      </c>
      <c r="H406" s="2">
        <f>(D406-$N$3)/$N$4</f>
        <v>0.96464286946235345</v>
      </c>
      <c r="I406" s="2" t="str">
        <f>VLOOKUP(D406,$M$15:$N$19,2,TRUE)</f>
        <v>Medium</v>
      </c>
    </row>
    <row r="407" spans="1:9" x14ac:dyDescent="0.25">
      <c r="A407" s="2" t="s">
        <v>893</v>
      </c>
      <c r="B407" s="2" t="s">
        <v>8</v>
      </c>
      <c r="C407" s="2">
        <v>25</v>
      </c>
      <c r="D407" s="2">
        <v>170</v>
      </c>
      <c r="E407" s="2">
        <v>64</v>
      </c>
      <c r="F407" s="2" t="s">
        <v>31</v>
      </c>
      <c r="G407" s="2">
        <v>1968</v>
      </c>
      <c r="H407" s="2">
        <f>(D407-$N$3)/$N$4</f>
        <v>0.96464286946235345</v>
      </c>
      <c r="I407" s="2" t="str">
        <f>VLOOKUP(D407,$M$15:$N$19,2,TRUE)</f>
        <v>Medium</v>
      </c>
    </row>
    <row r="408" spans="1:9" x14ac:dyDescent="0.25">
      <c r="A408" s="1" t="s">
        <v>1476</v>
      </c>
      <c r="B408" s="1" t="s">
        <v>8</v>
      </c>
      <c r="C408" s="1">
        <v>25</v>
      </c>
      <c r="D408" s="1">
        <v>170</v>
      </c>
      <c r="E408" s="1">
        <v>70</v>
      </c>
      <c r="F408" s="1" t="s">
        <v>57</v>
      </c>
      <c r="G408" s="1">
        <v>2016</v>
      </c>
      <c r="H408" s="1">
        <f>(D408-$N$3)/$N$4</f>
        <v>0.96464286946235345</v>
      </c>
      <c r="I408" s="1" t="str">
        <f>VLOOKUP(D408,$M$15:$N$19,2,TRUE)</f>
        <v>Medium</v>
      </c>
    </row>
    <row r="409" spans="1:9" x14ac:dyDescent="0.25">
      <c r="A409" s="2" t="s">
        <v>1485</v>
      </c>
      <c r="B409" s="2" t="s">
        <v>8</v>
      </c>
      <c r="C409" s="2">
        <v>25</v>
      </c>
      <c r="D409" s="2">
        <v>170</v>
      </c>
      <c r="E409" s="2" t="s">
        <v>12</v>
      </c>
      <c r="F409" s="2" t="s">
        <v>45</v>
      </c>
      <c r="G409" s="2">
        <v>2012</v>
      </c>
      <c r="H409" s="2">
        <f>(D409-$N$3)/$N$4</f>
        <v>0.96464286946235345</v>
      </c>
      <c r="I409" s="2" t="str">
        <f>VLOOKUP(D409,$M$15:$N$19,2,TRUE)</f>
        <v>Medium</v>
      </c>
    </row>
    <row r="410" spans="1:9" x14ac:dyDescent="0.25">
      <c r="A410" s="1" t="s">
        <v>1630</v>
      </c>
      <c r="B410" s="1" t="s">
        <v>8</v>
      </c>
      <c r="C410" s="1">
        <v>25</v>
      </c>
      <c r="D410" s="1">
        <v>170</v>
      </c>
      <c r="E410" s="1">
        <v>66</v>
      </c>
      <c r="F410" s="1" t="s">
        <v>116</v>
      </c>
      <c r="G410" s="1">
        <v>1984</v>
      </c>
      <c r="H410" s="1">
        <f>(D410-$N$3)/$N$4</f>
        <v>0.96464286946235345</v>
      </c>
      <c r="I410" s="1" t="str">
        <f>VLOOKUP(D410,$M$15:$N$19,2,TRUE)</f>
        <v>Medium</v>
      </c>
    </row>
    <row r="411" spans="1:9" x14ac:dyDescent="0.25">
      <c r="A411" s="1" t="s">
        <v>1747</v>
      </c>
      <c r="B411" s="1" t="s">
        <v>8</v>
      </c>
      <c r="C411" s="1">
        <v>25</v>
      </c>
      <c r="D411" s="1">
        <v>170</v>
      </c>
      <c r="E411" s="1">
        <v>75</v>
      </c>
      <c r="F411" s="1" t="s">
        <v>57</v>
      </c>
      <c r="G411" s="1">
        <v>1968</v>
      </c>
      <c r="H411" s="1">
        <f>(D411-$N$3)/$N$4</f>
        <v>0.96464286946235345</v>
      </c>
      <c r="I411" s="1" t="str">
        <f>VLOOKUP(D411,$M$15:$N$19,2,TRUE)</f>
        <v>Medium</v>
      </c>
    </row>
    <row r="412" spans="1:9" x14ac:dyDescent="0.25">
      <c r="A412" s="2" t="s">
        <v>584</v>
      </c>
      <c r="B412" s="2" t="s">
        <v>8</v>
      </c>
      <c r="C412" s="2">
        <v>26</v>
      </c>
      <c r="D412" s="2">
        <v>170</v>
      </c>
      <c r="E412" s="2">
        <v>62</v>
      </c>
      <c r="F412" s="2" t="s">
        <v>116</v>
      </c>
      <c r="G412" s="2">
        <v>1964</v>
      </c>
      <c r="H412" s="2">
        <f>(D412-$N$3)/$N$4</f>
        <v>0.96464286946235345</v>
      </c>
      <c r="I412" s="2" t="str">
        <f>VLOOKUP(D412,$M$15:$N$19,2,TRUE)</f>
        <v>Medium</v>
      </c>
    </row>
    <row r="413" spans="1:9" x14ac:dyDescent="0.25">
      <c r="A413" s="1" t="s">
        <v>825</v>
      </c>
      <c r="B413" s="1" t="s">
        <v>8</v>
      </c>
      <c r="C413" s="1">
        <v>26</v>
      </c>
      <c r="D413" s="1">
        <v>170</v>
      </c>
      <c r="E413" s="1">
        <v>61</v>
      </c>
      <c r="F413" s="1" t="s">
        <v>27</v>
      </c>
      <c r="G413" s="1">
        <v>1984</v>
      </c>
      <c r="H413" s="1">
        <f>(D413-$N$3)/$N$4</f>
        <v>0.96464286946235345</v>
      </c>
      <c r="I413" s="1" t="str">
        <f>VLOOKUP(D413,$M$15:$N$19,2,TRUE)</f>
        <v>Medium</v>
      </c>
    </row>
    <row r="414" spans="1:9" x14ac:dyDescent="0.25">
      <c r="A414" s="1" t="s">
        <v>938</v>
      </c>
      <c r="B414" s="1" t="s">
        <v>8</v>
      </c>
      <c r="C414" s="1">
        <v>26</v>
      </c>
      <c r="D414" s="1">
        <v>170</v>
      </c>
      <c r="E414" s="1" t="s">
        <v>12</v>
      </c>
      <c r="F414" s="1" t="s">
        <v>57</v>
      </c>
      <c r="G414" s="1">
        <v>1920</v>
      </c>
      <c r="H414" s="1">
        <f>(D414-$N$3)/$N$4</f>
        <v>0.96464286946235345</v>
      </c>
      <c r="I414" s="1" t="str">
        <f>VLOOKUP(D414,$M$15:$N$19,2,TRUE)</f>
        <v>Medium</v>
      </c>
    </row>
    <row r="415" spans="1:9" x14ac:dyDescent="0.25">
      <c r="A415" s="2" t="s">
        <v>1419</v>
      </c>
      <c r="B415" s="2" t="s">
        <v>8</v>
      </c>
      <c r="C415" s="2">
        <v>26</v>
      </c>
      <c r="D415" s="2">
        <v>170</v>
      </c>
      <c r="E415" s="2">
        <v>67</v>
      </c>
      <c r="F415" s="2" t="s">
        <v>78</v>
      </c>
      <c r="G415" s="2">
        <v>1992</v>
      </c>
      <c r="H415" s="2">
        <f>(D415-$N$3)/$N$4</f>
        <v>0.96464286946235345</v>
      </c>
      <c r="I415" s="2" t="str">
        <f>VLOOKUP(D415,$M$15:$N$19,2,TRUE)</f>
        <v>Medium</v>
      </c>
    </row>
    <row r="416" spans="1:9" x14ac:dyDescent="0.25">
      <c r="A416" s="2" t="s">
        <v>1429</v>
      </c>
      <c r="B416" s="2" t="s">
        <v>8</v>
      </c>
      <c r="C416" s="2">
        <v>26</v>
      </c>
      <c r="D416" s="2">
        <v>170</v>
      </c>
      <c r="E416" s="2">
        <v>63</v>
      </c>
      <c r="F416" s="2" t="s">
        <v>114</v>
      </c>
      <c r="G416" s="2">
        <v>1972</v>
      </c>
      <c r="H416" s="2">
        <f>(D416-$N$3)/$N$4</f>
        <v>0.96464286946235345</v>
      </c>
      <c r="I416" s="2" t="str">
        <f>VLOOKUP(D416,$M$15:$N$19,2,TRUE)</f>
        <v>Medium</v>
      </c>
    </row>
    <row r="417" spans="1:9" x14ac:dyDescent="0.25">
      <c r="A417" s="2" t="s">
        <v>1561</v>
      </c>
      <c r="B417" s="2" t="s">
        <v>8</v>
      </c>
      <c r="C417" s="2">
        <v>26</v>
      </c>
      <c r="D417" s="2">
        <v>170</v>
      </c>
      <c r="E417" s="2" t="s">
        <v>12</v>
      </c>
      <c r="F417" s="2" t="s">
        <v>49</v>
      </c>
      <c r="G417" s="2">
        <v>2012</v>
      </c>
      <c r="H417" s="2">
        <f>(D417-$N$3)/$N$4</f>
        <v>0.96464286946235345</v>
      </c>
      <c r="I417" s="2" t="str">
        <f>VLOOKUP(D417,$M$15:$N$19,2,TRUE)</f>
        <v>Medium</v>
      </c>
    </row>
    <row r="418" spans="1:9" x14ac:dyDescent="0.25">
      <c r="A418" s="1" t="s">
        <v>1687</v>
      </c>
      <c r="B418" s="1" t="s">
        <v>8</v>
      </c>
      <c r="C418" s="1">
        <v>26</v>
      </c>
      <c r="D418" s="1">
        <v>170</v>
      </c>
      <c r="E418" s="1">
        <v>62</v>
      </c>
      <c r="F418" s="1" t="s">
        <v>31</v>
      </c>
      <c r="G418" s="1">
        <v>1972</v>
      </c>
      <c r="H418" s="1">
        <f>(D418-$N$3)/$N$4</f>
        <v>0.96464286946235345</v>
      </c>
      <c r="I418" s="1" t="str">
        <f>VLOOKUP(D418,$M$15:$N$19,2,TRUE)</f>
        <v>Medium</v>
      </c>
    </row>
    <row r="419" spans="1:9" x14ac:dyDescent="0.25">
      <c r="A419" s="1" t="s">
        <v>1154</v>
      </c>
      <c r="B419" s="1" t="s">
        <v>8</v>
      </c>
      <c r="C419" s="1">
        <v>27</v>
      </c>
      <c r="D419" s="1">
        <v>170</v>
      </c>
      <c r="E419" s="1">
        <v>61</v>
      </c>
      <c r="F419" s="1" t="s">
        <v>252</v>
      </c>
      <c r="G419" s="1">
        <v>1968</v>
      </c>
      <c r="H419" s="1">
        <f>(D419-$N$3)/$N$4</f>
        <v>0.96464286946235345</v>
      </c>
      <c r="I419" s="1" t="str">
        <f>VLOOKUP(D419,$M$15:$N$19,2,TRUE)</f>
        <v>Medium</v>
      </c>
    </row>
    <row r="420" spans="1:9" x14ac:dyDescent="0.25">
      <c r="A420" s="2" t="s">
        <v>1441</v>
      </c>
      <c r="B420" s="2" t="s">
        <v>8</v>
      </c>
      <c r="C420" s="2">
        <v>27</v>
      </c>
      <c r="D420" s="2">
        <v>170</v>
      </c>
      <c r="E420" s="2">
        <v>66</v>
      </c>
      <c r="F420" s="2" t="s">
        <v>27</v>
      </c>
      <c r="G420" s="2">
        <v>1984</v>
      </c>
      <c r="H420" s="2">
        <f>(D420-$N$3)/$N$4</f>
        <v>0.96464286946235345</v>
      </c>
      <c r="I420" s="2" t="str">
        <f>VLOOKUP(D420,$M$15:$N$19,2,TRUE)</f>
        <v>Medium</v>
      </c>
    </row>
    <row r="421" spans="1:9" x14ac:dyDescent="0.25">
      <c r="A421" s="1" t="s">
        <v>541</v>
      </c>
      <c r="B421" s="1" t="s">
        <v>8</v>
      </c>
      <c r="C421" s="1">
        <v>28</v>
      </c>
      <c r="D421" s="1">
        <v>170</v>
      </c>
      <c r="E421" s="1">
        <v>74</v>
      </c>
      <c r="F421" s="1" t="s">
        <v>51</v>
      </c>
      <c r="G421" s="1">
        <v>2004</v>
      </c>
      <c r="H421" s="1">
        <f>(D421-$N$3)/$N$4</f>
        <v>0.96464286946235345</v>
      </c>
      <c r="I421" s="1" t="str">
        <f>VLOOKUP(D421,$M$15:$N$19,2,TRUE)</f>
        <v>Medium</v>
      </c>
    </row>
    <row r="422" spans="1:9" x14ac:dyDescent="0.25">
      <c r="A422" s="1" t="s">
        <v>736</v>
      </c>
      <c r="B422" s="1" t="s">
        <v>8</v>
      </c>
      <c r="C422" s="1">
        <v>28</v>
      </c>
      <c r="D422" s="1">
        <v>170</v>
      </c>
      <c r="E422" s="1">
        <v>53</v>
      </c>
      <c r="F422" s="1" t="s">
        <v>64</v>
      </c>
      <c r="G422" s="1">
        <v>1960</v>
      </c>
      <c r="H422" s="1">
        <f>(D422-$N$3)/$N$4</f>
        <v>0.96464286946235345</v>
      </c>
      <c r="I422" s="1" t="str">
        <f>VLOOKUP(D422,$M$15:$N$19,2,TRUE)</f>
        <v>Medium</v>
      </c>
    </row>
    <row r="423" spans="1:9" x14ac:dyDescent="0.25">
      <c r="A423" s="1" t="s">
        <v>989</v>
      </c>
      <c r="B423" s="1" t="s">
        <v>8</v>
      </c>
      <c r="C423" s="1">
        <v>28</v>
      </c>
      <c r="D423" s="1">
        <v>170</v>
      </c>
      <c r="E423" s="1">
        <v>59</v>
      </c>
      <c r="F423" s="1" t="s">
        <v>19</v>
      </c>
      <c r="G423" s="1">
        <v>1906</v>
      </c>
      <c r="H423" s="1">
        <f>(D423-$N$3)/$N$4</f>
        <v>0.96464286946235345</v>
      </c>
      <c r="I423" s="1" t="str">
        <f>VLOOKUP(D423,$M$15:$N$19,2,TRUE)</f>
        <v>Medium</v>
      </c>
    </row>
    <row r="424" spans="1:9" x14ac:dyDescent="0.25">
      <c r="A424" s="1" t="s">
        <v>608</v>
      </c>
      <c r="B424" s="1" t="s">
        <v>8</v>
      </c>
      <c r="C424" s="1">
        <v>29</v>
      </c>
      <c r="D424" s="1">
        <v>170</v>
      </c>
      <c r="E424" s="1">
        <v>64</v>
      </c>
      <c r="F424" s="1" t="s">
        <v>116</v>
      </c>
      <c r="G424" s="1">
        <v>1960</v>
      </c>
      <c r="H424" s="1">
        <f>(D424-$N$3)/$N$4</f>
        <v>0.96464286946235345</v>
      </c>
      <c r="I424" s="1" t="str">
        <f>VLOOKUP(D424,$M$15:$N$19,2,TRUE)</f>
        <v>Medium</v>
      </c>
    </row>
    <row r="425" spans="1:9" x14ac:dyDescent="0.25">
      <c r="A425" s="2" t="s">
        <v>1117</v>
      </c>
      <c r="B425" s="2" t="s">
        <v>8</v>
      </c>
      <c r="C425" s="2">
        <v>29</v>
      </c>
      <c r="D425" s="2">
        <v>170</v>
      </c>
      <c r="E425" s="2">
        <v>67</v>
      </c>
      <c r="F425" s="2" t="s">
        <v>89</v>
      </c>
      <c r="G425" s="2">
        <v>2012</v>
      </c>
      <c r="H425" s="2">
        <f>(D425-$N$3)/$N$4</f>
        <v>0.96464286946235345</v>
      </c>
      <c r="I425" s="2" t="str">
        <f>VLOOKUP(D425,$M$15:$N$19,2,TRUE)</f>
        <v>Medium</v>
      </c>
    </row>
    <row r="426" spans="1:9" x14ac:dyDescent="0.25">
      <c r="A426" s="1" t="s">
        <v>2194</v>
      </c>
      <c r="B426" s="1" t="s">
        <v>8</v>
      </c>
      <c r="C426" s="1">
        <v>29</v>
      </c>
      <c r="D426" s="1">
        <v>170</v>
      </c>
      <c r="E426" s="1">
        <v>68</v>
      </c>
      <c r="F426" s="1" t="s">
        <v>234</v>
      </c>
      <c r="G426" s="1">
        <v>2016</v>
      </c>
      <c r="H426" s="1">
        <f>(D426-$N$3)/$N$4</f>
        <v>0.96464286946235345</v>
      </c>
      <c r="I426" s="1" t="str">
        <f>VLOOKUP(D426,$M$15:$N$19,2,TRUE)</f>
        <v>Medium</v>
      </c>
    </row>
    <row r="427" spans="1:9" x14ac:dyDescent="0.25">
      <c r="A427" s="2" t="s">
        <v>446</v>
      </c>
      <c r="B427" s="2" t="s">
        <v>8</v>
      </c>
      <c r="C427" s="2">
        <v>30</v>
      </c>
      <c r="D427" s="2">
        <v>170</v>
      </c>
      <c r="E427" s="2">
        <v>64</v>
      </c>
      <c r="F427" s="2" t="s">
        <v>57</v>
      </c>
      <c r="G427" s="2">
        <v>1972</v>
      </c>
      <c r="H427" s="2">
        <f>(D427-$N$3)/$N$4</f>
        <v>0.96464286946235345</v>
      </c>
      <c r="I427" s="2" t="str">
        <f>VLOOKUP(D427,$M$15:$N$19,2,TRUE)</f>
        <v>Medium</v>
      </c>
    </row>
    <row r="428" spans="1:9" x14ac:dyDescent="0.25">
      <c r="A428" s="2" t="s">
        <v>517</v>
      </c>
      <c r="B428" s="2" t="s">
        <v>8</v>
      </c>
      <c r="C428" s="2">
        <v>30</v>
      </c>
      <c r="D428" s="2">
        <v>170</v>
      </c>
      <c r="E428" s="2">
        <v>62</v>
      </c>
      <c r="F428" s="2" t="s">
        <v>97</v>
      </c>
      <c r="G428" s="2">
        <v>1968</v>
      </c>
      <c r="H428" s="2">
        <f>(D428-$N$3)/$N$4</f>
        <v>0.96464286946235345</v>
      </c>
      <c r="I428" s="2" t="str">
        <f>VLOOKUP(D428,$M$15:$N$19,2,TRUE)</f>
        <v>Medium</v>
      </c>
    </row>
    <row r="429" spans="1:9" x14ac:dyDescent="0.25">
      <c r="A429" s="1" t="s">
        <v>1170</v>
      </c>
      <c r="B429" s="1" t="s">
        <v>8</v>
      </c>
      <c r="C429" s="1">
        <v>30</v>
      </c>
      <c r="D429" s="1">
        <v>170</v>
      </c>
      <c r="E429" s="1">
        <v>59</v>
      </c>
      <c r="F429" s="1" t="s">
        <v>120</v>
      </c>
      <c r="G429" s="1">
        <v>2016</v>
      </c>
      <c r="H429" s="1">
        <f>(D429-$N$3)/$N$4</f>
        <v>0.96464286946235345</v>
      </c>
      <c r="I429" s="1" t="str">
        <f>VLOOKUP(D429,$M$15:$N$19,2,TRUE)</f>
        <v>Medium</v>
      </c>
    </row>
    <row r="430" spans="1:9" x14ac:dyDescent="0.25">
      <c r="A430" s="2" t="s">
        <v>1367</v>
      </c>
      <c r="B430" s="2" t="s">
        <v>8</v>
      </c>
      <c r="C430" s="2">
        <v>31</v>
      </c>
      <c r="D430" s="2">
        <v>170</v>
      </c>
      <c r="E430" s="2">
        <v>65</v>
      </c>
      <c r="F430" s="2" t="s">
        <v>472</v>
      </c>
      <c r="G430" s="2">
        <v>2016</v>
      </c>
      <c r="H430" s="2">
        <f>(D430-$N$3)/$N$4</f>
        <v>0.96464286946235345</v>
      </c>
      <c r="I430" s="2" t="str">
        <f>VLOOKUP(D430,$M$15:$N$19,2,TRUE)</f>
        <v>Medium</v>
      </c>
    </row>
    <row r="431" spans="1:9" x14ac:dyDescent="0.25">
      <c r="A431" s="1" t="s">
        <v>583</v>
      </c>
      <c r="B431" s="1" t="s">
        <v>8</v>
      </c>
      <c r="C431" s="1">
        <v>33</v>
      </c>
      <c r="D431" s="1">
        <v>170</v>
      </c>
      <c r="E431" s="1" t="s">
        <v>12</v>
      </c>
      <c r="F431" s="1" t="s">
        <v>57</v>
      </c>
      <c r="G431" s="1">
        <v>1904</v>
      </c>
      <c r="H431" s="1">
        <f>(D431-$N$3)/$N$4</f>
        <v>0.96464286946235345</v>
      </c>
      <c r="I431" s="1" t="str">
        <f>VLOOKUP(D431,$M$15:$N$19,2,TRUE)</f>
        <v>Medium</v>
      </c>
    </row>
    <row r="432" spans="1:9" x14ac:dyDescent="0.25">
      <c r="A432" s="2" t="s">
        <v>153</v>
      </c>
      <c r="B432" s="2" t="s">
        <v>8</v>
      </c>
      <c r="C432" s="2">
        <v>34</v>
      </c>
      <c r="D432" s="2">
        <v>170</v>
      </c>
      <c r="E432" s="2">
        <v>60</v>
      </c>
      <c r="F432" s="2" t="s">
        <v>154</v>
      </c>
      <c r="G432" s="2">
        <v>1964</v>
      </c>
      <c r="H432" s="2">
        <f>(D432-$N$3)/$N$4</f>
        <v>0.96464286946235345</v>
      </c>
      <c r="I432" s="2" t="str">
        <f>VLOOKUP(D432,$M$15:$N$19,2,TRUE)</f>
        <v>Medium</v>
      </c>
    </row>
    <row r="433" spans="1:9" x14ac:dyDescent="0.25">
      <c r="A433" s="2" t="s">
        <v>1842</v>
      </c>
      <c r="B433" s="2" t="s">
        <v>8</v>
      </c>
      <c r="C433" s="2" t="s">
        <v>12</v>
      </c>
      <c r="D433" s="2">
        <v>170</v>
      </c>
      <c r="E433" s="2">
        <v>70</v>
      </c>
      <c r="F433" s="2" t="s">
        <v>602</v>
      </c>
      <c r="G433" s="2">
        <v>1960</v>
      </c>
      <c r="H433" s="2">
        <f>(D433-$N$3)/$N$4</f>
        <v>0.96464286946235345</v>
      </c>
      <c r="I433" s="2" t="str">
        <f>VLOOKUP(D433,$M$15:$N$19,2,TRUE)</f>
        <v>Medium</v>
      </c>
    </row>
    <row r="434" spans="1:9" x14ac:dyDescent="0.25">
      <c r="A434" s="1" t="s">
        <v>1849</v>
      </c>
      <c r="B434" s="1" t="s">
        <v>16</v>
      </c>
      <c r="C434" s="1">
        <v>16</v>
      </c>
      <c r="D434" s="1">
        <v>169</v>
      </c>
      <c r="E434" s="1">
        <v>57</v>
      </c>
      <c r="F434" s="1" t="s">
        <v>43</v>
      </c>
      <c r="G434" s="1">
        <v>1996</v>
      </c>
      <c r="H434" s="1">
        <f>(D434-$N$3)/$N$4</f>
        <v>0.85024249506580585</v>
      </c>
      <c r="I434" s="1" t="str">
        <f>VLOOKUP(D434,$M$15:$N$19,2,TRUE)</f>
        <v>Medium</v>
      </c>
    </row>
    <row r="435" spans="1:9" x14ac:dyDescent="0.25">
      <c r="A435" s="2" t="s">
        <v>2141</v>
      </c>
      <c r="B435" s="2" t="s">
        <v>16</v>
      </c>
      <c r="C435" s="2">
        <v>17</v>
      </c>
      <c r="D435" s="2">
        <v>169</v>
      </c>
      <c r="E435" s="2">
        <v>58</v>
      </c>
      <c r="F435" s="2" t="s">
        <v>234</v>
      </c>
      <c r="G435" s="2">
        <v>1976</v>
      </c>
      <c r="H435" s="2">
        <f>(D435-$N$3)/$N$4</f>
        <v>0.85024249506580585</v>
      </c>
      <c r="I435" s="2" t="str">
        <f>VLOOKUP(D435,$M$15:$N$19,2,TRUE)</f>
        <v>Medium</v>
      </c>
    </row>
    <row r="436" spans="1:9" x14ac:dyDescent="0.25">
      <c r="A436" s="1" t="s">
        <v>352</v>
      </c>
      <c r="B436" s="1" t="s">
        <v>8</v>
      </c>
      <c r="C436" s="1">
        <v>18</v>
      </c>
      <c r="D436" s="1">
        <v>169</v>
      </c>
      <c r="E436" s="1">
        <v>65</v>
      </c>
      <c r="F436" s="1" t="s">
        <v>51</v>
      </c>
      <c r="G436" s="1">
        <v>1980</v>
      </c>
      <c r="H436" s="1">
        <f>(D436-$N$3)/$N$4</f>
        <v>0.85024249506580585</v>
      </c>
      <c r="I436" s="1" t="str">
        <f>VLOOKUP(D436,$M$15:$N$19,2,TRUE)</f>
        <v>Medium</v>
      </c>
    </row>
    <row r="437" spans="1:9" x14ac:dyDescent="0.25">
      <c r="A437" s="2" t="s">
        <v>1100</v>
      </c>
      <c r="B437" s="2" t="s">
        <v>8</v>
      </c>
      <c r="C437" s="2">
        <v>18</v>
      </c>
      <c r="D437" s="2">
        <v>169</v>
      </c>
      <c r="E437" s="2">
        <v>58</v>
      </c>
      <c r="F437" s="2" t="s">
        <v>82</v>
      </c>
      <c r="G437" s="2">
        <v>1976</v>
      </c>
      <c r="H437" s="2">
        <f>(D437-$N$3)/$N$4</f>
        <v>0.85024249506580585</v>
      </c>
      <c r="I437" s="2" t="str">
        <f>VLOOKUP(D437,$M$15:$N$19,2,TRUE)</f>
        <v>Medium</v>
      </c>
    </row>
    <row r="438" spans="1:9" x14ac:dyDescent="0.25">
      <c r="A438" s="2" t="s">
        <v>1104</v>
      </c>
      <c r="B438" s="2" t="s">
        <v>8</v>
      </c>
      <c r="C438" s="2">
        <v>18</v>
      </c>
      <c r="D438" s="2">
        <v>169</v>
      </c>
      <c r="E438" s="2">
        <v>60</v>
      </c>
      <c r="F438" s="2" t="s">
        <v>89</v>
      </c>
      <c r="G438" s="2">
        <v>1968</v>
      </c>
      <c r="H438" s="2">
        <f>(D438-$N$3)/$N$4</f>
        <v>0.85024249506580585</v>
      </c>
      <c r="I438" s="2" t="str">
        <f>VLOOKUP(D438,$M$15:$N$19,2,TRUE)</f>
        <v>Medium</v>
      </c>
    </row>
    <row r="439" spans="1:9" x14ac:dyDescent="0.25">
      <c r="A439" s="2" t="s">
        <v>2139</v>
      </c>
      <c r="B439" s="2" t="s">
        <v>16</v>
      </c>
      <c r="C439" s="2">
        <v>18</v>
      </c>
      <c r="D439" s="2">
        <v>169</v>
      </c>
      <c r="E439" s="2">
        <v>56</v>
      </c>
      <c r="F439" s="2" t="s">
        <v>234</v>
      </c>
      <c r="G439" s="2">
        <v>2004</v>
      </c>
      <c r="H439" s="2">
        <f>(D439-$N$3)/$N$4</f>
        <v>0.85024249506580585</v>
      </c>
      <c r="I439" s="2" t="str">
        <f>VLOOKUP(D439,$M$15:$N$19,2,TRUE)</f>
        <v>Medium</v>
      </c>
    </row>
    <row r="440" spans="1:9" x14ac:dyDescent="0.25">
      <c r="A440" s="2" t="s">
        <v>855</v>
      </c>
      <c r="B440" s="2" t="s">
        <v>8</v>
      </c>
      <c r="C440" s="2">
        <v>19</v>
      </c>
      <c r="D440" s="2">
        <v>169</v>
      </c>
      <c r="E440" s="2">
        <v>57</v>
      </c>
      <c r="F440" s="2" t="s">
        <v>45</v>
      </c>
      <c r="G440" s="2">
        <v>2016</v>
      </c>
      <c r="H440" s="2">
        <f>(D440-$N$3)/$N$4</f>
        <v>0.85024249506580585</v>
      </c>
      <c r="I440" s="2" t="str">
        <f>VLOOKUP(D440,$M$15:$N$19,2,TRUE)</f>
        <v>Medium</v>
      </c>
    </row>
    <row r="441" spans="1:9" x14ac:dyDescent="0.25">
      <c r="A441" s="2" t="s">
        <v>1038</v>
      </c>
      <c r="B441" s="2" t="s">
        <v>8</v>
      </c>
      <c r="C441" s="2">
        <v>19</v>
      </c>
      <c r="D441" s="2">
        <v>169</v>
      </c>
      <c r="E441" s="2">
        <v>61</v>
      </c>
      <c r="F441" s="2" t="s">
        <v>82</v>
      </c>
      <c r="G441" s="2">
        <v>1968</v>
      </c>
      <c r="H441" s="2">
        <f>(D441-$N$3)/$N$4</f>
        <v>0.85024249506580585</v>
      </c>
      <c r="I441" s="2" t="str">
        <f>VLOOKUP(D441,$M$15:$N$19,2,TRUE)</f>
        <v>Medium</v>
      </c>
    </row>
    <row r="442" spans="1:9" x14ac:dyDescent="0.25">
      <c r="A442" s="2" t="s">
        <v>1181</v>
      </c>
      <c r="B442" s="2" t="s">
        <v>8</v>
      </c>
      <c r="C442" s="2">
        <v>19</v>
      </c>
      <c r="D442" s="2">
        <v>169</v>
      </c>
      <c r="E442" s="2">
        <v>86</v>
      </c>
      <c r="F442" s="2" t="s">
        <v>80</v>
      </c>
      <c r="G442" s="2">
        <v>1908</v>
      </c>
      <c r="H442" s="2">
        <f>(D442-$N$3)/$N$4</f>
        <v>0.85024249506580585</v>
      </c>
      <c r="I442" s="2" t="str">
        <f>VLOOKUP(D442,$M$15:$N$19,2,TRUE)</f>
        <v>Medium</v>
      </c>
    </row>
    <row r="443" spans="1:9" x14ac:dyDescent="0.25">
      <c r="A443" s="1" t="s">
        <v>1727</v>
      </c>
      <c r="B443" s="1" t="s">
        <v>8</v>
      </c>
      <c r="C443" s="1">
        <v>19</v>
      </c>
      <c r="D443" s="1">
        <v>169</v>
      </c>
      <c r="E443" s="1">
        <v>67</v>
      </c>
      <c r="F443" s="1" t="s">
        <v>234</v>
      </c>
      <c r="G443" s="1">
        <v>2016</v>
      </c>
      <c r="H443" s="1">
        <f>(D443-$N$3)/$N$4</f>
        <v>0.85024249506580585</v>
      </c>
      <c r="I443" s="1" t="str">
        <f>VLOOKUP(D443,$M$15:$N$19,2,TRUE)</f>
        <v>Medium</v>
      </c>
    </row>
    <row r="444" spans="1:9" x14ac:dyDescent="0.25">
      <c r="A444" s="1" t="s">
        <v>2044</v>
      </c>
      <c r="B444" s="1" t="s">
        <v>8</v>
      </c>
      <c r="C444" s="1">
        <v>19</v>
      </c>
      <c r="D444" s="1">
        <v>169</v>
      </c>
      <c r="E444" s="1">
        <v>61</v>
      </c>
      <c r="F444" s="1" t="s">
        <v>82</v>
      </c>
      <c r="G444" s="1">
        <v>1976</v>
      </c>
      <c r="H444" s="1">
        <f>(D444-$N$3)/$N$4</f>
        <v>0.85024249506580585</v>
      </c>
      <c r="I444" s="1" t="str">
        <f>VLOOKUP(D444,$M$15:$N$19,2,TRUE)</f>
        <v>Medium</v>
      </c>
    </row>
    <row r="445" spans="1:9" x14ac:dyDescent="0.25">
      <c r="A445" s="1" t="s">
        <v>258</v>
      </c>
      <c r="B445" s="1" t="s">
        <v>8</v>
      </c>
      <c r="C445" s="1">
        <v>20</v>
      </c>
      <c r="D445" s="1">
        <v>169</v>
      </c>
      <c r="E445" s="1">
        <v>59</v>
      </c>
      <c r="F445" s="1" t="s">
        <v>43</v>
      </c>
      <c r="G445" s="1">
        <v>1976</v>
      </c>
      <c r="H445" s="1">
        <f>(D445-$N$3)/$N$4</f>
        <v>0.85024249506580585</v>
      </c>
      <c r="I445" s="1" t="str">
        <f>VLOOKUP(D445,$M$15:$N$19,2,TRUE)</f>
        <v>Medium</v>
      </c>
    </row>
    <row r="446" spans="1:9" x14ac:dyDescent="0.25">
      <c r="A446" s="2" t="s">
        <v>338</v>
      </c>
      <c r="B446" s="2" t="s">
        <v>8</v>
      </c>
      <c r="C446" s="2">
        <v>20</v>
      </c>
      <c r="D446" s="2">
        <v>169</v>
      </c>
      <c r="E446" s="2">
        <v>68</v>
      </c>
      <c r="F446" s="2" t="s">
        <v>49</v>
      </c>
      <c r="G446" s="2">
        <v>1960</v>
      </c>
      <c r="H446" s="2">
        <f>(D446-$N$3)/$N$4</f>
        <v>0.85024249506580585</v>
      </c>
      <c r="I446" s="2" t="str">
        <f>VLOOKUP(D446,$M$15:$N$19,2,TRUE)</f>
        <v>Medium</v>
      </c>
    </row>
    <row r="447" spans="1:9" x14ac:dyDescent="0.25">
      <c r="A447" s="2" t="s">
        <v>347</v>
      </c>
      <c r="B447" s="2" t="s">
        <v>8</v>
      </c>
      <c r="C447" s="2">
        <v>20</v>
      </c>
      <c r="D447" s="2">
        <v>169</v>
      </c>
      <c r="E447" s="2">
        <v>63</v>
      </c>
      <c r="F447" s="2" t="s">
        <v>43</v>
      </c>
      <c r="G447" s="2">
        <v>1992</v>
      </c>
      <c r="H447" s="2">
        <f>(D447-$N$3)/$N$4</f>
        <v>0.85024249506580585</v>
      </c>
      <c r="I447" s="2" t="str">
        <f>VLOOKUP(D447,$M$15:$N$19,2,TRUE)</f>
        <v>Medium</v>
      </c>
    </row>
    <row r="448" spans="1:9" x14ac:dyDescent="0.25">
      <c r="A448" s="1" t="s">
        <v>762</v>
      </c>
      <c r="B448" s="1" t="s">
        <v>8</v>
      </c>
      <c r="C448" s="1">
        <v>20</v>
      </c>
      <c r="D448" s="1">
        <v>169</v>
      </c>
      <c r="E448" s="1">
        <v>60</v>
      </c>
      <c r="F448" s="1" t="s">
        <v>207</v>
      </c>
      <c r="G448" s="1">
        <v>1992</v>
      </c>
      <c r="H448" s="1">
        <f>(D448-$N$3)/$N$4</f>
        <v>0.85024249506580585</v>
      </c>
      <c r="I448" s="1" t="str">
        <f>VLOOKUP(D448,$M$15:$N$19,2,TRUE)</f>
        <v>Medium</v>
      </c>
    </row>
    <row r="449" spans="1:9" x14ac:dyDescent="0.25">
      <c r="A449" s="2" t="s">
        <v>1040</v>
      </c>
      <c r="B449" s="2" t="s">
        <v>8</v>
      </c>
      <c r="C449" s="2">
        <v>20</v>
      </c>
      <c r="D449" s="2">
        <v>169</v>
      </c>
      <c r="E449" s="2">
        <v>65</v>
      </c>
      <c r="F449" s="2" t="s">
        <v>17</v>
      </c>
      <c r="G449" s="2">
        <v>1972</v>
      </c>
      <c r="H449" s="2">
        <f>(D449-$N$3)/$N$4</f>
        <v>0.85024249506580585</v>
      </c>
      <c r="I449" s="2" t="str">
        <f>VLOOKUP(D449,$M$15:$N$19,2,TRUE)</f>
        <v>Medium</v>
      </c>
    </row>
    <row r="450" spans="1:9" x14ac:dyDescent="0.25">
      <c r="A450" s="1" t="s">
        <v>1859</v>
      </c>
      <c r="B450" s="1" t="s">
        <v>8</v>
      </c>
      <c r="C450" s="1">
        <v>20</v>
      </c>
      <c r="D450" s="1">
        <v>169</v>
      </c>
      <c r="E450" s="1">
        <v>68</v>
      </c>
      <c r="F450" s="1" t="s">
        <v>178</v>
      </c>
      <c r="G450" s="1">
        <v>1992</v>
      </c>
      <c r="H450" s="1">
        <f>(D450-$N$3)/$N$4</f>
        <v>0.85024249506580585</v>
      </c>
      <c r="I450" s="1" t="str">
        <f>VLOOKUP(D450,$M$15:$N$19,2,TRUE)</f>
        <v>Medium</v>
      </c>
    </row>
    <row r="451" spans="1:9" x14ac:dyDescent="0.25">
      <c r="A451" s="1" t="s">
        <v>131</v>
      </c>
      <c r="B451" s="1" t="s">
        <v>8</v>
      </c>
      <c r="C451" s="1">
        <v>21</v>
      </c>
      <c r="D451" s="1">
        <v>169</v>
      </c>
      <c r="E451" s="1">
        <v>60</v>
      </c>
      <c r="F451" s="1" t="s">
        <v>62</v>
      </c>
      <c r="G451" s="1">
        <v>1976</v>
      </c>
      <c r="H451" s="1">
        <f>(D451-$N$3)/$N$4</f>
        <v>0.85024249506580585</v>
      </c>
      <c r="I451" s="1" t="str">
        <f>VLOOKUP(D451,$M$15:$N$19,2,TRUE)</f>
        <v>Medium</v>
      </c>
    </row>
    <row r="452" spans="1:9" x14ac:dyDescent="0.25">
      <c r="A452" s="1" t="s">
        <v>215</v>
      </c>
      <c r="B452" s="1" t="s">
        <v>8</v>
      </c>
      <c r="C452" s="1">
        <v>21</v>
      </c>
      <c r="D452" s="1">
        <v>169</v>
      </c>
      <c r="E452" s="1">
        <v>70</v>
      </c>
      <c r="F452" s="1" t="s">
        <v>82</v>
      </c>
      <c r="G452" s="1">
        <v>1988</v>
      </c>
      <c r="H452" s="1">
        <f>(D452-$N$3)/$N$4</f>
        <v>0.85024249506580585</v>
      </c>
      <c r="I452" s="1" t="str">
        <f>VLOOKUP(D452,$M$15:$N$19,2,TRUE)</f>
        <v>Medium</v>
      </c>
    </row>
    <row r="453" spans="1:9" x14ac:dyDescent="0.25">
      <c r="A453" s="2" t="s">
        <v>332</v>
      </c>
      <c r="B453" s="2" t="s">
        <v>8</v>
      </c>
      <c r="C453" s="2">
        <v>21</v>
      </c>
      <c r="D453" s="2">
        <v>169</v>
      </c>
      <c r="E453" s="2">
        <v>66</v>
      </c>
      <c r="F453" s="2" t="s">
        <v>116</v>
      </c>
      <c r="G453" s="2">
        <v>2008</v>
      </c>
      <c r="H453" s="2">
        <f>(D453-$N$3)/$N$4</f>
        <v>0.85024249506580585</v>
      </c>
      <c r="I453" s="2" t="str">
        <f>VLOOKUP(D453,$M$15:$N$19,2,TRUE)</f>
        <v>Medium</v>
      </c>
    </row>
    <row r="454" spans="1:9" x14ac:dyDescent="0.25">
      <c r="A454" s="2" t="s">
        <v>378</v>
      </c>
      <c r="B454" s="2" t="s">
        <v>8</v>
      </c>
      <c r="C454" s="2">
        <v>21</v>
      </c>
      <c r="D454" s="2">
        <v>169</v>
      </c>
      <c r="E454" s="2">
        <v>66</v>
      </c>
      <c r="F454" s="2" t="s">
        <v>29</v>
      </c>
      <c r="G454" s="2">
        <v>1976</v>
      </c>
      <c r="H454" s="2">
        <f>(D454-$N$3)/$N$4</f>
        <v>0.85024249506580585</v>
      </c>
      <c r="I454" s="2" t="str">
        <f>VLOOKUP(D454,$M$15:$N$19,2,TRUE)</f>
        <v>Medium</v>
      </c>
    </row>
    <row r="455" spans="1:9" x14ac:dyDescent="0.25">
      <c r="A455" s="2" t="s">
        <v>810</v>
      </c>
      <c r="B455" s="2" t="s">
        <v>8</v>
      </c>
      <c r="C455" s="2">
        <v>21</v>
      </c>
      <c r="D455" s="2">
        <v>169</v>
      </c>
      <c r="E455" s="2">
        <v>59</v>
      </c>
      <c r="F455" s="2" t="s">
        <v>62</v>
      </c>
      <c r="G455" s="2">
        <v>1968</v>
      </c>
      <c r="H455" s="2">
        <f>(D455-$N$3)/$N$4</f>
        <v>0.85024249506580585</v>
      </c>
      <c r="I455" s="2" t="str">
        <f>VLOOKUP(D455,$M$15:$N$19,2,TRUE)</f>
        <v>Medium</v>
      </c>
    </row>
    <row r="456" spans="1:9" x14ac:dyDescent="0.25">
      <c r="A456" s="1" t="s">
        <v>1799</v>
      </c>
      <c r="B456" s="1" t="s">
        <v>8</v>
      </c>
      <c r="C456" s="1">
        <v>21</v>
      </c>
      <c r="D456" s="1">
        <v>169</v>
      </c>
      <c r="E456" s="1">
        <v>62</v>
      </c>
      <c r="F456" s="1" t="s">
        <v>29</v>
      </c>
      <c r="G456" s="1">
        <v>1996</v>
      </c>
      <c r="H456" s="1">
        <f>(D456-$N$3)/$N$4</f>
        <v>0.85024249506580585</v>
      </c>
      <c r="I456" s="1" t="str">
        <f>VLOOKUP(D456,$M$15:$N$19,2,TRUE)</f>
        <v>Medium</v>
      </c>
    </row>
    <row r="457" spans="1:9" x14ac:dyDescent="0.25">
      <c r="A457" s="2" t="s">
        <v>90</v>
      </c>
      <c r="B457" s="2" t="s">
        <v>8</v>
      </c>
      <c r="C457" s="2">
        <v>22</v>
      </c>
      <c r="D457" s="2">
        <v>169</v>
      </c>
      <c r="E457" s="2">
        <v>63</v>
      </c>
      <c r="F457" s="2" t="s">
        <v>62</v>
      </c>
      <c r="G457" s="2">
        <v>1964</v>
      </c>
      <c r="H457" s="2">
        <f>(D457-$N$3)/$N$4</f>
        <v>0.85024249506580585</v>
      </c>
      <c r="I457" s="2" t="str">
        <f>VLOOKUP(D457,$M$15:$N$19,2,TRUE)</f>
        <v>Medium</v>
      </c>
    </row>
    <row r="458" spans="1:9" x14ac:dyDescent="0.25">
      <c r="A458" s="2" t="s">
        <v>93</v>
      </c>
      <c r="B458" s="2" t="s">
        <v>8</v>
      </c>
      <c r="C458" s="2">
        <v>22</v>
      </c>
      <c r="D458" s="2">
        <v>169</v>
      </c>
      <c r="E458" s="2">
        <v>69</v>
      </c>
      <c r="F458" s="2" t="s">
        <v>64</v>
      </c>
      <c r="G458" s="2">
        <v>1972</v>
      </c>
      <c r="H458" s="2">
        <f>(D458-$N$3)/$N$4</f>
        <v>0.85024249506580585</v>
      </c>
      <c r="I458" s="2" t="str">
        <f>VLOOKUP(D458,$M$15:$N$19,2,TRUE)</f>
        <v>Medium</v>
      </c>
    </row>
    <row r="459" spans="1:9" x14ac:dyDescent="0.25">
      <c r="A459" s="1" t="s">
        <v>651</v>
      </c>
      <c r="B459" s="1" t="s">
        <v>8</v>
      </c>
      <c r="C459" s="1">
        <v>22</v>
      </c>
      <c r="D459" s="1">
        <v>169</v>
      </c>
      <c r="E459" s="1">
        <v>64</v>
      </c>
      <c r="F459" s="1" t="s">
        <v>31</v>
      </c>
      <c r="G459" s="1">
        <v>1968</v>
      </c>
      <c r="H459" s="1">
        <f>(D459-$N$3)/$N$4</f>
        <v>0.85024249506580585</v>
      </c>
      <c r="I459" s="1" t="str">
        <f>VLOOKUP(D459,$M$15:$N$19,2,TRUE)</f>
        <v>Medium</v>
      </c>
    </row>
    <row r="460" spans="1:9" x14ac:dyDescent="0.25">
      <c r="A460" s="2" t="s">
        <v>717</v>
      </c>
      <c r="B460" s="2" t="s">
        <v>8</v>
      </c>
      <c r="C460" s="2">
        <v>22</v>
      </c>
      <c r="D460" s="2">
        <v>169</v>
      </c>
      <c r="E460" s="2">
        <v>64</v>
      </c>
      <c r="F460" s="2" t="s">
        <v>82</v>
      </c>
      <c r="G460" s="2">
        <v>1988</v>
      </c>
      <c r="H460" s="2">
        <f>(D460-$N$3)/$N$4</f>
        <v>0.85024249506580585</v>
      </c>
      <c r="I460" s="2" t="str">
        <f>VLOOKUP(D460,$M$15:$N$19,2,TRUE)</f>
        <v>Medium</v>
      </c>
    </row>
    <row r="461" spans="1:9" x14ac:dyDescent="0.25">
      <c r="A461" s="2" t="s">
        <v>1189</v>
      </c>
      <c r="B461" s="2" t="s">
        <v>8</v>
      </c>
      <c r="C461" s="2">
        <v>22</v>
      </c>
      <c r="D461" s="2">
        <v>169</v>
      </c>
      <c r="E461" s="2">
        <v>66</v>
      </c>
      <c r="F461" s="2" t="s">
        <v>29</v>
      </c>
      <c r="G461" s="2">
        <v>1996</v>
      </c>
      <c r="H461" s="2">
        <f>(D461-$N$3)/$N$4</f>
        <v>0.85024249506580585</v>
      </c>
      <c r="I461" s="2" t="str">
        <f>VLOOKUP(D461,$M$15:$N$19,2,TRUE)</f>
        <v>Medium</v>
      </c>
    </row>
    <row r="462" spans="1:9" x14ac:dyDescent="0.25">
      <c r="A462" s="2" t="s">
        <v>1315</v>
      </c>
      <c r="B462" s="2" t="s">
        <v>8</v>
      </c>
      <c r="C462" s="2">
        <v>22</v>
      </c>
      <c r="D462" s="2">
        <v>169</v>
      </c>
      <c r="E462" s="2">
        <v>65</v>
      </c>
      <c r="F462" s="2" t="s">
        <v>78</v>
      </c>
      <c r="G462" s="2">
        <v>2016</v>
      </c>
      <c r="H462" s="2">
        <f>(D462-$N$3)/$N$4</f>
        <v>0.85024249506580585</v>
      </c>
      <c r="I462" s="2" t="str">
        <f>VLOOKUP(D462,$M$15:$N$19,2,TRUE)</f>
        <v>Medium</v>
      </c>
    </row>
    <row r="463" spans="1:9" x14ac:dyDescent="0.25">
      <c r="A463" s="2" t="s">
        <v>1637</v>
      </c>
      <c r="B463" s="2" t="s">
        <v>8</v>
      </c>
      <c r="C463" s="2">
        <v>22</v>
      </c>
      <c r="D463" s="2">
        <v>169</v>
      </c>
      <c r="E463" s="2">
        <v>65</v>
      </c>
      <c r="F463" s="2" t="s">
        <v>29</v>
      </c>
      <c r="G463" s="2">
        <v>1984</v>
      </c>
      <c r="H463" s="2">
        <f>(D463-$N$3)/$N$4</f>
        <v>0.85024249506580585</v>
      </c>
      <c r="I463" s="2" t="str">
        <f>VLOOKUP(D463,$M$15:$N$19,2,TRUE)</f>
        <v>Medium</v>
      </c>
    </row>
    <row r="464" spans="1:9" x14ac:dyDescent="0.25">
      <c r="A464" s="1" t="s">
        <v>1743</v>
      </c>
      <c r="B464" s="1" t="s">
        <v>8</v>
      </c>
      <c r="C464" s="1">
        <v>22</v>
      </c>
      <c r="D464" s="1">
        <v>169</v>
      </c>
      <c r="E464" s="1">
        <v>61</v>
      </c>
      <c r="F464" s="1" t="s">
        <v>78</v>
      </c>
      <c r="G464" s="1">
        <v>2004</v>
      </c>
      <c r="H464" s="1">
        <f>(D464-$N$3)/$N$4</f>
        <v>0.85024249506580585</v>
      </c>
      <c r="I464" s="1" t="str">
        <f>VLOOKUP(D464,$M$15:$N$19,2,TRUE)</f>
        <v>Medium</v>
      </c>
    </row>
    <row r="465" spans="1:9" x14ac:dyDescent="0.25">
      <c r="A465" s="1" t="s">
        <v>1976</v>
      </c>
      <c r="B465" s="1" t="s">
        <v>8</v>
      </c>
      <c r="C465" s="1">
        <v>22</v>
      </c>
      <c r="D465" s="1">
        <v>169</v>
      </c>
      <c r="E465" s="1">
        <v>66</v>
      </c>
      <c r="F465" s="1" t="s">
        <v>29</v>
      </c>
      <c r="G465" s="1">
        <v>2000</v>
      </c>
      <c r="H465" s="1">
        <f>(D465-$N$3)/$N$4</f>
        <v>0.85024249506580585</v>
      </c>
      <c r="I465" s="1" t="str">
        <f>VLOOKUP(D465,$M$15:$N$19,2,TRUE)</f>
        <v>Medium</v>
      </c>
    </row>
    <row r="466" spans="1:9" x14ac:dyDescent="0.25">
      <c r="A466" s="1" t="s">
        <v>2048</v>
      </c>
      <c r="B466" s="1" t="s">
        <v>8</v>
      </c>
      <c r="C466" s="1">
        <v>22</v>
      </c>
      <c r="D466" s="1">
        <v>169</v>
      </c>
      <c r="E466" s="1">
        <v>62</v>
      </c>
      <c r="F466" s="1" t="s">
        <v>82</v>
      </c>
      <c r="G466" s="1">
        <v>1980</v>
      </c>
      <c r="H466" s="1">
        <f>(D466-$N$3)/$N$4</f>
        <v>0.85024249506580585</v>
      </c>
      <c r="I466" s="1" t="str">
        <f>VLOOKUP(D466,$M$15:$N$19,2,TRUE)</f>
        <v>Medium</v>
      </c>
    </row>
    <row r="467" spans="1:9" x14ac:dyDescent="0.25">
      <c r="A467" s="1" t="s">
        <v>2261</v>
      </c>
      <c r="B467" s="1" t="s">
        <v>8</v>
      </c>
      <c r="C467" s="1">
        <v>22</v>
      </c>
      <c r="D467" s="1">
        <v>169</v>
      </c>
      <c r="E467" s="1">
        <v>62</v>
      </c>
      <c r="F467" s="1" t="s">
        <v>31</v>
      </c>
      <c r="G467" s="1">
        <v>2004</v>
      </c>
      <c r="H467" s="1">
        <f>(D467-$N$3)/$N$4</f>
        <v>0.85024249506580585</v>
      </c>
      <c r="I467" s="1" t="str">
        <f>VLOOKUP(D467,$M$15:$N$19,2,TRUE)</f>
        <v>Medium</v>
      </c>
    </row>
    <row r="468" spans="1:9" x14ac:dyDescent="0.25">
      <c r="A468" s="2" t="s">
        <v>265</v>
      </c>
      <c r="B468" s="2" t="s">
        <v>8</v>
      </c>
      <c r="C468" s="2">
        <v>23</v>
      </c>
      <c r="D468" s="2">
        <v>169</v>
      </c>
      <c r="E468" s="2">
        <v>64</v>
      </c>
      <c r="F468" s="2" t="s">
        <v>116</v>
      </c>
      <c r="G468" s="2">
        <v>2016</v>
      </c>
      <c r="H468" s="2">
        <f>(D468-$N$3)/$N$4</f>
        <v>0.85024249506580585</v>
      </c>
      <c r="I468" s="2" t="str">
        <f>VLOOKUP(D468,$M$15:$N$19,2,TRUE)</f>
        <v>Medium</v>
      </c>
    </row>
    <row r="469" spans="1:9" x14ac:dyDescent="0.25">
      <c r="A469" s="1" t="s">
        <v>801</v>
      </c>
      <c r="B469" s="1" t="s">
        <v>8</v>
      </c>
      <c r="C469" s="1">
        <v>23</v>
      </c>
      <c r="D469" s="1">
        <v>169</v>
      </c>
      <c r="E469" s="1">
        <v>63</v>
      </c>
      <c r="F469" s="1" t="s">
        <v>116</v>
      </c>
      <c r="G469" s="1">
        <v>2016</v>
      </c>
      <c r="H469" s="1">
        <f>(D469-$N$3)/$N$4</f>
        <v>0.85024249506580585</v>
      </c>
      <c r="I469" s="1" t="str">
        <f>VLOOKUP(D469,$M$15:$N$19,2,TRUE)</f>
        <v>Medium</v>
      </c>
    </row>
    <row r="470" spans="1:9" x14ac:dyDescent="0.25">
      <c r="A470" s="1" t="s">
        <v>1300</v>
      </c>
      <c r="B470" s="1" t="s">
        <v>8</v>
      </c>
      <c r="C470" s="1">
        <v>23</v>
      </c>
      <c r="D470" s="1">
        <v>169</v>
      </c>
      <c r="E470" s="1">
        <v>70</v>
      </c>
      <c r="F470" s="1" t="s">
        <v>9</v>
      </c>
      <c r="G470" s="1">
        <v>1956</v>
      </c>
      <c r="H470" s="1">
        <f>(D470-$N$3)/$N$4</f>
        <v>0.85024249506580585</v>
      </c>
      <c r="I470" s="1" t="str">
        <f>VLOOKUP(D470,$M$15:$N$19,2,TRUE)</f>
        <v>Medium</v>
      </c>
    </row>
    <row r="471" spans="1:9" x14ac:dyDescent="0.25">
      <c r="A471" s="1" t="s">
        <v>1306</v>
      </c>
      <c r="B471" s="1" t="s">
        <v>8</v>
      </c>
      <c r="C471" s="1">
        <v>23</v>
      </c>
      <c r="D471" s="1">
        <v>169</v>
      </c>
      <c r="E471" s="1">
        <v>63</v>
      </c>
      <c r="F471" s="1" t="s">
        <v>82</v>
      </c>
      <c r="G471" s="1">
        <v>1976</v>
      </c>
      <c r="H471" s="1">
        <f>(D471-$N$3)/$N$4</f>
        <v>0.85024249506580585</v>
      </c>
      <c r="I471" s="1" t="str">
        <f>VLOOKUP(D471,$M$15:$N$19,2,TRUE)</f>
        <v>Medium</v>
      </c>
    </row>
    <row r="472" spans="1:9" x14ac:dyDescent="0.25">
      <c r="A472" s="1" t="s">
        <v>1568</v>
      </c>
      <c r="B472" s="1" t="s">
        <v>8</v>
      </c>
      <c r="C472" s="1">
        <v>23</v>
      </c>
      <c r="D472" s="1">
        <v>169</v>
      </c>
      <c r="E472" s="1">
        <v>68</v>
      </c>
      <c r="F472" s="1" t="s">
        <v>17</v>
      </c>
      <c r="G472" s="1">
        <v>1972</v>
      </c>
      <c r="H472" s="1">
        <f>(D472-$N$3)/$N$4</f>
        <v>0.85024249506580585</v>
      </c>
      <c r="I472" s="1" t="str">
        <f>VLOOKUP(D472,$M$15:$N$19,2,TRUE)</f>
        <v>Medium</v>
      </c>
    </row>
    <row r="473" spans="1:9" x14ac:dyDescent="0.25">
      <c r="A473" s="2" t="s">
        <v>1625</v>
      </c>
      <c r="B473" s="2" t="s">
        <v>8</v>
      </c>
      <c r="C473" s="2">
        <v>23</v>
      </c>
      <c r="D473" s="2">
        <v>169</v>
      </c>
      <c r="E473" s="2">
        <v>58</v>
      </c>
      <c r="F473" s="2" t="s">
        <v>19</v>
      </c>
      <c r="G473" s="2">
        <v>2000</v>
      </c>
      <c r="H473" s="2">
        <f>(D473-$N$3)/$N$4</f>
        <v>0.85024249506580585</v>
      </c>
      <c r="I473" s="2" t="str">
        <f>VLOOKUP(D473,$M$15:$N$19,2,TRUE)</f>
        <v>Medium</v>
      </c>
    </row>
    <row r="474" spans="1:9" x14ac:dyDescent="0.25">
      <c r="A474" s="2" t="s">
        <v>1665</v>
      </c>
      <c r="B474" s="2" t="s">
        <v>8</v>
      </c>
      <c r="C474" s="2">
        <v>23</v>
      </c>
      <c r="D474" s="2">
        <v>169</v>
      </c>
      <c r="E474" s="2">
        <v>70</v>
      </c>
      <c r="F474" s="2" t="s">
        <v>49</v>
      </c>
      <c r="G474" s="2">
        <v>2004</v>
      </c>
      <c r="H474" s="2">
        <f>(D474-$N$3)/$N$4</f>
        <v>0.85024249506580585</v>
      </c>
      <c r="I474" s="2" t="str">
        <f>VLOOKUP(D474,$M$15:$N$19,2,TRUE)</f>
        <v>Medium</v>
      </c>
    </row>
    <row r="475" spans="1:9" x14ac:dyDescent="0.25">
      <c r="A475" s="2" t="s">
        <v>2015</v>
      </c>
      <c r="B475" s="2" t="s">
        <v>8</v>
      </c>
      <c r="C475" s="2">
        <v>23</v>
      </c>
      <c r="D475" s="2">
        <v>169</v>
      </c>
      <c r="E475" s="2">
        <v>58</v>
      </c>
      <c r="F475" s="2" t="s">
        <v>114</v>
      </c>
      <c r="G475" s="2">
        <v>1976</v>
      </c>
      <c r="H475" s="2">
        <f>(D475-$N$3)/$N$4</f>
        <v>0.85024249506580585</v>
      </c>
      <c r="I475" s="2" t="str">
        <f>VLOOKUP(D475,$M$15:$N$19,2,TRUE)</f>
        <v>Medium</v>
      </c>
    </row>
    <row r="476" spans="1:9" x14ac:dyDescent="0.25">
      <c r="A476" s="1" t="s">
        <v>2297</v>
      </c>
      <c r="B476" s="1" t="s">
        <v>8</v>
      </c>
      <c r="C476" s="1">
        <v>23</v>
      </c>
      <c r="D476" s="1">
        <v>169</v>
      </c>
      <c r="E476" s="1">
        <v>71</v>
      </c>
      <c r="F476" s="1" t="s">
        <v>11</v>
      </c>
      <c r="G476" s="1">
        <v>2016</v>
      </c>
      <c r="H476" s="1">
        <f>(D476-$N$3)/$N$4</f>
        <v>0.85024249506580585</v>
      </c>
      <c r="I476" s="1" t="str">
        <f>VLOOKUP(D476,$M$15:$N$19,2,TRUE)</f>
        <v>Medium</v>
      </c>
    </row>
    <row r="477" spans="1:9" x14ac:dyDescent="0.25">
      <c r="A477" s="1" t="s">
        <v>84</v>
      </c>
      <c r="B477" s="1" t="s">
        <v>8</v>
      </c>
      <c r="C477" s="1">
        <v>24</v>
      </c>
      <c r="D477" s="1">
        <v>169</v>
      </c>
      <c r="E477" s="1">
        <v>64</v>
      </c>
      <c r="F477" s="1" t="s">
        <v>85</v>
      </c>
      <c r="G477" s="1">
        <v>1968</v>
      </c>
      <c r="H477" s="1">
        <f>(D477-$N$3)/$N$4</f>
        <v>0.85024249506580585</v>
      </c>
      <c r="I477" s="1" t="str">
        <f>VLOOKUP(D477,$M$15:$N$19,2,TRUE)</f>
        <v>Medium</v>
      </c>
    </row>
    <row r="478" spans="1:9" x14ac:dyDescent="0.25">
      <c r="A478" s="1" t="s">
        <v>129</v>
      </c>
      <c r="B478" s="1" t="s">
        <v>8</v>
      </c>
      <c r="C478" s="1">
        <v>24</v>
      </c>
      <c r="D478" s="1">
        <v>169</v>
      </c>
      <c r="E478" s="1">
        <v>63</v>
      </c>
      <c r="F478" s="1" t="s">
        <v>31</v>
      </c>
      <c r="G478" s="1">
        <v>1980</v>
      </c>
      <c r="H478" s="1">
        <f>(D478-$N$3)/$N$4</f>
        <v>0.85024249506580585</v>
      </c>
      <c r="I478" s="1" t="str">
        <f>VLOOKUP(D478,$M$15:$N$19,2,TRUE)</f>
        <v>Medium</v>
      </c>
    </row>
    <row r="479" spans="1:9" x14ac:dyDescent="0.25">
      <c r="A479" s="1" t="s">
        <v>1231</v>
      </c>
      <c r="B479" s="1" t="s">
        <v>8</v>
      </c>
      <c r="C479" s="1">
        <v>24</v>
      </c>
      <c r="D479" s="1">
        <v>169</v>
      </c>
      <c r="E479" s="1">
        <v>64</v>
      </c>
      <c r="F479" s="1" t="s">
        <v>82</v>
      </c>
      <c r="G479" s="1">
        <v>1964</v>
      </c>
      <c r="H479" s="1">
        <f>(D479-$N$3)/$N$4</f>
        <v>0.85024249506580585</v>
      </c>
      <c r="I479" s="1" t="str">
        <f>VLOOKUP(D479,$M$15:$N$19,2,TRUE)</f>
        <v>Medium</v>
      </c>
    </row>
    <row r="480" spans="1:9" x14ac:dyDescent="0.25">
      <c r="A480" s="2" t="s">
        <v>1798</v>
      </c>
      <c r="B480" s="2" t="s">
        <v>8</v>
      </c>
      <c r="C480" s="2">
        <v>24</v>
      </c>
      <c r="D480" s="2">
        <v>169</v>
      </c>
      <c r="E480" s="2">
        <v>64</v>
      </c>
      <c r="F480" s="2" t="s">
        <v>11</v>
      </c>
      <c r="G480" s="2">
        <v>1972</v>
      </c>
      <c r="H480" s="2">
        <f>(D480-$N$3)/$N$4</f>
        <v>0.85024249506580585</v>
      </c>
      <c r="I480" s="2" t="str">
        <f>VLOOKUP(D480,$M$15:$N$19,2,TRUE)</f>
        <v>Medium</v>
      </c>
    </row>
    <row r="481" spans="1:9" x14ac:dyDescent="0.25">
      <c r="A481" s="2" t="s">
        <v>1929</v>
      </c>
      <c r="B481" s="2" t="s">
        <v>8</v>
      </c>
      <c r="C481" s="2">
        <v>24</v>
      </c>
      <c r="D481" s="2">
        <v>169</v>
      </c>
      <c r="E481" s="2">
        <v>63</v>
      </c>
      <c r="F481" s="2" t="s">
        <v>39</v>
      </c>
      <c r="G481" s="2">
        <v>1972</v>
      </c>
      <c r="H481" s="2">
        <f>(D481-$N$3)/$N$4</f>
        <v>0.85024249506580585</v>
      </c>
      <c r="I481" s="2" t="str">
        <f>VLOOKUP(D481,$M$15:$N$19,2,TRUE)</f>
        <v>Medium</v>
      </c>
    </row>
    <row r="482" spans="1:9" x14ac:dyDescent="0.25">
      <c r="A482" s="1" t="s">
        <v>2114</v>
      </c>
      <c r="B482" s="1" t="s">
        <v>8</v>
      </c>
      <c r="C482" s="1">
        <v>24</v>
      </c>
      <c r="D482" s="1">
        <v>169</v>
      </c>
      <c r="E482" s="1">
        <v>70</v>
      </c>
      <c r="F482" s="1" t="s">
        <v>11</v>
      </c>
      <c r="G482" s="1">
        <v>1972</v>
      </c>
      <c r="H482" s="1">
        <f>(D482-$N$3)/$N$4</f>
        <v>0.85024249506580585</v>
      </c>
      <c r="I482" s="1" t="str">
        <f>VLOOKUP(D482,$M$15:$N$19,2,TRUE)</f>
        <v>Medium</v>
      </c>
    </row>
    <row r="483" spans="1:9" x14ac:dyDescent="0.25">
      <c r="A483" s="2" t="s">
        <v>271</v>
      </c>
      <c r="B483" s="2" t="s">
        <v>8</v>
      </c>
      <c r="C483" s="2">
        <v>25</v>
      </c>
      <c r="D483" s="2">
        <v>169</v>
      </c>
      <c r="E483" s="2">
        <v>63</v>
      </c>
      <c r="F483" s="2" t="s">
        <v>17</v>
      </c>
      <c r="G483" s="2">
        <v>1968</v>
      </c>
      <c r="H483" s="2">
        <f>(D483-$N$3)/$N$4</f>
        <v>0.85024249506580585</v>
      </c>
      <c r="I483" s="2" t="str">
        <f>VLOOKUP(D483,$M$15:$N$19,2,TRUE)</f>
        <v>Medium</v>
      </c>
    </row>
    <row r="484" spans="1:9" x14ac:dyDescent="0.25">
      <c r="A484" s="1" t="s">
        <v>622</v>
      </c>
      <c r="B484" s="1" t="s">
        <v>8</v>
      </c>
      <c r="C484" s="1">
        <v>25</v>
      </c>
      <c r="D484" s="1">
        <v>169</v>
      </c>
      <c r="E484" s="1">
        <v>57</v>
      </c>
      <c r="F484" s="1" t="s">
        <v>623</v>
      </c>
      <c r="G484" s="1">
        <v>2008</v>
      </c>
      <c r="H484" s="1">
        <f>(D484-$N$3)/$N$4</f>
        <v>0.85024249506580585</v>
      </c>
      <c r="I484" s="1" t="str">
        <f>VLOOKUP(D484,$M$15:$N$19,2,TRUE)</f>
        <v>Medium</v>
      </c>
    </row>
    <row r="485" spans="1:9" x14ac:dyDescent="0.25">
      <c r="A485" s="1" t="s">
        <v>1019</v>
      </c>
      <c r="B485" s="1" t="s">
        <v>8</v>
      </c>
      <c r="C485" s="1">
        <v>25</v>
      </c>
      <c r="D485" s="1">
        <v>169</v>
      </c>
      <c r="E485" s="1">
        <v>64</v>
      </c>
      <c r="F485" s="1" t="s">
        <v>120</v>
      </c>
      <c r="G485" s="1">
        <v>1960</v>
      </c>
      <c r="H485" s="1">
        <f>(D485-$N$3)/$N$4</f>
        <v>0.85024249506580585</v>
      </c>
      <c r="I485" s="1" t="str">
        <f>VLOOKUP(D485,$M$15:$N$19,2,TRUE)</f>
        <v>Medium</v>
      </c>
    </row>
    <row r="486" spans="1:9" x14ac:dyDescent="0.25">
      <c r="A486" s="2" t="s">
        <v>1054</v>
      </c>
      <c r="B486" s="2" t="s">
        <v>8</v>
      </c>
      <c r="C486" s="2">
        <v>25</v>
      </c>
      <c r="D486" s="2">
        <v>169</v>
      </c>
      <c r="E486" s="2">
        <v>66</v>
      </c>
      <c r="F486" s="2" t="s">
        <v>31</v>
      </c>
      <c r="G486" s="2">
        <v>1964</v>
      </c>
      <c r="H486" s="2">
        <f>(D486-$N$3)/$N$4</f>
        <v>0.85024249506580585</v>
      </c>
      <c r="I486" s="2" t="str">
        <f>VLOOKUP(D486,$M$15:$N$19,2,TRUE)</f>
        <v>Medium</v>
      </c>
    </row>
    <row r="487" spans="1:9" x14ac:dyDescent="0.25">
      <c r="A487" s="2" t="s">
        <v>1106</v>
      </c>
      <c r="B487" s="2" t="s">
        <v>8</v>
      </c>
      <c r="C487" s="2">
        <v>25</v>
      </c>
      <c r="D487" s="2">
        <v>169</v>
      </c>
      <c r="E487" s="2">
        <v>66</v>
      </c>
      <c r="F487" s="2" t="s">
        <v>114</v>
      </c>
      <c r="G487" s="2">
        <v>1964</v>
      </c>
      <c r="H487" s="2">
        <f>(D487-$N$3)/$N$4</f>
        <v>0.85024249506580585</v>
      </c>
      <c r="I487" s="2" t="str">
        <f>VLOOKUP(D487,$M$15:$N$19,2,TRUE)</f>
        <v>Medium</v>
      </c>
    </row>
    <row r="488" spans="1:9" x14ac:dyDescent="0.25">
      <c r="A488" s="2" t="s">
        <v>2077</v>
      </c>
      <c r="B488" s="2" t="s">
        <v>8</v>
      </c>
      <c r="C488" s="2">
        <v>25</v>
      </c>
      <c r="D488" s="2">
        <v>169</v>
      </c>
      <c r="E488" s="2">
        <v>63</v>
      </c>
      <c r="F488" s="2" t="s">
        <v>1673</v>
      </c>
      <c r="G488" s="2">
        <v>2012</v>
      </c>
      <c r="H488" s="2">
        <f>(D488-$N$3)/$N$4</f>
        <v>0.85024249506580585</v>
      </c>
      <c r="I488" s="2" t="str">
        <f>VLOOKUP(D488,$M$15:$N$19,2,TRUE)</f>
        <v>Medium</v>
      </c>
    </row>
    <row r="489" spans="1:9" x14ac:dyDescent="0.25">
      <c r="A489" s="2" t="s">
        <v>2165</v>
      </c>
      <c r="B489" s="2" t="s">
        <v>8</v>
      </c>
      <c r="C489" s="2">
        <v>25</v>
      </c>
      <c r="D489" s="2">
        <v>169</v>
      </c>
      <c r="E489" s="2">
        <v>65</v>
      </c>
      <c r="F489" s="2" t="s">
        <v>85</v>
      </c>
      <c r="G489" s="2">
        <v>1964</v>
      </c>
      <c r="H489" s="2">
        <f>(D489-$N$3)/$N$4</f>
        <v>0.85024249506580585</v>
      </c>
      <c r="I489" s="2" t="str">
        <f>VLOOKUP(D489,$M$15:$N$19,2,TRUE)</f>
        <v>Medium</v>
      </c>
    </row>
    <row r="490" spans="1:9" x14ac:dyDescent="0.25">
      <c r="A490" s="2" t="s">
        <v>1921</v>
      </c>
      <c r="B490" s="2" t="s">
        <v>8</v>
      </c>
      <c r="C490" s="2">
        <v>26</v>
      </c>
      <c r="D490" s="2">
        <v>169</v>
      </c>
      <c r="E490" s="2">
        <v>69</v>
      </c>
      <c r="F490" s="2" t="s">
        <v>62</v>
      </c>
      <c r="G490" s="2">
        <v>1964</v>
      </c>
      <c r="H490" s="2">
        <f>(D490-$N$3)/$N$4</f>
        <v>0.85024249506580585</v>
      </c>
      <c r="I490" s="2" t="str">
        <f>VLOOKUP(D490,$M$15:$N$19,2,TRUE)</f>
        <v>Medium</v>
      </c>
    </row>
    <row r="491" spans="1:9" x14ac:dyDescent="0.25">
      <c r="A491" s="2" t="s">
        <v>205</v>
      </c>
      <c r="B491" s="2" t="s">
        <v>8</v>
      </c>
      <c r="C491" s="2">
        <v>27</v>
      </c>
      <c r="D491" s="2">
        <v>169</v>
      </c>
      <c r="E491" s="2">
        <v>54</v>
      </c>
      <c r="F491" s="2" t="s">
        <v>57</v>
      </c>
      <c r="G491" s="2">
        <v>2008</v>
      </c>
      <c r="H491" s="2">
        <f>(D491-$N$3)/$N$4</f>
        <v>0.85024249506580585</v>
      </c>
      <c r="I491" s="2" t="str">
        <f>VLOOKUP(D491,$M$15:$N$19,2,TRUE)</f>
        <v>Medium</v>
      </c>
    </row>
    <row r="492" spans="1:9" x14ac:dyDescent="0.25">
      <c r="A492" s="2" t="s">
        <v>1714</v>
      </c>
      <c r="B492" s="2" t="s">
        <v>8</v>
      </c>
      <c r="C492" s="2">
        <v>27</v>
      </c>
      <c r="D492" s="2">
        <v>169</v>
      </c>
      <c r="E492" s="2">
        <v>61</v>
      </c>
      <c r="F492" s="2" t="s">
        <v>1260</v>
      </c>
      <c r="G492" s="2">
        <v>1968</v>
      </c>
      <c r="H492" s="2">
        <f>(D492-$N$3)/$N$4</f>
        <v>0.85024249506580585</v>
      </c>
      <c r="I492" s="2" t="str">
        <f>VLOOKUP(D492,$M$15:$N$19,2,TRUE)</f>
        <v>Medium</v>
      </c>
    </row>
    <row r="493" spans="1:9" x14ac:dyDescent="0.25">
      <c r="A493" s="1" t="s">
        <v>2136</v>
      </c>
      <c r="B493" s="1" t="s">
        <v>8</v>
      </c>
      <c r="C493" s="1">
        <v>27</v>
      </c>
      <c r="D493" s="1">
        <v>169</v>
      </c>
      <c r="E493" s="1">
        <v>72</v>
      </c>
      <c r="F493" s="1" t="s">
        <v>64</v>
      </c>
      <c r="G493" s="1">
        <v>1984</v>
      </c>
      <c r="H493" s="1">
        <f>(D493-$N$3)/$N$4</f>
        <v>0.85024249506580585</v>
      </c>
      <c r="I493" s="1" t="str">
        <f>VLOOKUP(D493,$M$15:$N$19,2,TRUE)</f>
        <v>Medium</v>
      </c>
    </row>
    <row r="494" spans="1:9" x14ac:dyDescent="0.25">
      <c r="A494" s="1" t="s">
        <v>902</v>
      </c>
      <c r="B494" s="1" t="s">
        <v>8</v>
      </c>
      <c r="C494" s="1">
        <v>28</v>
      </c>
      <c r="D494" s="1">
        <v>169</v>
      </c>
      <c r="E494" s="1">
        <v>68</v>
      </c>
      <c r="F494" s="1" t="s">
        <v>43</v>
      </c>
      <c r="G494" s="1">
        <v>1960</v>
      </c>
      <c r="H494" s="1">
        <f>(D494-$N$3)/$N$4</f>
        <v>0.85024249506580585</v>
      </c>
      <c r="I494" s="1" t="str">
        <f>VLOOKUP(D494,$M$15:$N$19,2,TRUE)</f>
        <v>Medium</v>
      </c>
    </row>
    <row r="495" spans="1:9" x14ac:dyDescent="0.25">
      <c r="A495" s="1" t="s">
        <v>910</v>
      </c>
      <c r="B495" s="1" t="s">
        <v>8</v>
      </c>
      <c r="C495" s="1">
        <v>28</v>
      </c>
      <c r="D495" s="1">
        <v>169</v>
      </c>
      <c r="E495" s="1">
        <v>67</v>
      </c>
      <c r="F495" s="1" t="s">
        <v>39</v>
      </c>
      <c r="G495" s="1">
        <v>1968</v>
      </c>
      <c r="H495" s="1">
        <f>(D495-$N$3)/$N$4</f>
        <v>0.85024249506580585</v>
      </c>
      <c r="I495" s="1" t="str">
        <f>VLOOKUP(D495,$M$15:$N$19,2,TRUE)</f>
        <v>Medium</v>
      </c>
    </row>
    <row r="496" spans="1:9" x14ac:dyDescent="0.25">
      <c r="A496" s="1" t="s">
        <v>1922</v>
      </c>
      <c r="B496" s="1" t="s">
        <v>8</v>
      </c>
      <c r="C496" s="1">
        <v>29</v>
      </c>
      <c r="D496" s="1">
        <v>169</v>
      </c>
      <c r="E496" s="1">
        <v>69</v>
      </c>
      <c r="F496" s="1" t="s">
        <v>85</v>
      </c>
      <c r="G496" s="1">
        <v>1972</v>
      </c>
      <c r="H496" s="1">
        <f>(D496-$N$3)/$N$4</f>
        <v>0.85024249506580585</v>
      </c>
      <c r="I496" s="1" t="str">
        <f>VLOOKUP(D496,$M$15:$N$19,2,TRUE)</f>
        <v>Medium</v>
      </c>
    </row>
    <row r="497" spans="1:9" x14ac:dyDescent="0.25">
      <c r="A497" s="2" t="s">
        <v>676</v>
      </c>
      <c r="B497" s="2" t="s">
        <v>8</v>
      </c>
      <c r="C497" s="2">
        <v>31</v>
      </c>
      <c r="D497" s="2">
        <v>169</v>
      </c>
      <c r="E497" s="2">
        <v>57</v>
      </c>
      <c r="F497" s="2" t="s">
        <v>89</v>
      </c>
      <c r="G497" s="2">
        <v>1952</v>
      </c>
      <c r="H497" s="2">
        <f>(D497-$N$3)/$N$4</f>
        <v>0.85024249506580585</v>
      </c>
      <c r="I497" s="2" t="str">
        <f>VLOOKUP(D497,$M$15:$N$19,2,TRUE)</f>
        <v>Medium</v>
      </c>
    </row>
    <row r="498" spans="1:9" x14ac:dyDescent="0.25">
      <c r="A498" s="2" t="s">
        <v>2035</v>
      </c>
      <c r="B498" s="2" t="s">
        <v>8</v>
      </c>
      <c r="C498" s="2">
        <v>31</v>
      </c>
      <c r="D498" s="2">
        <v>169</v>
      </c>
      <c r="E498" s="2">
        <v>69</v>
      </c>
      <c r="F498" s="2" t="s">
        <v>116</v>
      </c>
      <c r="G498" s="2">
        <v>1960</v>
      </c>
      <c r="H498" s="2">
        <f>(D498-$N$3)/$N$4</f>
        <v>0.85024249506580585</v>
      </c>
      <c r="I498" s="2" t="str">
        <f>VLOOKUP(D498,$M$15:$N$19,2,TRUE)</f>
        <v>Medium</v>
      </c>
    </row>
    <row r="499" spans="1:9" x14ac:dyDescent="0.25">
      <c r="A499" s="1" t="s">
        <v>815</v>
      </c>
      <c r="B499" s="1" t="s">
        <v>8</v>
      </c>
      <c r="C499" s="1">
        <v>39</v>
      </c>
      <c r="D499" s="1">
        <v>169</v>
      </c>
      <c r="E499" s="1">
        <v>72</v>
      </c>
      <c r="F499" s="1" t="s">
        <v>187</v>
      </c>
      <c r="G499" s="1">
        <v>1960</v>
      </c>
      <c r="H499" s="1">
        <f>(D499-$N$3)/$N$4</f>
        <v>0.85024249506580585</v>
      </c>
      <c r="I499" s="1" t="str">
        <f>VLOOKUP(D499,$M$15:$N$19,2,TRUE)</f>
        <v>Medium</v>
      </c>
    </row>
    <row r="500" spans="1:9" x14ac:dyDescent="0.25">
      <c r="A500" s="2" t="s">
        <v>1710</v>
      </c>
      <c r="B500" s="2" t="s">
        <v>8</v>
      </c>
      <c r="C500" s="2" t="s">
        <v>12</v>
      </c>
      <c r="D500" s="2">
        <v>169</v>
      </c>
      <c r="E500" s="2">
        <v>70</v>
      </c>
      <c r="F500" s="2" t="s">
        <v>602</v>
      </c>
      <c r="G500" s="2">
        <v>1960</v>
      </c>
      <c r="H500" s="2">
        <f>(D500-$N$3)/$N$4</f>
        <v>0.85024249506580585</v>
      </c>
      <c r="I500" s="2" t="str">
        <f>VLOOKUP(D500,$M$15:$N$19,2,TRUE)</f>
        <v>Medium</v>
      </c>
    </row>
    <row r="501" spans="1:9" x14ac:dyDescent="0.25">
      <c r="A501" s="2" t="s">
        <v>2013</v>
      </c>
      <c r="B501" s="2" t="s">
        <v>8</v>
      </c>
      <c r="C501" s="2" t="s">
        <v>12</v>
      </c>
      <c r="D501" s="2">
        <v>169</v>
      </c>
      <c r="E501" s="2">
        <v>68</v>
      </c>
      <c r="F501" s="2" t="s">
        <v>602</v>
      </c>
      <c r="G501" s="2">
        <v>1960</v>
      </c>
      <c r="H501" s="2">
        <f>(D501-$N$3)/$N$4</f>
        <v>0.85024249506580585</v>
      </c>
      <c r="I501" s="2" t="str">
        <f>VLOOKUP(D501,$M$15:$N$19,2,TRUE)</f>
        <v>Medium</v>
      </c>
    </row>
    <row r="502" spans="1:9" x14ac:dyDescent="0.25">
      <c r="A502" s="1" t="s">
        <v>447</v>
      </c>
      <c r="B502" s="1" t="s">
        <v>16</v>
      </c>
      <c r="C502" s="1">
        <v>16</v>
      </c>
      <c r="D502" s="1">
        <v>168</v>
      </c>
      <c r="E502" s="1">
        <v>63</v>
      </c>
      <c r="F502" s="1" t="s">
        <v>25</v>
      </c>
      <c r="G502" s="1">
        <v>1960</v>
      </c>
      <c r="H502" s="1">
        <f>(D502-$N$3)/$N$4</f>
        <v>0.73584212066925825</v>
      </c>
      <c r="I502" s="1" t="str">
        <f>VLOOKUP(D502,$M$15:$N$19,2,TRUE)</f>
        <v>Medium</v>
      </c>
    </row>
    <row r="503" spans="1:9" x14ac:dyDescent="0.25">
      <c r="A503" s="1" t="s">
        <v>2156</v>
      </c>
      <c r="B503" s="1" t="s">
        <v>16</v>
      </c>
      <c r="C503" s="1">
        <v>16</v>
      </c>
      <c r="D503" s="1">
        <v>168</v>
      </c>
      <c r="E503" s="1">
        <v>55</v>
      </c>
      <c r="F503" s="1" t="s">
        <v>234</v>
      </c>
      <c r="G503" s="1">
        <v>1972</v>
      </c>
      <c r="H503" s="1">
        <f>(D503-$N$3)/$N$4</f>
        <v>0.73584212066925825</v>
      </c>
      <c r="I503" s="1" t="str">
        <f>VLOOKUP(D503,$M$15:$N$19,2,TRUE)</f>
        <v>Medium</v>
      </c>
    </row>
    <row r="504" spans="1:9" x14ac:dyDescent="0.25">
      <c r="A504" s="2" t="s">
        <v>558</v>
      </c>
      <c r="B504" s="2" t="s">
        <v>16</v>
      </c>
      <c r="C504" s="2">
        <v>18</v>
      </c>
      <c r="D504" s="2">
        <v>168</v>
      </c>
      <c r="E504" s="2">
        <v>59</v>
      </c>
      <c r="F504" s="2" t="s">
        <v>33</v>
      </c>
      <c r="G504" s="2">
        <v>1960</v>
      </c>
      <c r="H504" s="2">
        <f>(D504-$N$3)/$N$4</f>
        <v>0.73584212066925825</v>
      </c>
      <c r="I504" s="2" t="str">
        <f>VLOOKUP(D504,$M$15:$N$19,2,TRUE)</f>
        <v>Medium</v>
      </c>
    </row>
    <row r="505" spans="1:9" x14ac:dyDescent="0.25">
      <c r="A505" s="1" t="s">
        <v>701</v>
      </c>
      <c r="B505" s="1" t="s">
        <v>8</v>
      </c>
      <c r="C505" s="1">
        <v>18</v>
      </c>
      <c r="D505" s="1">
        <v>168</v>
      </c>
      <c r="E505" s="1">
        <v>70</v>
      </c>
      <c r="F505" s="1" t="s">
        <v>702</v>
      </c>
      <c r="G505" s="1">
        <v>1996</v>
      </c>
      <c r="H505" s="1">
        <f>(D505-$N$3)/$N$4</f>
        <v>0.73584212066925825</v>
      </c>
      <c r="I505" s="1" t="str">
        <f>VLOOKUP(D505,$M$15:$N$19,2,TRUE)</f>
        <v>Medium</v>
      </c>
    </row>
    <row r="506" spans="1:9" x14ac:dyDescent="0.25">
      <c r="A506" s="1" t="s">
        <v>2158</v>
      </c>
      <c r="B506" s="1" t="s">
        <v>8</v>
      </c>
      <c r="C506" s="1">
        <v>18</v>
      </c>
      <c r="D506" s="1">
        <v>168</v>
      </c>
      <c r="E506" s="1">
        <v>61</v>
      </c>
      <c r="F506" s="1" t="s">
        <v>294</v>
      </c>
      <c r="G506" s="1">
        <v>2012</v>
      </c>
      <c r="H506" s="1">
        <f>(D506-$N$3)/$N$4</f>
        <v>0.73584212066925825</v>
      </c>
      <c r="I506" s="1" t="str">
        <f>VLOOKUP(D506,$M$15:$N$19,2,TRUE)</f>
        <v>Medium</v>
      </c>
    </row>
    <row r="507" spans="1:9" x14ac:dyDescent="0.25">
      <c r="A507" s="1" t="s">
        <v>1196</v>
      </c>
      <c r="B507" s="1" t="s">
        <v>8</v>
      </c>
      <c r="C507" s="1">
        <v>19</v>
      </c>
      <c r="D507" s="1">
        <v>168</v>
      </c>
      <c r="E507" s="1">
        <v>52</v>
      </c>
      <c r="F507" s="1" t="s">
        <v>21</v>
      </c>
      <c r="G507" s="1">
        <v>1984</v>
      </c>
      <c r="H507" s="1">
        <f>(D507-$N$3)/$N$4</f>
        <v>0.73584212066925825</v>
      </c>
      <c r="I507" s="1" t="str">
        <f>VLOOKUP(D507,$M$15:$N$19,2,TRUE)</f>
        <v>Medium</v>
      </c>
    </row>
    <row r="508" spans="1:9" x14ac:dyDescent="0.25">
      <c r="A508" s="2" t="s">
        <v>1261</v>
      </c>
      <c r="B508" s="2" t="s">
        <v>8</v>
      </c>
      <c r="C508" s="2">
        <v>19</v>
      </c>
      <c r="D508" s="2">
        <v>168</v>
      </c>
      <c r="E508" s="2">
        <v>67</v>
      </c>
      <c r="F508" s="2" t="s">
        <v>31</v>
      </c>
      <c r="G508" s="2">
        <v>1996</v>
      </c>
      <c r="H508" s="2">
        <f>(D508-$N$3)/$N$4</f>
        <v>0.73584212066925825</v>
      </c>
      <c r="I508" s="2" t="str">
        <f>VLOOKUP(D508,$M$15:$N$19,2,TRUE)</f>
        <v>Medium</v>
      </c>
    </row>
    <row r="509" spans="1:9" x14ac:dyDescent="0.25">
      <c r="A509" s="2" t="s">
        <v>1289</v>
      </c>
      <c r="B509" s="2" t="s">
        <v>16</v>
      </c>
      <c r="C509" s="2">
        <v>19</v>
      </c>
      <c r="D509" s="2">
        <v>168</v>
      </c>
      <c r="E509" s="2">
        <v>54</v>
      </c>
      <c r="F509" s="2" t="s">
        <v>62</v>
      </c>
      <c r="G509" s="2">
        <v>1964</v>
      </c>
      <c r="H509" s="2">
        <f>(D509-$N$3)/$N$4</f>
        <v>0.73584212066925825</v>
      </c>
      <c r="I509" s="2" t="str">
        <f>VLOOKUP(D509,$M$15:$N$19,2,TRUE)</f>
        <v>Medium</v>
      </c>
    </row>
    <row r="510" spans="1:9" x14ac:dyDescent="0.25">
      <c r="A510" s="1" t="s">
        <v>1374</v>
      </c>
      <c r="B510" s="1" t="s">
        <v>8</v>
      </c>
      <c r="C510" s="1">
        <v>19</v>
      </c>
      <c r="D510" s="1">
        <v>168</v>
      </c>
      <c r="E510" s="1">
        <v>60</v>
      </c>
      <c r="F510" s="1" t="s">
        <v>45</v>
      </c>
      <c r="G510" s="1">
        <v>2000</v>
      </c>
      <c r="H510" s="1">
        <f>(D510-$N$3)/$N$4</f>
        <v>0.73584212066925825</v>
      </c>
      <c r="I510" s="1" t="str">
        <f>VLOOKUP(D510,$M$15:$N$19,2,TRUE)</f>
        <v>Medium</v>
      </c>
    </row>
    <row r="511" spans="1:9" x14ac:dyDescent="0.25">
      <c r="A511" s="1" t="s">
        <v>1410</v>
      </c>
      <c r="B511" s="1" t="s">
        <v>16</v>
      </c>
      <c r="C511" s="1">
        <v>19</v>
      </c>
      <c r="D511" s="1">
        <v>168</v>
      </c>
      <c r="E511" s="1">
        <v>62</v>
      </c>
      <c r="F511" s="1" t="s">
        <v>839</v>
      </c>
      <c r="G511" s="1">
        <v>2016</v>
      </c>
      <c r="H511" s="1">
        <f>(D511-$N$3)/$N$4</f>
        <v>0.73584212066925825</v>
      </c>
      <c r="I511" s="1" t="str">
        <f>VLOOKUP(D511,$M$15:$N$19,2,TRUE)</f>
        <v>Medium</v>
      </c>
    </row>
    <row r="512" spans="1:9" x14ac:dyDescent="0.25">
      <c r="A512" s="1" t="s">
        <v>1539</v>
      </c>
      <c r="B512" s="1" t="s">
        <v>8</v>
      </c>
      <c r="C512" s="1">
        <v>19</v>
      </c>
      <c r="D512" s="1">
        <v>168</v>
      </c>
      <c r="E512" s="1">
        <v>62</v>
      </c>
      <c r="F512" s="1" t="s">
        <v>64</v>
      </c>
      <c r="G512" s="1">
        <v>2012</v>
      </c>
      <c r="H512" s="1">
        <f>(D512-$N$3)/$N$4</f>
        <v>0.73584212066925825</v>
      </c>
      <c r="I512" s="1" t="str">
        <f>VLOOKUP(D512,$M$15:$N$19,2,TRUE)</f>
        <v>Medium</v>
      </c>
    </row>
    <row r="513" spans="1:9" x14ac:dyDescent="0.25">
      <c r="A513" s="2" t="s">
        <v>2217</v>
      </c>
      <c r="B513" s="2" t="s">
        <v>8</v>
      </c>
      <c r="C513" s="2">
        <v>19</v>
      </c>
      <c r="D513" s="2">
        <v>168</v>
      </c>
      <c r="E513" s="2">
        <v>67</v>
      </c>
      <c r="F513" s="2" t="s">
        <v>33</v>
      </c>
      <c r="G513" s="2">
        <v>1952</v>
      </c>
      <c r="H513" s="2">
        <f>(D513-$N$3)/$N$4</f>
        <v>0.73584212066925825</v>
      </c>
      <c r="I513" s="2" t="str">
        <f>VLOOKUP(D513,$M$15:$N$19,2,TRUE)</f>
        <v>Medium</v>
      </c>
    </row>
    <row r="514" spans="1:9" x14ac:dyDescent="0.25">
      <c r="A514" s="2" t="s">
        <v>2280</v>
      </c>
      <c r="B514" s="2" t="s">
        <v>8</v>
      </c>
      <c r="C514" s="2">
        <v>19</v>
      </c>
      <c r="D514" s="2">
        <v>168</v>
      </c>
      <c r="E514" s="2">
        <v>59</v>
      </c>
      <c r="F514" s="2" t="s">
        <v>31</v>
      </c>
      <c r="G514" s="2">
        <v>1996</v>
      </c>
      <c r="H514" s="2">
        <f>(D514-$N$3)/$N$4</f>
        <v>0.73584212066925825</v>
      </c>
      <c r="I514" s="2" t="str">
        <f>VLOOKUP(D514,$M$15:$N$19,2,TRUE)</f>
        <v>Medium</v>
      </c>
    </row>
    <row r="515" spans="1:9" x14ac:dyDescent="0.25">
      <c r="A515" s="2" t="s">
        <v>321</v>
      </c>
      <c r="B515" s="2" t="s">
        <v>8</v>
      </c>
      <c r="C515" s="2">
        <v>20</v>
      </c>
      <c r="D515" s="2">
        <v>168</v>
      </c>
      <c r="E515" s="2">
        <v>62</v>
      </c>
      <c r="F515" s="2" t="s">
        <v>11</v>
      </c>
      <c r="G515" s="2">
        <v>1976</v>
      </c>
      <c r="H515" s="2">
        <f>(D515-$N$3)/$N$4</f>
        <v>0.73584212066925825</v>
      </c>
      <c r="I515" s="2" t="str">
        <f>VLOOKUP(D515,$M$15:$N$19,2,TRUE)</f>
        <v>Medium</v>
      </c>
    </row>
    <row r="516" spans="1:9" x14ac:dyDescent="0.25">
      <c r="A516" s="2" t="s">
        <v>456</v>
      </c>
      <c r="B516" s="2" t="s">
        <v>8</v>
      </c>
      <c r="C516" s="2">
        <v>20</v>
      </c>
      <c r="D516" s="2">
        <v>168</v>
      </c>
      <c r="E516" s="2">
        <v>67</v>
      </c>
      <c r="F516" s="2" t="s">
        <v>57</v>
      </c>
      <c r="G516" s="2">
        <v>2012</v>
      </c>
      <c r="H516" s="2">
        <f>(D516-$N$3)/$N$4</f>
        <v>0.73584212066925825</v>
      </c>
      <c r="I516" s="2" t="str">
        <f>VLOOKUP(D516,$M$15:$N$19,2,TRUE)</f>
        <v>Medium</v>
      </c>
    </row>
    <row r="517" spans="1:9" x14ac:dyDescent="0.25">
      <c r="A517" s="2" t="s">
        <v>646</v>
      </c>
      <c r="B517" s="2" t="s">
        <v>8</v>
      </c>
      <c r="C517" s="2">
        <v>20</v>
      </c>
      <c r="D517" s="2">
        <v>168</v>
      </c>
      <c r="E517" s="2">
        <v>62</v>
      </c>
      <c r="F517" s="2" t="s">
        <v>19</v>
      </c>
      <c r="G517" s="2">
        <v>1960</v>
      </c>
      <c r="H517" s="2">
        <f>(D517-$N$3)/$N$4</f>
        <v>0.73584212066925825</v>
      </c>
      <c r="I517" s="2" t="str">
        <f>VLOOKUP(D517,$M$15:$N$19,2,TRUE)</f>
        <v>Medium</v>
      </c>
    </row>
    <row r="518" spans="1:9" x14ac:dyDescent="0.25">
      <c r="A518" s="1" t="s">
        <v>655</v>
      </c>
      <c r="B518" s="1" t="s">
        <v>8</v>
      </c>
      <c r="C518" s="1">
        <v>20</v>
      </c>
      <c r="D518" s="1">
        <v>168</v>
      </c>
      <c r="E518" s="1">
        <v>60</v>
      </c>
      <c r="F518" s="1" t="s">
        <v>116</v>
      </c>
      <c r="G518" s="1">
        <v>1972</v>
      </c>
      <c r="H518" s="1">
        <f>(D518-$N$3)/$N$4</f>
        <v>0.73584212066925825</v>
      </c>
      <c r="I518" s="1" t="str">
        <f>VLOOKUP(D518,$M$15:$N$19,2,TRUE)</f>
        <v>Medium</v>
      </c>
    </row>
    <row r="519" spans="1:9" x14ac:dyDescent="0.25">
      <c r="A519" s="1" t="s">
        <v>932</v>
      </c>
      <c r="B519" s="1" t="s">
        <v>8</v>
      </c>
      <c r="C519" s="1">
        <v>20</v>
      </c>
      <c r="D519" s="1">
        <v>168</v>
      </c>
      <c r="E519" s="1">
        <v>61</v>
      </c>
      <c r="F519" s="1" t="s">
        <v>89</v>
      </c>
      <c r="G519" s="1">
        <v>1952</v>
      </c>
      <c r="H519" s="1">
        <f>(D519-$N$3)/$N$4</f>
        <v>0.73584212066925825</v>
      </c>
      <c r="I519" s="1" t="str">
        <f>VLOOKUP(D519,$M$15:$N$19,2,TRUE)</f>
        <v>Medium</v>
      </c>
    </row>
    <row r="520" spans="1:9" x14ac:dyDescent="0.25">
      <c r="A520" s="1" t="s">
        <v>1075</v>
      </c>
      <c r="B520" s="1" t="s">
        <v>8</v>
      </c>
      <c r="C520" s="1">
        <v>20</v>
      </c>
      <c r="D520" s="1">
        <v>168</v>
      </c>
      <c r="E520" s="1">
        <v>64</v>
      </c>
      <c r="F520" s="1" t="s">
        <v>62</v>
      </c>
      <c r="G520" s="1">
        <v>1980</v>
      </c>
      <c r="H520" s="1">
        <f>(D520-$N$3)/$N$4</f>
        <v>0.73584212066925825</v>
      </c>
      <c r="I520" s="1" t="str">
        <f>VLOOKUP(D520,$M$15:$N$19,2,TRUE)</f>
        <v>Medium</v>
      </c>
    </row>
    <row r="521" spans="1:9" x14ac:dyDescent="0.25">
      <c r="A521" s="1" t="s">
        <v>1105</v>
      </c>
      <c r="B521" s="1" t="s">
        <v>8</v>
      </c>
      <c r="C521" s="1">
        <v>20</v>
      </c>
      <c r="D521" s="1">
        <v>168</v>
      </c>
      <c r="E521" s="1">
        <v>60</v>
      </c>
      <c r="F521" s="1" t="s">
        <v>89</v>
      </c>
      <c r="G521" s="1">
        <v>1964</v>
      </c>
      <c r="H521" s="1">
        <f>(D521-$N$3)/$N$4</f>
        <v>0.73584212066925825</v>
      </c>
      <c r="I521" s="1" t="str">
        <f>VLOOKUP(D521,$M$15:$N$19,2,TRUE)</f>
        <v>Medium</v>
      </c>
    </row>
    <row r="522" spans="1:9" x14ac:dyDescent="0.25">
      <c r="A522" s="1" t="s">
        <v>1168</v>
      </c>
      <c r="B522" s="1" t="s">
        <v>8</v>
      </c>
      <c r="C522" s="1">
        <v>20</v>
      </c>
      <c r="D522" s="1">
        <v>168</v>
      </c>
      <c r="E522" s="1">
        <v>60</v>
      </c>
      <c r="F522" s="1" t="s">
        <v>120</v>
      </c>
      <c r="G522" s="1">
        <v>1984</v>
      </c>
      <c r="H522" s="1">
        <f>(D522-$N$3)/$N$4</f>
        <v>0.73584212066925825</v>
      </c>
      <c r="I522" s="1" t="str">
        <f>VLOOKUP(D522,$M$15:$N$19,2,TRUE)</f>
        <v>Medium</v>
      </c>
    </row>
    <row r="523" spans="1:9" x14ac:dyDescent="0.25">
      <c r="A523" s="1" t="s">
        <v>1486</v>
      </c>
      <c r="B523" s="1" t="s">
        <v>8</v>
      </c>
      <c r="C523" s="1">
        <v>20</v>
      </c>
      <c r="D523" s="1">
        <v>168</v>
      </c>
      <c r="E523" s="1">
        <v>64</v>
      </c>
      <c r="F523" s="1" t="s">
        <v>120</v>
      </c>
      <c r="G523" s="1">
        <v>1984</v>
      </c>
      <c r="H523" s="1">
        <f>(D523-$N$3)/$N$4</f>
        <v>0.73584212066925825</v>
      </c>
      <c r="I523" s="1" t="str">
        <f>VLOOKUP(D523,$M$15:$N$19,2,TRUE)</f>
        <v>Medium</v>
      </c>
    </row>
    <row r="524" spans="1:9" x14ac:dyDescent="0.25">
      <c r="A524" s="1" t="s">
        <v>1525</v>
      </c>
      <c r="B524" s="1" t="s">
        <v>8</v>
      </c>
      <c r="C524" s="1">
        <v>20</v>
      </c>
      <c r="D524" s="1">
        <v>168</v>
      </c>
      <c r="E524" s="1">
        <v>58</v>
      </c>
      <c r="F524" s="1" t="s">
        <v>9</v>
      </c>
      <c r="G524" s="1">
        <v>1928</v>
      </c>
      <c r="H524" s="1">
        <f>(D524-$N$3)/$N$4</f>
        <v>0.73584212066925825</v>
      </c>
      <c r="I524" s="1" t="str">
        <f>VLOOKUP(D524,$M$15:$N$19,2,TRUE)</f>
        <v>Medium</v>
      </c>
    </row>
    <row r="525" spans="1:9" x14ac:dyDescent="0.25">
      <c r="A525" s="2" t="s">
        <v>1669</v>
      </c>
      <c r="B525" s="2" t="s">
        <v>8</v>
      </c>
      <c r="C525" s="2">
        <v>20</v>
      </c>
      <c r="D525" s="2">
        <v>168</v>
      </c>
      <c r="E525" s="2">
        <v>66</v>
      </c>
      <c r="F525" s="2" t="s">
        <v>49</v>
      </c>
      <c r="G525" s="2">
        <v>1988</v>
      </c>
      <c r="H525" s="2">
        <f>(D525-$N$3)/$N$4</f>
        <v>0.73584212066925825</v>
      </c>
      <c r="I525" s="2" t="str">
        <f>VLOOKUP(D525,$M$15:$N$19,2,TRUE)</f>
        <v>Medium</v>
      </c>
    </row>
    <row r="526" spans="1:9" x14ac:dyDescent="0.25">
      <c r="A526" s="1" t="s">
        <v>1837</v>
      </c>
      <c r="B526" s="1" t="s">
        <v>16</v>
      </c>
      <c r="C526" s="1">
        <v>20</v>
      </c>
      <c r="D526" s="1">
        <v>168</v>
      </c>
      <c r="E526" s="1">
        <v>58</v>
      </c>
      <c r="F526" s="1" t="s">
        <v>43</v>
      </c>
      <c r="G526" s="1">
        <v>1976</v>
      </c>
      <c r="H526" s="1">
        <f>(D526-$N$3)/$N$4</f>
        <v>0.73584212066925825</v>
      </c>
      <c r="I526" s="1" t="str">
        <f>VLOOKUP(D526,$M$15:$N$19,2,TRUE)</f>
        <v>Medium</v>
      </c>
    </row>
    <row r="527" spans="1:9" x14ac:dyDescent="0.25">
      <c r="A527" s="2" t="s">
        <v>1860</v>
      </c>
      <c r="B527" s="2" t="s">
        <v>8</v>
      </c>
      <c r="C527" s="2">
        <v>20</v>
      </c>
      <c r="D527" s="2">
        <v>168</v>
      </c>
      <c r="E527" s="2">
        <v>59</v>
      </c>
      <c r="F527" s="2" t="s">
        <v>82</v>
      </c>
      <c r="G527" s="2">
        <v>1972</v>
      </c>
      <c r="H527" s="2">
        <f>(D527-$N$3)/$N$4</f>
        <v>0.73584212066925825</v>
      </c>
      <c r="I527" s="2" t="str">
        <f>VLOOKUP(D527,$M$15:$N$19,2,TRUE)</f>
        <v>Medium</v>
      </c>
    </row>
    <row r="528" spans="1:9" x14ac:dyDescent="0.25">
      <c r="A528" s="1" t="s">
        <v>2148</v>
      </c>
      <c r="B528" s="1" t="s">
        <v>8</v>
      </c>
      <c r="C528" s="1">
        <v>20</v>
      </c>
      <c r="D528" s="1">
        <v>168</v>
      </c>
      <c r="E528" s="1">
        <v>65</v>
      </c>
      <c r="F528" s="1" t="s">
        <v>43</v>
      </c>
      <c r="G528" s="1">
        <v>2000</v>
      </c>
      <c r="H528" s="1">
        <f>(D528-$N$3)/$N$4</f>
        <v>0.73584212066925825</v>
      </c>
      <c r="I528" s="1" t="str">
        <f>VLOOKUP(D528,$M$15:$N$19,2,TRUE)</f>
        <v>Medium</v>
      </c>
    </row>
    <row r="529" spans="1:9" x14ac:dyDescent="0.25">
      <c r="A529" s="1" t="s">
        <v>441</v>
      </c>
      <c r="B529" s="1" t="s">
        <v>8</v>
      </c>
      <c r="C529" s="1">
        <v>21</v>
      </c>
      <c r="D529" s="1">
        <v>168</v>
      </c>
      <c r="E529" s="1">
        <v>67</v>
      </c>
      <c r="F529" s="1" t="s">
        <v>62</v>
      </c>
      <c r="G529" s="1">
        <v>1964</v>
      </c>
      <c r="H529" s="1">
        <f>(D529-$N$3)/$N$4</f>
        <v>0.73584212066925825</v>
      </c>
      <c r="I529" s="1" t="str">
        <f>VLOOKUP(D529,$M$15:$N$19,2,TRUE)</f>
        <v>Medium</v>
      </c>
    </row>
    <row r="530" spans="1:9" x14ac:dyDescent="0.25">
      <c r="A530" s="1" t="s">
        <v>829</v>
      </c>
      <c r="B530" s="1" t="s">
        <v>8</v>
      </c>
      <c r="C530" s="1">
        <v>21</v>
      </c>
      <c r="D530" s="1">
        <v>168</v>
      </c>
      <c r="E530" s="1">
        <v>62</v>
      </c>
      <c r="F530" s="1" t="s">
        <v>367</v>
      </c>
      <c r="G530" s="1">
        <v>1972</v>
      </c>
      <c r="H530" s="1">
        <f>(D530-$N$3)/$N$4</f>
        <v>0.73584212066925825</v>
      </c>
      <c r="I530" s="1" t="str">
        <f>VLOOKUP(D530,$M$15:$N$19,2,TRUE)</f>
        <v>Medium</v>
      </c>
    </row>
    <row r="531" spans="1:9" x14ac:dyDescent="0.25">
      <c r="A531" s="2" t="s">
        <v>881</v>
      </c>
      <c r="B531" s="2" t="s">
        <v>8</v>
      </c>
      <c r="C531" s="2">
        <v>21</v>
      </c>
      <c r="D531" s="2">
        <v>168</v>
      </c>
      <c r="E531" s="2">
        <v>63</v>
      </c>
      <c r="F531" s="2" t="s">
        <v>82</v>
      </c>
      <c r="G531" s="2">
        <v>1968</v>
      </c>
      <c r="H531" s="2">
        <f>(D531-$N$3)/$N$4</f>
        <v>0.73584212066925825</v>
      </c>
      <c r="I531" s="2" t="str">
        <f>VLOOKUP(D531,$M$15:$N$19,2,TRUE)</f>
        <v>Medium</v>
      </c>
    </row>
    <row r="532" spans="1:9" x14ac:dyDescent="0.25">
      <c r="A532" s="2" t="s">
        <v>974</v>
      </c>
      <c r="B532" s="2" t="s">
        <v>8</v>
      </c>
      <c r="C532" s="2">
        <v>21</v>
      </c>
      <c r="D532" s="2">
        <v>168</v>
      </c>
      <c r="E532" s="2">
        <v>65</v>
      </c>
      <c r="F532" s="2" t="s">
        <v>62</v>
      </c>
      <c r="G532" s="2">
        <v>1980</v>
      </c>
      <c r="H532" s="2">
        <f>(D532-$N$3)/$N$4</f>
        <v>0.73584212066925825</v>
      </c>
      <c r="I532" s="2" t="str">
        <f>VLOOKUP(D532,$M$15:$N$19,2,TRUE)</f>
        <v>Medium</v>
      </c>
    </row>
    <row r="533" spans="1:9" x14ac:dyDescent="0.25">
      <c r="A533" s="2" t="s">
        <v>1502</v>
      </c>
      <c r="B533" s="2" t="s">
        <v>8</v>
      </c>
      <c r="C533" s="2">
        <v>21</v>
      </c>
      <c r="D533" s="2">
        <v>168</v>
      </c>
      <c r="E533" s="2">
        <v>57</v>
      </c>
      <c r="F533" s="2" t="s">
        <v>43</v>
      </c>
      <c r="G533" s="2">
        <v>1996</v>
      </c>
      <c r="H533" s="2">
        <f>(D533-$N$3)/$N$4</f>
        <v>0.73584212066925825</v>
      </c>
      <c r="I533" s="2" t="str">
        <f>VLOOKUP(D533,$M$15:$N$19,2,TRUE)</f>
        <v>Medium</v>
      </c>
    </row>
    <row r="534" spans="1:9" x14ac:dyDescent="0.25">
      <c r="A534" s="2" t="s">
        <v>1645</v>
      </c>
      <c r="B534" s="2" t="s">
        <v>8</v>
      </c>
      <c r="C534" s="2">
        <v>21</v>
      </c>
      <c r="D534" s="2">
        <v>168</v>
      </c>
      <c r="E534" s="2">
        <v>66</v>
      </c>
      <c r="F534" s="2" t="s">
        <v>23</v>
      </c>
      <c r="G534" s="2">
        <v>2008</v>
      </c>
      <c r="H534" s="2">
        <f>(D534-$N$3)/$N$4</f>
        <v>0.73584212066925825</v>
      </c>
      <c r="I534" s="2" t="str">
        <f>VLOOKUP(D534,$M$15:$N$19,2,TRUE)</f>
        <v>Medium</v>
      </c>
    </row>
    <row r="535" spans="1:9" x14ac:dyDescent="0.25">
      <c r="A535" s="1" t="s">
        <v>1656</v>
      </c>
      <c r="B535" s="1" t="s">
        <v>8</v>
      </c>
      <c r="C535" s="1">
        <v>21</v>
      </c>
      <c r="D535" s="1">
        <v>168</v>
      </c>
      <c r="E535" s="1">
        <v>58</v>
      </c>
      <c r="F535" s="1" t="s">
        <v>29</v>
      </c>
      <c r="G535" s="1">
        <v>2004</v>
      </c>
      <c r="H535" s="1">
        <f>(D535-$N$3)/$N$4</f>
        <v>0.73584212066925825</v>
      </c>
      <c r="I535" s="1" t="str">
        <f>VLOOKUP(D535,$M$15:$N$19,2,TRUE)</f>
        <v>Medium</v>
      </c>
    </row>
    <row r="536" spans="1:9" x14ac:dyDescent="0.25">
      <c r="A536" s="2" t="s">
        <v>1680</v>
      </c>
      <c r="B536" s="2" t="s">
        <v>8</v>
      </c>
      <c r="C536" s="2">
        <v>21</v>
      </c>
      <c r="D536" s="2">
        <v>168</v>
      </c>
      <c r="E536" s="2">
        <v>63</v>
      </c>
      <c r="F536" s="2" t="s">
        <v>64</v>
      </c>
      <c r="G536" s="2">
        <v>2012</v>
      </c>
      <c r="H536" s="2">
        <f>(D536-$N$3)/$N$4</f>
        <v>0.73584212066925825</v>
      </c>
      <c r="I536" s="2" t="str">
        <f>VLOOKUP(D536,$M$15:$N$19,2,TRUE)</f>
        <v>Medium</v>
      </c>
    </row>
    <row r="537" spans="1:9" x14ac:dyDescent="0.25">
      <c r="A537" s="2" t="s">
        <v>1732</v>
      </c>
      <c r="B537" s="2" t="s">
        <v>8</v>
      </c>
      <c r="C537" s="2">
        <v>21</v>
      </c>
      <c r="D537" s="2">
        <v>168</v>
      </c>
      <c r="E537" s="2">
        <v>68</v>
      </c>
      <c r="F537" s="2" t="s">
        <v>411</v>
      </c>
      <c r="G537" s="2">
        <v>2008</v>
      </c>
      <c r="H537" s="2">
        <f>(D537-$N$3)/$N$4</f>
        <v>0.73584212066925825</v>
      </c>
      <c r="I537" s="2" t="str">
        <f>VLOOKUP(D537,$M$15:$N$19,2,TRUE)</f>
        <v>Medium</v>
      </c>
    </row>
    <row r="538" spans="1:9" x14ac:dyDescent="0.25">
      <c r="A538" s="1" t="s">
        <v>2104</v>
      </c>
      <c r="B538" s="1" t="s">
        <v>8</v>
      </c>
      <c r="C538" s="1">
        <v>21</v>
      </c>
      <c r="D538" s="1">
        <v>168</v>
      </c>
      <c r="E538" s="1">
        <v>87</v>
      </c>
      <c r="F538" s="1" t="s">
        <v>765</v>
      </c>
      <c r="G538" s="1">
        <v>2016</v>
      </c>
      <c r="H538" s="1">
        <f>(D538-$N$3)/$N$4</f>
        <v>0.73584212066925825</v>
      </c>
      <c r="I538" s="1" t="str">
        <f>VLOOKUP(D538,$M$15:$N$19,2,TRUE)</f>
        <v>Medium</v>
      </c>
    </row>
    <row r="539" spans="1:9" x14ac:dyDescent="0.25">
      <c r="A539" s="1" t="s">
        <v>2142</v>
      </c>
      <c r="B539" s="1" t="s">
        <v>16</v>
      </c>
      <c r="C539" s="1">
        <v>21</v>
      </c>
      <c r="D539" s="1">
        <v>168</v>
      </c>
      <c r="E539" s="1">
        <v>56</v>
      </c>
      <c r="F539" s="1" t="s">
        <v>234</v>
      </c>
      <c r="G539" s="1">
        <v>1960</v>
      </c>
      <c r="H539" s="1">
        <f>(D539-$N$3)/$N$4</f>
        <v>0.73584212066925825</v>
      </c>
      <c r="I539" s="1" t="str">
        <f>VLOOKUP(D539,$M$15:$N$19,2,TRUE)</f>
        <v>Medium</v>
      </c>
    </row>
    <row r="540" spans="1:9" x14ac:dyDescent="0.25">
      <c r="A540" s="2" t="s">
        <v>98</v>
      </c>
      <c r="B540" s="2" t="s">
        <v>8</v>
      </c>
      <c r="C540" s="2">
        <v>22</v>
      </c>
      <c r="D540" s="2">
        <v>168</v>
      </c>
      <c r="E540" s="2" t="s">
        <v>12</v>
      </c>
      <c r="F540" s="2" t="s">
        <v>57</v>
      </c>
      <c r="G540" s="2">
        <v>2008</v>
      </c>
      <c r="H540" s="2">
        <f>(D540-$N$3)/$N$4</f>
        <v>0.73584212066925825</v>
      </c>
      <c r="I540" s="2" t="str">
        <f>VLOOKUP(D540,$M$15:$N$19,2,TRUE)</f>
        <v>Medium</v>
      </c>
    </row>
    <row r="541" spans="1:9" x14ac:dyDescent="0.25">
      <c r="A541" s="1" t="s">
        <v>443</v>
      </c>
      <c r="B541" s="1" t="s">
        <v>8</v>
      </c>
      <c r="C541" s="1">
        <v>22</v>
      </c>
      <c r="D541" s="1">
        <v>168</v>
      </c>
      <c r="E541" s="1">
        <v>64</v>
      </c>
      <c r="F541" s="1" t="s">
        <v>62</v>
      </c>
      <c r="G541" s="1">
        <v>1992</v>
      </c>
      <c r="H541" s="1">
        <f>(D541-$N$3)/$N$4</f>
        <v>0.73584212066925825</v>
      </c>
      <c r="I541" s="1" t="str">
        <f>VLOOKUP(D541,$M$15:$N$19,2,TRUE)</f>
        <v>Medium</v>
      </c>
    </row>
    <row r="542" spans="1:9" x14ac:dyDescent="0.25">
      <c r="A542" s="1" t="s">
        <v>599</v>
      </c>
      <c r="B542" s="1" t="s">
        <v>8</v>
      </c>
      <c r="C542" s="1">
        <v>22</v>
      </c>
      <c r="D542" s="1">
        <v>168</v>
      </c>
      <c r="E542" s="1">
        <v>61</v>
      </c>
      <c r="F542" s="1" t="s">
        <v>114</v>
      </c>
      <c r="G542" s="1">
        <v>1968</v>
      </c>
      <c r="H542" s="1">
        <f>(D542-$N$3)/$N$4</f>
        <v>0.73584212066925825</v>
      </c>
      <c r="I542" s="1" t="str">
        <f>VLOOKUP(D542,$M$15:$N$19,2,TRUE)</f>
        <v>Medium</v>
      </c>
    </row>
    <row r="543" spans="1:9" x14ac:dyDescent="0.25">
      <c r="A543" s="1" t="s">
        <v>840</v>
      </c>
      <c r="B543" s="1" t="s">
        <v>8</v>
      </c>
      <c r="C543" s="1">
        <v>22</v>
      </c>
      <c r="D543" s="1">
        <v>168</v>
      </c>
      <c r="E543" s="1">
        <v>57</v>
      </c>
      <c r="F543" s="1" t="s">
        <v>45</v>
      </c>
      <c r="G543" s="1">
        <v>2000</v>
      </c>
      <c r="H543" s="1">
        <f>(D543-$N$3)/$N$4</f>
        <v>0.73584212066925825</v>
      </c>
      <c r="I543" s="1" t="str">
        <f>VLOOKUP(D543,$M$15:$N$19,2,TRUE)</f>
        <v>Medium</v>
      </c>
    </row>
    <row r="544" spans="1:9" x14ac:dyDescent="0.25">
      <c r="A544" s="1" t="s">
        <v>942</v>
      </c>
      <c r="B544" s="1" t="s">
        <v>8</v>
      </c>
      <c r="C544" s="1">
        <v>22</v>
      </c>
      <c r="D544" s="1">
        <v>168</v>
      </c>
      <c r="E544" s="1">
        <v>65</v>
      </c>
      <c r="F544" s="1" t="s">
        <v>19</v>
      </c>
      <c r="G544" s="1">
        <v>2004</v>
      </c>
      <c r="H544" s="1">
        <f>(D544-$N$3)/$N$4</f>
        <v>0.73584212066925825</v>
      </c>
      <c r="I544" s="1" t="str">
        <f>VLOOKUP(D544,$M$15:$N$19,2,TRUE)</f>
        <v>Medium</v>
      </c>
    </row>
    <row r="545" spans="1:9" x14ac:dyDescent="0.25">
      <c r="A545" s="2" t="s">
        <v>955</v>
      </c>
      <c r="B545" s="2" t="s">
        <v>8</v>
      </c>
      <c r="C545" s="2">
        <v>22</v>
      </c>
      <c r="D545" s="2">
        <v>168</v>
      </c>
      <c r="E545" s="2">
        <v>65</v>
      </c>
      <c r="F545" s="2" t="s">
        <v>82</v>
      </c>
      <c r="G545" s="2">
        <v>1968</v>
      </c>
      <c r="H545" s="2">
        <f>(D545-$N$3)/$N$4</f>
        <v>0.73584212066925825</v>
      </c>
      <c r="I545" s="2" t="str">
        <f>VLOOKUP(D545,$M$15:$N$19,2,TRUE)</f>
        <v>Medium</v>
      </c>
    </row>
    <row r="546" spans="1:9" x14ac:dyDescent="0.25">
      <c r="A546" s="1" t="s">
        <v>1065</v>
      </c>
      <c r="B546" s="1" t="s">
        <v>8</v>
      </c>
      <c r="C546" s="1">
        <v>22</v>
      </c>
      <c r="D546" s="1">
        <v>168</v>
      </c>
      <c r="E546" s="1">
        <v>64</v>
      </c>
      <c r="F546" s="1" t="s">
        <v>178</v>
      </c>
      <c r="G546" s="1">
        <v>1992</v>
      </c>
      <c r="H546" s="1">
        <f>(D546-$N$3)/$N$4</f>
        <v>0.73584212066925825</v>
      </c>
      <c r="I546" s="1" t="str">
        <f>VLOOKUP(D546,$M$15:$N$19,2,TRUE)</f>
        <v>Medium</v>
      </c>
    </row>
    <row r="547" spans="1:9" x14ac:dyDescent="0.25">
      <c r="A547" s="1" t="s">
        <v>1144</v>
      </c>
      <c r="B547" s="1" t="s">
        <v>8</v>
      </c>
      <c r="C547" s="1">
        <v>22</v>
      </c>
      <c r="D547" s="1">
        <v>168</v>
      </c>
      <c r="E547" s="1">
        <v>67</v>
      </c>
      <c r="F547" s="1" t="s">
        <v>97</v>
      </c>
      <c r="G547" s="1">
        <v>1964</v>
      </c>
      <c r="H547" s="1">
        <f>(D547-$N$3)/$N$4</f>
        <v>0.73584212066925825</v>
      </c>
      <c r="I547" s="1" t="str">
        <f>VLOOKUP(D547,$M$15:$N$19,2,TRUE)</f>
        <v>Medium</v>
      </c>
    </row>
    <row r="548" spans="1:9" x14ac:dyDescent="0.25">
      <c r="A548" s="1" t="s">
        <v>1350</v>
      </c>
      <c r="B548" s="1" t="s">
        <v>8</v>
      </c>
      <c r="C548" s="1">
        <v>22</v>
      </c>
      <c r="D548" s="1">
        <v>168</v>
      </c>
      <c r="E548" s="1">
        <v>65</v>
      </c>
      <c r="F548" s="1" t="s">
        <v>64</v>
      </c>
      <c r="G548" s="1">
        <v>1996</v>
      </c>
      <c r="H548" s="1">
        <f>(D548-$N$3)/$N$4</f>
        <v>0.73584212066925825</v>
      </c>
      <c r="I548" s="1" t="str">
        <f>VLOOKUP(D548,$M$15:$N$19,2,TRUE)</f>
        <v>Medium</v>
      </c>
    </row>
    <row r="549" spans="1:9" x14ac:dyDescent="0.25">
      <c r="A549" s="1" t="s">
        <v>1446</v>
      </c>
      <c r="B549" s="1" t="s">
        <v>8</v>
      </c>
      <c r="C549" s="1">
        <v>22</v>
      </c>
      <c r="D549" s="1">
        <v>168</v>
      </c>
      <c r="E549" s="1">
        <v>65</v>
      </c>
      <c r="F549" s="1" t="s">
        <v>64</v>
      </c>
      <c r="G549" s="1">
        <v>1984</v>
      </c>
      <c r="H549" s="1">
        <f>(D549-$N$3)/$N$4</f>
        <v>0.73584212066925825</v>
      </c>
      <c r="I549" s="1" t="str">
        <f>VLOOKUP(D549,$M$15:$N$19,2,TRUE)</f>
        <v>Medium</v>
      </c>
    </row>
    <row r="550" spans="1:9" x14ac:dyDescent="0.25">
      <c r="A550" s="1" t="s">
        <v>1707</v>
      </c>
      <c r="B550" s="1" t="s">
        <v>8</v>
      </c>
      <c r="C550" s="1">
        <v>22</v>
      </c>
      <c r="D550" s="1">
        <v>168</v>
      </c>
      <c r="E550" s="1">
        <v>61</v>
      </c>
      <c r="F550" s="1" t="s">
        <v>97</v>
      </c>
      <c r="G550" s="1">
        <v>1984</v>
      </c>
      <c r="H550" s="1">
        <f>(D550-$N$3)/$N$4</f>
        <v>0.73584212066925825</v>
      </c>
      <c r="I550" s="1" t="str">
        <f>VLOOKUP(D550,$M$15:$N$19,2,TRUE)</f>
        <v>Medium</v>
      </c>
    </row>
    <row r="551" spans="1:9" x14ac:dyDescent="0.25">
      <c r="A551" s="2" t="s">
        <v>1911</v>
      </c>
      <c r="B551" s="2" t="s">
        <v>8</v>
      </c>
      <c r="C551" s="2">
        <v>22</v>
      </c>
      <c r="D551" s="2">
        <v>168</v>
      </c>
      <c r="E551" s="2">
        <v>62</v>
      </c>
      <c r="F551" s="2" t="s">
        <v>80</v>
      </c>
      <c r="G551" s="2">
        <v>1996</v>
      </c>
      <c r="H551" s="2">
        <f>(D551-$N$3)/$N$4</f>
        <v>0.73584212066925825</v>
      </c>
      <c r="I551" s="2" t="str">
        <f>VLOOKUP(D551,$M$15:$N$19,2,TRUE)</f>
        <v>Medium</v>
      </c>
    </row>
    <row r="552" spans="1:9" x14ac:dyDescent="0.25">
      <c r="A552" s="2" t="s">
        <v>1997</v>
      </c>
      <c r="B552" s="2" t="s">
        <v>8</v>
      </c>
      <c r="C552" s="2">
        <v>22</v>
      </c>
      <c r="D552" s="2">
        <v>168</v>
      </c>
      <c r="E552" s="2">
        <v>65</v>
      </c>
      <c r="F552" s="2" t="s">
        <v>29</v>
      </c>
      <c r="G552" s="2">
        <v>1964</v>
      </c>
      <c r="H552" s="2">
        <f>(D552-$N$3)/$N$4</f>
        <v>0.73584212066925825</v>
      </c>
      <c r="I552" s="2" t="str">
        <f>VLOOKUP(D552,$M$15:$N$19,2,TRUE)</f>
        <v>Medium</v>
      </c>
    </row>
    <row r="553" spans="1:9" x14ac:dyDescent="0.25">
      <c r="A553" s="1" t="s">
        <v>2050</v>
      </c>
      <c r="B553" s="1" t="s">
        <v>8</v>
      </c>
      <c r="C553" s="1">
        <v>22</v>
      </c>
      <c r="D553" s="1">
        <v>168</v>
      </c>
      <c r="E553" s="1">
        <v>67</v>
      </c>
      <c r="F553" s="1" t="s">
        <v>89</v>
      </c>
      <c r="G553" s="1">
        <v>1976</v>
      </c>
      <c r="H553" s="1">
        <f>(D553-$N$3)/$N$4</f>
        <v>0.73584212066925825</v>
      </c>
      <c r="I553" s="1" t="str">
        <f>VLOOKUP(D553,$M$15:$N$19,2,TRUE)</f>
        <v>Medium</v>
      </c>
    </row>
    <row r="554" spans="1:9" x14ac:dyDescent="0.25">
      <c r="A554" s="1" t="s">
        <v>2233</v>
      </c>
      <c r="B554" s="1" t="s">
        <v>8</v>
      </c>
      <c r="C554" s="1">
        <v>22</v>
      </c>
      <c r="D554" s="1">
        <v>168</v>
      </c>
      <c r="E554" s="1">
        <v>65</v>
      </c>
      <c r="F554" s="1" t="s">
        <v>64</v>
      </c>
      <c r="G554" s="1">
        <v>1976</v>
      </c>
      <c r="H554" s="1">
        <f>(D554-$N$3)/$N$4</f>
        <v>0.73584212066925825</v>
      </c>
      <c r="I554" s="1" t="str">
        <f>VLOOKUP(D554,$M$15:$N$19,2,TRUE)</f>
        <v>Medium</v>
      </c>
    </row>
    <row r="555" spans="1:9" x14ac:dyDescent="0.25">
      <c r="A555" s="2" t="s">
        <v>2318</v>
      </c>
      <c r="B555" s="2" t="s">
        <v>8</v>
      </c>
      <c r="C555" s="2">
        <v>22</v>
      </c>
      <c r="D555" s="2">
        <v>168</v>
      </c>
      <c r="E555" s="2">
        <v>61</v>
      </c>
      <c r="F555" s="2" t="s">
        <v>2319</v>
      </c>
      <c r="G555" s="2">
        <v>1984</v>
      </c>
      <c r="H555" s="2">
        <f>(D555-$N$3)/$N$4</f>
        <v>0.73584212066925825</v>
      </c>
      <c r="I555" s="2" t="str">
        <f>VLOOKUP(D555,$M$15:$N$19,2,TRUE)</f>
        <v>Medium</v>
      </c>
    </row>
    <row r="556" spans="1:9" x14ac:dyDescent="0.25">
      <c r="A556" s="1" t="s">
        <v>75</v>
      </c>
      <c r="B556" s="1" t="s">
        <v>8</v>
      </c>
      <c r="C556" s="1">
        <v>23</v>
      </c>
      <c r="D556" s="1">
        <v>168</v>
      </c>
      <c r="E556" s="1" t="s">
        <v>12</v>
      </c>
      <c r="F556" s="1" t="s">
        <v>57</v>
      </c>
      <c r="G556" s="1">
        <v>1904</v>
      </c>
      <c r="H556" s="1">
        <f>(D556-$N$3)/$N$4</f>
        <v>0.73584212066925825</v>
      </c>
      <c r="I556" s="1" t="str">
        <f>VLOOKUP(D556,$M$15:$N$19,2,TRUE)</f>
        <v>Medium</v>
      </c>
    </row>
    <row r="557" spans="1:9" x14ac:dyDescent="0.25">
      <c r="A557" s="2" t="s">
        <v>314</v>
      </c>
      <c r="B557" s="2" t="s">
        <v>8</v>
      </c>
      <c r="C557" s="2">
        <v>23</v>
      </c>
      <c r="D557" s="2">
        <v>168</v>
      </c>
      <c r="E557" s="2">
        <v>68</v>
      </c>
      <c r="F557" s="2" t="s">
        <v>29</v>
      </c>
      <c r="G557" s="2">
        <v>1964</v>
      </c>
      <c r="H557" s="2">
        <f>(D557-$N$3)/$N$4</f>
        <v>0.73584212066925825</v>
      </c>
      <c r="I557" s="2" t="str">
        <f>VLOOKUP(D557,$M$15:$N$19,2,TRUE)</f>
        <v>Medium</v>
      </c>
    </row>
    <row r="558" spans="1:9" x14ac:dyDescent="0.25">
      <c r="A558" s="2" t="s">
        <v>635</v>
      </c>
      <c r="B558" s="2" t="s">
        <v>8</v>
      </c>
      <c r="C558" s="2">
        <v>23</v>
      </c>
      <c r="D558" s="2">
        <v>168</v>
      </c>
      <c r="E558" s="2">
        <v>69</v>
      </c>
      <c r="F558" s="2" t="s">
        <v>57</v>
      </c>
      <c r="G558" s="2">
        <v>1968</v>
      </c>
      <c r="H558" s="2">
        <f>(D558-$N$3)/$N$4</f>
        <v>0.73584212066925825</v>
      </c>
      <c r="I558" s="2" t="str">
        <f>VLOOKUP(D558,$M$15:$N$19,2,TRUE)</f>
        <v>Medium</v>
      </c>
    </row>
    <row r="559" spans="1:9" x14ac:dyDescent="0.25">
      <c r="A559" s="2" t="s">
        <v>656</v>
      </c>
      <c r="B559" s="2" t="s">
        <v>8</v>
      </c>
      <c r="C559" s="2">
        <v>23</v>
      </c>
      <c r="D559" s="2">
        <v>168</v>
      </c>
      <c r="E559" s="2">
        <v>65</v>
      </c>
      <c r="F559" s="2" t="s">
        <v>114</v>
      </c>
      <c r="G559" s="2">
        <v>1960</v>
      </c>
      <c r="H559" s="2">
        <f>(D559-$N$3)/$N$4</f>
        <v>0.73584212066925825</v>
      </c>
      <c r="I559" s="2" t="str">
        <f>VLOOKUP(D559,$M$15:$N$19,2,TRUE)</f>
        <v>Medium</v>
      </c>
    </row>
    <row r="560" spans="1:9" x14ac:dyDescent="0.25">
      <c r="A560" s="1" t="s">
        <v>712</v>
      </c>
      <c r="B560" s="1" t="s">
        <v>8</v>
      </c>
      <c r="C560" s="1">
        <v>23</v>
      </c>
      <c r="D560" s="1">
        <v>168</v>
      </c>
      <c r="E560" s="1">
        <v>61</v>
      </c>
      <c r="F560" s="1" t="s">
        <v>31</v>
      </c>
      <c r="G560" s="1">
        <v>1988</v>
      </c>
      <c r="H560" s="1">
        <f>(D560-$N$3)/$N$4</f>
        <v>0.73584212066925825</v>
      </c>
      <c r="I560" s="1" t="str">
        <f>VLOOKUP(D560,$M$15:$N$19,2,TRUE)</f>
        <v>Medium</v>
      </c>
    </row>
    <row r="561" spans="1:9" x14ac:dyDescent="0.25">
      <c r="A561" s="2" t="s">
        <v>759</v>
      </c>
      <c r="B561" s="2" t="s">
        <v>8</v>
      </c>
      <c r="C561" s="2">
        <v>23</v>
      </c>
      <c r="D561" s="2">
        <v>168</v>
      </c>
      <c r="E561" s="2">
        <v>62</v>
      </c>
      <c r="F561" s="2" t="s">
        <v>43</v>
      </c>
      <c r="G561" s="2">
        <v>1964</v>
      </c>
      <c r="H561" s="2">
        <f>(D561-$N$3)/$N$4</f>
        <v>0.73584212066925825</v>
      </c>
      <c r="I561" s="2" t="str">
        <f>VLOOKUP(D561,$M$15:$N$19,2,TRUE)</f>
        <v>Medium</v>
      </c>
    </row>
    <row r="562" spans="1:9" x14ac:dyDescent="0.25">
      <c r="A562" s="1" t="s">
        <v>844</v>
      </c>
      <c r="B562" s="1" t="s">
        <v>8</v>
      </c>
      <c r="C562" s="1">
        <v>23</v>
      </c>
      <c r="D562" s="1">
        <v>168</v>
      </c>
      <c r="E562" s="1">
        <v>58</v>
      </c>
      <c r="F562" s="1" t="s">
        <v>39</v>
      </c>
      <c r="G562" s="1">
        <v>1968</v>
      </c>
      <c r="H562" s="1">
        <f>(D562-$N$3)/$N$4</f>
        <v>0.73584212066925825</v>
      </c>
      <c r="I562" s="1" t="str">
        <f>VLOOKUP(D562,$M$15:$N$19,2,TRUE)</f>
        <v>Medium</v>
      </c>
    </row>
    <row r="563" spans="1:9" x14ac:dyDescent="0.25">
      <c r="A563" s="1" t="s">
        <v>1031</v>
      </c>
      <c r="B563" s="1" t="s">
        <v>8</v>
      </c>
      <c r="C563" s="1">
        <v>23</v>
      </c>
      <c r="D563" s="1">
        <v>168</v>
      </c>
      <c r="E563" s="1">
        <v>63</v>
      </c>
      <c r="F563" s="1" t="s">
        <v>62</v>
      </c>
      <c r="G563" s="1">
        <v>1972</v>
      </c>
      <c r="H563" s="1">
        <f>(D563-$N$3)/$N$4</f>
        <v>0.73584212066925825</v>
      </c>
      <c r="I563" s="1" t="str">
        <f>VLOOKUP(D563,$M$15:$N$19,2,TRUE)</f>
        <v>Medium</v>
      </c>
    </row>
    <row r="564" spans="1:9" x14ac:dyDescent="0.25">
      <c r="A564" s="1" t="s">
        <v>1061</v>
      </c>
      <c r="B564" s="1" t="s">
        <v>8</v>
      </c>
      <c r="C564" s="1">
        <v>23</v>
      </c>
      <c r="D564" s="1">
        <v>168</v>
      </c>
      <c r="E564" s="1">
        <v>56</v>
      </c>
      <c r="F564" s="1" t="s">
        <v>33</v>
      </c>
      <c r="G564" s="1">
        <v>1960</v>
      </c>
      <c r="H564" s="1">
        <f>(D564-$N$3)/$N$4</f>
        <v>0.73584212066925825</v>
      </c>
      <c r="I564" s="1" t="str">
        <f>VLOOKUP(D564,$M$15:$N$19,2,TRUE)</f>
        <v>Medium</v>
      </c>
    </row>
    <row r="565" spans="1:9" x14ac:dyDescent="0.25">
      <c r="A565" s="1" t="s">
        <v>1202</v>
      </c>
      <c r="B565" s="1" t="s">
        <v>8</v>
      </c>
      <c r="C565" s="1">
        <v>23</v>
      </c>
      <c r="D565" s="1">
        <v>168</v>
      </c>
      <c r="E565" s="1">
        <v>59</v>
      </c>
      <c r="F565" s="1" t="s">
        <v>207</v>
      </c>
      <c r="G565" s="1">
        <v>1992</v>
      </c>
      <c r="H565" s="1">
        <f>(D565-$N$3)/$N$4</f>
        <v>0.73584212066925825</v>
      </c>
      <c r="I565" s="1" t="str">
        <f>VLOOKUP(D565,$M$15:$N$19,2,TRUE)</f>
        <v>Medium</v>
      </c>
    </row>
    <row r="566" spans="1:9" x14ac:dyDescent="0.25">
      <c r="A566" s="1" t="s">
        <v>1276</v>
      </c>
      <c r="B566" s="1" t="s">
        <v>8</v>
      </c>
      <c r="C566" s="1">
        <v>23</v>
      </c>
      <c r="D566" s="1">
        <v>168</v>
      </c>
      <c r="E566" s="1">
        <v>65</v>
      </c>
      <c r="F566" s="1" t="s">
        <v>17</v>
      </c>
      <c r="G566" s="1">
        <v>1976</v>
      </c>
      <c r="H566" s="1">
        <f>(D566-$N$3)/$N$4</f>
        <v>0.73584212066925825</v>
      </c>
      <c r="I566" s="1" t="str">
        <f>VLOOKUP(D566,$M$15:$N$19,2,TRUE)</f>
        <v>Medium</v>
      </c>
    </row>
    <row r="567" spans="1:9" x14ac:dyDescent="0.25">
      <c r="A567" s="1" t="s">
        <v>1320</v>
      </c>
      <c r="B567" s="1" t="s">
        <v>8</v>
      </c>
      <c r="C567" s="1">
        <v>23</v>
      </c>
      <c r="D567" s="1">
        <v>168</v>
      </c>
      <c r="E567" s="1">
        <v>65</v>
      </c>
      <c r="F567" s="1" t="s">
        <v>85</v>
      </c>
      <c r="G567" s="1">
        <v>1960</v>
      </c>
      <c r="H567" s="1">
        <f>(D567-$N$3)/$N$4</f>
        <v>0.73584212066925825</v>
      </c>
      <c r="I567" s="1" t="str">
        <f>VLOOKUP(D567,$M$15:$N$19,2,TRUE)</f>
        <v>Medium</v>
      </c>
    </row>
    <row r="568" spans="1:9" x14ac:dyDescent="0.25">
      <c r="A568" s="1" t="s">
        <v>1420</v>
      </c>
      <c r="B568" s="1" t="s">
        <v>8</v>
      </c>
      <c r="C568" s="1">
        <v>23</v>
      </c>
      <c r="D568" s="1">
        <v>168</v>
      </c>
      <c r="E568" s="1">
        <v>85</v>
      </c>
      <c r="F568" s="1" t="s">
        <v>49</v>
      </c>
      <c r="G568" s="1">
        <v>1976</v>
      </c>
      <c r="H568" s="1">
        <f>(D568-$N$3)/$N$4</f>
        <v>0.73584212066925825</v>
      </c>
      <c r="I568" s="1" t="str">
        <f>VLOOKUP(D568,$M$15:$N$19,2,TRUE)</f>
        <v>Medium</v>
      </c>
    </row>
    <row r="569" spans="1:9" x14ac:dyDescent="0.25">
      <c r="A569" s="1" t="s">
        <v>1601</v>
      </c>
      <c r="B569" s="1" t="s">
        <v>8</v>
      </c>
      <c r="C569" s="1">
        <v>23</v>
      </c>
      <c r="D569" s="1">
        <v>168</v>
      </c>
      <c r="E569" s="1">
        <v>64</v>
      </c>
      <c r="F569" s="1" t="s">
        <v>114</v>
      </c>
      <c r="G569" s="1">
        <v>1960</v>
      </c>
      <c r="H569" s="1">
        <f>(D569-$N$3)/$N$4</f>
        <v>0.73584212066925825</v>
      </c>
      <c r="I569" s="1" t="str">
        <f>VLOOKUP(D569,$M$15:$N$19,2,TRUE)</f>
        <v>Medium</v>
      </c>
    </row>
    <row r="570" spans="1:9" x14ac:dyDescent="0.25">
      <c r="A570" s="1" t="s">
        <v>1603</v>
      </c>
      <c r="B570" s="1" t="s">
        <v>8</v>
      </c>
      <c r="C570" s="1">
        <v>23</v>
      </c>
      <c r="D570" s="1">
        <v>168</v>
      </c>
      <c r="E570" s="1">
        <v>64</v>
      </c>
      <c r="F570" s="1" t="s">
        <v>43</v>
      </c>
      <c r="G570" s="1">
        <v>1988</v>
      </c>
      <c r="H570" s="1">
        <f>(D570-$N$3)/$N$4</f>
        <v>0.73584212066925825</v>
      </c>
      <c r="I570" s="1" t="str">
        <f>VLOOKUP(D570,$M$15:$N$19,2,TRUE)</f>
        <v>Medium</v>
      </c>
    </row>
    <row r="571" spans="1:9" x14ac:dyDescent="0.25">
      <c r="A571" s="1" t="s">
        <v>94</v>
      </c>
      <c r="B571" s="1" t="s">
        <v>8</v>
      </c>
      <c r="C571" s="1">
        <v>24</v>
      </c>
      <c r="D571" s="1">
        <v>168</v>
      </c>
      <c r="E571" s="1">
        <v>63</v>
      </c>
      <c r="F571" s="1" t="s">
        <v>21</v>
      </c>
      <c r="G571" s="1">
        <v>2012</v>
      </c>
      <c r="H571" s="1">
        <f>(D571-$N$3)/$N$4</f>
        <v>0.73584212066925825</v>
      </c>
      <c r="I571" s="1" t="str">
        <f>VLOOKUP(D571,$M$15:$N$19,2,TRUE)</f>
        <v>Medium</v>
      </c>
    </row>
    <row r="572" spans="1:9" x14ac:dyDescent="0.25">
      <c r="A572" s="2" t="s">
        <v>259</v>
      </c>
      <c r="B572" s="2" t="s">
        <v>8</v>
      </c>
      <c r="C572" s="2">
        <v>24</v>
      </c>
      <c r="D572" s="2">
        <v>168</v>
      </c>
      <c r="E572" s="2">
        <v>58</v>
      </c>
      <c r="F572" s="2" t="s">
        <v>43</v>
      </c>
      <c r="G572" s="2">
        <v>1976</v>
      </c>
      <c r="H572" s="2">
        <f>(D572-$N$3)/$N$4</f>
        <v>0.73584212066925825</v>
      </c>
      <c r="I572" s="2" t="str">
        <f>VLOOKUP(D572,$M$15:$N$19,2,TRUE)</f>
        <v>Medium</v>
      </c>
    </row>
    <row r="573" spans="1:9" x14ac:dyDescent="0.25">
      <c r="A573" s="1" t="s">
        <v>387</v>
      </c>
      <c r="B573" s="1" t="s">
        <v>8</v>
      </c>
      <c r="C573" s="1">
        <v>24</v>
      </c>
      <c r="D573" s="1">
        <v>168</v>
      </c>
      <c r="E573" s="1">
        <v>69</v>
      </c>
      <c r="F573" s="1" t="s">
        <v>59</v>
      </c>
      <c r="G573" s="1">
        <v>1968</v>
      </c>
      <c r="H573" s="1">
        <f>(D573-$N$3)/$N$4</f>
        <v>0.73584212066925825</v>
      </c>
      <c r="I573" s="1" t="str">
        <f>VLOOKUP(D573,$M$15:$N$19,2,TRUE)</f>
        <v>Medium</v>
      </c>
    </row>
    <row r="574" spans="1:9" x14ac:dyDescent="0.25">
      <c r="A574" s="1" t="s">
        <v>965</v>
      </c>
      <c r="B574" s="1" t="s">
        <v>8</v>
      </c>
      <c r="C574" s="1">
        <v>24</v>
      </c>
      <c r="D574" s="1">
        <v>168</v>
      </c>
      <c r="E574" s="1">
        <v>62</v>
      </c>
      <c r="F574" s="1" t="s">
        <v>27</v>
      </c>
      <c r="G574" s="1">
        <v>2004</v>
      </c>
      <c r="H574" s="1">
        <f>(D574-$N$3)/$N$4</f>
        <v>0.73584212066925825</v>
      </c>
      <c r="I574" s="1" t="str">
        <f>VLOOKUP(D574,$M$15:$N$19,2,TRUE)</f>
        <v>Medium</v>
      </c>
    </row>
    <row r="575" spans="1:9" x14ac:dyDescent="0.25">
      <c r="A575" s="1" t="s">
        <v>1188</v>
      </c>
      <c r="B575" s="1" t="s">
        <v>8</v>
      </c>
      <c r="C575" s="1">
        <v>24</v>
      </c>
      <c r="D575" s="1">
        <v>168</v>
      </c>
      <c r="E575" s="1">
        <v>63</v>
      </c>
      <c r="F575" s="1" t="s">
        <v>82</v>
      </c>
      <c r="G575" s="1">
        <v>1964</v>
      </c>
      <c r="H575" s="1">
        <f>(D575-$N$3)/$N$4</f>
        <v>0.73584212066925825</v>
      </c>
      <c r="I575" s="1" t="str">
        <f>VLOOKUP(D575,$M$15:$N$19,2,TRUE)</f>
        <v>Medium</v>
      </c>
    </row>
    <row r="576" spans="1:9" x14ac:dyDescent="0.25">
      <c r="A576" s="2" t="s">
        <v>1895</v>
      </c>
      <c r="B576" s="2" t="s">
        <v>8</v>
      </c>
      <c r="C576" s="2">
        <v>24</v>
      </c>
      <c r="D576" s="2">
        <v>168</v>
      </c>
      <c r="E576" s="2">
        <v>61</v>
      </c>
      <c r="F576" s="2" t="s">
        <v>80</v>
      </c>
      <c r="G576" s="2">
        <v>2016</v>
      </c>
      <c r="H576" s="2">
        <f>(D576-$N$3)/$N$4</f>
        <v>0.73584212066925825</v>
      </c>
      <c r="I576" s="2" t="str">
        <f>VLOOKUP(D576,$M$15:$N$19,2,TRUE)</f>
        <v>Medium</v>
      </c>
    </row>
    <row r="577" spans="1:9" x14ac:dyDescent="0.25">
      <c r="A577" s="1" t="s">
        <v>679</v>
      </c>
      <c r="B577" s="1" t="s">
        <v>8</v>
      </c>
      <c r="C577" s="1">
        <v>25</v>
      </c>
      <c r="D577" s="1">
        <v>168</v>
      </c>
      <c r="E577" s="1">
        <v>62</v>
      </c>
      <c r="F577" s="1" t="s">
        <v>39</v>
      </c>
      <c r="G577" s="1">
        <v>1984</v>
      </c>
      <c r="H577" s="1">
        <f>(D577-$N$3)/$N$4</f>
        <v>0.73584212066925825</v>
      </c>
      <c r="I577" s="1" t="str">
        <f>VLOOKUP(D577,$M$15:$N$19,2,TRUE)</f>
        <v>Medium</v>
      </c>
    </row>
    <row r="578" spans="1:9" x14ac:dyDescent="0.25">
      <c r="A578" s="1" t="s">
        <v>1097</v>
      </c>
      <c r="B578" s="1" t="s">
        <v>8</v>
      </c>
      <c r="C578" s="1">
        <v>25</v>
      </c>
      <c r="D578" s="1">
        <v>168</v>
      </c>
      <c r="E578" s="1">
        <v>77</v>
      </c>
      <c r="F578" s="1" t="s">
        <v>57</v>
      </c>
      <c r="G578" s="1">
        <v>1904</v>
      </c>
      <c r="H578" s="1">
        <f>(D578-$N$3)/$N$4</f>
        <v>0.73584212066925825</v>
      </c>
      <c r="I578" s="1" t="str">
        <f>VLOOKUP(D578,$M$15:$N$19,2,TRUE)</f>
        <v>Medium</v>
      </c>
    </row>
    <row r="579" spans="1:9" x14ac:dyDescent="0.25">
      <c r="A579" s="2" t="s">
        <v>1293</v>
      </c>
      <c r="B579" s="2" t="s">
        <v>8</v>
      </c>
      <c r="C579" s="2">
        <v>25</v>
      </c>
      <c r="D579" s="2">
        <v>168</v>
      </c>
      <c r="E579" s="2">
        <v>62</v>
      </c>
      <c r="F579" s="2" t="s">
        <v>82</v>
      </c>
      <c r="G579" s="2">
        <v>1972</v>
      </c>
      <c r="H579" s="2">
        <f>(D579-$N$3)/$N$4</f>
        <v>0.73584212066925825</v>
      </c>
      <c r="I579" s="2" t="str">
        <f>VLOOKUP(D579,$M$15:$N$19,2,TRUE)</f>
        <v>Medium</v>
      </c>
    </row>
    <row r="580" spans="1:9" x14ac:dyDescent="0.25">
      <c r="A580" s="1" t="s">
        <v>38</v>
      </c>
      <c r="B580" s="1" t="s">
        <v>8</v>
      </c>
      <c r="C580" s="1">
        <v>26</v>
      </c>
      <c r="D580" s="1">
        <v>168</v>
      </c>
      <c r="E580" s="1">
        <v>67</v>
      </c>
      <c r="F580" s="1" t="s">
        <v>39</v>
      </c>
      <c r="G580" s="1">
        <v>1988</v>
      </c>
      <c r="H580" s="1">
        <f>(D580-$N$3)/$N$4</f>
        <v>0.73584212066925825</v>
      </c>
      <c r="I580" s="1" t="str">
        <f>VLOOKUP(D580,$M$15:$N$19,2,TRUE)</f>
        <v>Medium</v>
      </c>
    </row>
    <row r="581" spans="1:9" x14ac:dyDescent="0.25">
      <c r="A581" s="2" t="s">
        <v>214</v>
      </c>
      <c r="B581" s="2" t="s">
        <v>8</v>
      </c>
      <c r="C581" s="2">
        <v>26</v>
      </c>
      <c r="D581" s="2">
        <v>168</v>
      </c>
      <c r="E581" s="2">
        <v>61</v>
      </c>
      <c r="F581" s="2" t="s">
        <v>19</v>
      </c>
      <c r="G581" s="2">
        <v>1996</v>
      </c>
      <c r="H581" s="2">
        <f>(D581-$N$3)/$N$4</f>
        <v>0.73584212066925825</v>
      </c>
      <c r="I581" s="2" t="str">
        <f>VLOOKUP(D581,$M$15:$N$19,2,TRUE)</f>
        <v>Medium</v>
      </c>
    </row>
    <row r="582" spans="1:9" x14ac:dyDescent="0.25">
      <c r="A582" s="2" t="s">
        <v>879</v>
      </c>
      <c r="B582" s="2" t="s">
        <v>8</v>
      </c>
      <c r="C582" s="2">
        <v>26</v>
      </c>
      <c r="D582" s="2">
        <v>168</v>
      </c>
      <c r="E582" s="2">
        <v>64</v>
      </c>
      <c r="F582" s="2" t="s">
        <v>31</v>
      </c>
      <c r="G582" s="2">
        <v>1972</v>
      </c>
      <c r="H582" s="2">
        <f>(D582-$N$3)/$N$4</f>
        <v>0.73584212066925825</v>
      </c>
      <c r="I582" s="2" t="str">
        <f>VLOOKUP(D582,$M$15:$N$19,2,TRUE)</f>
        <v>Medium</v>
      </c>
    </row>
    <row r="583" spans="1:9" x14ac:dyDescent="0.25">
      <c r="A583" s="2" t="s">
        <v>1867</v>
      </c>
      <c r="B583" s="2" t="s">
        <v>8</v>
      </c>
      <c r="C583" s="2">
        <v>26</v>
      </c>
      <c r="D583" s="2">
        <v>168</v>
      </c>
      <c r="E583" s="2">
        <v>55</v>
      </c>
      <c r="F583" s="2" t="s">
        <v>120</v>
      </c>
      <c r="G583" s="2">
        <v>2016</v>
      </c>
      <c r="H583" s="2">
        <f>(D583-$N$3)/$N$4</f>
        <v>0.73584212066925825</v>
      </c>
      <c r="I583" s="2" t="str">
        <f>VLOOKUP(D583,$M$15:$N$19,2,TRUE)</f>
        <v>Medium</v>
      </c>
    </row>
    <row r="584" spans="1:9" x14ac:dyDescent="0.25">
      <c r="A584" s="2" t="s">
        <v>1943</v>
      </c>
      <c r="B584" s="2" t="s">
        <v>8</v>
      </c>
      <c r="C584" s="2">
        <v>26</v>
      </c>
      <c r="D584" s="2">
        <v>168</v>
      </c>
      <c r="E584" s="2">
        <v>56</v>
      </c>
      <c r="F584" s="2" t="s">
        <v>64</v>
      </c>
      <c r="G584" s="2">
        <v>1952</v>
      </c>
      <c r="H584" s="2">
        <f>(D584-$N$3)/$N$4</f>
        <v>0.73584212066925825</v>
      </c>
      <c r="I584" s="2" t="str">
        <f>VLOOKUP(D584,$M$15:$N$19,2,TRUE)</f>
        <v>Medium</v>
      </c>
    </row>
    <row r="585" spans="1:9" x14ac:dyDescent="0.25">
      <c r="A585" s="2" t="s">
        <v>188</v>
      </c>
      <c r="B585" s="2" t="s">
        <v>8</v>
      </c>
      <c r="C585" s="2">
        <v>27</v>
      </c>
      <c r="D585" s="2">
        <v>168</v>
      </c>
      <c r="E585" s="2">
        <v>69</v>
      </c>
      <c r="F585" s="2" t="s">
        <v>116</v>
      </c>
      <c r="G585" s="2">
        <v>1960</v>
      </c>
      <c r="H585" s="2">
        <f>(D585-$N$3)/$N$4</f>
        <v>0.73584212066925825</v>
      </c>
      <c r="I585" s="2" t="str">
        <f>VLOOKUP(D585,$M$15:$N$19,2,TRUE)</f>
        <v>Medium</v>
      </c>
    </row>
    <row r="586" spans="1:9" x14ac:dyDescent="0.25">
      <c r="A586" s="2" t="s">
        <v>283</v>
      </c>
      <c r="B586" s="2" t="s">
        <v>8</v>
      </c>
      <c r="C586" s="2">
        <v>27</v>
      </c>
      <c r="D586" s="2">
        <v>168</v>
      </c>
      <c r="E586" s="2">
        <v>56</v>
      </c>
      <c r="F586" s="2" t="s">
        <v>97</v>
      </c>
      <c r="G586" s="2">
        <v>1968</v>
      </c>
      <c r="H586" s="2">
        <f>(D586-$N$3)/$N$4</f>
        <v>0.73584212066925825</v>
      </c>
      <c r="I586" s="2" t="str">
        <f>VLOOKUP(D586,$M$15:$N$19,2,TRUE)</f>
        <v>Medium</v>
      </c>
    </row>
    <row r="587" spans="1:9" x14ac:dyDescent="0.25">
      <c r="A587" s="1" t="s">
        <v>1574</v>
      </c>
      <c r="B587" s="1" t="s">
        <v>8</v>
      </c>
      <c r="C587" s="1">
        <v>27</v>
      </c>
      <c r="D587" s="1">
        <v>168</v>
      </c>
      <c r="E587" s="1">
        <v>64</v>
      </c>
      <c r="F587" s="1" t="s">
        <v>64</v>
      </c>
      <c r="G587" s="1">
        <v>1960</v>
      </c>
      <c r="H587" s="1">
        <f>(D587-$N$3)/$N$4</f>
        <v>0.73584212066925825</v>
      </c>
      <c r="I587" s="1" t="str">
        <f>VLOOKUP(D587,$M$15:$N$19,2,TRUE)</f>
        <v>Medium</v>
      </c>
    </row>
    <row r="588" spans="1:9" x14ac:dyDescent="0.25">
      <c r="A588" s="1" t="s">
        <v>1184</v>
      </c>
      <c r="B588" s="1" t="s">
        <v>8</v>
      </c>
      <c r="C588" s="1">
        <v>28</v>
      </c>
      <c r="D588" s="1">
        <v>168</v>
      </c>
      <c r="E588" s="1" t="s">
        <v>12</v>
      </c>
      <c r="F588" s="1" t="s">
        <v>187</v>
      </c>
      <c r="G588" s="1">
        <v>1904</v>
      </c>
      <c r="H588" s="1">
        <f>(D588-$N$3)/$N$4</f>
        <v>0.73584212066925825</v>
      </c>
      <c r="I588" s="1" t="str">
        <f>VLOOKUP(D588,$M$15:$N$19,2,TRUE)</f>
        <v>Medium</v>
      </c>
    </row>
    <row r="589" spans="1:9" x14ac:dyDescent="0.25">
      <c r="A589" s="1" t="s">
        <v>2080</v>
      </c>
      <c r="B589" s="1" t="s">
        <v>8</v>
      </c>
      <c r="C589" s="1">
        <v>28</v>
      </c>
      <c r="D589" s="1">
        <v>168</v>
      </c>
      <c r="E589" s="1">
        <v>66</v>
      </c>
      <c r="F589" s="1" t="s">
        <v>114</v>
      </c>
      <c r="G589" s="1">
        <v>1960</v>
      </c>
      <c r="H589" s="1">
        <f>(D589-$N$3)/$N$4</f>
        <v>0.73584212066925825</v>
      </c>
      <c r="I589" s="1" t="str">
        <f>VLOOKUP(D589,$M$15:$N$19,2,TRUE)</f>
        <v>Medium</v>
      </c>
    </row>
    <row r="590" spans="1:9" x14ac:dyDescent="0.25">
      <c r="A590" s="1" t="s">
        <v>1541</v>
      </c>
      <c r="B590" s="1" t="s">
        <v>8</v>
      </c>
      <c r="C590" s="1">
        <v>29</v>
      </c>
      <c r="D590" s="1">
        <v>168</v>
      </c>
      <c r="E590" s="1">
        <v>67</v>
      </c>
      <c r="F590" s="1" t="s">
        <v>9</v>
      </c>
      <c r="G590" s="1">
        <v>1960</v>
      </c>
      <c r="H590" s="1">
        <f>(D590-$N$3)/$N$4</f>
        <v>0.73584212066925825</v>
      </c>
      <c r="I590" s="1" t="str">
        <f>VLOOKUP(D590,$M$15:$N$19,2,TRUE)</f>
        <v>Medium</v>
      </c>
    </row>
    <row r="591" spans="1:9" x14ac:dyDescent="0.25">
      <c r="A591" s="2" t="s">
        <v>1659</v>
      </c>
      <c r="B591" s="2" t="s">
        <v>8</v>
      </c>
      <c r="C591" s="2">
        <v>29</v>
      </c>
      <c r="D591" s="2">
        <v>168</v>
      </c>
      <c r="E591" s="2">
        <v>69</v>
      </c>
      <c r="F591" s="2" t="s">
        <v>82</v>
      </c>
      <c r="G591" s="2">
        <v>1960</v>
      </c>
      <c r="H591" s="2">
        <f>(D591-$N$3)/$N$4</f>
        <v>0.73584212066925825</v>
      </c>
      <c r="I591" s="2" t="str">
        <f>VLOOKUP(D591,$M$15:$N$19,2,TRUE)</f>
        <v>Medium</v>
      </c>
    </row>
    <row r="592" spans="1:9" x14ac:dyDescent="0.25">
      <c r="A592" s="2" t="s">
        <v>1323</v>
      </c>
      <c r="B592" s="2" t="s">
        <v>8</v>
      </c>
      <c r="C592" s="2">
        <v>31</v>
      </c>
      <c r="D592" s="2">
        <v>168</v>
      </c>
      <c r="E592" s="2">
        <v>66</v>
      </c>
      <c r="F592" s="2" t="s">
        <v>294</v>
      </c>
      <c r="G592" s="2">
        <v>1960</v>
      </c>
      <c r="H592" s="2">
        <f>(D592-$N$3)/$N$4</f>
        <v>0.73584212066925825</v>
      </c>
      <c r="I592" s="2" t="str">
        <f>VLOOKUP(D592,$M$15:$N$19,2,TRUE)</f>
        <v>Medium</v>
      </c>
    </row>
    <row r="593" spans="1:9" x14ac:dyDescent="0.25">
      <c r="A593" s="2" t="s">
        <v>1746</v>
      </c>
      <c r="B593" s="2" t="s">
        <v>8</v>
      </c>
      <c r="C593" s="2">
        <v>31</v>
      </c>
      <c r="D593" s="2">
        <v>168</v>
      </c>
      <c r="E593" s="2">
        <v>66</v>
      </c>
      <c r="F593" s="2" t="s">
        <v>159</v>
      </c>
      <c r="G593" s="2">
        <v>1928</v>
      </c>
      <c r="H593" s="2">
        <f>(D593-$N$3)/$N$4</f>
        <v>0.73584212066925825</v>
      </c>
      <c r="I593" s="2" t="str">
        <f>VLOOKUP(D593,$M$15:$N$19,2,TRUE)</f>
        <v>Medium</v>
      </c>
    </row>
    <row r="594" spans="1:9" x14ac:dyDescent="0.25">
      <c r="A594" s="1" t="s">
        <v>914</v>
      </c>
      <c r="B594" s="1" t="s">
        <v>8</v>
      </c>
      <c r="C594" s="1" t="s">
        <v>12</v>
      </c>
      <c r="D594" s="1">
        <v>168</v>
      </c>
      <c r="E594" s="1">
        <v>63</v>
      </c>
      <c r="F594" s="1" t="s">
        <v>97</v>
      </c>
      <c r="G594" s="1">
        <v>1968</v>
      </c>
      <c r="H594" s="1">
        <f>(D594-$N$3)/$N$4</f>
        <v>0.73584212066925825</v>
      </c>
      <c r="I594" s="1" t="str">
        <f>VLOOKUP(D594,$M$15:$N$19,2,TRUE)</f>
        <v>Medium</v>
      </c>
    </row>
    <row r="595" spans="1:9" x14ac:dyDescent="0.25">
      <c r="A595" s="1" t="s">
        <v>1037</v>
      </c>
      <c r="B595" s="1" t="s">
        <v>8</v>
      </c>
      <c r="C595" s="1" t="s">
        <v>12</v>
      </c>
      <c r="D595" s="1">
        <v>168</v>
      </c>
      <c r="E595" s="1">
        <v>66</v>
      </c>
      <c r="F595" s="1" t="s">
        <v>602</v>
      </c>
      <c r="G595" s="1">
        <v>1960</v>
      </c>
      <c r="H595" s="1">
        <f>(D595-$N$3)/$N$4</f>
        <v>0.73584212066925825</v>
      </c>
      <c r="I595" s="1" t="str">
        <f>VLOOKUP(D595,$M$15:$N$19,2,TRUE)</f>
        <v>Medium</v>
      </c>
    </row>
    <row r="596" spans="1:9" x14ac:dyDescent="0.25">
      <c r="A596" s="1" t="s">
        <v>742</v>
      </c>
      <c r="B596" s="1" t="s">
        <v>16</v>
      </c>
      <c r="C596" s="1">
        <v>14</v>
      </c>
      <c r="D596" s="1">
        <v>167</v>
      </c>
      <c r="E596" s="1">
        <v>54</v>
      </c>
      <c r="F596" s="1" t="s">
        <v>29</v>
      </c>
      <c r="G596" s="1">
        <v>1972</v>
      </c>
      <c r="H596" s="1">
        <f>(D596-$N$3)/$N$4</f>
        <v>0.62144174627271065</v>
      </c>
      <c r="I596" s="1" t="str">
        <f>VLOOKUP(D596,$M$15:$N$19,2,TRUE)</f>
        <v>Medium</v>
      </c>
    </row>
    <row r="597" spans="1:9" x14ac:dyDescent="0.25">
      <c r="A597" s="2" t="s">
        <v>1447</v>
      </c>
      <c r="B597" s="2" t="s">
        <v>16</v>
      </c>
      <c r="C597" s="2">
        <v>16</v>
      </c>
      <c r="D597" s="2">
        <v>167</v>
      </c>
      <c r="E597" s="2">
        <v>56</v>
      </c>
      <c r="F597" s="2" t="s">
        <v>234</v>
      </c>
      <c r="G597" s="2">
        <v>1972</v>
      </c>
      <c r="H597" s="2">
        <f>(D597-$N$3)/$N$4</f>
        <v>0.62144174627271065</v>
      </c>
      <c r="I597" s="2" t="str">
        <f>VLOOKUP(D597,$M$15:$N$19,2,TRUE)</f>
        <v>Medium</v>
      </c>
    </row>
    <row r="598" spans="1:9" x14ac:dyDescent="0.25">
      <c r="A598" s="2" t="s">
        <v>1879</v>
      </c>
      <c r="B598" s="2" t="s">
        <v>16</v>
      </c>
      <c r="C598" s="2">
        <v>16</v>
      </c>
      <c r="D598" s="2">
        <v>167</v>
      </c>
      <c r="E598" s="2">
        <v>51</v>
      </c>
      <c r="F598" s="2" t="s">
        <v>116</v>
      </c>
      <c r="G598" s="2">
        <v>1972</v>
      </c>
      <c r="H598" s="2">
        <f>(D598-$N$3)/$N$4</f>
        <v>0.62144174627271065</v>
      </c>
      <c r="I598" s="2" t="str">
        <f>VLOOKUP(D598,$M$15:$N$19,2,TRUE)</f>
        <v>Medium</v>
      </c>
    </row>
    <row r="599" spans="1:9" x14ac:dyDescent="0.25">
      <c r="A599" s="1" t="s">
        <v>307</v>
      </c>
      <c r="B599" s="1" t="s">
        <v>16</v>
      </c>
      <c r="C599" s="1">
        <v>17</v>
      </c>
      <c r="D599" s="1">
        <v>167</v>
      </c>
      <c r="E599" s="1">
        <v>59</v>
      </c>
      <c r="F599" s="1" t="s">
        <v>114</v>
      </c>
      <c r="G599" s="1">
        <v>1972</v>
      </c>
      <c r="H599" s="1">
        <f>(D599-$N$3)/$N$4</f>
        <v>0.62144174627271065</v>
      </c>
      <c r="I599" s="1" t="str">
        <f>VLOOKUP(D599,$M$15:$N$19,2,TRUE)</f>
        <v>Medium</v>
      </c>
    </row>
    <row r="600" spans="1:9" x14ac:dyDescent="0.25">
      <c r="A600" s="2" t="s">
        <v>488</v>
      </c>
      <c r="B600" s="2" t="s">
        <v>16</v>
      </c>
      <c r="C600" s="2">
        <v>17</v>
      </c>
      <c r="D600" s="2">
        <v>167</v>
      </c>
      <c r="E600" s="2">
        <v>54</v>
      </c>
      <c r="F600" s="2" t="s">
        <v>234</v>
      </c>
      <c r="G600" s="2">
        <v>1972</v>
      </c>
      <c r="H600" s="2">
        <f>(D600-$N$3)/$N$4</f>
        <v>0.62144174627271065</v>
      </c>
      <c r="I600" s="2" t="str">
        <f>VLOOKUP(D600,$M$15:$N$19,2,TRUE)</f>
        <v>Medium</v>
      </c>
    </row>
    <row r="601" spans="1:9" x14ac:dyDescent="0.25">
      <c r="A601" s="2" t="s">
        <v>624</v>
      </c>
      <c r="B601" s="2" t="s">
        <v>16</v>
      </c>
      <c r="C601" s="2">
        <v>17</v>
      </c>
      <c r="D601" s="2">
        <v>167</v>
      </c>
      <c r="E601" s="2" t="s">
        <v>12</v>
      </c>
      <c r="F601" s="2" t="s">
        <v>625</v>
      </c>
      <c r="G601" s="2">
        <v>1972</v>
      </c>
      <c r="H601" s="2">
        <f>(D601-$N$3)/$N$4</f>
        <v>0.62144174627271065</v>
      </c>
      <c r="I601" s="2" t="str">
        <f>VLOOKUP(D601,$M$15:$N$19,2,TRUE)</f>
        <v>Medium</v>
      </c>
    </row>
    <row r="602" spans="1:9" x14ac:dyDescent="0.25">
      <c r="A602" s="2" t="s">
        <v>990</v>
      </c>
      <c r="B602" s="2" t="s">
        <v>8</v>
      </c>
      <c r="C602" s="2">
        <v>17</v>
      </c>
      <c r="D602" s="2">
        <v>167</v>
      </c>
      <c r="E602" s="2">
        <v>63</v>
      </c>
      <c r="F602" s="2" t="s">
        <v>82</v>
      </c>
      <c r="G602" s="2">
        <v>1988</v>
      </c>
      <c r="H602" s="2">
        <f>(D602-$N$3)/$N$4</f>
        <v>0.62144174627271065</v>
      </c>
      <c r="I602" s="2" t="str">
        <f>VLOOKUP(D602,$M$15:$N$19,2,TRUE)</f>
        <v>Medium</v>
      </c>
    </row>
    <row r="603" spans="1:9" x14ac:dyDescent="0.25">
      <c r="A603" s="2" t="s">
        <v>1052</v>
      </c>
      <c r="B603" s="2" t="s">
        <v>16</v>
      </c>
      <c r="C603" s="2">
        <v>17</v>
      </c>
      <c r="D603" s="2">
        <v>167</v>
      </c>
      <c r="E603" s="2">
        <v>58</v>
      </c>
      <c r="F603" s="2" t="s">
        <v>615</v>
      </c>
      <c r="G603" s="2">
        <v>2000</v>
      </c>
      <c r="H603" s="2">
        <f>(D603-$N$3)/$N$4</f>
        <v>0.62144174627271065</v>
      </c>
      <c r="I603" s="2" t="str">
        <f>VLOOKUP(D603,$M$15:$N$19,2,TRUE)</f>
        <v>Medium</v>
      </c>
    </row>
    <row r="604" spans="1:9" x14ac:dyDescent="0.25">
      <c r="A604" s="2" t="s">
        <v>1788</v>
      </c>
      <c r="B604" s="2" t="s">
        <v>8</v>
      </c>
      <c r="C604" s="2">
        <v>17</v>
      </c>
      <c r="D604" s="2">
        <v>167</v>
      </c>
      <c r="E604" s="2">
        <v>64</v>
      </c>
      <c r="F604" s="2" t="s">
        <v>57</v>
      </c>
      <c r="G604" s="2">
        <v>1964</v>
      </c>
      <c r="H604" s="2">
        <f>(D604-$N$3)/$N$4</f>
        <v>0.62144174627271065</v>
      </c>
      <c r="I604" s="2" t="str">
        <f>VLOOKUP(D604,$M$15:$N$19,2,TRUE)</f>
        <v>Medium</v>
      </c>
    </row>
    <row r="605" spans="1:9" x14ac:dyDescent="0.25">
      <c r="A605" s="1" t="s">
        <v>1892</v>
      </c>
      <c r="B605" s="1" t="s">
        <v>16</v>
      </c>
      <c r="C605" s="1">
        <v>17</v>
      </c>
      <c r="D605" s="1">
        <v>167</v>
      </c>
      <c r="E605" s="1">
        <v>55</v>
      </c>
      <c r="F605" s="1" t="s">
        <v>80</v>
      </c>
      <c r="G605" s="1">
        <v>1968</v>
      </c>
      <c r="H605" s="1">
        <f>(D605-$N$3)/$N$4</f>
        <v>0.62144174627271065</v>
      </c>
      <c r="I605" s="1" t="str">
        <f>VLOOKUP(D605,$M$15:$N$19,2,TRUE)</f>
        <v>Medium</v>
      </c>
    </row>
    <row r="606" spans="1:9" x14ac:dyDescent="0.25">
      <c r="A606" s="2" t="s">
        <v>2143</v>
      </c>
      <c r="B606" s="2" t="s">
        <v>16</v>
      </c>
      <c r="C606" s="2">
        <v>17</v>
      </c>
      <c r="D606" s="2">
        <v>167</v>
      </c>
      <c r="E606" s="2">
        <v>55</v>
      </c>
      <c r="F606" s="2" t="s">
        <v>43</v>
      </c>
      <c r="G606" s="2">
        <v>2016</v>
      </c>
      <c r="H606" s="2">
        <f>(D606-$N$3)/$N$4</f>
        <v>0.62144174627271065</v>
      </c>
      <c r="I606" s="2" t="str">
        <f>VLOOKUP(D606,$M$15:$N$19,2,TRUE)</f>
        <v>Medium</v>
      </c>
    </row>
    <row r="607" spans="1:9" x14ac:dyDescent="0.25">
      <c r="A607" s="1" t="s">
        <v>593</v>
      </c>
      <c r="B607" s="1" t="s">
        <v>8</v>
      </c>
      <c r="C607" s="1">
        <v>18</v>
      </c>
      <c r="D607" s="1">
        <v>167</v>
      </c>
      <c r="E607" s="1">
        <v>60</v>
      </c>
      <c r="F607" s="1" t="s">
        <v>62</v>
      </c>
      <c r="G607" s="1">
        <v>1976</v>
      </c>
      <c r="H607" s="1">
        <f>(D607-$N$3)/$N$4</f>
        <v>0.62144174627271065</v>
      </c>
      <c r="I607" s="1" t="str">
        <f>VLOOKUP(D607,$M$15:$N$19,2,TRUE)</f>
        <v>Medium</v>
      </c>
    </row>
    <row r="608" spans="1:9" x14ac:dyDescent="0.25">
      <c r="A608" s="1" t="s">
        <v>690</v>
      </c>
      <c r="B608" s="1" t="s">
        <v>8</v>
      </c>
      <c r="C608" s="1">
        <v>18</v>
      </c>
      <c r="D608" s="1">
        <v>167</v>
      </c>
      <c r="E608" s="1">
        <v>63</v>
      </c>
      <c r="F608" s="1" t="s">
        <v>691</v>
      </c>
      <c r="G608" s="1">
        <v>2016</v>
      </c>
      <c r="H608" s="1">
        <f>(D608-$N$3)/$N$4</f>
        <v>0.62144174627271065</v>
      </c>
      <c r="I608" s="1" t="str">
        <f>VLOOKUP(D608,$M$15:$N$19,2,TRUE)</f>
        <v>Medium</v>
      </c>
    </row>
    <row r="609" spans="1:9" x14ac:dyDescent="0.25">
      <c r="A609" s="2" t="s">
        <v>891</v>
      </c>
      <c r="B609" s="2" t="s">
        <v>8</v>
      </c>
      <c r="C609" s="2">
        <v>18</v>
      </c>
      <c r="D609" s="2">
        <v>167</v>
      </c>
      <c r="E609" s="2">
        <v>71</v>
      </c>
      <c r="F609" s="2" t="s">
        <v>59</v>
      </c>
      <c r="G609" s="2">
        <v>2000</v>
      </c>
      <c r="H609" s="2">
        <f>(D609-$N$3)/$N$4</f>
        <v>0.62144174627271065</v>
      </c>
      <c r="I609" s="2" t="str">
        <f>VLOOKUP(D609,$M$15:$N$19,2,TRUE)</f>
        <v>Medium</v>
      </c>
    </row>
    <row r="610" spans="1:9" x14ac:dyDescent="0.25">
      <c r="A610" s="2" t="s">
        <v>1226</v>
      </c>
      <c r="B610" s="2" t="s">
        <v>16</v>
      </c>
      <c r="C610" s="2">
        <v>18</v>
      </c>
      <c r="D610" s="2">
        <v>167</v>
      </c>
      <c r="E610" s="2">
        <v>59</v>
      </c>
      <c r="F610" s="2" t="s">
        <v>43</v>
      </c>
      <c r="G610" s="2">
        <v>2008</v>
      </c>
      <c r="H610" s="2">
        <f>(D610-$N$3)/$N$4</f>
        <v>0.62144174627271065</v>
      </c>
      <c r="I610" s="2" t="str">
        <f>VLOOKUP(D610,$M$15:$N$19,2,TRUE)</f>
        <v>Medium</v>
      </c>
    </row>
    <row r="611" spans="1:9" x14ac:dyDescent="0.25">
      <c r="A611" s="2" t="s">
        <v>1319</v>
      </c>
      <c r="B611" s="2" t="s">
        <v>8</v>
      </c>
      <c r="C611" s="2">
        <v>18</v>
      </c>
      <c r="D611" s="2">
        <v>167</v>
      </c>
      <c r="E611" s="2">
        <v>58</v>
      </c>
      <c r="F611" s="2" t="s">
        <v>82</v>
      </c>
      <c r="G611" s="2">
        <v>1976</v>
      </c>
      <c r="H611" s="2">
        <f>(D611-$N$3)/$N$4</f>
        <v>0.62144174627271065</v>
      </c>
      <c r="I611" s="2" t="str">
        <f>VLOOKUP(D611,$M$15:$N$19,2,TRUE)</f>
        <v>Medium</v>
      </c>
    </row>
    <row r="612" spans="1:9" x14ac:dyDescent="0.25">
      <c r="A612" s="1" t="s">
        <v>1332</v>
      </c>
      <c r="B612" s="1" t="s">
        <v>16</v>
      </c>
      <c r="C612" s="1">
        <v>18</v>
      </c>
      <c r="D612" s="1">
        <v>167</v>
      </c>
      <c r="E612" s="1">
        <v>62</v>
      </c>
      <c r="F612" s="1" t="s">
        <v>64</v>
      </c>
      <c r="G612" s="1">
        <v>2000</v>
      </c>
      <c r="H612" s="1">
        <f>(D612-$N$3)/$N$4</f>
        <v>0.62144174627271065</v>
      </c>
      <c r="I612" s="1" t="str">
        <f>VLOOKUP(D612,$M$15:$N$19,2,TRUE)</f>
        <v>Medium</v>
      </c>
    </row>
    <row r="613" spans="1:9" x14ac:dyDescent="0.25">
      <c r="A613" s="1" t="s">
        <v>1382</v>
      </c>
      <c r="B613" s="1" t="s">
        <v>16</v>
      </c>
      <c r="C613" s="1">
        <v>18</v>
      </c>
      <c r="D613" s="1">
        <v>167</v>
      </c>
      <c r="E613" s="1">
        <v>50</v>
      </c>
      <c r="F613" s="1" t="s">
        <v>31</v>
      </c>
      <c r="G613" s="1">
        <v>2012</v>
      </c>
      <c r="H613" s="1">
        <f>(D613-$N$3)/$N$4</f>
        <v>0.62144174627271065</v>
      </c>
      <c r="I613" s="1" t="str">
        <f>VLOOKUP(D613,$M$15:$N$19,2,TRUE)</f>
        <v>Medium</v>
      </c>
    </row>
    <row r="614" spans="1:9" x14ac:dyDescent="0.25">
      <c r="A614" s="2" t="s">
        <v>1786</v>
      </c>
      <c r="B614" s="2" t="s">
        <v>16</v>
      </c>
      <c r="C614" s="2">
        <v>18</v>
      </c>
      <c r="D614" s="2">
        <v>167</v>
      </c>
      <c r="E614" s="2">
        <v>52</v>
      </c>
      <c r="F614" s="2" t="s">
        <v>175</v>
      </c>
      <c r="G614" s="2">
        <v>2008</v>
      </c>
      <c r="H614" s="2">
        <f>(D614-$N$3)/$N$4</f>
        <v>0.62144174627271065</v>
      </c>
      <c r="I614" s="2" t="str">
        <f>VLOOKUP(D614,$M$15:$N$19,2,TRUE)</f>
        <v>Medium</v>
      </c>
    </row>
    <row r="615" spans="1:9" x14ac:dyDescent="0.25">
      <c r="A615" s="1" t="s">
        <v>669</v>
      </c>
      <c r="B615" s="1" t="s">
        <v>16</v>
      </c>
      <c r="C615" s="1">
        <v>19</v>
      </c>
      <c r="D615" s="1">
        <v>167</v>
      </c>
      <c r="E615" s="1">
        <v>59</v>
      </c>
      <c r="F615" s="1" t="s">
        <v>625</v>
      </c>
      <c r="G615" s="1">
        <v>1964</v>
      </c>
      <c r="H615" s="1">
        <f>(D615-$N$3)/$N$4</f>
        <v>0.62144174627271065</v>
      </c>
      <c r="I615" s="1" t="str">
        <f>VLOOKUP(D615,$M$15:$N$19,2,TRUE)</f>
        <v>Medium</v>
      </c>
    </row>
    <row r="616" spans="1:9" x14ac:dyDescent="0.25">
      <c r="A616" s="2" t="s">
        <v>1311</v>
      </c>
      <c r="B616" s="2" t="s">
        <v>8</v>
      </c>
      <c r="C616" s="2">
        <v>19</v>
      </c>
      <c r="D616" s="2">
        <v>167</v>
      </c>
      <c r="E616" s="2">
        <v>60</v>
      </c>
      <c r="F616" s="2" t="s">
        <v>43</v>
      </c>
      <c r="G616" s="2">
        <v>2000</v>
      </c>
      <c r="H616" s="2">
        <f>(D616-$N$3)/$N$4</f>
        <v>0.62144174627271065</v>
      </c>
      <c r="I616" s="2" t="str">
        <f>VLOOKUP(D616,$M$15:$N$19,2,TRUE)</f>
        <v>Medium</v>
      </c>
    </row>
    <row r="617" spans="1:9" x14ac:dyDescent="0.25">
      <c r="A617" s="2" t="s">
        <v>1389</v>
      </c>
      <c r="B617" s="2" t="s">
        <v>8</v>
      </c>
      <c r="C617" s="2">
        <v>19</v>
      </c>
      <c r="D617" s="2">
        <v>167</v>
      </c>
      <c r="E617" s="2">
        <v>66</v>
      </c>
      <c r="F617" s="2" t="s">
        <v>57</v>
      </c>
      <c r="G617" s="2">
        <v>1988</v>
      </c>
      <c r="H617" s="2">
        <f>(D617-$N$3)/$N$4</f>
        <v>0.62144174627271065</v>
      </c>
      <c r="I617" s="2" t="str">
        <f>VLOOKUP(D617,$M$15:$N$19,2,TRUE)</f>
        <v>Medium</v>
      </c>
    </row>
    <row r="618" spans="1:9" x14ac:dyDescent="0.25">
      <c r="A618" s="2" t="s">
        <v>1688</v>
      </c>
      <c r="B618" s="2" t="s">
        <v>8</v>
      </c>
      <c r="C618" s="2">
        <v>19</v>
      </c>
      <c r="D618" s="2">
        <v>167</v>
      </c>
      <c r="E618" s="2">
        <v>67</v>
      </c>
      <c r="F618" s="2" t="s">
        <v>45</v>
      </c>
      <c r="G618" s="2">
        <v>2012</v>
      </c>
      <c r="H618" s="2">
        <f>(D618-$N$3)/$N$4</f>
        <v>0.62144174627271065</v>
      </c>
      <c r="I618" s="2" t="str">
        <f>VLOOKUP(D618,$M$15:$N$19,2,TRUE)</f>
        <v>Medium</v>
      </c>
    </row>
    <row r="619" spans="1:9" x14ac:dyDescent="0.25">
      <c r="A619" s="1" t="s">
        <v>1819</v>
      </c>
      <c r="B619" s="1" t="s">
        <v>16</v>
      </c>
      <c r="C619" s="1">
        <v>19</v>
      </c>
      <c r="D619" s="1">
        <v>167</v>
      </c>
      <c r="E619" s="1">
        <v>56</v>
      </c>
      <c r="F619" s="1" t="s">
        <v>19</v>
      </c>
      <c r="G619" s="1">
        <v>2016</v>
      </c>
      <c r="H619" s="1">
        <f>(D619-$N$3)/$N$4</f>
        <v>0.62144174627271065</v>
      </c>
      <c r="I619" s="1" t="str">
        <f>VLOOKUP(D619,$M$15:$N$19,2,TRUE)</f>
        <v>Medium</v>
      </c>
    </row>
    <row r="620" spans="1:9" x14ac:dyDescent="0.25">
      <c r="A620" s="2" t="s">
        <v>1889</v>
      </c>
      <c r="B620" s="2" t="s">
        <v>8</v>
      </c>
      <c r="C620" s="2">
        <v>19</v>
      </c>
      <c r="D620" s="2">
        <v>167</v>
      </c>
      <c r="E620" s="2">
        <v>62</v>
      </c>
      <c r="F620" s="2" t="s">
        <v>510</v>
      </c>
      <c r="G620" s="2">
        <v>1996</v>
      </c>
      <c r="H620" s="2">
        <f>(D620-$N$3)/$N$4</f>
        <v>0.62144174627271065</v>
      </c>
      <c r="I620" s="2" t="str">
        <f>VLOOKUP(D620,$M$15:$N$19,2,TRUE)</f>
        <v>Medium</v>
      </c>
    </row>
    <row r="621" spans="1:9" x14ac:dyDescent="0.25">
      <c r="A621" s="2" t="s">
        <v>2213</v>
      </c>
      <c r="B621" s="2" t="s">
        <v>8</v>
      </c>
      <c r="C621" s="2">
        <v>19</v>
      </c>
      <c r="D621" s="2">
        <v>167</v>
      </c>
      <c r="E621" s="2">
        <v>56</v>
      </c>
      <c r="F621" s="2" t="s">
        <v>64</v>
      </c>
      <c r="G621" s="2">
        <v>2012</v>
      </c>
      <c r="H621" s="2">
        <f>(D621-$N$3)/$N$4</f>
        <v>0.62144174627271065</v>
      </c>
      <c r="I621" s="2" t="str">
        <f>VLOOKUP(D621,$M$15:$N$19,2,TRUE)</f>
        <v>Medium</v>
      </c>
    </row>
    <row r="622" spans="1:9" x14ac:dyDescent="0.25">
      <c r="A622" s="2" t="s">
        <v>298</v>
      </c>
      <c r="B622" s="2" t="s">
        <v>16</v>
      </c>
      <c r="C622" s="2">
        <v>20</v>
      </c>
      <c r="D622" s="2">
        <v>167</v>
      </c>
      <c r="E622" s="2">
        <v>55</v>
      </c>
      <c r="F622" s="2" t="s">
        <v>97</v>
      </c>
      <c r="G622" s="2">
        <v>1972</v>
      </c>
      <c r="H622" s="2">
        <f>(D622-$N$3)/$N$4</f>
        <v>0.62144174627271065</v>
      </c>
      <c r="I622" s="2" t="str">
        <f>VLOOKUP(D622,$M$15:$N$19,2,TRUE)</f>
        <v>Medium</v>
      </c>
    </row>
    <row r="623" spans="1:9" x14ac:dyDescent="0.25">
      <c r="A623" s="1" t="s">
        <v>502</v>
      </c>
      <c r="B623" s="1" t="s">
        <v>8</v>
      </c>
      <c r="C623" s="1">
        <v>20</v>
      </c>
      <c r="D623" s="1">
        <v>167</v>
      </c>
      <c r="E623" s="1">
        <v>61</v>
      </c>
      <c r="F623" s="1" t="s">
        <v>23</v>
      </c>
      <c r="G623" s="1">
        <v>2004</v>
      </c>
      <c r="H623" s="1">
        <f>(D623-$N$3)/$N$4</f>
        <v>0.62144174627271065</v>
      </c>
      <c r="I623" s="1" t="str">
        <f>VLOOKUP(D623,$M$15:$N$19,2,TRUE)</f>
        <v>Medium</v>
      </c>
    </row>
    <row r="624" spans="1:9" x14ac:dyDescent="0.25">
      <c r="A624" s="2" t="s">
        <v>629</v>
      </c>
      <c r="B624" s="2" t="s">
        <v>8</v>
      </c>
      <c r="C624" s="2">
        <v>20</v>
      </c>
      <c r="D624" s="2">
        <v>167</v>
      </c>
      <c r="E624" s="2">
        <v>68</v>
      </c>
      <c r="F624" s="2" t="s">
        <v>11</v>
      </c>
      <c r="G624" s="2">
        <v>1984</v>
      </c>
      <c r="H624" s="2">
        <f>(D624-$N$3)/$N$4</f>
        <v>0.62144174627271065</v>
      </c>
      <c r="I624" s="2" t="str">
        <f>VLOOKUP(D624,$M$15:$N$19,2,TRUE)</f>
        <v>Medium</v>
      </c>
    </row>
    <row r="625" spans="1:9" x14ac:dyDescent="0.25">
      <c r="A625" s="1" t="s">
        <v>758</v>
      </c>
      <c r="B625" s="1" t="s">
        <v>8</v>
      </c>
      <c r="C625" s="1">
        <v>20</v>
      </c>
      <c r="D625" s="1">
        <v>167</v>
      </c>
      <c r="E625" s="1" t="s">
        <v>12</v>
      </c>
      <c r="F625" s="1" t="s">
        <v>49</v>
      </c>
      <c r="G625" s="1">
        <v>1932</v>
      </c>
      <c r="H625" s="1">
        <f>(D625-$N$3)/$N$4</f>
        <v>0.62144174627271065</v>
      </c>
      <c r="I625" s="1" t="str">
        <f>VLOOKUP(D625,$M$15:$N$19,2,TRUE)</f>
        <v>Medium</v>
      </c>
    </row>
    <row r="626" spans="1:9" x14ac:dyDescent="0.25">
      <c r="A626" s="1" t="s">
        <v>1618</v>
      </c>
      <c r="B626" s="1" t="s">
        <v>8</v>
      </c>
      <c r="C626" s="1">
        <v>20</v>
      </c>
      <c r="D626" s="1">
        <v>167</v>
      </c>
      <c r="E626" s="1">
        <v>61</v>
      </c>
      <c r="F626" s="1" t="s">
        <v>31</v>
      </c>
      <c r="G626" s="1">
        <v>1980</v>
      </c>
      <c r="H626" s="1">
        <f>(D626-$N$3)/$N$4</f>
        <v>0.62144174627271065</v>
      </c>
      <c r="I626" s="1" t="str">
        <f>VLOOKUP(D626,$M$15:$N$19,2,TRUE)</f>
        <v>Medium</v>
      </c>
    </row>
    <row r="627" spans="1:9" x14ac:dyDescent="0.25">
      <c r="A627" s="2" t="s">
        <v>1619</v>
      </c>
      <c r="B627" s="2" t="s">
        <v>8</v>
      </c>
      <c r="C627" s="2">
        <v>20</v>
      </c>
      <c r="D627" s="2">
        <v>167</v>
      </c>
      <c r="E627" s="2">
        <v>61</v>
      </c>
      <c r="F627" s="2" t="s">
        <v>31</v>
      </c>
      <c r="G627" s="2">
        <v>1980</v>
      </c>
      <c r="H627" s="2">
        <f>(D627-$N$3)/$N$4</f>
        <v>0.62144174627271065</v>
      </c>
      <c r="I627" s="2" t="str">
        <f>VLOOKUP(D627,$M$15:$N$19,2,TRUE)</f>
        <v>Medium</v>
      </c>
    </row>
    <row r="628" spans="1:9" x14ac:dyDescent="0.25">
      <c r="A628" s="1" t="s">
        <v>1956</v>
      </c>
      <c r="B628" s="1" t="s">
        <v>8</v>
      </c>
      <c r="C628" s="1">
        <v>20</v>
      </c>
      <c r="D628" s="1">
        <v>167</v>
      </c>
      <c r="E628" s="1">
        <v>67</v>
      </c>
      <c r="F628" s="1" t="s">
        <v>159</v>
      </c>
      <c r="G628" s="1">
        <v>1948</v>
      </c>
      <c r="H628" s="1">
        <f>(D628-$N$3)/$N$4</f>
        <v>0.62144174627271065</v>
      </c>
      <c r="I628" s="1" t="str">
        <f>VLOOKUP(D628,$M$15:$N$19,2,TRUE)</f>
        <v>Medium</v>
      </c>
    </row>
    <row r="629" spans="1:9" x14ac:dyDescent="0.25">
      <c r="A629" s="2" t="s">
        <v>1987</v>
      </c>
      <c r="B629" s="2" t="s">
        <v>8</v>
      </c>
      <c r="C629" s="2">
        <v>20</v>
      </c>
      <c r="D629" s="2">
        <v>167</v>
      </c>
      <c r="E629" s="2">
        <v>62</v>
      </c>
      <c r="F629" s="2" t="s">
        <v>43</v>
      </c>
      <c r="G629" s="2">
        <v>1980</v>
      </c>
      <c r="H629" s="2">
        <f>(D629-$N$3)/$N$4</f>
        <v>0.62144174627271065</v>
      </c>
      <c r="I629" s="2" t="str">
        <f>VLOOKUP(D629,$M$15:$N$19,2,TRUE)</f>
        <v>Medium</v>
      </c>
    </row>
    <row r="630" spans="1:9" x14ac:dyDescent="0.25">
      <c r="A630" s="2" t="s">
        <v>2091</v>
      </c>
      <c r="B630" s="2" t="s">
        <v>8</v>
      </c>
      <c r="C630" s="2">
        <v>20</v>
      </c>
      <c r="D630" s="2">
        <v>167</v>
      </c>
      <c r="E630" s="2">
        <v>66</v>
      </c>
      <c r="F630" s="2" t="s">
        <v>27</v>
      </c>
      <c r="G630" s="2">
        <v>1968</v>
      </c>
      <c r="H630" s="2">
        <f>(D630-$N$3)/$N$4</f>
        <v>0.62144174627271065</v>
      </c>
      <c r="I630" s="2" t="str">
        <f>VLOOKUP(D630,$M$15:$N$19,2,TRUE)</f>
        <v>Medium</v>
      </c>
    </row>
    <row r="631" spans="1:9" x14ac:dyDescent="0.25">
      <c r="A631" s="1" t="s">
        <v>2126</v>
      </c>
      <c r="B631" s="1" t="s">
        <v>16</v>
      </c>
      <c r="C631" s="1">
        <v>20</v>
      </c>
      <c r="D631" s="1">
        <v>167</v>
      </c>
      <c r="E631" s="1">
        <v>58</v>
      </c>
      <c r="F631" s="1" t="s">
        <v>342</v>
      </c>
      <c r="G631" s="1">
        <v>2016</v>
      </c>
      <c r="H631" s="1">
        <f>(D631-$N$3)/$N$4</f>
        <v>0.62144174627271065</v>
      </c>
      <c r="I631" s="1" t="str">
        <f>VLOOKUP(D631,$M$15:$N$19,2,TRUE)</f>
        <v>Medium</v>
      </c>
    </row>
    <row r="632" spans="1:9" x14ac:dyDescent="0.25">
      <c r="A632" s="1" t="s">
        <v>2324</v>
      </c>
      <c r="B632" s="1" t="s">
        <v>8</v>
      </c>
      <c r="C632" s="1">
        <v>20</v>
      </c>
      <c r="D632" s="1">
        <v>167</v>
      </c>
      <c r="E632" s="1">
        <v>63</v>
      </c>
      <c r="F632" s="1" t="s">
        <v>49</v>
      </c>
      <c r="G632" s="1">
        <v>1976</v>
      </c>
      <c r="H632" s="1">
        <f>(D632-$N$3)/$N$4</f>
        <v>0.62144174627271065</v>
      </c>
      <c r="I632" s="1" t="str">
        <f>VLOOKUP(D632,$M$15:$N$19,2,TRUE)</f>
        <v>Medium</v>
      </c>
    </row>
    <row r="633" spans="1:9" x14ac:dyDescent="0.25">
      <c r="A633" s="2" t="s">
        <v>53</v>
      </c>
      <c r="B633" s="2" t="s">
        <v>16</v>
      </c>
      <c r="C633" s="2">
        <v>21</v>
      </c>
      <c r="D633" s="2">
        <v>167</v>
      </c>
      <c r="E633" s="2">
        <v>67</v>
      </c>
      <c r="F633" s="2" t="s">
        <v>31</v>
      </c>
      <c r="G633" s="2">
        <v>1964</v>
      </c>
      <c r="H633" s="2">
        <f>(D633-$N$3)/$N$4</f>
        <v>0.62144174627271065</v>
      </c>
      <c r="I633" s="2" t="str">
        <f>VLOOKUP(D633,$M$15:$N$19,2,TRUE)</f>
        <v>Medium</v>
      </c>
    </row>
    <row r="634" spans="1:9" x14ac:dyDescent="0.25">
      <c r="A634" s="1" t="s">
        <v>420</v>
      </c>
      <c r="B634" s="1" t="s">
        <v>8</v>
      </c>
      <c r="C634" s="1">
        <v>21</v>
      </c>
      <c r="D634" s="1">
        <v>167</v>
      </c>
      <c r="E634" s="1">
        <v>65</v>
      </c>
      <c r="F634" s="1" t="s">
        <v>49</v>
      </c>
      <c r="G634" s="1">
        <v>1972</v>
      </c>
      <c r="H634" s="1">
        <f>(D634-$N$3)/$N$4</f>
        <v>0.62144174627271065</v>
      </c>
      <c r="I634" s="1" t="str">
        <f>VLOOKUP(D634,$M$15:$N$19,2,TRUE)</f>
        <v>Medium</v>
      </c>
    </row>
    <row r="635" spans="1:9" x14ac:dyDescent="0.25">
      <c r="A635" s="1" t="s">
        <v>587</v>
      </c>
      <c r="B635" s="1" t="s">
        <v>8</v>
      </c>
      <c r="C635" s="1">
        <v>21</v>
      </c>
      <c r="D635" s="1">
        <v>167</v>
      </c>
      <c r="E635" s="1">
        <v>64</v>
      </c>
      <c r="F635" s="1" t="s">
        <v>62</v>
      </c>
      <c r="G635" s="1">
        <v>1988</v>
      </c>
      <c r="H635" s="1">
        <f>(D635-$N$3)/$N$4</f>
        <v>0.62144174627271065</v>
      </c>
      <c r="I635" s="1" t="str">
        <f>VLOOKUP(D635,$M$15:$N$19,2,TRUE)</f>
        <v>Medium</v>
      </c>
    </row>
    <row r="636" spans="1:9" x14ac:dyDescent="0.25">
      <c r="A636" s="1" t="s">
        <v>831</v>
      </c>
      <c r="B636" s="1" t="s">
        <v>8</v>
      </c>
      <c r="C636" s="1">
        <v>21</v>
      </c>
      <c r="D636" s="1">
        <v>167</v>
      </c>
      <c r="E636" s="1">
        <v>67</v>
      </c>
      <c r="F636" s="1" t="s">
        <v>17</v>
      </c>
      <c r="G636" s="1">
        <v>1980</v>
      </c>
      <c r="H636" s="1">
        <f>(D636-$N$3)/$N$4</f>
        <v>0.62144174627271065</v>
      </c>
      <c r="I636" s="1" t="str">
        <f>VLOOKUP(D636,$M$15:$N$19,2,TRUE)</f>
        <v>Medium</v>
      </c>
    </row>
    <row r="637" spans="1:9" x14ac:dyDescent="0.25">
      <c r="A637" s="2" t="s">
        <v>877</v>
      </c>
      <c r="B637" s="2" t="s">
        <v>8</v>
      </c>
      <c r="C637" s="2">
        <v>21</v>
      </c>
      <c r="D637" s="2">
        <v>167</v>
      </c>
      <c r="E637" s="2">
        <v>59</v>
      </c>
      <c r="F637" s="2" t="s">
        <v>97</v>
      </c>
      <c r="G637" s="2">
        <v>1996</v>
      </c>
      <c r="H637" s="2">
        <f>(D637-$N$3)/$N$4</f>
        <v>0.62144174627271065</v>
      </c>
      <c r="I637" s="2" t="str">
        <f>VLOOKUP(D637,$M$15:$N$19,2,TRUE)</f>
        <v>Medium</v>
      </c>
    </row>
    <row r="638" spans="1:9" x14ac:dyDescent="0.25">
      <c r="A638" s="1" t="s">
        <v>952</v>
      </c>
      <c r="B638" s="1" t="s">
        <v>8</v>
      </c>
      <c r="C638" s="1">
        <v>21</v>
      </c>
      <c r="D638" s="1">
        <v>167</v>
      </c>
      <c r="E638" s="1">
        <v>67</v>
      </c>
      <c r="F638" s="1" t="s">
        <v>31</v>
      </c>
      <c r="G638" s="1">
        <v>1956</v>
      </c>
      <c r="H638" s="1">
        <f>(D638-$N$3)/$N$4</f>
        <v>0.62144174627271065</v>
      </c>
      <c r="I638" s="1" t="str">
        <f>VLOOKUP(D638,$M$15:$N$19,2,TRUE)</f>
        <v>Medium</v>
      </c>
    </row>
    <row r="639" spans="1:9" x14ac:dyDescent="0.25">
      <c r="A639" s="2" t="s">
        <v>1784</v>
      </c>
      <c r="B639" s="2" t="s">
        <v>8</v>
      </c>
      <c r="C639" s="2">
        <v>21</v>
      </c>
      <c r="D639" s="2">
        <v>167</v>
      </c>
      <c r="E639" s="2">
        <v>63</v>
      </c>
      <c r="F639" s="2" t="s">
        <v>51</v>
      </c>
      <c r="G639" s="2">
        <v>1972</v>
      </c>
      <c r="H639" s="2">
        <f>(D639-$N$3)/$N$4</f>
        <v>0.62144174627271065</v>
      </c>
      <c r="I639" s="2" t="str">
        <f>VLOOKUP(D639,$M$15:$N$19,2,TRUE)</f>
        <v>Medium</v>
      </c>
    </row>
    <row r="640" spans="1:9" x14ac:dyDescent="0.25">
      <c r="A640" s="2" t="s">
        <v>2131</v>
      </c>
      <c r="B640" s="2" t="s">
        <v>8</v>
      </c>
      <c r="C640" s="2">
        <v>21</v>
      </c>
      <c r="D640" s="2">
        <v>167</v>
      </c>
      <c r="E640" s="2">
        <v>62</v>
      </c>
      <c r="F640" s="2" t="s">
        <v>294</v>
      </c>
      <c r="G640" s="2">
        <v>2008</v>
      </c>
      <c r="H640" s="2">
        <f>(D640-$N$3)/$N$4</f>
        <v>0.62144174627271065</v>
      </c>
      <c r="I640" s="2" t="str">
        <f>VLOOKUP(D640,$M$15:$N$19,2,TRUE)</f>
        <v>Medium</v>
      </c>
    </row>
    <row r="641" spans="1:9" x14ac:dyDescent="0.25">
      <c r="A641" s="2" t="s">
        <v>2153</v>
      </c>
      <c r="B641" s="2" t="s">
        <v>8</v>
      </c>
      <c r="C641" s="2">
        <v>21</v>
      </c>
      <c r="D641" s="2">
        <v>167</v>
      </c>
      <c r="E641" s="2">
        <v>64</v>
      </c>
      <c r="F641" s="2" t="s">
        <v>57</v>
      </c>
      <c r="G641" s="2">
        <v>1956</v>
      </c>
      <c r="H641" s="2">
        <f>(D641-$N$3)/$N$4</f>
        <v>0.62144174627271065</v>
      </c>
      <c r="I641" s="2" t="str">
        <f>VLOOKUP(D641,$M$15:$N$19,2,TRUE)</f>
        <v>Medium</v>
      </c>
    </row>
    <row r="642" spans="1:9" x14ac:dyDescent="0.25">
      <c r="A642" s="1" t="s">
        <v>13</v>
      </c>
      <c r="B642" s="1" t="s">
        <v>8</v>
      </c>
      <c r="C642" s="1">
        <v>22</v>
      </c>
      <c r="D642" s="1">
        <v>167</v>
      </c>
      <c r="E642" s="1">
        <v>63</v>
      </c>
      <c r="F642" s="1" t="s">
        <v>14</v>
      </c>
      <c r="G642" s="1">
        <v>2000</v>
      </c>
      <c r="H642" s="1">
        <f>(D642-$N$3)/$N$4</f>
        <v>0.62144174627271065</v>
      </c>
      <c r="I642" s="1" t="str">
        <f>VLOOKUP(D642,$M$15:$N$19,2,TRUE)</f>
        <v>Medium</v>
      </c>
    </row>
    <row r="643" spans="1:9" x14ac:dyDescent="0.25">
      <c r="A643" s="2" t="s">
        <v>145</v>
      </c>
      <c r="B643" s="2" t="s">
        <v>8</v>
      </c>
      <c r="C643" s="2">
        <v>22</v>
      </c>
      <c r="D643" s="2">
        <v>167</v>
      </c>
      <c r="E643" s="2">
        <v>59</v>
      </c>
      <c r="F643" s="2" t="s">
        <v>57</v>
      </c>
      <c r="G643" s="2">
        <v>1932</v>
      </c>
      <c r="H643" s="2">
        <f>(D643-$N$3)/$N$4</f>
        <v>0.62144174627271065</v>
      </c>
      <c r="I643" s="2" t="str">
        <f>VLOOKUP(D643,$M$15:$N$19,2,TRUE)</f>
        <v>Medium</v>
      </c>
    </row>
    <row r="644" spans="1:9" x14ac:dyDescent="0.25">
      <c r="A644" s="2" t="s">
        <v>237</v>
      </c>
      <c r="B644" s="2" t="s">
        <v>8</v>
      </c>
      <c r="C644" s="2">
        <v>22</v>
      </c>
      <c r="D644" s="2">
        <v>167</v>
      </c>
      <c r="E644" s="2" t="s">
        <v>12</v>
      </c>
      <c r="F644" s="2" t="s">
        <v>49</v>
      </c>
      <c r="G644" s="2">
        <v>1932</v>
      </c>
      <c r="H644" s="2">
        <f>(D644-$N$3)/$N$4</f>
        <v>0.62144174627271065</v>
      </c>
      <c r="I644" s="2" t="str">
        <f>VLOOKUP(D644,$M$15:$N$19,2,TRUE)</f>
        <v>Medium</v>
      </c>
    </row>
    <row r="645" spans="1:9" x14ac:dyDescent="0.25">
      <c r="A645" s="2" t="s">
        <v>875</v>
      </c>
      <c r="B645" s="2" t="s">
        <v>8</v>
      </c>
      <c r="C645" s="2">
        <v>22</v>
      </c>
      <c r="D645" s="2">
        <v>167</v>
      </c>
      <c r="E645" s="2">
        <v>65</v>
      </c>
      <c r="F645" s="2" t="s">
        <v>510</v>
      </c>
      <c r="G645" s="2">
        <v>2008</v>
      </c>
      <c r="H645" s="2">
        <f>(D645-$N$3)/$N$4</f>
        <v>0.62144174627271065</v>
      </c>
      <c r="I645" s="2" t="str">
        <f>VLOOKUP(D645,$M$15:$N$19,2,TRUE)</f>
        <v>Medium</v>
      </c>
    </row>
    <row r="646" spans="1:9" x14ac:dyDescent="0.25">
      <c r="A646" s="1" t="s">
        <v>896</v>
      </c>
      <c r="B646" s="1" t="s">
        <v>8</v>
      </c>
      <c r="C646" s="1">
        <v>22</v>
      </c>
      <c r="D646" s="1">
        <v>167</v>
      </c>
      <c r="E646" s="1">
        <v>63</v>
      </c>
      <c r="F646" s="1" t="s">
        <v>85</v>
      </c>
      <c r="G646" s="1">
        <v>1972</v>
      </c>
      <c r="H646" s="1">
        <f>(D646-$N$3)/$N$4</f>
        <v>0.62144174627271065</v>
      </c>
      <c r="I646" s="1" t="str">
        <f>VLOOKUP(D646,$M$15:$N$19,2,TRUE)</f>
        <v>Medium</v>
      </c>
    </row>
    <row r="647" spans="1:9" x14ac:dyDescent="0.25">
      <c r="A647" s="1" t="s">
        <v>997</v>
      </c>
      <c r="B647" s="1" t="s">
        <v>8</v>
      </c>
      <c r="C647" s="1">
        <v>22</v>
      </c>
      <c r="D647" s="1">
        <v>167</v>
      </c>
      <c r="E647" s="1">
        <v>63</v>
      </c>
      <c r="F647" s="1" t="s">
        <v>31</v>
      </c>
      <c r="G647" s="1">
        <v>1960</v>
      </c>
      <c r="H647" s="1">
        <f>(D647-$N$3)/$N$4</f>
        <v>0.62144174627271065</v>
      </c>
      <c r="I647" s="1" t="str">
        <f>VLOOKUP(D647,$M$15:$N$19,2,TRUE)</f>
        <v>Medium</v>
      </c>
    </row>
    <row r="648" spans="1:9" x14ac:dyDescent="0.25">
      <c r="A648" s="1" t="s">
        <v>1134</v>
      </c>
      <c r="B648" s="1" t="s">
        <v>8</v>
      </c>
      <c r="C648" s="1">
        <v>22</v>
      </c>
      <c r="D648" s="1">
        <v>167</v>
      </c>
      <c r="E648" s="1">
        <v>58</v>
      </c>
      <c r="F648" s="1" t="s">
        <v>372</v>
      </c>
      <c r="G648" s="1">
        <v>1964</v>
      </c>
      <c r="H648" s="1">
        <f>(D648-$N$3)/$N$4</f>
        <v>0.62144174627271065</v>
      </c>
      <c r="I648" s="1" t="str">
        <f>VLOOKUP(D648,$M$15:$N$19,2,TRUE)</f>
        <v>Medium</v>
      </c>
    </row>
    <row r="649" spans="1:9" x14ac:dyDescent="0.25">
      <c r="A649" s="2" t="s">
        <v>1203</v>
      </c>
      <c r="B649" s="2" t="s">
        <v>8</v>
      </c>
      <c r="C649" s="2">
        <v>22</v>
      </c>
      <c r="D649" s="2">
        <v>167</v>
      </c>
      <c r="E649" s="2">
        <v>58</v>
      </c>
      <c r="F649" s="2" t="s">
        <v>207</v>
      </c>
      <c r="G649" s="2">
        <v>1992</v>
      </c>
      <c r="H649" s="2">
        <f>(D649-$N$3)/$N$4</f>
        <v>0.62144174627271065</v>
      </c>
      <c r="I649" s="2" t="str">
        <f>VLOOKUP(D649,$M$15:$N$19,2,TRUE)</f>
        <v>Medium</v>
      </c>
    </row>
    <row r="650" spans="1:9" x14ac:dyDescent="0.25">
      <c r="A650" s="1" t="s">
        <v>1608</v>
      </c>
      <c r="B650" s="1" t="s">
        <v>8</v>
      </c>
      <c r="C650" s="1">
        <v>22</v>
      </c>
      <c r="D650" s="1">
        <v>167</v>
      </c>
      <c r="E650" s="1">
        <v>62</v>
      </c>
      <c r="F650" s="1" t="s">
        <v>45</v>
      </c>
      <c r="G650" s="1">
        <v>2000</v>
      </c>
      <c r="H650" s="1">
        <f>(D650-$N$3)/$N$4</f>
        <v>0.62144174627271065</v>
      </c>
      <c r="I650" s="1" t="str">
        <f>VLOOKUP(D650,$M$15:$N$19,2,TRUE)</f>
        <v>Medium</v>
      </c>
    </row>
    <row r="651" spans="1:9" x14ac:dyDescent="0.25">
      <c r="A651" s="2" t="s">
        <v>1676</v>
      </c>
      <c r="B651" s="2" t="s">
        <v>16</v>
      </c>
      <c r="C651" s="2">
        <v>22</v>
      </c>
      <c r="D651" s="2">
        <v>167</v>
      </c>
      <c r="E651" s="2">
        <v>55</v>
      </c>
      <c r="F651" s="2" t="s">
        <v>45</v>
      </c>
      <c r="G651" s="2">
        <v>2008</v>
      </c>
      <c r="H651" s="2">
        <f>(D651-$N$3)/$N$4</f>
        <v>0.62144174627271065</v>
      </c>
      <c r="I651" s="2" t="str">
        <f>VLOOKUP(D651,$M$15:$N$19,2,TRUE)</f>
        <v>Medium</v>
      </c>
    </row>
    <row r="652" spans="1:9" x14ac:dyDescent="0.25">
      <c r="A652" s="2" t="s">
        <v>1873</v>
      </c>
      <c r="B652" s="2" t="s">
        <v>8</v>
      </c>
      <c r="C652" s="2">
        <v>22</v>
      </c>
      <c r="D652" s="2">
        <v>167</v>
      </c>
      <c r="E652" s="2">
        <v>62</v>
      </c>
      <c r="F652" s="2" t="s">
        <v>510</v>
      </c>
      <c r="G652" s="2">
        <v>1996</v>
      </c>
      <c r="H652" s="2">
        <f>(D652-$N$3)/$N$4</f>
        <v>0.62144174627271065</v>
      </c>
      <c r="I652" s="2" t="str">
        <f>VLOOKUP(D652,$M$15:$N$19,2,TRUE)</f>
        <v>Medium</v>
      </c>
    </row>
    <row r="653" spans="1:9" x14ac:dyDescent="0.25">
      <c r="A653" s="2" t="s">
        <v>10</v>
      </c>
      <c r="B653" s="2" t="s">
        <v>8</v>
      </c>
      <c r="C653" s="2">
        <v>23</v>
      </c>
      <c r="D653" s="2">
        <v>167</v>
      </c>
      <c r="E653" s="2">
        <v>64</v>
      </c>
      <c r="F653" s="2" t="s">
        <v>11</v>
      </c>
      <c r="G653" s="2">
        <v>2016</v>
      </c>
      <c r="H653" s="2">
        <f>(D653-$N$3)/$N$4</f>
        <v>0.62144174627271065</v>
      </c>
      <c r="I653" s="2" t="str">
        <f>VLOOKUP(D653,$M$15:$N$19,2,TRUE)</f>
        <v>Medium</v>
      </c>
    </row>
    <row r="654" spans="1:9" x14ac:dyDescent="0.25">
      <c r="A654" s="2" t="s">
        <v>100</v>
      </c>
      <c r="B654" s="2" t="s">
        <v>8</v>
      </c>
      <c r="C654" s="2">
        <v>23</v>
      </c>
      <c r="D654" s="2">
        <v>167</v>
      </c>
      <c r="E654" s="2">
        <v>63</v>
      </c>
      <c r="F654" s="2" t="s">
        <v>82</v>
      </c>
      <c r="G654" s="2">
        <v>1988</v>
      </c>
      <c r="H654" s="2">
        <f>(D654-$N$3)/$N$4</f>
        <v>0.62144174627271065</v>
      </c>
      <c r="I654" s="2" t="str">
        <f>VLOOKUP(D654,$M$15:$N$19,2,TRUE)</f>
        <v>Medium</v>
      </c>
    </row>
    <row r="655" spans="1:9" x14ac:dyDescent="0.25">
      <c r="A655" s="1" t="s">
        <v>136</v>
      </c>
      <c r="B655" s="1" t="s">
        <v>8</v>
      </c>
      <c r="C655" s="1">
        <v>23</v>
      </c>
      <c r="D655" s="1">
        <v>167</v>
      </c>
      <c r="E655" s="1">
        <v>64</v>
      </c>
      <c r="F655" s="1" t="s">
        <v>43</v>
      </c>
      <c r="G655" s="1">
        <v>1984</v>
      </c>
      <c r="H655" s="1">
        <f>(D655-$N$3)/$N$4</f>
        <v>0.62144174627271065</v>
      </c>
      <c r="I655" s="1" t="str">
        <f>VLOOKUP(D655,$M$15:$N$19,2,TRUE)</f>
        <v>Medium</v>
      </c>
    </row>
    <row r="656" spans="1:9" x14ac:dyDescent="0.25">
      <c r="A656" s="1" t="s">
        <v>266</v>
      </c>
      <c r="B656" s="1" t="s">
        <v>8</v>
      </c>
      <c r="C656" s="1">
        <v>23</v>
      </c>
      <c r="D656" s="1">
        <v>167</v>
      </c>
      <c r="E656" s="1" t="s">
        <v>12</v>
      </c>
      <c r="F656" s="1" t="s">
        <v>49</v>
      </c>
      <c r="G656" s="1">
        <v>1906</v>
      </c>
      <c r="H656" s="1">
        <f>(D656-$N$3)/$N$4</f>
        <v>0.62144174627271065</v>
      </c>
      <c r="I656" s="1" t="str">
        <f>VLOOKUP(D656,$M$15:$N$19,2,TRUE)</f>
        <v>Medium</v>
      </c>
    </row>
    <row r="657" spans="1:9" x14ac:dyDescent="0.25">
      <c r="A657" s="2" t="s">
        <v>334</v>
      </c>
      <c r="B657" s="2" t="s">
        <v>8</v>
      </c>
      <c r="C657" s="2">
        <v>23</v>
      </c>
      <c r="D657" s="2">
        <v>167</v>
      </c>
      <c r="E657" s="2" t="s">
        <v>12</v>
      </c>
      <c r="F657" s="2" t="s">
        <v>49</v>
      </c>
      <c r="G657" s="2">
        <v>1932</v>
      </c>
      <c r="H657" s="2">
        <f>(D657-$N$3)/$N$4</f>
        <v>0.62144174627271065</v>
      </c>
      <c r="I657" s="2" t="str">
        <f>VLOOKUP(D657,$M$15:$N$19,2,TRUE)</f>
        <v>Medium</v>
      </c>
    </row>
    <row r="658" spans="1:9" x14ac:dyDescent="0.25">
      <c r="A658" s="2" t="s">
        <v>639</v>
      </c>
      <c r="B658" s="2" t="s">
        <v>16</v>
      </c>
      <c r="C658" s="2">
        <v>23</v>
      </c>
      <c r="D658" s="2">
        <v>167</v>
      </c>
      <c r="E658" s="2">
        <v>59</v>
      </c>
      <c r="F658" s="2" t="s">
        <v>234</v>
      </c>
      <c r="G658" s="2">
        <v>1960</v>
      </c>
      <c r="H658" s="2">
        <f>(D658-$N$3)/$N$4</f>
        <v>0.62144174627271065</v>
      </c>
      <c r="I658" s="2" t="str">
        <f>VLOOKUP(D658,$M$15:$N$19,2,TRUE)</f>
        <v>Medium</v>
      </c>
    </row>
    <row r="659" spans="1:9" x14ac:dyDescent="0.25">
      <c r="A659" s="2" t="s">
        <v>641</v>
      </c>
      <c r="B659" s="2" t="s">
        <v>8</v>
      </c>
      <c r="C659" s="2">
        <v>23</v>
      </c>
      <c r="D659" s="2">
        <v>167</v>
      </c>
      <c r="E659" s="2">
        <v>64</v>
      </c>
      <c r="F659" s="2" t="s">
        <v>642</v>
      </c>
      <c r="G659" s="2">
        <v>2008</v>
      </c>
      <c r="H659" s="2">
        <f>(D659-$N$3)/$N$4</f>
        <v>0.62144174627271065</v>
      </c>
      <c r="I659" s="2" t="str">
        <f>VLOOKUP(D659,$M$15:$N$19,2,TRUE)</f>
        <v>Medium</v>
      </c>
    </row>
    <row r="660" spans="1:9" x14ac:dyDescent="0.25">
      <c r="A660" s="1" t="s">
        <v>1348</v>
      </c>
      <c r="B660" s="1" t="s">
        <v>8</v>
      </c>
      <c r="C660" s="1">
        <v>23</v>
      </c>
      <c r="D660" s="1">
        <v>167</v>
      </c>
      <c r="E660" s="1">
        <v>67</v>
      </c>
      <c r="F660" s="1" t="s">
        <v>57</v>
      </c>
      <c r="G660" s="1">
        <v>2004</v>
      </c>
      <c r="H660" s="1">
        <f>(D660-$N$3)/$N$4</f>
        <v>0.62144174627271065</v>
      </c>
      <c r="I660" s="1" t="str">
        <f>VLOOKUP(D660,$M$15:$N$19,2,TRUE)</f>
        <v>Medium</v>
      </c>
    </row>
    <row r="661" spans="1:9" x14ac:dyDescent="0.25">
      <c r="A661" s="2" t="s">
        <v>1473</v>
      </c>
      <c r="B661" s="2" t="s">
        <v>8</v>
      </c>
      <c r="C661" s="2">
        <v>23</v>
      </c>
      <c r="D661" s="2">
        <v>167</v>
      </c>
      <c r="E661" s="2">
        <v>58</v>
      </c>
      <c r="F661" s="2" t="s">
        <v>45</v>
      </c>
      <c r="G661" s="2">
        <v>2004</v>
      </c>
      <c r="H661" s="2">
        <f>(D661-$N$3)/$N$4</f>
        <v>0.62144174627271065</v>
      </c>
      <c r="I661" s="2" t="str">
        <f>VLOOKUP(D661,$M$15:$N$19,2,TRUE)</f>
        <v>Medium</v>
      </c>
    </row>
    <row r="662" spans="1:9" x14ac:dyDescent="0.25">
      <c r="A662" s="1" t="s">
        <v>1620</v>
      </c>
      <c r="B662" s="1" t="s">
        <v>8</v>
      </c>
      <c r="C662" s="1">
        <v>23</v>
      </c>
      <c r="D662" s="1">
        <v>167</v>
      </c>
      <c r="E662" s="1">
        <v>65</v>
      </c>
      <c r="F662" s="1" t="s">
        <v>175</v>
      </c>
      <c r="G662" s="1">
        <v>2000</v>
      </c>
      <c r="H662" s="1">
        <f>(D662-$N$3)/$N$4</f>
        <v>0.62144174627271065</v>
      </c>
      <c r="I662" s="1" t="str">
        <f>VLOOKUP(D662,$M$15:$N$19,2,TRUE)</f>
        <v>Medium</v>
      </c>
    </row>
    <row r="663" spans="1:9" x14ac:dyDescent="0.25">
      <c r="A663" s="2" t="s">
        <v>1686</v>
      </c>
      <c r="B663" s="2" t="s">
        <v>8</v>
      </c>
      <c r="C663" s="2">
        <v>23</v>
      </c>
      <c r="D663" s="2">
        <v>167</v>
      </c>
      <c r="E663" s="2">
        <v>57</v>
      </c>
      <c r="F663" s="2" t="s">
        <v>31</v>
      </c>
      <c r="G663" s="2">
        <v>1980</v>
      </c>
      <c r="H663" s="2">
        <f>(D663-$N$3)/$N$4</f>
        <v>0.62144174627271065</v>
      </c>
      <c r="I663" s="2" t="str">
        <f>VLOOKUP(D663,$M$15:$N$19,2,TRUE)</f>
        <v>Medium</v>
      </c>
    </row>
    <row r="664" spans="1:9" x14ac:dyDescent="0.25">
      <c r="A664" s="1" t="s">
        <v>1938</v>
      </c>
      <c r="B664" s="1" t="s">
        <v>8</v>
      </c>
      <c r="C664" s="1">
        <v>23</v>
      </c>
      <c r="D664" s="1">
        <v>167</v>
      </c>
      <c r="E664" s="1">
        <v>62</v>
      </c>
      <c r="F664" s="1" t="s">
        <v>29</v>
      </c>
      <c r="G664" s="1">
        <v>2008</v>
      </c>
      <c r="H664" s="1">
        <f>(D664-$N$3)/$N$4</f>
        <v>0.62144174627271065</v>
      </c>
      <c r="I664" s="1" t="str">
        <f>VLOOKUP(D664,$M$15:$N$19,2,TRUE)</f>
        <v>Medium</v>
      </c>
    </row>
    <row r="665" spans="1:9" x14ac:dyDescent="0.25">
      <c r="A665" s="2" t="s">
        <v>2043</v>
      </c>
      <c r="B665" s="2" t="s">
        <v>8</v>
      </c>
      <c r="C665" s="2">
        <v>23</v>
      </c>
      <c r="D665" s="2">
        <v>167</v>
      </c>
      <c r="E665" s="2">
        <v>63</v>
      </c>
      <c r="F665" s="2" t="s">
        <v>62</v>
      </c>
      <c r="G665" s="2">
        <v>1968</v>
      </c>
      <c r="H665" s="2">
        <f>(D665-$N$3)/$N$4</f>
        <v>0.62144174627271065</v>
      </c>
      <c r="I665" s="2" t="str">
        <f>VLOOKUP(D665,$M$15:$N$19,2,TRUE)</f>
        <v>Medium</v>
      </c>
    </row>
    <row r="666" spans="1:9" x14ac:dyDescent="0.25">
      <c r="A666" s="1" t="s">
        <v>2162</v>
      </c>
      <c r="B666" s="1" t="s">
        <v>8</v>
      </c>
      <c r="C666" s="1">
        <v>23</v>
      </c>
      <c r="D666" s="1">
        <v>167</v>
      </c>
      <c r="E666" s="1">
        <v>70</v>
      </c>
      <c r="F666" s="1" t="s">
        <v>49</v>
      </c>
      <c r="G666" s="1">
        <v>1960</v>
      </c>
      <c r="H666" s="1">
        <f>(D666-$N$3)/$N$4</f>
        <v>0.62144174627271065</v>
      </c>
      <c r="I666" s="1" t="str">
        <f>VLOOKUP(D666,$M$15:$N$19,2,TRUE)</f>
        <v>Medium</v>
      </c>
    </row>
    <row r="667" spans="1:9" x14ac:dyDescent="0.25">
      <c r="A667" s="1" t="s">
        <v>2174</v>
      </c>
      <c r="B667" s="1" t="s">
        <v>8</v>
      </c>
      <c r="C667" s="1">
        <v>23</v>
      </c>
      <c r="D667" s="1">
        <v>167</v>
      </c>
      <c r="E667" s="1">
        <v>63</v>
      </c>
      <c r="F667" s="1" t="s">
        <v>116</v>
      </c>
      <c r="G667" s="1">
        <v>1976</v>
      </c>
      <c r="H667" s="1">
        <f>(D667-$N$3)/$N$4</f>
        <v>0.62144174627271065</v>
      </c>
      <c r="I667" s="1" t="str">
        <f>VLOOKUP(D667,$M$15:$N$19,2,TRUE)</f>
        <v>Medium</v>
      </c>
    </row>
    <row r="668" spans="1:9" x14ac:dyDescent="0.25">
      <c r="A668" s="1" t="s">
        <v>2190</v>
      </c>
      <c r="B668" s="1" t="s">
        <v>8</v>
      </c>
      <c r="C668" s="1">
        <v>23</v>
      </c>
      <c r="D668" s="1">
        <v>167</v>
      </c>
      <c r="E668" s="1">
        <v>66</v>
      </c>
      <c r="F668" s="1" t="s">
        <v>57</v>
      </c>
      <c r="G668" s="1">
        <v>1992</v>
      </c>
      <c r="H668" s="1">
        <f>(D668-$N$3)/$N$4</f>
        <v>0.62144174627271065</v>
      </c>
      <c r="I668" s="1" t="str">
        <f>VLOOKUP(D668,$M$15:$N$19,2,TRUE)</f>
        <v>Medium</v>
      </c>
    </row>
    <row r="669" spans="1:9" x14ac:dyDescent="0.25">
      <c r="A669" s="2" t="s">
        <v>2207</v>
      </c>
      <c r="B669" s="2" t="s">
        <v>8</v>
      </c>
      <c r="C669" s="2">
        <v>23</v>
      </c>
      <c r="D669" s="2">
        <v>167</v>
      </c>
      <c r="E669" s="2">
        <v>64</v>
      </c>
      <c r="F669" s="2" t="s">
        <v>57</v>
      </c>
      <c r="G669" s="2">
        <v>1964</v>
      </c>
      <c r="H669" s="2">
        <f>(D669-$N$3)/$N$4</f>
        <v>0.62144174627271065</v>
      </c>
      <c r="I669" s="2" t="str">
        <f>VLOOKUP(D669,$M$15:$N$19,2,TRUE)</f>
        <v>Medium</v>
      </c>
    </row>
    <row r="670" spans="1:9" x14ac:dyDescent="0.25">
      <c r="A670" s="1" t="s">
        <v>73</v>
      </c>
      <c r="B670" s="1" t="s">
        <v>8</v>
      </c>
      <c r="C670" s="1">
        <v>24</v>
      </c>
      <c r="D670" s="1">
        <v>167</v>
      </c>
      <c r="E670" s="1">
        <v>62</v>
      </c>
      <c r="F670" s="1" t="s">
        <v>49</v>
      </c>
      <c r="G670" s="1">
        <v>1984</v>
      </c>
      <c r="H670" s="1">
        <f>(D670-$N$3)/$N$4</f>
        <v>0.62144174627271065</v>
      </c>
      <c r="I670" s="1" t="str">
        <f>VLOOKUP(D670,$M$15:$N$19,2,TRUE)</f>
        <v>Medium</v>
      </c>
    </row>
    <row r="671" spans="1:9" x14ac:dyDescent="0.25">
      <c r="A671" s="2" t="s">
        <v>117</v>
      </c>
      <c r="B671" s="2" t="s">
        <v>8</v>
      </c>
      <c r="C671" s="2">
        <v>24</v>
      </c>
      <c r="D671" s="2">
        <v>167</v>
      </c>
      <c r="E671" s="2">
        <v>60</v>
      </c>
      <c r="F671" s="2" t="s">
        <v>31</v>
      </c>
      <c r="G671" s="2">
        <v>1960</v>
      </c>
      <c r="H671" s="2">
        <f>(D671-$N$3)/$N$4</f>
        <v>0.62144174627271065</v>
      </c>
      <c r="I671" s="2" t="str">
        <f>VLOOKUP(D671,$M$15:$N$19,2,TRUE)</f>
        <v>Medium</v>
      </c>
    </row>
    <row r="672" spans="1:9" x14ac:dyDescent="0.25">
      <c r="A672" s="1" t="s">
        <v>414</v>
      </c>
      <c r="B672" s="1" t="s">
        <v>8</v>
      </c>
      <c r="C672" s="1">
        <v>24</v>
      </c>
      <c r="D672" s="1">
        <v>167</v>
      </c>
      <c r="E672" s="1">
        <v>67</v>
      </c>
      <c r="F672" s="1" t="s">
        <v>11</v>
      </c>
      <c r="G672" s="1">
        <v>2004</v>
      </c>
      <c r="H672" s="1">
        <f>(D672-$N$3)/$N$4</f>
        <v>0.62144174627271065</v>
      </c>
      <c r="I672" s="1" t="str">
        <f>VLOOKUP(D672,$M$15:$N$19,2,TRUE)</f>
        <v>Medium</v>
      </c>
    </row>
    <row r="673" spans="1:9" x14ac:dyDescent="0.25">
      <c r="A673" s="1" t="s">
        <v>833</v>
      </c>
      <c r="B673" s="1" t="s">
        <v>8</v>
      </c>
      <c r="C673" s="1">
        <v>24</v>
      </c>
      <c r="D673" s="1">
        <v>167</v>
      </c>
      <c r="E673" s="1">
        <v>56</v>
      </c>
      <c r="F673" s="1" t="s">
        <v>19</v>
      </c>
      <c r="G673" s="1">
        <v>1896</v>
      </c>
      <c r="H673" s="1">
        <f>(D673-$N$3)/$N$4</f>
        <v>0.62144174627271065</v>
      </c>
      <c r="I673" s="1" t="str">
        <f>VLOOKUP(D673,$M$15:$N$19,2,TRUE)</f>
        <v>Medium</v>
      </c>
    </row>
    <row r="674" spans="1:9" x14ac:dyDescent="0.25">
      <c r="A674" s="1" t="s">
        <v>1053</v>
      </c>
      <c r="B674" s="1" t="s">
        <v>8</v>
      </c>
      <c r="C674" s="1">
        <v>24</v>
      </c>
      <c r="D674" s="1">
        <v>167</v>
      </c>
      <c r="E674" s="1">
        <v>59</v>
      </c>
      <c r="F674" s="1" t="s">
        <v>31</v>
      </c>
      <c r="G674" s="1">
        <v>1968</v>
      </c>
      <c r="H674" s="1">
        <f>(D674-$N$3)/$N$4</f>
        <v>0.62144174627271065</v>
      </c>
      <c r="I674" s="1" t="str">
        <f>VLOOKUP(D674,$M$15:$N$19,2,TRUE)</f>
        <v>Medium</v>
      </c>
    </row>
    <row r="675" spans="1:9" x14ac:dyDescent="0.25">
      <c r="A675" s="2" t="s">
        <v>1090</v>
      </c>
      <c r="B675" s="2" t="s">
        <v>8</v>
      </c>
      <c r="C675" s="2">
        <v>24</v>
      </c>
      <c r="D675" s="2">
        <v>167</v>
      </c>
      <c r="E675" s="2">
        <v>70</v>
      </c>
      <c r="F675" s="2" t="s">
        <v>114</v>
      </c>
      <c r="G675" s="2">
        <v>1964</v>
      </c>
      <c r="H675" s="2">
        <f>(D675-$N$3)/$N$4</f>
        <v>0.62144174627271065</v>
      </c>
      <c r="I675" s="2" t="str">
        <f>VLOOKUP(D675,$M$15:$N$19,2,TRUE)</f>
        <v>Medium</v>
      </c>
    </row>
    <row r="676" spans="1:9" x14ac:dyDescent="0.25">
      <c r="A676" s="2" t="s">
        <v>1224</v>
      </c>
      <c r="B676" s="2" t="s">
        <v>8</v>
      </c>
      <c r="C676" s="2">
        <v>24</v>
      </c>
      <c r="D676" s="2">
        <v>167</v>
      </c>
      <c r="E676" s="2">
        <v>56</v>
      </c>
      <c r="F676" s="2" t="s">
        <v>33</v>
      </c>
      <c r="G676" s="2">
        <v>1960</v>
      </c>
      <c r="H676" s="2">
        <f>(D676-$N$3)/$N$4</f>
        <v>0.62144174627271065</v>
      </c>
      <c r="I676" s="2" t="str">
        <f>VLOOKUP(D676,$M$15:$N$19,2,TRUE)</f>
        <v>Medium</v>
      </c>
    </row>
    <row r="677" spans="1:9" x14ac:dyDescent="0.25">
      <c r="A677" s="1" t="s">
        <v>1791</v>
      </c>
      <c r="B677" s="1" t="s">
        <v>16</v>
      </c>
      <c r="C677" s="1">
        <v>24</v>
      </c>
      <c r="D677" s="1">
        <v>167</v>
      </c>
      <c r="E677" s="1">
        <v>59</v>
      </c>
      <c r="F677" s="1" t="s">
        <v>9</v>
      </c>
      <c r="G677" s="1">
        <v>1960</v>
      </c>
      <c r="H677" s="1">
        <f>(D677-$N$3)/$N$4</f>
        <v>0.62144174627271065</v>
      </c>
      <c r="I677" s="1" t="str">
        <f>VLOOKUP(D677,$M$15:$N$19,2,TRUE)</f>
        <v>Medium</v>
      </c>
    </row>
    <row r="678" spans="1:9" x14ac:dyDescent="0.25">
      <c r="A678" s="2" t="s">
        <v>1814</v>
      </c>
      <c r="B678" s="2" t="s">
        <v>8</v>
      </c>
      <c r="C678" s="2">
        <v>24</v>
      </c>
      <c r="D678" s="2">
        <v>167</v>
      </c>
      <c r="E678" s="2">
        <v>63</v>
      </c>
      <c r="F678" s="2" t="s">
        <v>510</v>
      </c>
      <c r="G678" s="2">
        <v>2008</v>
      </c>
      <c r="H678" s="2">
        <f>(D678-$N$3)/$N$4</f>
        <v>0.62144174627271065</v>
      </c>
      <c r="I678" s="2" t="str">
        <f>VLOOKUP(D678,$M$15:$N$19,2,TRUE)</f>
        <v>Medium</v>
      </c>
    </row>
    <row r="679" spans="1:9" x14ac:dyDescent="0.25">
      <c r="A679" s="2" t="s">
        <v>1887</v>
      </c>
      <c r="B679" s="2" t="s">
        <v>8</v>
      </c>
      <c r="C679" s="2">
        <v>24</v>
      </c>
      <c r="D679" s="2">
        <v>167</v>
      </c>
      <c r="E679" s="2">
        <v>70</v>
      </c>
      <c r="F679" s="2" t="s">
        <v>59</v>
      </c>
      <c r="G679" s="2">
        <v>2008</v>
      </c>
      <c r="H679" s="2">
        <f>(D679-$N$3)/$N$4</f>
        <v>0.62144174627271065</v>
      </c>
      <c r="I679" s="2" t="str">
        <f>VLOOKUP(D679,$M$15:$N$19,2,TRUE)</f>
        <v>Medium</v>
      </c>
    </row>
    <row r="680" spans="1:9" x14ac:dyDescent="0.25">
      <c r="A680" s="1" t="s">
        <v>2056</v>
      </c>
      <c r="B680" s="1" t="s">
        <v>8</v>
      </c>
      <c r="C680" s="1">
        <v>24</v>
      </c>
      <c r="D680" s="1">
        <v>167</v>
      </c>
      <c r="E680" s="1" t="s">
        <v>12</v>
      </c>
      <c r="F680" s="1" t="s">
        <v>49</v>
      </c>
      <c r="G680" s="1">
        <v>1932</v>
      </c>
      <c r="H680" s="1">
        <f>(D680-$N$3)/$N$4</f>
        <v>0.62144174627271065</v>
      </c>
      <c r="I680" s="1" t="str">
        <f>VLOOKUP(D680,$M$15:$N$19,2,TRUE)</f>
        <v>Medium</v>
      </c>
    </row>
    <row r="681" spans="1:9" x14ac:dyDescent="0.25">
      <c r="A681" s="2" t="s">
        <v>2209</v>
      </c>
      <c r="B681" s="2" t="s">
        <v>16</v>
      </c>
      <c r="C681" s="2">
        <v>24</v>
      </c>
      <c r="D681" s="2">
        <v>167</v>
      </c>
      <c r="E681" s="2">
        <v>54</v>
      </c>
      <c r="F681" s="2" t="s">
        <v>234</v>
      </c>
      <c r="G681" s="2">
        <v>2016</v>
      </c>
      <c r="H681" s="2">
        <f>(D681-$N$3)/$N$4</f>
        <v>0.62144174627271065</v>
      </c>
      <c r="I681" s="2" t="str">
        <f>VLOOKUP(D681,$M$15:$N$19,2,TRUE)</f>
        <v>Medium</v>
      </c>
    </row>
    <row r="682" spans="1:9" x14ac:dyDescent="0.25">
      <c r="A682" s="2" t="s">
        <v>2254</v>
      </c>
      <c r="B682" s="2" t="s">
        <v>8</v>
      </c>
      <c r="C682" s="2">
        <v>24</v>
      </c>
      <c r="D682" s="2">
        <v>167</v>
      </c>
      <c r="E682" s="2">
        <v>59</v>
      </c>
      <c r="F682" s="2" t="s">
        <v>27</v>
      </c>
      <c r="G682" s="2">
        <v>1988</v>
      </c>
      <c r="H682" s="2">
        <f>(D682-$N$3)/$N$4</f>
        <v>0.62144174627271065</v>
      </c>
      <c r="I682" s="2" t="str">
        <f>VLOOKUP(D682,$M$15:$N$19,2,TRUE)</f>
        <v>Medium</v>
      </c>
    </row>
    <row r="683" spans="1:9" x14ac:dyDescent="0.25">
      <c r="A683" s="1" t="s">
        <v>2265</v>
      </c>
      <c r="B683" s="1" t="s">
        <v>8</v>
      </c>
      <c r="C683" s="1">
        <v>24</v>
      </c>
      <c r="D683" s="1">
        <v>167</v>
      </c>
      <c r="E683" s="1">
        <v>63</v>
      </c>
      <c r="F683" s="1" t="s">
        <v>120</v>
      </c>
      <c r="G683" s="1">
        <v>2004</v>
      </c>
      <c r="H683" s="1">
        <f>(D683-$N$3)/$N$4</f>
        <v>0.62144174627271065</v>
      </c>
      <c r="I683" s="1" t="str">
        <f>VLOOKUP(D683,$M$15:$N$19,2,TRUE)</f>
        <v>Medium</v>
      </c>
    </row>
    <row r="684" spans="1:9" x14ac:dyDescent="0.25">
      <c r="A684" s="2" t="s">
        <v>644</v>
      </c>
      <c r="B684" s="2" t="s">
        <v>8</v>
      </c>
      <c r="C684" s="2">
        <v>25</v>
      </c>
      <c r="D684" s="2">
        <v>167</v>
      </c>
      <c r="E684" s="2">
        <v>61</v>
      </c>
      <c r="F684" s="2" t="s">
        <v>27</v>
      </c>
      <c r="G684" s="2">
        <v>2000</v>
      </c>
      <c r="H684" s="2">
        <f>(D684-$N$3)/$N$4</f>
        <v>0.62144174627271065</v>
      </c>
      <c r="I684" s="2" t="str">
        <f>VLOOKUP(D684,$M$15:$N$19,2,TRUE)</f>
        <v>Medium</v>
      </c>
    </row>
    <row r="685" spans="1:9" x14ac:dyDescent="0.25">
      <c r="A685" s="2" t="s">
        <v>1058</v>
      </c>
      <c r="B685" s="2" t="s">
        <v>8</v>
      </c>
      <c r="C685" s="2">
        <v>25</v>
      </c>
      <c r="D685" s="2">
        <v>167</v>
      </c>
      <c r="E685" s="2">
        <v>59</v>
      </c>
      <c r="F685" s="2" t="s">
        <v>27</v>
      </c>
      <c r="G685" s="2">
        <v>1988</v>
      </c>
      <c r="H685" s="2">
        <f>(D685-$N$3)/$N$4</f>
        <v>0.62144174627271065</v>
      </c>
      <c r="I685" s="2" t="str">
        <f>VLOOKUP(D685,$M$15:$N$19,2,TRUE)</f>
        <v>Medium</v>
      </c>
    </row>
    <row r="686" spans="1:9" x14ac:dyDescent="0.25">
      <c r="A686" s="1" t="s">
        <v>1496</v>
      </c>
      <c r="B686" s="1" t="s">
        <v>8</v>
      </c>
      <c r="C686" s="1">
        <v>25</v>
      </c>
      <c r="D686" s="1">
        <v>167</v>
      </c>
      <c r="E686" s="1" t="s">
        <v>12</v>
      </c>
      <c r="F686" s="1" t="s">
        <v>49</v>
      </c>
      <c r="G686" s="1">
        <v>1928</v>
      </c>
      <c r="H686" s="1">
        <f>(D686-$N$3)/$N$4</f>
        <v>0.62144174627271065</v>
      </c>
      <c r="I686" s="1" t="str">
        <f>VLOOKUP(D686,$M$15:$N$19,2,TRUE)</f>
        <v>Medium</v>
      </c>
    </row>
    <row r="687" spans="1:9" x14ac:dyDescent="0.25">
      <c r="A687" s="2" t="s">
        <v>1524</v>
      </c>
      <c r="B687" s="2" t="s">
        <v>8</v>
      </c>
      <c r="C687" s="2">
        <v>25</v>
      </c>
      <c r="D687" s="2">
        <v>167</v>
      </c>
      <c r="E687" s="2">
        <v>65</v>
      </c>
      <c r="F687" s="2" t="s">
        <v>97</v>
      </c>
      <c r="G687" s="2">
        <v>1984</v>
      </c>
      <c r="H687" s="2">
        <f>(D687-$N$3)/$N$4</f>
        <v>0.62144174627271065</v>
      </c>
      <c r="I687" s="2" t="str">
        <f>VLOOKUP(D687,$M$15:$N$19,2,TRUE)</f>
        <v>Medium</v>
      </c>
    </row>
    <row r="688" spans="1:9" x14ac:dyDescent="0.25">
      <c r="A688" s="2" t="s">
        <v>42</v>
      </c>
      <c r="B688" s="2" t="s">
        <v>8</v>
      </c>
      <c r="C688" s="2">
        <v>26</v>
      </c>
      <c r="D688" s="2">
        <v>167</v>
      </c>
      <c r="E688" s="2">
        <v>65</v>
      </c>
      <c r="F688" s="2" t="s">
        <v>43</v>
      </c>
      <c r="G688" s="2">
        <v>2016</v>
      </c>
      <c r="H688" s="2">
        <f>(D688-$N$3)/$N$4</f>
        <v>0.62144174627271065</v>
      </c>
      <c r="I688" s="2" t="str">
        <f>VLOOKUP(D688,$M$15:$N$19,2,TRUE)</f>
        <v>Medium</v>
      </c>
    </row>
    <row r="689" spans="1:9" x14ac:dyDescent="0.25">
      <c r="A689" s="1" t="s">
        <v>169</v>
      </c>
      <c r="B689" s="1" t="s">
        <v>8</v>
      </c>
      <c r="C689" s="1">
        <v>26</v>
      </c>
      <c r="D689" s="1">
        <v>167</v>
      </c>
      <c r="E689" s="1">
        <v>61</v>
      </c>
      <c r="F689" s="1" t="s">
        <v>17</v>
      </c>
      <c r="G689" s="1">
        <v>1968</v>
      </c>
      <c r="H689" s="1">
        <f>(D689-$N$3)/$N$4</f>
        <v>0.62144174627271065</v>
      </c>
      <c r="I689" s="1" t="str">
        <f>VLOOKUP(D689,$M$15:$N$19,2,TRUE)</f>
        <v>Medium</v>
      </c>
    </row>
    <row r="690" spans="1:9" x14ac:dyDescent="0.25">
      <c r="A690" s="2" t="s">
        <v>275</v>
      </c>
      <c r="B690" s="2" t="s">
        <v>8</v>
      </c>
      <c r="C690" s="2">
        <v>26</v>
      </c>
      <c r="D690" s="2">
        <v>167</v>
      </c>
      <c r="E690" s="2">
        <v>60</v>
      </c>
      <c r="F690" s="2" t="s">
        <v>19</v>
      </c>
      <c r="G690" s="2">
        <v>2016</v>
      </c>
      <c r="H690" s="2">
        <f>(D690-$N$3)/$N$4</f>
        <v>0.62144174627271065</v>
      </c>
      <c r="I690" s="2" t="str">
        <f>VLOOKUP(D690,$M$15:$N$19,2,TRUE)</f>
        <v>Medium</v>
      </c>
    </row>
    <row r="691" spans="1:9" x14ac:dyDescent="0.25">
      <c r="A691" s="2" t="s">
        <v>1760</v>
      </c>
      <c r="B691" s="2" t="s">
        <v>8</v>
      </c>
      <c r="C691" s="2">
        <v>26</v>
      </c>
      <c r="D691" s="2">
        <v>167</v>
      </c>
      <c r="E691" s="2">
        <v>59</v>
      </c>
      <c r="F691" s="2" t="s">
        <v>116</v>
      </c>
      <c r="G691" s="2">
        <v>1992</v>
      </c>
      <c r="H691" s="2">
        <f>(D691-$N$3)/$N$4</f>
        <v>0.62144174627271065</v>
      </c>
      <c r="I691" s="2" t="str">
        <f>VLOOKUP(D691,$M$15:$N$19,2,TRUE)</f>
        <v>Medium</v>
      </c>
    </row>
    <row r="692" spans="1:9" x14ac:dyDescent="0.25">
      <c r="A692" s="1" t="s">
        <v>453</v>
      </c>
      <c r="B692" s="1" t="s">
        <v>8</v>
      </c>
      <c r="C692" s="1">
        <v>27</v>
      </c>
      <c r="D692" s="1">
        <v>167</v>
      </c>
      <c r="E692" s="1">
        <v>67</v>
      </c>
      <c r="F692" s="1" t="s">
        <v>43</v>
      </c>
      <c r="G692" s="1">
        <v>2012</v>
      </c>
      <c r="H692" s="1">
        <f>(D692-$N$3)/$N$4</f>
        <v>0.62144174627271065</v>
      </c>
      <c r="I692" s="1" t="str">
        <f>VLOOKUP(D692,$M$15:$N$19,2,TRUE)</f>
        <v>Medium</v>
      </c>
    </row>
    <row r="693" spans="1:9" x14ac:dyDescent="0.25">
      <c r="A693" s="2" t="s">
        <v>800</v>
      </c>
      <c r="B693" s="2" t="s">
        <v>8</v>
      </c>
      <c r="C693" s="2">
        <v>27</v>
      </c>
      <c r="D693" s="2">
        <v>167</v>
      </c>
      <c r="E693" s="2">
        <v>65</v>
      </c>
      <c r="F693" s="2" t="s">
        <v>64</v>
      </c>
      <c r="G693" s="2">
        <v>2000</v>
      </c>
      <c r="H693" s="2">
        <f>(D693-$N$3)/$N$4</f>
        <v>0.62144174627271065</v>
      </c>
      <c r="I693" s="2" t="str">
        <f>VLOOKUP(D693,$M$15:$N$19,2,TRUE)</f>
        <v>Medium</v>
      </c>
    </row>
    <row r="694" spans="1:9" x14ac:dyDescent="0.25">
      <c r="A694" s="1" t="s">
        <v>1033</v>
      </c>
      <c r="B694" s="1" t="s">
        <v>8</v>
      </c>
      <c r="C694" s="1">
        <v>27</v>
      </c>
      <c r="D694" s="1">
        <v>167</v>
      </c>
      <c r="E694" s="1">
        <v>63</v>
      </c>
      <c r="F694" s="1" t="s">
        <v>62</v>
      </c>
      <c r="G694" s="1">
        <v>1972</v>
      </c>
      <c r="H694" s="1">
        <f>(D694-$N$3)/$N$4</f>
        <v>0.62144174627271065</v>
      </c>
      <c r="I694" s="1" t="str">
        <f>VLOOKUP(D694,$M$15:$N$19,2,TRUE)</f>
        <v>Medium</v>
      </c>
    </row>
    <row r="695" spans="1:9" x14ac:dyDescent="0.25">
      <c r="A695" s="1" t="s">
        <v>1148</v>
      </c>
      <c r="B695" s="1" t="s">
        <v>8</v>
      </c>
      <c r="C695" s="1">
        <v>27</v>
      </c>
      <c r="D695" s="1">
        <v>167</v>
      </c>
      <c r="E695" s="1" t="s">
        <v>12</v>
      </c>
      <c r="F695" s="1" t="s">
        <v>49</v>
      </c>
      <c r="G695" s="1">
        <v>1932</v>
      </c>
      <c r="H695" s="1">
        <f>(D695-$N$3)/$N$4</f>
        <v>0.62144174627271065</v>
      </c>
      <c r="I695" s="1" t="str">
        <f>VLOOKUP(D695,$M$15:$N$19,2,TRUE)</f>
        <v>Medium</v>
      </c>
    </row>
    <row r="696" spans="1:9" x14ac:dyDescent="0.25">
      <c r="A696" s="1" t="s">
        <v>162</v>
      </c>
      <c r="B696" s="1" t="s">
        <v>8</v>
      </c>
      <c r="C696" s="1">
        <v>28</v>
      </c>
      <c r="D696" s="1">
        <v>167</v>
      </c>
      <c r="E696" s="1">
        <v>64</v>
      </c>
      <c r="F696" s="1" t="s">
        <v>57</v>
      </c>
      <c r="G696" s="1">
        <v>1956</v>
      </c>
      <c r="H696" s="1">
        <f>(D696-$N$3)/$N$4</f>
        <v>0.62144174627271065</v>
      </c>
      <c r="I696" s="1" t="str">
        <f>VLOOKUP(D696,$M$15:$N$19,2,TRUE)</f>
        <v>Medium</v>
      </c>
    </row>
    <row r="697" spans="1:9" x14ac:dyDescent="0.25">
      <c r="A697" s="2" t="s">
        <v>1244</v>
      </c>
      <c r="B697" s="2" t="s">
        <v>8</v>
      </c>
      <c r="C697" s="2">
        <v>28</v>
      </c>
      <c r="D697" s="2">
        <v>167</v>
      </c>
      <c r="E697" s="2">
        <v>67</v>
      </c>
      <c r="F697" s="2" t="s">
        <v>97</v>
      </c>
      <c r="G697" s="2">
        <v>1984</v>
      </c>
      <c r="H697" s="2">
        <f>(D697-$N$3)/$N$4</f>
        <v>0.62144174627271065</v>
      </c>
      <c r="I697" s="2" t="str">
        <f>VLOOKUP(D697,$M$15:$N$19,2,TRUE)</f>
        <v>Medium</v>
      </c>
    </row>
    <row r="698" spans="1:9" x14ac:dyDescent="0.25">
      <c r="A698" s="1" t="s">
        <v>1894</v>
      </c>
      <c r="B698" s="1" t="s">
        <v>16</v>
      </c>
      <c r="C698" s="1">
        <v>29</v>
      </c>
      <c r="D698" s="1">
        <v>167</v>
      </c>
      <c r="E698" s="1">
        <v>62</v>
      </c>
      <c r="F698" s="1" t="s">
        <v>89</v>
      </c>
      <c r="G698" s="1">
        <v>1936</v>
      </c>
      <c r="H698" s="1">
        <f>(D698-$N$3)/$N$4</f>
        <v>0.62144174627271065</v>
      </c>
      <c r="I698" s="1" t="str">
        <f>VLOOKUP(D698,$M$15:$N$19,2,TRUE)</f>
        <v>Medium</v>
      </c>
    </row>
    <row r="699" spans="1:9" x14ac:dyDescent="0.25">
      <c r="A699" s="2" t="s">
        <v>1475</v>
      </c>
      <c r="B699" s="2" t="s">
        <v>8</v>
      </c>
      <c r="C699" s="2">
        <v>30</v>
      </c>
      <c r="D699" s="2">
        <v>167</v>
      </c>
      <c r="E699" s="2">
        <v>65</v>
      </c>
      <c r="F699" s="2" t="s">
        <v>19</v>
      </c>
      <c r="G699" s="2">
        <v>1960</v>
      </c>
      <c r="H699" s="2">
        <f>(D699-$N$3)/$N$4</f>
        <v>0.62144174627271065</v>
      </c>
      <c r="I699" s="2" t="str">
        <f>VLOOKUP(D699,$M$15:$N$19,2,TRUE)</f>
        <v>Medium</v>
      </c>
    </row>
    <row r="700" spans="1:9" x14ac:dyDescent="0.25">
      <c r="A700" s="1" t="s">
        <v>1801</v>
      </c>
      <c r="B700" s="1" t="s">
        <v>16</v>
      </c>
      <c r="C700" s="1">
        <v>30</v>
      </c>
      <c r="D700" s="1">
        <v>167</v>
      </c>
      <c r="E700" s="1">
        <v>58</v>
      </c>
      <c r="F700" s="1" t="s">
        <v>80</v>
      </c>
      <c r="G700" s="1">
        <v>1952</v>
      </c>
      <c r="H700" s="1">
        <f>(D700-$N$3)/$N$4</f>
        <v>0.62144174627271065</v>
      </c>
      <c r="I700" s="1" t="str">
        <f>VLOOKUP(D700,$M$15:$N$19,2,TRUE)</f>
        <v>Medium</v>
      </c>
    </row>
    <row r="701" spans="1:9" x14ac:dyDescent="0.25">
      <c r="A701" s="2" t="s">
        <v>1183</v>
      </c>
      <c r="B701" s="2" t="s">
        <v>8</v>
      </c>
      <c r="C701" s="2">
        <v>31</v>
      </c>
      <c r="D701" s="2">
        <v>167</v>
      </c>
      <c r="E701" s="2">
        <v>67</v>
      </c>
      <c r="F701" s="2" t="s">
        <v>9</v>
      </c>
      <c r="G701" s="2">
        <v>1952</v>
      </c>
      <c r="H701" s="2">
        <f>(D701-$N$3)/$N$4</f>
        <v>0.62144174627271065</v>
      </c>
      <c r="I701" s="2" t="str">
        <f>VLOOKUP(D701,$M$15:$N$19,2,TRUE)</f>
        <v>Medium</v>
      </c>
    </row>
    <row r="702" spans="1:9" x14ac:dyDescent="0.25">
      <c r="A702" s="2" t="s">
        <v>172</v>
      </c>
      <c r="B702" s="2" t="s">
        <v>16</v>
      </c>
      <c r="C702" s="2">
        <v>14</v>
      </c>
      <c r="D702" s="2">
        <v>166</v>
      </c>
      <c r="E702" s="2">
        <v>55</v>
      </c>
      <c r="F702" s="2" t="s">
        <v>62</v>
      </c>
      <c r="G702" s="2">
        <v>1968</v>
      </c>
      <c r="H702" s="2">
        <f>(D702-$N$3)/$N$4</f>
        <v>0.50704137187616294</v>
      </c>
      <c r="I702" s="2" t="str">
        <f>VLOOKUP(D702,$M$15:$N$19,2,TRUE)</f>
        <v>Medium</v>
      </c>
    </row>
    <row r="703" spans="1:9" x14ac:dyDescent="0.25">
      <c r="A703" s="1" t="s">
        <v>506</v>
      </c>
      <c r="B703" s="1" t="s">
        <v>16</v>
      </c>
      <c r="C703" s="1">
        <v>16</v>
      </c>
      <c r="D703" s="1">
        <v>166</v>
      </c>
      <c r="E703" s="1">
        <v>56</v>
      </c>
      <c r="F703" s="1" t="s">
        <v>68</v>
      </c>
      <c r="G703" s="1">
        <v>1976</v>
      </c>
      <c r="H703" s="1">
        <f>(D703-$N$3)/$N$4</f>
        <v>0.50704137187616294</v>
      </c>
      <c r="I703" s="1" t="str">
        <f>VLOOKUP(D703,$M$15:$N$19,2,TRUE)</f>
        <v>Medium</v>
      </c>
    </row>
    <row r="704" spans="1:9" x14ac:dyDescent="0.25">
      <c r="A704" s="1" t="s">
        <v>1650</v>
      </c>
      <c r="B704" s="1" t="s">
        <v>16</v>
      </c>
      <c r="C704" s="1">
        <v>16</v>
      </c>
      <c r="D704" s="1">
        <v>166</v>
      </c>
      <c r="E704" s="1">
        <v>54</v>
      </c>
      <c r="F704" s="1" t="s">
        <v>114</v>
      </c>
      <c r="G704" s="1">
        <v>1976</v>
      </c>
      <c r="H704" s="1">
        <f>(D704-$N$3)/$N$4</f>
        <v>0.50704137187616294</v>
      </c>
      <c r="I704" s="1" t="str">
        <f>VLOOKUP(D704,$M$15:$N$19,2,TRUE)</f>
        <v>Medium</v>
      </c>
    </row>
    <row r="705" spans="1:9" x14ac:dyDescent="0.25">
      <c r="A705" s="2" t="s">
        <v>1941</v>
      </c>
      <c r="B705" s="2" t="s">
        <v>16</v>
      </c>
      <c r="C705" s="2">
        <v>16</v>
      </c>
      <c r="D705" s="2">
        <v>166</v>
      </c>
      <c r="E705" s="2">
        <v>51</v>
      </c>
      <c r="F705" s="2" t="s">
        <v>19</v>
      </c>
      <c r="G705" s="2">
        <v>1992</v>
      </c>
      <c r="H705" s="2">
        <f>(D705-$N$3)/$N$4</f>
        <v>0.50704137187616294</v>
      </c>
      <c r="I705" s="2" t="str">
        <f>VLOOKUP(D705,$M$15:$N$19,2,TRUE)</f>
        <v>Medium</v>
      </c>
    </row>
    <row r="706" spans="1:9" x14ac:dyDescent="0.25">
      <c r="A706" s="2" t="s">
        <v>440</v>
      </c>
      <c r="B706" s="2" t="s">
        <v>16</v>
      </c>
      <c r="C706" s="2">
        <v>17</v>
      </c>
      <c r="D706" s="2">
        <v>166</v>
      </c>
      <c r="E706" s="2">
        <v>55</v>
      </c>
      <c r="F706" s="2" t="s">
        <v>62</v>
      </c>
      <c r="G706" s="2">
        <v>1972</v>
      </c>
      <c r="H706" s="2">
        <f>(D706-$N$3)/$N$4</f>
        <v>0.50704137187616294</v>
      </c>
      <c r="I706" s="2" t="str">
        <f>VLOOKUP(D706,$M$15:$N$19,2,TRUE)</f>
        <v>Medium</v>
      </c>
    </row>
    <row r="707" spans="1:9" x14ac:dyDescent="0.25">
      <c r="A707" s="1" t="s">
        <v>878</v>
      </c>
      <c r="B707" s="1" t="s">
        <v>8</v>
      </c>
      <c r="C707" s="1">
        <v>17</v>
      </c>
      <c r="D707" s="1">
        <v>166</v>
      </c>
      <c r="E707" s="1">
        <v>61</v>
      </c>
      <c r="F707" s="1" t="s">
        <v>27</v>
      </c>
      <c r="G707" s="1">
        <v>1988</v>
      </c>
      <c r="H707" s="1">
        <f>(D707-$N$3)/$N$4</f>
        <v>0.50704137187616294</v>
      </c>
      <c r="I707" s="1" t="str">
        <f>VLOOKUP(D707,$M$15:$N$19,2,TRUE)</f>
        <v>Medium</v>
      </c>
    </row>
    <row r="708" spans="1:9" x14ac:dyDescent="0.25">
      <c r="A708" s="1" t="s">
        <v>1039</v>
      </c>
      <c r="B708" s="1" t="s">
        <v>16</v>
      </c>
      <c r="C708" s="1">
        <v>17</v>
      </c>
      <c r="D708" s="1">
        <v>166</v>
      </c>
      <c r="E708" s="1">
        <v>50</v>
      </c>
      <c r="F708" s="1" t="s">
        <v>17</v>
      </c>
      <c r="G708" s="1">
        <v>1988</v>
      </c>
      <c r="H708" s="1">
        <f>(D708-$N$3)/$N$4</f>
        <v>0.50704137187616294</v>
      </c>
      <c r="I708" s="1" t="str">
        <f>VLOOKUP(D708,$M$15:$N$19,2,TRUE)</f>
        <v>Medium</v>
      </c>
    </row>
    <row r="709" spans="1:9" x14ac:dyDescent="0.25">
      <c r="A709" s="1" t="s">
        <v>1262</v>
      </c>
      <c r="B709" s="1" t="s">
        <v>16</v>
      </c>
      <c r="C709" s="1">
        <v>17</v>
      </c>
      <c r="D709" s="1">
        <v>166</v>
      </c>
      <c r="E709" s="1">
        <v>58</v>
      </c>
      <c r="F709" s="1" t="s">
        <v>33</v>
      </c>
      <c r="G709" s="1">
        <v>1964</v>
      </c>
      <c r="H709" s="1">
        <f>(D709-$N$3)/$N$4</f>
        <v>0.50704137187616294</v>
      </c>
      <c r="I709" s="1" t="str">
        <f>VLOOKUP(D709,$M$15:$N$19,2,TRUE)</f>
        <v>Medium</v>
      </c>
    </row>
    <row r="710" spans="1:9" x14ac:dyDescent="0.25">
      <c r="A710" s="1" t="s">
        <v>728</v>
      </c>
      <c r="B710" s="1" t="s">
        <v>8</v>
      </c>
      <c r="C710" s="1">
        <v>18</v>
      </c>
      <c r="D710" s="1">
        <v>166</v>
      </c>
      <c r="E710" s="1">
        <v>59</v>
      </c>
      <c r="F710" s="1" t="s">
        <v>51</v>
      </c>
      <c r="G710" s="1">
        <v>1964</v>
      </c>
      <c r="H710" s="1">
        <f>(D710-$N$3)/$N$4</f>
        <v>0.50704137187616294</v>
      </c>
      <c r="I710" s="1" t="str">
        <f>VLOOKUP(D710,$M$15:$N$19,2,TRUE)</f>
        <v>Medium</v>
      </c>
    </row>
    <row r="711" spans="1:9" x14ac:dyDescent="0.25">
      <c r="A711" s="1" t="s">
        <v>1952</v>
      </c>
      <c r="B711" s="1" t="s">
        <v>16</v>
      </c>
      <c r="C711" s="1">
        <v>18</v>
      </c>
      <c r="D711" s="1">
        <v>166</v>
      </c>
      <c r="E711" s="1">
        <v>56</v>
      </c>
      <c r="F711" s="1" t="s">
        <v>39</v>
      </c>
      <c r="G711" s="1">
        <v>1968</v>
      </c>
      <c r="H711" s="1">
        <f>(D711-$N$3)/$N$4</f>
        <v>0.50704137187616294</v>
      </c>
      <c r="I711" s="1" t="str">
        <f>VLOOKUP(D711,$M$15:$N$19,2,TRUE)</f>
        <v>Medium</v>
      </c>
    </row>
    <row r="712" spans="1:9" x14ac:dyDescent="0.25">
      <c r="A712" s="1" t="s">
        <v>81</v>
      </c>
      <c r="B712" s="1" t="s">
        <v>8</v>
      </c>
      <c r="C712" s="1">
        <v>19</v>
      </c>
      <c r="D712" s="1">
        <v>166</v>
      </c>
      <c r="E712" s="1">
        <v>60</v>
      </c>
      <c r="F712" s="1" t="s">
        <v>82</v>
      </c>
      <c r="G712" s="1">
        <v>1972</v>
      </c>
      <c r="H712" s="1">
        <f>(D712-$N$3)/$N$4</f>
        <v>0.50704137187616294</v>
      </c>
      <c r="I712" s="1" t="str">
        <f>VLOOKUP(D712,$M$15:$N$19,2,TRUE)</f>
        <v>Medium</v>
      </c>
    </row>
    <row r="713" spans="1:9" x14ac:dyDescent="0.25">
      <c r="A713" s="1" t="s">
        <v>487</v>
      </c>
      <c r="B713" s="1" t="s">
        <v>8</v>
      </c>
      <c r="C713" s="1">
        <v>19</v>
      </c>
      <c r="D713" s="1">
        <v>166</v>
      </c>
      <c r="E713" s="1">
        <v>69</v>
      </c>
      <c r="F713" s="1" t="s">
        <v>11</v>
      </c>
      <c r="G713" s="1">
        <v>2000</v>
      </c>
      <c r="H713" s="1">
        <f>(D713-$N$3)/$N$4</f>
        <v>0.50704137187616294</v>
      </c>
      <c r="I713" s="1" t="str">
        <f>VLOOKUP(D713,$M$15:$N$19,2,TRUE)</f>
        <v>Medium</v>
      </c>
    </row>
    <row r="714" spans="1:9" x14ac:dyDescent="0.25">
      <c r="A714" s="2" t="s">
        <v>692</v>
      </c>
      <c r="B714" s="2" t="s">
        <v>8</v>
      </c>
      <c r="C714" s="2">
        <v>19</v>
      </c>
      <c r="D714" s="2">
        <v>166</v>
      </c>
      <c r="E714" s="2">
        <v>58</v>
      </c>
      <c r="F714" s="2" t="s">
        <v>31</v>
      </c>
      <c r="G714" s="2">
        <v>1988</v>
      </c>
      <c r="H714" s="2">
        <f>(D714-$N$3)/$N$4</f>
        <v>0.50704137187616294</v>
      </c>
      <c r="I714" s="2" t="str">
        <f>VLOOKUP(D714,$M$15:$N$19,2,TRUE)</f>
        <v>Medium</v>
      </c>
    </row>
    <row r="715" spans="1:9" x14ac:dyDescent="0.25">
      <c r="A715" s="1" t="s">
        <v>1120</v>
      </c>
      <c r="B715" s="1" t="s">
        <v>16</v>
      </c>
      <c r="C715" s="1">
        <v>19</v>
      </c>
      <c r="D715" s="1">
        <v>166</v>
      </c>
      <c r="E715" s="1">
        <v>52</v>
      </c>
      <c r="F715" s="1" t="s">
        <v>39</v>
      </c>
      <c r="G715" s="1">
        <v>1976</v>
      </c>
      <c r="H715" s="1">
        <f>(D715-$N$3)/$N$4</f>
        <v>0.50704137187616294</v>
      </c>
      <c r="I715" s="1" t="str">
        <f>VLOOKUP(D715,$M$15:$N$19,2,TRUE)</f>
        <v>Medium</v>
      </c>
    </row>
    <row r="716" spans="1:9" x14ac:dyDescent="0.25">
      <c r="A716" s="2" t="s">
        <v>1477</v>
      </c>
      <c r="B716" s="2" t="s">
        <v>8</v>
      </c>
      <c r="C716" s="2">
        <v>19</v>
      </c>
      <c r="D716" s="2">
        <v>166</v>
      </c>
      <c r="E716" s="2">
        <v>67</v>
      </c>
      <c r="F716" s="2" t="s">
        <v>23</v>
      </c>
      <c r="G716" s="2">
        <v>2016</v>
      </c>
      <c r="H716" s="2">
        <f>(D716-$N$3)/$N$4</f>
        <v>0.50704137187616294</v>
      </c>
      <c r="I716" s="2" t="str">
        <f>VLOOKUP(D716,$M$15:$N$19,2,TRUE)</f>
        <v>Medium</v>
      </c>
    </row>
    <row r="717" spans="1:9" x14ac:dyDescent="0.25">
      <c r="A717" s="2" t="s">
        <v>1530</v>
      </c>
      <c r="B717" s="2" t="s">
        <v>16</v>
      </c>
      <c r="C717" s="2">
        <v>19</v>
      </c>
      <c r="D717" s="2">
        <v>166</v>
      </c>
      <c r="E717" s="2">
        <v>60</v>
      </c>
      <c r="F717" s="2" t="s">
        <v>89</v>
      </c>
      <c r="G717" s="2">
        <v>1968</v>
      </c>
      <c r="H717" s="2">
        <f>(D717-$N$3)/$N$4</f>
        <v>0.50704137187616294</v>
      </c>
      <c r="I717" s="2" t="str">
        <f>VLOOKUP(D717,$M$15:$N$19,2,TRUE)</f>
        <v>Medium</v>
      </c>
    </row>
    <row r="718" spans="1:9" x14ac:dyDescent="0.25">
      <c r="A718" s="1" t="s">
        <v>1596</v>
      </c>
      <c r="B718" s="1" t="s">
        <v>8</v>
      </c>
      <c r="C718" s="1">
        <v>19</v>
      </c>
      <c r="D718" s="1">
        <v>166</v>
      </c>
      <c r="E718" s="1">
        <v>60</v>
      </c>
      <c r="F718" s="1" t="s">
        <v>510</v>
      </c>
      <c r="G718" s="1">
        <v>1996</v>
      </c>
      <c r="H718" s="1">
        <f>(D718-$N$3)/$N$4</f>
        <v>0.50704137187616294</v>
      </c>
      <c r="I718" s="1" t="str">
        <f>VLOOKUP(D718,$M$15:$N$19,2,TRUE)</f>
        <v>Medium</v>
      </c>
    </row>
    <row r="719" spans="1:9" x14ac:dyDescent="0.25">
      <c r="A719" s="2" t="s">
        <v>1678</v>
      </c>
      <c r="B719" s="2" t="s">
        <v>8</v>
      </c>
      <c r="C719" s="2">
        <v>19</v>
      </c>
      <c r="D719" s="2">
        <v>166</v>
      </c>
      <c r="E719" s="2">
        <v>62</v>
      </c>
      <c r="F719" s="2" t="s">
        <v>51</v>
      </c>
      <c r="G719" s="2">
        <v>1968</v>
      </c>
      <c r="H719" s="2">
        <f>(D719-$N$3)/$N$4</f>
        <v>0.50704137187616294</v>
      </c>
      <c r="I719" s="2" t="str">
        <f>VLOOKUP(D719,$M$15:$N$19,2,TRUE)</f>
        <v>Medium</v>
      </c>
    </row>
    <row r="720" spans="1:9" x14ac:dyDescent="0.25">
      <c r="A720" s="1" t="s">
        <v>2092</v>
      </c>
      <c r="B720" s="1" t="s">
        <v>8</v>
      </c>
      <c r="C720" s="1">
        <v>19</v>
      </c>
      <c r="D720" s="1">
        <v>166</v>
      </c>
      <c r="E720" s="1">
        <v>64</v>
      </c>
      <c r="F720" s="1" t="s">
        <v>27</v>
      </c>
      <c r="G720" s="1">
        <v>1996</v>
      </c>
      <c r="H720" s="1">
        <f>(D720-$N$3)/$N$4</f>
        <v>0.50704137187616294</v>
      </c>
      <c r="I720" s="1" t="str">
        <f>VLOOKUP(D720,$M$15:$N$19,2,TRUE)</f>
        <v>Medium</v>
      </c>
    </row>
    <row r="721" spans="1:9" x14ac:dyDescent="0.25">
      <c r="A721" s="2" t="s">
        <v>2292</v>
      </c>
      <c r="B721" s="2" t="s">
        <v>8</v>
      </c>
      <c r="C721" s="2">
        <v>19</v>
      </c>
      <c r="D721" s="2">
        <v>166</v>
      </c>
      <c r="E721" s="2">
        <v>56</v>
      </c>
      <c r="F721" s="2" t="s">
        <v>464</v>
      </c>
      <c r="G721" s="2">
        <v>1964</v>
      </c>
      <c r="H721" s="2">
        <f>(D721-$N$3)/$N$4</f>
        <v>0.50704137187616294</v>
      </c>
      <c r="I721" s="2" t="str">
        <f>VLOOKUP(D721,$M$15:$N$19,2,TRUE)</f>
        <v>Medium</v>
      </c>
    </row>
    <row r="722" spans="1:9" x14ac:dyDescent="0.25">
      <c r="A722" s="1" t="s">
        <v>101</v>
      </c>
      <c r="B722" s="1" t="s">
        <v>16</v>
      </c>
      <c r="C722" s="1">
        <v>20</v>
      </c>
      <c r="D722" s="1">
        <v>166</v>
      </c>
      <c r="E722" s="1">
        <v>56</v>
      </c>
      <c r="F722" s="1" t="s">
        <v>82</v>
      </c>
      <c r="G722" s="1">
        <v>1956</v>
      </c>
      <c r="H722" s="1">
        <f>(D722-$N$3)/$N$4</f>
        <v>0.50704137187616294</v>
      </c>
      <c r="I722" s="1" t="str">
        <f>VLOOKUP(D722,$M$15:$N$19,2,TRUE)</f>
        <v>Medium</v>
      </c>
    </row>
    <row r="723" spans="1:9" x14ac:dyDescent="0.25">
      <c r="A723" s="2" t="s">
        <v>609</v>
      </c>
      <c r="B723" s="2" t="s">
        <v>16</v>
      </c>
      <c r="C723" s="2">
        <v>20</v>
      </c>
      <c r="D723" s="2">
        <v>166</v>
      </c>
      <c r="E723" s="2">
        <v>55</v>
      </c>
      <c r="F723" s="2" t="s">
        <v>89</v>
      </c>
      <c r="G723" s="2">
        <v>1972</v>
      </c>
      <c r="H723" s="2">
        <f>(D723-$N$3)/$N$4</f>
        <v>0.50704137187616294</v>
      </c>
      <c r="I723" s="2" t="str">
        <f>VLOOKUP(D723,$M$15:$N$19,2,TRUE)</f>
        <v>Medium</v>
      </c>
    </row>
    <row r="724" spans="1:9" x14ac:dyDescent="0.25">
      <c r="A724" s="1" t="s">
        <v>1259</v>
      </c>
      <c r="B724" s="1" t="s">
        <v>8</v>
      </c>
      <c r="C724" s="1">
        <v>20</v>
      </c>
      <c r="D724" s="1">
        <v>166</v>
      </c>
      <c r="E724" s="1">
        <v>61</v>
      </c>
      <c r="F724" s="1" t="s">
        <v>1260</v>
      </c>
      <c r="G724" s="1">
        <v>1968</v>
      </c>
      <c r="H724" s="1">
        <f>(D724-$N$3)/$N$4</f>
        <v>0.50704137187616294</v>
      </c>
      <c r="I724" s="1" t="str">
        <f>VLOOKUP(D724,$M$15:$N$19,2,TRUE)</f>
        <v>Medium</v>
      </c>
    </row>
    <row r="725" spans="1:9" x14ac:dyDescent="0.25">
      <c r="A725" s="1" t="s">
        <v>1416</v>
      </c>
      <c r="B725" s="1" t="s">
        <v>16</v>
      </c>
      <c r="C725" s="1">
        <v>20</v>
      </c>
      <c r="D725" s="1">
        <v>166</v>
      </c>
      <c r="E725" s="1">
        <v>57</v>
      </c>
      <c r="F725" s="1" t="s">
        <v>89</v>
      </c>
      <c r="G725" s="1">
        <v>1960</v>
      </c>
      <c r="H725" s="1">
        <f>(D725-$N$3)/$N$4</f>
        <v>0.50704137187616294</v>
      </c>
      <c r="I725" s="1" t="str">
        <f>VLOOKUP(D725,$M$15:$N$19,2,TRUE)</f>
        <v>Medium</v>
      </c>
    </row>
    <row r="726" spans="1:9" x14ac:dyDescent="0.25">
      <c r="A726" s="1" t="s">
        <v>1745</v>
      </c>
      <c r="B726" s="1" t="s">
        <v>8</v>
      </c>
      <c r="C726" s="1">
        <v>20</v>
      </c>
      <c r="D726" s="1">
        <v>166</v>
      </c>
      <c r="E726" s="1">
        <v>70</v>
      </c>
      <c r="F726" s="1" t="s">
        <v>51</v>
      </c>
      <c r="G726" s="1">
        <v>1968</v>
      </c>
      <c r="H726" s="1">
        <f>(D726-$N$3)/$N$4</f>
        <v>0.50704137187616294</v>
      </c>
      <c r="I726" s="1" t="str">
        <f>VLOOKUP(D726,$M$15:$N$19,2,TRUE)</f>
        <v>Medium</v>
      </c>
    </row>
    <row r="727" spans="1:9" x14ac:dyDescent="0.25">
      <c r="A727" s="2" t="s">
        <v>1774</v>
      </c>
      <c r="B727" s="2" t="s">
        <v>8</v>
      </c>
      <c r="C727" s="2">
        <v>20</v>
      </c>
      <c r="D727" s="2">
        <v>166</v>
      </c>
      <c r="E727" s="2">
        <v>62</v>
      </c>
      <c r="F727" s="2" t="s">
        <v>17</v>
      </c>
      <c r="G727" s="2">
        <v>1972</v>
      </c>
      <c r="H727" s="2">
        <f>(D727-$N$3)/$N$4</f>
        <v>0.50704137187616294</v>
      </c>
      <c r="I727" s="2" t="str">
        <f>VLOOKUP(D727,$M$15:$N$19,2,TRUE)</f>
        <v>Medium</v>
      </c>
    </row>
    <row r="728" spans="1:9" x14ac:dyDescent="0.25">
      <c r="A728" s="1" t="s">
        <v>1777</v>
      </c>
      <c r="B728" s="1" t="s">
        <v>16</v>
      </c>
      <c r="C728" s="1">
        <v>20</v>
      </c>
      <c r="D728" s="1">
        <v>166</v>
      </c>
      <c r="E728" s="1">
        <v>53</v>
      </c>
      <c r="F728" s="1" t="s">
        <v>82</v>
      </c>
      <c r="G728" s="1">
        <v>1972</v>
      </c>
      <c r="H728" s="1">
        <f>(D728-$N$3)/$N$4</f>
        <v>0.50704137187616294</v>
      </c>
      <c r="I728" s="1" t="str">
        <f>VLOOKUP(D728,$M$15:$N$19,2,TRUE)</f>
        <v>Medium</v>
      </c>
    </row>
    <row r="729" spans="1:9" x14ac:dyDescent="0.25">
      <c r="A729" s="1" t="s">
        <v>1813</v>
      </c>
      <c r="B729" s="1" t="s">
        <v>8</v>
      </c>
      <c r="C729" s="1">
        <v>20</v>
      </c>
      <c r="D729" s="1">
        <v>166</v>
      </c>
      <c r="E729" s="1">
        <v>60</v>
      </c>
      <c r="F729" s="1" t="s">
        <v>510</v>
      </c>
      <c r="G729" s="1">
        <v>2004</v>
      </c>
      <c r="H729" s="1">
        <f>(D729-$N$3)/$N$4</f>
        <v>0.50704137187616294</v>
      </c>
      <c r="I729" s="1" t="str">
        <f>VLOOKUP(D729,$M$15:$N$19,2,TRUE)</f>
        <v>Medium</v>
      </c>
    </row>
    <row r="730" spans="1:9" x14ac:dyDescent="0.25">
      <c r="A730" s="2" t="s">
        <v>2019</v>
      </c>
      <c r="B730" s="2" t="s">
        <v>8</v>
      </c>
      <c r="C730" s="2">
        <v>20</v>
      </c>
      <c r="D730" s="2">
        <v>166</v>
      </c>
      <c r="E730" s="2">
        <v>61</v>
      </c>
      <c r="F730" s="2" t="s">
        <v>43</v>
      </c>
      <c r="G730" s="2">
        <v>1996</v>
      </c>
      <c r="H730" s="2">
        <f>(D730-$N$3)/$N$4</f>
        <v>0.50704137187616294</v>
      </c>
      <c r="I730" s="2" t="str">
        <f>VLOOKUP(D730,$M$15:$N$19,2,TRUE)</f>
        <v>Medium</v>
      </c>
    </row>
    <row r="731" spans="1:9" x14ac:dyDescent="0.25">
      <c r="A731" s="2" t="s">
        <v>2232</v>
      </c>
      <c r="B731" s="2" t="s">
        <v>8</v>
      </c>
      <c r="C731" s="2">
        <v>20</v>
      </c>
      <c r="D731" s="2">
        <v>166</v>
      </c>
      <c r="E731" s="2">
        <v>60</v>
      </c>
      <c r="F731" s="2" t="s">
        <v>64</v>
      </c>
      <c r="G731" s="2">
        <v>2016</v>
      </c>
      <c r="H731" s="2">
        <f>(D731-$N$3)/$N$4</f>
        <v>0.50704137187616294</v>
      </c>
      <c r="I731" s="2" t="str">
        <f>VLOOKUP(D731,$M$15:$N$19,2,TRUE)</f>
        <v>Medium</v>
      </c>
    </row>
    <row r="732" spans="1:9" x14ac:dyDescent="0.25">
      <c r="A732" s="2" t="s">
        <v>69</v>
      </c>
      <c r="B732" s="2" t="s">
        <v>8</v>
      </c>
      <c r="C732" s="2">
        <v>21</v>
      </c>
      <c r="D732" s="2">
        <v>166</v>
      </c>
      <c r="E732" s="2">
        <v>63</v>
      </c>
      <c r="F732" s="2" t="s">
        <v>23</v>
      </c>
      <c r="G732" s="2">
        <v>2000</v>
      </c>
      <c r="H732" s="2">
        <f>(D732-$N$3)/$N$4</f>
        <v>0.50704137187616294</v>
      </c>
      <c r="I732" s="2" t="str">
        <f>VLOOKUP(D732,$M$15:$N$19,2,TRUE)</f>
        <v>Medium</v>
      </c>
    </row>
    <row r="733" spans="1:9" x14ac:dyDescent="0.25">
      <c r="A733" s="2" t="s">
        <v>156</v>
      </c>
      <c r="B733" s="2" t="s">
        <v>8</v>
      </c>
      <c r="C733" s="2">
        <v>21</v>
      </c>
      <c r="D733" s="2">
        <v>166</v>
      </c>
      <c r="E733" s="2">
        <v>54</v>
      </c>
      <c r="F733" s="2" t="s">
        <v>57</v>
      </c>
      <c r="G733" s="2">
        <v>1976</v>
      </c>
      <c r="H733" s="2">
        <f>(D733-$N$3)/$N$4</f>
        <v>0.50704137187616294</v>
      </c>
      <c r="I733" s="2" t="str">
        <f>VLOOKUP(D733,$M$15:$N$19,2,TRUE)</f>
        <v>Medium</v>
      </c>
    </row>
    <row r="734" spans="1:9" x14ac:dyDescent="0.25">
      <c r="A734" s="1" t="s">
        <v>597</v>
      </c>
      <c r="B734" s="1" t="s">
        <v>8</v>
      </c>
      <c r="C734" s="1">
        <v>21</v>
      </c>
      <c r="D734" s="1">
        <v>166</v>
      </c>
      <c r="E734" s="1">
        <v>62</v>
      </c>
      <c r="F734" s="1" t="s">
        <v>43</v>
      </c>
      <c r="G734" s="1">
        <v>1960</v>
      </c>
      <c r="H734" s="1">
        <f>(D734-$N$3)/$N$4</f>
        <v>0.50704137187616294</v>
      </c>
      <c r="I734" s="1" t="str">
        <f>VLOOKUP(D734,$M$15:$N$19,2,TRUE)</f>
        <v>Medium</v>
      </c>
    </row>
    <row r="735" spans="1:9" x14ac:dyDescent="0.25">
      <c r="A735" s="1" t="s">
        <v>740</v>
      </c>
      <c r="B735" s="1" t="s">
        <v>8</v>
      </c>
      <c r="C735" s="1">
        <v>21</v>
      </c>
      <c r="D735" s="1">
        <v>166</v>
      </c>
      <c r="E735" s="1">
        <v>69</v>
      </c>
      <c r="F735" s="1" t="s">
        <v>116</v>
      </c>
      <c r="G735" s="1">
        <v>1968</v>
      </c>
      <c r="H735" s="1">
        <f>(D735-$N$3)/$N$4</f>
        <v>0.50704137187616294</v>
      </c>
      <c r="I735" s="1" t="str">
        <f>VLOOKUP(D735,$M$15:$N$19,2,TRUE)</f>
        <v>Medium</v>
      </c>
    </row>
    <row r="736" spans="1:9" x14ac:dyDescent="0.25">
      <c r="A736" s="2" t="s">
        <v>1159</v>
      </c>
      <c r="B736" s="2" t="s">
        <v>16</v>
      </c>
      <c r="C736" s="2">
        <v>21</v>
      </c>
      <c r="D736" s="2">
        <v>166</v>
      </c>
      <c r="E736" s="2">
        <v>57</v>
      </c>
      <c r="F736" s="2" t="s">
        <v>89</v>
      </c>
      <c r="G736" s="2">
        <v>1968</v>
      </c>
      <c r="H736" s="2">
        <f>(D736-$N$3)/$N$4</f>
        <v>0.50704137187616294</v>
      </c>
      <c r="I736" s="2" t="str">
        <f>VLOOKUP(D736,$M$15:$N$19,2,TRUE)</f>
        <v>Medium</v>
      </c>
    </row>
    <row r="737" spans="1:9" x14ac:dyDescent="0.25">
      <c r="A737" s="2" t="s">
        <v>1391</v>
      </c>
      <c r="B737" s="2" t="s">
        <v>8</v>
      </c>
      <c r="C737" s="2">
        <v>21</v>
      </c>
      <c r="D737" s="2">
        <v>166</v>
      </c>
      <c r="E737" s="2">
        <v>62</v>
      </c>
      <c r="F737" s="2" t="s">
        <v>178</v>
      </c>
      <c r="G737" s="2">
        <v>1992</v>
      </c>
      <c r="H737" s="2">
        <f>(D737-$N$3)/$N$4</f>
        <v>0.50704137187616294</v>
      </c>
      <c r="I737" s="2" t="str">
        <f>VLOOKUP(D737,$M$15:$N$19,2,TRUE)</f>
        <v>Medium</v>
      </c>
    </row>
    <row r="738" spans="1:9" x14ac:dyDescent="0.25">
      <c r="A738" s="2" t="s">
        <v>1587</v>
      </c>
      <c r="B738" s="2" t="s">
        <v>16</v>
      </c>
      <c r="C738" s="2">
        <v>21</v>
      </c>
      <c r="D738" s="2">
        <v>166</v>
      </c>
      <c r="E738" s="2">
        <v>59</v>
      </c>
      <c r="F738" s="2" t="s">
        <v>31</v>
      </c>
      <c r="G738" s="2">
        <v>1968</v>
      </c>
      <c r="H738" s="2">
        <f>(D738-$N$3)/$N$4</f>
        <v>0.50704137187616294</v>
      </c>
      <c r="I738" s="2" t="str">
        <f>VLOOKUP(D738,$M$15:$N$19,2,TRUE)</f>
        <v>Medium</v>
      </c>
    </row>
    <row r="739" spans="1:9" x14ac:dyDescent="0.25">
      <c r="A739" s="2" t="s">
        <v>1790</v>
      </c>
      <c r="B739" s="2" t="s">
        <v>8</v>
      </c>
      <c r="C739" s="2">
        <v>21</v>
      </c>
      <c r="D739" s="2">
        <v>166</v>
      </c>
      <c r="E739" s="2" t="s">
        <v>12</v>
      </c>
      <c r="F739" s="2" t="s">
        <v>625</v>
      </c>
      <c r="G739" s="2">
        <v>1972</v>
      </c>
      <c r="H739" s="2">
        <f>(D739-$N$3)/$N$4</f>
        <v>0.50704137187616294</v>
      </c>
      <c r="I739" s="2" t="str">
        <f>VLOOKUP(D739,$M$15:$N$19,2,TRUE)</f>
        <v>Medium</v>
      </c>
    </row>
    <row r="740" spans="1:9" x14ac:dyDescent="0.25">
      <c r="A740" s="2" t="s">
        <v>253</v>
      </c>
      <c r="B740" s="2" t="s">
        <v>8</v>
      </c>
      <c r="C740" s="2">
        <v>22</v>
      </c>
      <c r="D740" s="2">
        <v>166</v>
      </c>
      <c r="E740" s="2">
        <v>61</v>
      </c>
      <c r="F740" s="2" t="s">
        <v>43</v>
      </c>
      <c r="G740" s="2">
        <v>2008</v>
      </c>
      <c r="H740" s="2">
        <f>(D740-$N$3)/$N$4</f>
        <v>0.50704137187616294</v>
      </c>
      <c r="I740" s="2" t="str">
        <f>VLOOKUP(D740,$M$15:$N$19,2,TRUE)</f>
        <v>Medium</v>
      </c>
    </row>
    <row r="741" spans="1:9" x14ac:dyDescent="0.25">
      <c r="A741" s="2" t="s">
        <v>664</v>
      </c>
      <c r="B741" s="2" t="s">
        <v>16</v>
      </c>
      <c r="C741" s="2">
        <v>22</v>
      </c>
      <c r="D741" s="2">
        <v>166</v>
      </c>
      <c r="E741" s="2" t="s">
        <v>12</v>
      </c>
      <c r="F741" s="2" t="s">
        <v>68</v>
      </c>
      <c r="G741" s="2">
        <v>2012</v>
      </c>
      <c r="H741" s="2">
        <f>(D741-$N$3)/$N$4</f>
        <v>0.50704137187616294</v>
      </c>
      <c r="I741" s="2" t="str">
        <f>VLOOKUP(D741,$M$15:$N$19,2,TRUE)</f>
        <v>Medium</v>
      </c>
    </row>
    <row r="742" spans="1:9" x14ac:dyDescent="0.25">
      <c r="A742" s="2" t="s">
        <v>982</v>
      </c>
      <c r="B742" s="2" t="s">
        <v>8</v>
      </c>
      <c r="C742" s="2">
        <v>22</v>
      </c>
      <c r="D742" s="2">
        <v>166</v>
      </c>
      <c r="E742" s="2">
        <v>65</v>
      </c>
      <c r="F742" s="2" t="s">
        <v>85</v>
      </c>
      <c r="G742" s="2">
        <v>1968</v>
      </c>
      <c r="H742" s="2">
        <f>(D742-$N$3)/$N$4</f>
        <v>0.50704137187616294</v>
      </c>
      <c r="I742" s="2" t="str">
        <f>VLOOKUP(D742,$M$15:$N$19,2,TRUE)</f>
        <v>Medium</v>
      </c>
    </row>
    <row r="743" spans="1:9" x14ac:dyDescent="0.25">
      <c r="A743" s="2" t="s">
        <v>1062</v>
      </c>
      <c r="B743" s="2" t="s">
        <v>8</v>
      </c>
      <c r="C743" s="2">
        <v>22</v>
      </c>
      <c r="D743" s="2">
        <v>166</v>
      </c>
      <c r="E743" s="2">
        <v>63</v>
      </c>
      <c r="F743" s="2" t="s">
        <v>19</v>
      </c>
      <c r="G743" s="2">
        <v>1960</v>
      </c>
      <c r="H743" s="2">
        <f>(D743-$N$3)/$N$4</f>
        <v>0.50704137187616294</v>
      </c>
      <c r="I743" s="2" t="str">
        <f>VLOOKUP(D743,$M$15:$N$19,2,TRUE)</f>
        <v>Medium</v>
      </c>
    </row>
    <row r="744" spans="1:9" x14ac:dyDescent="0.25">
      <c r="A744" s="2" t="s">
        <v>1459</v>
      </c>
      <c r="B744" s="2" t="s">
        <v>8</v>
      </c>
      <c r="C744" s="2">
        <v>22</v>
      </c>
      <c r="D744" s="2">
        <v>166</v>
      </c>
      <c r="E744" s="2">
        <v>54</v>
      </c>
      <c r="F744" s="2" t="s">
        <v>116</v>
      </c>
      <c r="G744" s="2">
        <v>1968</v>
      </c>
      <c r="H744" s="2">
        <f>(D744-$N$3)/$N$4</f>
        <v>0.50704137187616294</v>
      </c>
      <c r="I744" s="2" t="str">
        <f>VLOOKUP(D744,$M$15:$N$19,2,TRUE)</f>
        <v>Medium</v>
      </c>
    </row>
    <row r="745" spans="1:9" x14ac:dyDescent="0.25">
      <c r="A745" s="2" t="s">
        <v>2011</v>
      </c>
      <c r="B745" s="2" t="s">
        <v>8</v>
      </c>
      <c r="C745" s="2">
        <v>22</v>
      </c>
      <c r="D745" s="2">
        <v>166</v>
      </c>
      <c r="E745" s="2">
        <v>58</v>
      </c>
      <c r="F745" s="2" t="s">
        <v>27</v>
      </c>
      <c r="G745" s="2">
        <v>2012</v>
      </c>
      <c r="H745" s="2">
        <f>(D745-$N$3)/$N$4</f>
        <v>0.50704137187616294</v>
      </c>
      <c r="I745" s="2" t="str">
        <f>VLOOKUP(D745,$M$15:$N$19,2,TRUE)</f>
        <v>Medium</v>
      </c>
    </row>
    <row r="746" spans="1:9" x14ac:dyDescent="0.25">
      <c r="A746" s="1" t="s">
        <v>357</v>
      </c>
      <c r="B746" s="1" t="s">
        <v>8</v>
      </c>
      <c r="C746" s="1">
        <v>23</v>
      </c>
      <c r="D746" s="1">
        <v>166</v>
      </c>
      <c r="E746" s="1">
        <v>61</v>
      </c>
      <c r="F746" s="1" t="s">
        <v>116</v>
      </c>
      <c r="G746" s="1">
        <v>1984</v>
      </c>
      <c r="H746" s="1">
        <f>(D746-$N$3)/$N$4</f>
        <v>0.50704137187616294</v>
      </c>
      <c r="I746" s="1" t="str">
        <f>VLOOKUP(D746,$M$15:$N$19,2,TRUE)</f>
        <v>Medium</v>
      </c>
    </row>
    <row r="747" spans="1:9" x14ac:dyDescent="0.25">
      <c r="A747" s="1" t="s">
        <v>426</v>
      </c>
      <c r="B747" s="1" t="s">
        <v>8</v>
      </c>
      <c r="C747" s="1">
        <v>23</v>
      </c>
      <c r="D747" s="1">
        <v>166</v>
      </c>
      <c r="E747" s="1">
        <v>65</v>
      </c>
      <c r="F747" s="1" t="s">
        <v>11</v>
      </c>
      <c r="G747" s="1">
        <v>2000</v>
      </c>
      <c r="H747" s="1">
        <f>(D747-$N$3)/$N$4</f>
        <v>0.50704137187616294</v>
      </c>
      <c r="I747" s="1" t="str">
        <f>VLOOKUP(D747,$M$15:$N$19,2,TRUE)</f>
        <v>Medium</v>
      </c>
    </row>
    <row r="748" spans="1:9" x14ac:dyDescent="0.25">
      <c r="A748" s="1" t="s">
        <v>630</v>
      </c>
      <c r="B748" s="1" t="s">
        <v>8</v>
      </c>
      <c r="C748" s="1">
        <v>23</v>
      </c>
      <c r="D748" s="1">
        <v>166</v>
      </c>
      <c r="E748" s="1">
        <v>70</v>
      </c>
      <c r="F748" s="1" t="s">
        <v>49</v>
      </c>
      <c r="G748" s="1">
        <v>1964</v>
      </c>
      <c r="H748" s="1">
        <f>(D748-$N$3)/$N$4</f>
        <v>0.50704137187616294</v>
      </c>
      <c r="I748" s="1" t="str">
        <f>VLOOKUP(D748,$M$15:$N$19,2,TRUE)</f>
        <v>Medium</v>
      </c>
    </row>
    <row r="749" spans="1:9" x14ac:dyDescent="0.25">
      <c r="A749" s="2" t="s">
        <v>1581</v>
      </c>
      <c r="B749" s="2" t="s">
        <v>8</v>
      </c>
      <c r="C749" s="2">
        <v>23</v>
      </c>
      <c r="D749" s="2">
        <v>166</v>
      </c>
      <c r="E749" s="2">
        <v>61</v>
      </c>
      <c r="F749" s="2" t="s">
        <v>120</v>
      </c>
      <c r="G749" s="2">
        <v>1988</v>
      </c>
      <c r="H749" s="2">
        <f>(D749-$N$3)/$N$4</f>
        <v>0.50704137187616294</v>
      </c>
      <c r="I749" s="2" t="str">
        <f>VLOOKUP(D749,$M$15:$N$19,2,TRUE)</f>
        <v>Medium</v>
      </c>
    </row>
    <row r="750" spans="1:9" x14ac:dyDescent="0.25">
      <c r="A750" s="1" t="s">
        <v>2060</v>
      </c>
      <c r="B750" s="1" t="s">
        <v>8</v>
      </c>
      <c r="C750" s="1">
        <v>23</v>
      </c>
      <c r="D750" s="1">
        <v>166</v>
      </c>
      <c r="E750" s="1">
        <v>58</v>
      </c>
      <c r="F750" s="1" t="s">
        <v>27</v>
      </c>
      <c r="G750" s="1">
        <v>2004</v>
      </c>
      <c r="H750" s="1">
        <f>(D750-$N$3)/$N$4</f>
        <v>0.50704137187616294</v>
      </c>
      <c r="I750" s="1" t="str">
        <f>VLOOKUP(D750,$M$15:$N$19,2,TRUE)</f>
        <v>Medium</v>
      </c>
    </row>
    <row r="751" spans="1:9" x14ac:dyDescent="0.25">
      <c r="A751" s="1" t="s">
        <v>2064</v>
      </c>
      <c r="B751" s="1" t="s">
        <v>8</v>
      </c>
      <c r="C751" s="1">
        <v>23</v>
      </c>
      <c r="D751" s="1">
        <v>166</v>
      </c>
      <c r="E751" s="1">
        <v>61</v>
      </c>
      <c r="F751" s="1" t="s">
        <v>207</v>
      </c>
      <c r="G751" s="1">
        <v>1984</v>
      </c>
      <c r="H751" s="1">
        <f>(D751-$N$3)/$N$4</f>
        <v>0.50704137187616294</v>
      </c>
      <c r="I751" s="1" t="str">
        <f>VLOOKUP(D751,$M$15:$N$19,2,TRUE)</f>
        <v>Medium</v>
      </c>
    </row>
    <row r="752" spans="1:9" x14ac:dyDescent="0.25">
      <c r="A752" s="2" t="s">
        <v>76</v>
      </c>
      <c r="B752" s="2" t="s">
        <v>8</v>
      </c>
      <c r="C752" s="2">
        <v>24</v>
      </c>
      <c r="D752" s="2">
        <v>166</v>
      </c>
      <c r="E752" s="2">
        <v>62</v>
      </c>
      <c r="F752" s="2" t="s">
        <v>19</v>
      </c>
      <c r="G752" s="2">
        <v>2004</v>
      </c>
      <c r="H752" s="2">
        <f>(D752-$N$3)/$N$4</f>
        <v>0.50704137187616294</v>
      </c>
      <c r="I752" s="2" t="str">
        <f>VLOOKUP(D752,$M$15:$N$19,2,TRUE)</f>
        <v>Medium</v>
      </c>
    </row>
    <row r="753" spans="1:9" x14ac:dyDescent="0.25">
      <c r="A753" s="2" t="s">
        <v>102</v>
      </c>
      <c r="B753" s="2" t="s">
        <v>16</v>
      </c>
      <c r="C753" s="2">
        <v>24</v>
      </c>
      <c r="D753" s="2">
        <v>166</v>
      </c>
      <c r="E753" s="2">
        <v>62</v>
      </c>
      <c r="F753" s="2" t="s">
        <v>31</v>
      </c>
      <c r="G753" s="2">
        <v>1968</v>
      </c>
      <c r="H753" s="2">
        <f>(D753-$N$3)/$N$4</f>
        <v>0.50704137187616294</v>
      </c>
      <c r="I753" s="2" t="str">
        <f>VLOOKUP(D753,$M$15:$N$19,2,TRUE)</f>
        <v>Medium</v>
      </c>
    </row>
    <row r="754" spans="1:9" x14ac:dyDescent="0.25">
      <c r="A754" s="2" t="s">
        <v>949</v>
      </c>
      <c r="B754" s="2" t="s">
        <v>8</v>
      </c>
      <c r="C754" s="2">
        <v>24</v>
      </c>
      <c r="D754" s="2">
        <v>166</v>
      </c>
      <c r="E754" s="2">
        <v>62</v>
      </c>
      <c r="F754" s="2" t="s">
        <v>367</v>
      </c>
      <c r="G754" s="2">
        <v>1980</v>
      </c>
      <c r="H754" s="2">
        <f>(D754-$N$3)/$N$4</f>
        <v>0.50704137187616294</v>
      </c>
      <c r="I754" s="2" t="str">
        <f>VLOOKUP(D754,$M$15:$N$19,2,TRUE)</f>
        <v>Medium</v>
      </c>
    </row>
    <row r="755" spans="1:9" x14ac:dyDescent="0.25">
      <c r="A755" s="1" t="s">
        <v>1624</v>
      </c>
      <c r="B755" s="1" t="s">
        <v>8</v>
      </c>
      <c r="C755" s="1">
        <v>24</v>
      </c>
      <c r="D755" s="1">
        <v>166</v>
      </c>
      <c r="E755" s="1">
        <v>67</v>
      </c>
      <c r="F755" s="1" t="s">
        <v>85</v>
      </c>
      <c r="G755" s="1">
        <v>1960</v>
      </c>
      <c r="H755" s="1">
        <f>(D755-$N$3)/$N$4</f>
        <v>0.50704137187616294</v>
      </c>
      <c r="I755" s="1" t="str">
        <f>VLOOKUP(D755,$M$15:$N$19,2,TRUE)</f>
        <v>Medium</v>
      </c>
    </row>
    <row r="756" spans="1:9" x14ac:dyDescent="0.25">
      <c r="A756" s="2" t="s">
        <v>2129</v>
      </c>
      <c r="B756" s="2" t="s">
        <v>8</v>
      </c>
      <c r="C756" s="2">
        <v>24</v>
      </c>
      <c r="D756" s="2">
        <v>166</v>
      </c>
      <c r="E756" s="2">
        <v>65</v>
      </c>
      <c r="F756" s="2" t="s">
        <v>68</v>
      </c>
      <c r="G756" s="2">
        <v>1968</v>
      </c>
      <c r="H756" s="2">
        <f>(D756-$N$3)/$N$4</f>
        <v>0.50704137187616294</v>
      </c>
      <c r="I756" s="2" t="str">
        <f>VLOOKUP(D756,$M$15:$N$19,2,TRUE)</f>
        <v>Medium</v>
      </c>
    </row>
    <row r="757" spans="1:9" x14ac:dyDescent="0.25">
      <c r="A757" s="2" t="s">
        <v>2219</v>
      </c>
      <c r="B757" s="2" t="s">
        <v>8</v>
      </c>
      <c r="C757" s="2">
        <v>24</v>
      </c>
      <c r="D757" s="2">
        <v>166</v>
      </c>
      <c r="E757" s="2">
        <v>64</v>
      </c>
      <c r="F757" s="2" t="s">
        <v>64</v>
      </c>
      <c r="G757" s="2">
        <v>1968</v>
      </c>
      <c r="H757" s="2">
        <f>(D757-$N$3)/$N$4</f>
        <v>0.50704137187616294</v>
      </c>
      <c r="I757" s="2" t="str">
        <f>VLOOKUP(D757,$M$15:$N$19,2,TRUE)</f>
        <v>Medium</v>
      </c>
    </row>
    <row r="758" spans="1:9" x14ac:dyDescent="0.25">
      <c r="A758" s="2" t="s">
        <v>255</v>
      </c>
      <c r="B758" s="2" t="s">
        <v>8</v>
      </c>
      <c r="C758" s="2">
        <v>25</v>
      </c>
      <c r="D758" s="2">
        <v>166</v>
      </c>
      <c r="E758" s="2">
        <v>55</v>
      </c>
      <c r="F758" s="2" t="s">
        <v>43</v>
      </c>
      <c r="G758" s="2">
        <v>1980</v>
      </c>
      <c r="H758" s="2">
        <f>(D758-$N$3)/$N$4</f>
        <v>0.50704137187616294</v>
      </c>
      <c r="I758" s="2" t="str">
        <f>VLOOKUP(D758,$M$15:$N$19,2,TRUE)</f>
        <v>Medium</v>
      </c>
    </row>
    <row r="759" spans="1:9" x14ac:dyDescent="0.25">
      <c r="A759" s="1" t="s">
        <v>657</v>
      </c>
      <c r="B759" s="1" t="s">
        <v>8</v>
      </c>
      <c r="C759" s="1">
        <v>25</v>
      </c>
      <c r="D759" s="1">
        <v>166</v>
      </c>
      <c r="E759" s="1">
        <v>64</v>
      </c>
      <c r="F759" s="1" t="s">
        <v>62</v>
      </c>
      <c r="G759" s="1">
        <v>2004</v>
      </c>
      <c r="H759" s="1">
        <f>(D759-$N$3)/$N$4</f>
        <v>0.50704137187616294</v>
      </c>
      <c r="I759" s="1" t="str">
        <f>VLOOKUP(D759,$M$15:$N$19,2,TRUE)</f>
        <v>Medium</v>
      </c>
    </row>
    <row r="760" spans="1:9" x14ac:dyDescent="0.25">
      <c r="A760" s="2" t="s">
        <v>1493</v>
      </c>
      <c r="B760" s="2" t="s">
        <v>8</v>
      </c>
      <c r="C760" s="2">
        <v>25</v>
      </c>
      <c r="D760" s="2">
        <v>166</v>
      </c>
      <c r="E760" s="2">
        <v>66</v>
      </c>
      <c r="F760" s="2" t="s">
        <v>114</v>
      </c>
      <c r="G760" s="2">
        <v>1972</v>
      </c>
      <c r="H760" s="2">
        <f>(D760-$N$3)/$N$4</f>
        <v>0.50704137187616294</v>
      </c>
      <c r="I760" s="2" t="str">
        <f>VLOOKUP(D760,$M$15:$N$19,2,TRUE)</f>
        <v>Medium</v>
      </c>
    </row>
    <row r="761" spans="1:9" x14ac:dyDescent="0.25">
      <c r="A761" s="2" t="s">
        <v>230</v>
      </c>
      <c r="B761" s="2" t="s">
        <v>16</v>
      </c>
      <c r="C761" s="2">
        <v>26</v>
      </c>
      <c r="D761" s="2">
        <v>166</v>
      </c>
      <c r="E761" s="2">
        <v>56</v>
      </c>
      <c r="F761" s="2" t="s">
        <v>187</v>
      </c>
      <c r="G761" s="2">
        <v>1960</v>
      </c>
      <c r="H761" s="2">
        <f>(D761-$N$3)/$N$4</f>
        <v>0.50704137187616294</v>
      </c>
      <c r="I761" s="2" t="str">
        <f>VLOOKUP(D761,$M$15:$N$19,2,TRUE)</f>
        <v>Medium</v>
      </c>
    </row>
    <row r="762" spans="1:9" x14ac:dyDescent="0.25">
      <c r="A762" s="1" t="s">
        <v>643</v>
      </c>
      <c r="B762" s="1" t="s">
        <v>8</v>
      </c>
      <c r="C762" s="1">
        <v>26</v>
      </c>
      <c r="D762" s="1">
        <v>166</v>
      </c>
      <c r="E762" s="1">
        <v>61</v>
      </c>
      <c r="F762" s="1" t="s">
        <v>27</v>
      </c>
      <c r="G762" s="1">
        <v>1976</v>
      </c>
      <c r="H762" s="1">
        <f>(D762-$N$3)/$N$4</f>
        <v>0.50704137187616294</v>
      </c>
      <c r="I762" s="1" t="str">
        <f>VLOOKUP(D762,$M$15:$N$19,2,TRUE)</f>
        <v>Medium</v>
      </c>
    </row>
    <row r="763" spans="1:9" x14ac:dyDescent="0.25">
      <c r="A763" s="2" t="s">
        <v>700</v>
      </c>
      <c r="B763" s="2" t="s">
        <v>8</v>
      </c>
      <c r="C763" s="2">
        <v>26</v>
      </c>
      <c r="D763" s="2">
        <v>166</v>
      </c>
      <c r="E763" s="2">
        <v>68</v>
      </c>
      <c r="F763" s="2" t="s">
        <v>11</v>
      </c>
      <c r="G763" s="2">
        <v>1972</v>
      </c>
      <c r="H763" s="2">
        <f>(D763-$N$3)/$N$4</f>
        <v>0.50704137187616294</v>
      </c>
      <c r="I763" s="2" t="str">
        <f>VLOOKUP(D763,$M$15:$N$19,2,TRUE)</f>
        <v>Medium</v>
      </c>
    </row>
    <row r="764" spans="1:9" x14ac:dyDescent="0.25">
      <c r="A764" s="2" t="s">
        <v>192</v>
      </c>
      <c r="B764" s="2" t="s">
        <v>8</v>
      </c>
      <c r="C764" s="2">
        <v>27</v>
      </c>
      <c r="D764" s="2">
        <v>166</v>
      </c>
      <c r="E764" s="2">
        <v>58</v>
      </c>
      <c r="F764" s="2" t="s">
        <v>29</v>
      </c>
      <c r="G764" s="2">
        <v>2012</v>
      </c>
      <c r="H764" s="2">
        <f>(D764-$N$3)/$N$4</f>
        <v>0.50704137187616294</v>
      </c>
      <c r="I764" s="2" t="str">
        <f>VLOOKUP(D764,$M$15:$N$19,2,TRUE)</f>
        <v>Medium</v>
      </c>
    </row>
    <row r="765" spans="1:9" x14ac:dyDescent="0.25">
      <c r="A765" s="2" t="s">
        <v>832</v>
      </c>
      <c r="B765" s="2" t="s">
        <v>8</v>
      </c>
      <c r="C765" s="2">
        <v>27</v>
      </c>
      <c r="D765" s="2">
        <v>166</v>
      </c>
      <c r="E765" s="2">
        <v>59</v>
      </c>
      <c r="F765" s="2" t="s">
        <v>17</v>
      </c>
      <c r="G765" s="2">
        <v>1988</v>
      </c>
      <c r="H765" s="2">
        <f>(D765-$N$3)/$N$4</f>
        <v>0.50704137187616294</v>
      </c>
      <c r="I765" s="2" t="str">
        <f>VLOOKUP(D765,$M$15:$N$19,2,TRUE)</f>
        <v>Medium</v>
      </c>
    </row>
    <row r="766" spans="1:9" x14ac:dyDescent="0.25">
      <c r="A766" s="2" t="s">
        <v>1032</v>
      </c>
      <c r="B766" s="2" t="s">
        <v>8</v>
      </c>
      <c r="C766" s="2">
        <v>27</v>
      </c>
      <c r="D766" s="2">
        <v>166</v>
      </c>
      <c r="E766" s="2">
        <v>60</v>
      </c>
      <c r="F766" s="2" t="s">
        <v>62</v>
      </c>
      <c r="G766" s="2">
        <v>1968</v>
      </c>
      <c r="H766" s="2">
        <f>(D766-$N$3)/$N$4</f>
        <v>0.50704137187616294</v>
      </c>
      <c r="I766" s="2" t="str">
        <f>VLOOKUP(D766,$M$15:$N$19,2,TRUE)</f>
        <v>Medium</v>
      </c>
    </row>
    <row r="767" spans="1:9" x14ac:dyDescent="0.25">
      <c r="A767" s="2" t="s">
        <v>2009</v>
      </c>
      <c r="B767" s="2" t="s">
        <v>8</v>
      </c>
      <c r="C767" s="2">
        <v>27</v>
      </c>
      <c r="D767" s="2">
        <v>166</v>
      </c>
      <c r="E767" s="2" t="s">
        <v>12</v>
      </c>
      <c r="F767" s="2" t="s">
        <v>27</v>
      </c>
      <c r="G767" s="2">
        <v>2012</v>
      </c>
      <c r="H767" s="2">
        <f>(D767-$N$3)/$N$4</f>
        <v>0.50704137187616294</v>
      </c>
      <c r="I767" s="2" t="str">
        <f>VLOOKUP(D767,$M$15:$N$19,2,TRUE)</f>
        <v>Medium</v>
      </c>
    </row>
    <row r="768" spans="1:9" x14ac:dyDescent="0.25">
      <c r="A768" s="1" t="s">
        <v>1695</v>
      </c>
      <c r="B768" s="1" t="s">
        <v>8</v>
      </c>
      <c r="C768" s="1">
        <v>28</v>
      </c>
      <c r="D768" s="1">
        <v>166</v>
      </c>
      <c r="E768" s="1">
        <v>67</v>
      </c>
      <c r="F768" s="1" t="s">
        <v>89</v>
      </c>
      <c r="G768" s="1">
        <v>1960</v>
      </c>
      <c r="H768" s="1">
        <f>(D768-$N$3)/$N$4</f>
        <v>0.50704137187616294</v>
      </c>
      <c r="I768" s="1" t="str">
        <f>VLOOKUP(D768,$M$15:$N$19,2,TRUE)</f>
        <v>Medium</v>
      </c>
    </row>
    <row r="769" spans="1:9" x14ac:dyDescent="0.25">
      <c r="A769" s="2" t="s">
        <v>1141</v>
      </c>
      <c r="B769" s="2" t="s">
        <v>8</v>
      </c>
      <c r="C769" s="2">
        <v>29</v>
      </c>
      <c r="D769" s="2">
        <v>166</v>
      </c>
      <c r="E769" s="2">
        <v>65</v>
      </c>
      <c r="F769" s="2" t="s">
        <v>9</v>
      </c>
      <c r="G769" s="2">
        <v>1952</v>
      </c>
      <c r="H769" s="2">
        <f>(D769-$N$3)/$N$4</f>
        <v>0.50704137187616294</v>
      </c>
      <c r="I769" s="2" t="str">
        <f>VLOOKUP(D769,$M$15:$N$19,2,TRUE)</f>
        <v>Medium</v>
      </c>
    </row>
    <row r="770" spans="1:9" x14ac:dyDescent="0.25">
      <c r="A770" s="1" t="s">
        <v>1697</v>
      </c>
      <c r="B770" s="1" t="s">
        <v>16</v>
      </c>
      <c r="C770" s="1">
        <v>30</v>
      </c>
      <c r="D770" s="1">
        <v>166</v>
      </c>
      <c r="E770" s="1">
        <v>55</v>
      </c>
      <c r="F770" s="1" t="s">
        <v>89</v>
      </c>
      <c r="G770" s="1">
        <v>1952</v>
      </c>
      <c r="H770" s="1">
        <f>(D770-$N$3)/$N$4</f>
        <v>0.50704137187616294</v>
      </c>
      <c r="I770" s="1" t="str">
        <f>VLOOKUP(D770,$M$15:$N$19,2,TRUE)</f>
        <v>Medium</v>
      </c>
    </row>
    <row r="771" spans="1:9" x14ac:dyDescent="0.25">
      <c r="A771" s="1" t="s">
        <v>601</v>
      </c>
      <c r="B771" s="1" t="s">
        <v>8</v>
      </c>
      <c r="C771" s="1" t="s">
        <v>12</v>
      </c>
      <c r="D771" s="1">
        <v>166</v>
      </c>
      <c r="E771" s="1">
        <v>65</v>
      </c>
      <c r="F771" s="1" t="s">
        <v>602</v>
      </c>
      <c r="G771" s="1">
        <v>1960</v>
      </c>
      <c r="H771" s="1">
        <f>(D771-$N$3)/$N$4</f>
        <v>0.50704137187616294</v>
      </c>
      <c r="I771" s="1" t="str">
        <f>VLOOKUP(D771,$M$15:$N$19,2,TRUE)</f>
        <v>Medium</v>
      </c>
    </row>
    <row r="772" spans="1:9" x14ac:dyDescent="0.25">
      <c r="A772" s="2" t="s">
        <v>1353</v>
      </c>
      <c r="B772" s="2" t="s">
        <v>16</v>
      </c>
      <c r="C772" s="2">
        <v>14</v>
      </c>
      <c r="D772" s="2">
        <v>165</v>
      </c>
      <c r="E772" s="2">
        <v>57</v>
      </c>
      <c r="F772" s="2" t="s">
        <v>97</v>
      </c>
      <c r="G772" s="2">
        <v>1968</v>
      </c>
      <c r="H772" s="2">
        <f>(D772-$N$3)/$N$4</f>
        <v>0.39264099747961534</v>
      </c>
      <c r="I772" s="2" t="str">
        <f>VLOOKUP(D772,$M$15:$N$19,2,TRUE)</f>
        <v>Medium</v>
      </c>
    </row>
    <row r="773" spans="1:9" x14ac:dyDescent="0.25">
      <c r="A773" s="1" t="s">
        <v>1950</v>
      </c>
      <c r="B773" s="1" t="s">
        <v>16</v>
      </c>
      <c r="C773" s="1">
        <v>14</v>
      </c>
      <c r="D773" s="1">
        <v>165</v>
      </c>
      <c r="E773" s="1">
        <v>49</v>
      </c>
      <c r="F773" s="1" t="s">
        <v>116</v>
      </c>
      <c r="G773" s="1">
        <v>1972</v>
      </c>
      <c r="H773" s="1">
        <f>(D773-$N$3)/$N$4</f>
        <v>0.39264099747961534</v>
      </c>
      <c r="I773" s="1" t="str">
        <f>VLOOKUP(D773,$M$15:$N$19,2,TRUE)</f>
        <v>Medium</v>
      </c>
    </row>
    <row r="774" spans="1:9" x14ac:dyDescent="0.25">
      <c r="A774" s="2" t="s">
        <v>406</v>
      </c>
      <c r="B774" s="2" t="s">
        <v>16</v>
      </c>
      <c r="C774" s="2">
        <v>15</v>
      </c>
      <c r="D774" s="2">
        <v>165</v>
      </c>
      <c r="E774" s="2">
        <v>55</v>
      </c>
      <c r="F774" s="2" t="s">
        <v>49</v>
      </c>
      <c r="G774" s="2">
        <v>1988</v>
      </c>
      <c r="H774" s="2">
        <f>(D774-$N$3)/$N$4</f>
        <v>0.39264099747961534</v>
      </c>
      <c r="I774" s="2" t="str">
        <f>VLOOKUP(D774,$M$15:$N$19,2,TRUE)</f>
        <v>Medium</v>
      </c>
    </row>
    <row r="775" spans="1:9" x14ac:dyDescent="0.25">
      <c r="A775" s="1" t="s">
        <v>504</v>
      </c>
      <c r="B775" s="1" t="s">
        <v>16</v>
      </c>
      <c r="C775" s="1">
        <v>15</v>
      </c>
      <c r="D775" s="1">
        <v>165</v>
      </c>
      <c r="E775" s="1">
        <v>57</v>
      </c>
      <c r="F775" s="1" t="s">
        <v>97</v>
      </c>
      <c r="G775" s="1">
        <v>1968</v>
      </c>
      <c r="H775" s="1">
        <f>(D775-$N$3)/$N$4</f>
        <v>0.39264099747961534</v>
      </c>
      <c r="I775" s="1" t="str">
        <f>VLOOKUP(D775,$M$15:$N$19,2,TRUE)</f>
        <v>Medium</v>
      </c>
    </row>
    <row r="776" spans="1:9" x14ac:dyDescent="0.25">
      <c r="A776" s="2" t="s">
        <v>826</v>
      </c>
      <c r="B776" s="2" t="s">
        <v>16</v>
      </c>
      <c r="C776" s="2">
        <v>15</v>
      </c>
      <c r="D776" s="2">
        <v>165</v>
      </c>
      <c r="E776" s="2">
        <v>66</v>
      </c>
      <c r="F776" s="2" t="s">
        <v>187</v>
      </c>
      <c r="G776" s="2">
        <v>1960</v>
      </c>
      <c r="H776" s="2">
        <f>(D776-$N$3)/$N$4</f>
        <v>0.39264099747961534</v>
      </c>
      <c r="I776" s="2" t="str">
        <f>VLOOKUP(D776,$M$15:$N$19,2,TRUE)</f>
        <v>Medium</v>
      </c>
    </row>
    <row r="777" spans="1:9" x14ac:dyDescent="0.25">
      <c r="A777" s="2" t="s">
        <v>433</v>
      </c>
      <c r="B777" s="2" t="s">
        <v>16</v>
      </c>
      <c r="C777" s="2">
        <v>16</v>
      </c>
      <c r="D777" s="2">
        <v>165</v>
      </c>
      <c r="E777" s="2">
        <v>55</v>
      </c>
      <c r="F777" s="2" t="s">
        <v>59</v>
      </c>
      <c r="G777" s="2">
        <v>2000</v>
      </c>
      <c r="H777" s="2">
        <f>(D777-$N$3)/$N$4</f>
        <v>0.39264099747961534</v>
      </c>
      <c r="I777" s="2" t="str">
        <f>VLOOKUP(D777,$M$15:$N$19,2,TRUE)</f>
        <v>Medium</v>
      </c>
    </row>
    <row r="778" spans="1:9" x14ac:dyDescent="0.25">
      <c r="A778" s="1" t="s">
        <v>498</v>
      </c>
      <c r="B778" s="1" t="s">
        <v>16</v>
      </c>
      <c r="C778" s="1">
        <v>16</v>
      </c>
      <c r="D778" s="1">
        <v>165</v>
      </c>
      <c r="E778" s="1">
        <v>46</v>
      </c>
      <c r="F778" s="1" t="s">
        <v>294</v>
      </c>
      <c r="G778" s="1">
        <v>2016</v>
      </c>
      <c r="H778" s="1">
        <f>(D778-$N$3)/$N$4</f>
        <v>0.39264099747961534</v>
      </c>
      <c r="I778" s="1" t="str">
        <f>VLOOKUP(D778,$M$15:$N$19,2,TRUE)</f>
        <v>Medium</v>
      </c>
    </row>
    <row r="779" spans="1:9" x14ac:dyDescent="0.25">
      <c r="A779" s="2" t="s">
        <v>755</v>
      </c>
      <c r="B779" s="2" t="s">
        <v>16</v>
      </c>
      <c r="C779" s="2">
        <v>16</v>
      </c>
      <c r="D779" s="2">
        <v>165</v>
      </c>
      <c r="E779" s="2">
        <v>59</v>
      </c>
      <c r="F779" s="2" t="s">
        <v>294</v>
      </c>
      <c r="G779" s="2">
        <v>1960</v>
      </c>
      <c r="H779" s="2">
        <f>(D779-$N$3)/$N$4</f>
        <v>0.39264099747961534</v>
      </c>
      <c r="I779" s="2" t="str">
        <f>VLOOKUP(D779,$M$15:$N$19,2,TRUE)</f>
        <v>Medium</v>
      </c>
    </row>
    <row r="780" spans="1:9" x14ac:dyDescent="0.25">
      <c r="A780" s="1" t="s">
        <v>837</v>
      </c>
      <c r="B780" s="1" t="s">
        <v>16</v>
      </c>
      <c r="C780" s="1">
        <v>16</v>
      </c>
      <c r="D780" s="1">
        <v>165</v>
      </c>
      <c r="E780" s="1">
        <v>56</v>
      </c>
      <c r="F780" s="1" t="s">
        <v>80</v>
      </c>
      <c r="G780" s="1">
        <v>1968</v>
      </c>
      <c r="H780" s="1">
        <f>(D780-$N$3)/$N$4</f>
        <v>0.39264099747961534</v>
      </c>
      <c r="I780" s="1" t="str">
        <f>VLOOKUP(D780,$M$15:$N$19,2,TRUE)</f>
        <v>Medium</v>
      </c>
    </row>
    <row r="781" spans="1:9" x14ac:dyDescent="0.25">
      <c r="A781" s="2" t="s">
        <v>1232</v>
      </c>
      <c r="B781" s="2" t="s">
        <v>16</v>
      </c>
      <c r="C781" s="2">
        <v>16</v>
      </c>
      <c r="D781" s="2">
        <v>165</v>
      </c>
      <c r="E781" s="2">
        <v>55</v>
      </c>
      <c r="F781" s="2" t="s">
        <v>114</v>
      </c>
      <c r="G781" s="2">
        <v>1968</v>
      </c>
      <c r="H781" s="2">
        <f>(D781-$N$3)/$N$4</f>
        <v>0.39264099747961534</v>
      </c>
      <c r="I781" s="2" t="str">
        <f>VLOOKUP(D781,$M$15:$N$19,2,TRUE)</f>
        <v>Medium</v>
      </c>
    </row>
    <row r="782" spans="1:9" x14ac:dyDescent="0.25">
      <c r="A782" s="1" t="s">
        <v>1392</v>
      </c>
      <c r="B782" s="1" t="s">
        <v>16</v>
      </c>
      <c r="C782" s="1">
        <v>16</v>
      </c>
      <c r="D782" s="1">
        <v>165</v>
      </c>
      <c r="E782" s="1">
        <v>50</v>
      </c>
      <c r="F782" s="1" t="s">
        <v>62</v>
      </c>
      <c r="G782" s="1">
        <v>1988</v>
      </c>
      <c r="H782" s="1">
        <f>(D782-$N$3)/$N$4</f>
        <v>0.39264099747961534</v>
      </c>
      <c r="I782" s="1" t="str">
        <f>VLOOKUP(D782,$M$15:$N$19,2,TRUE)</f>
        <v>Medium</v>
      </c>
    </row>
    <row r="783" spans="1:9" x14ac:dyDescent="0.25">
      <c r="A783" s="2" t="s">
        <v>1393</v>
      </c>
      <c r="B783" s="2" t="s">
        <v>16</v>
      </c>
      <c r="C783" s="2">
        <v>16</v>
      </c>
      <c r="D783" s="2">
        <v>165</v>
      </c>
      <c r="E783" s="2">
        <v>49</v>
      </c>
      <c r="F783" s="2" t="s">
        <v>62</v>
      </c>
      <c r="G783" s="2">
        <v>1988</v>
      </c>
      <c r="H783" s="2">
        <f>(D783-$N$3)/$N$4</f>
        <v>0.39264099747961534</v>
      </c>
      <c r="I783" s="2" t="str">
        <f>VLOOKUP(D783,$M$15:$N$19,2,TRUE)</f>
        <v>Medium</v>
      </c>
    </row>
    <row r="784" spans="1:9" x14ac:dyDescent="0.25">
      <c r="A784" s="1" t="s">
        <v>1797</v>
      </c>
      <c r="B784" s="1" t="s">
        <v>16</v>
      </c>
      <c r="C784" s="1">
        <v>16</v>
      </c>
      <c r="D784" s="1">
        <v>165</v>
      </c>
      <c r="E784" s="1">
        <v>50</v>
      </c>
      <c r="F784" s="1" t="s">
        <v>80</v>
      </c>
      <c r="G784" s="1">
        <v>1972</v>
      </c>
      <c r="H784" s="1">
        <f>(D784-$N$3)/$N$4</f>
        <v>0.39264099747961534</v>
      </c>
      <c r="I784" s="1" t="str">
        <f>VLOOKUP(D784,$M$15:$N$19,2,TRUE)</f>
        <v>Medium</v>
      </c>
    </row>
    <row r="785" spans="1:9" x14ac:dyDescent="0.25">
      <c r="A785" s="1" t="s">
        <v>2066</v>
      </c>
      <c r="B785" s="1" t="s">
        <v>16</v>
      </c>
      <c r="C785" s="1">
        <v>16</v>
      </c>
      <c r="D785" s="1">
        <v>165</v>
      </c>
      <c r="E785" s="1">
        <v>53</v>
      </c>
      <c r="F785" s="1" t="s">
        <v>234</v>
      </c>
      <c r="G785" s="1">
        <v>1972</v>
      </c>
      <c r="H785" s="1">
        <f>(D785-$N$3)/$N$4</f>
        <v>0.39264099747961534</v>
      </c>
      <c r="I785" s="1" t="str">
        <f>VLOOKUP(D785,$M$15:$N$19,2,TRUE)</f>
        <v>Medium</v>
      </c>
    </row>
    <row r="786" spans="1:9" x14ac:dyDescent="0.25">
      <c r="A786" s="1" t="s">
        <v>2235</v>
      </c>
      <c r="B786" s="1" t="s">
        <v>16</v>
      </c>
      <c r="C786" s="1">
        <v>16</v>
      </c>
      <c r="D786" s="1">
        <v>165</v>
      </c>
      <c r="E786" s="1">
        <v>52</v>
      </c>
      <c r="F786" s="1" t="s">
        <v>64</v>
      </c>
      <c r="G786" s="1">
        <v>2008</v>
      </c>
      <c r="H786" s="1">
        <f>(D786-$N$3)/$N$4</f>
        <v>0.39264099747961534</v>
      </c>
      <c r="I786" s="1" t="str">
        <f>VLOOKUP(D786,$M$15:$N$19,2,TRUE)</f>
        <v>Medium</v>
      </c>
    </row>
    <row r="787" spans="1:9" x14ac:dyDescent="0.25">
      <c r="A787" s="2" t="s">
        <v>770</v>
      </c>
      <c r="B787" s="2" t="s">
        <v>8</v>
      </c>
      <c r="C787" s="2">
        <v>17</v>
      </c>
      <c r="D787" s="2">
        <v>165</v>
      </c>
      <c r="E787" s="2">
        <v>65</v>
      </c>
      <c r="F787" s="2" t="s">
        <v>57</v>
      </c>
      <c r="G787" s="2">
        <v>2000</v>
      </c>
      <c r="H787" s="2">
        <f>(D787-$N$3)/$N$4</f>
        <v>0.39264099747961534</v>
      </c>
      <c r="I787" s="2" t="str">
        <f>VLOOKUP(D787,$M$15:$N$19,2,TRUE)</f>
        <v>Medium</v>
      </c>
    </row>
    <row r="788" spans="1:9" x14ac:dyDescent="0.25">
      <c r="A788" s="1" t="s">
        <v>771</v>
      </c>
      <c r="B788" s="1" t="s">
        <v>8</v>
      </c>
      <c r="C788" s="1">
        <v>17</v>
      </c>
      <c r="D788" s="1">
        <v>165</v>
      </c>
      <c r="E788" s="1">
        <v>62</v>
      </c>
      <c r="F788" s="1" t="s">
        <v>57</v>
      </c>
      <c r="G788" s="1">
        <v>2000</v>
      </c>
      <c r="H788" s="1">
        <f>(D788-$N$3)/$N$4</f>
        <v>0.39264099747961534</v>
      </c>
      <c r="I788" s="1" t="str">
        <f>VLOOKUP(D788,$M$15:$N$19,2,TRUE)</f>
        <v>Medium</v>
      </c>
    </row>
    <row r="789" spans="1:9" x14ac:dyDescent="0.25">
      <c r="A789" s="2" t="s">
        <v>992</v>
      </c>
      <c r="B789" s="2" t="s">
        <v>16</v>
      </c>
      <c r="C789" s="2">
        <v>17</v>
      </c>
      <c r="D789" s="2">
        <v>165</v>
      </c>
      <c r="E789" s="2">
        <v>47</v>
      </c>
      <c r="F789" s="2" t="s">
        <v>23</v>
      </c>
      <c r="G789" s="2">
        <v>1996</v>
      </c>
      <c r="H789" s="2">
        <f>(D789-$N$3)/$N$4</f>
        <v>0.39264099747961534</v>
      </c>
      <c r="I789" s="2" t="str">
        <f>VLOOKUP(D789,$M$15:$N$19,2,TRUE)</f>
        <v>Medium</v>
      </c>
    </row>
    <row r="790" spans="1:9" x14ac:dyDescent="0.25">
      <c r="A790" s="2" t="s">
        <v>1193</v>
      </c>
      <c r="B790" s="2" t="s">
        <v>16</v>
      </c>
      <c r="C790" s="2">
        <v>17</v>
      </c>
      <c r="D790" s="2">
        <v>165</v>
      </c>
      <c r="E790" s="2">
        <v>57</v>
      </c>
      <c r="F790" s="2" t="s">
        <v>43</v>
      </c>
      <c r="G790" s="2">
        <v>1964</v>
      </c>
      <c r="H790" s="2">
        <f>(D790-$N$3)/$N$4</f>
        <v>0.39264099747961534</v>
      </c>
      <c r="I790" s="2" t="str">
        <f>VLOOKUP(D790,$M$15:$N$19,2,TRUE)</f>
        <v>Medium</v>
      </c>
    </row>
    <row r="791" spans="1:9" x14ac:dyDescent="0.25">
      <c r="A791" s="1" t="s">
        <v>1257</v>
      </c>
      <c r="B791" s="1" t="s">
        <v>16</v>
      </c>
      <c r="C791" s="1">
        <v>17</v>
      </c>
      <c r="D791" s="1">
        <v>165</v>
      </c>
      <c r="E791" s="1">
        <v>50</v>
      </c>
      <c r="F791" s="1" t="s">
        <v>49</v>
      </c>
      <c r="G791" s="1">
        <v>1988</v>
      </c>
      <c r="H791" s="1">
        <f>(D791-$N$3)/$N$4</f>
        <v>0.39264099747961534</v>
      </c>
      <c r="I791" s="1" t="str">
        <f>VLOOKUP(D791,$M$15:$N$19,2,TRUE)</f>
        <v>Medium</v>
      </c>
    </row>
    <row r="792" spans="1:9" x14ac:dyDescent="0.25">
      <c r="A792" s="1" t="s">
        <v>1318</v>
      </c>
      <c r="B792" s="1" t="s">
        <v>16</v>
      </c>
      <c r="C792" s="1">
        <v>17</v>
      </c>
      <c r="D792" s="1">
        <v>165</v>
      </c>
      <c r="E792" s="1">
        <v>62</v>
      </c>
      <c r="F792" s="1" t="s">
        <v>31</v>
      </c>
      <c r="G792" s="1">
        <v>1968</v>
      </c>
      <c r="H792" s="1">
        <f>(D792-$N$3)/$N$4</f>
        <v>0.39264099747961534</v>
      </c>
      <c r="I792" s="1" t="str">
        <f>VLOOKUP(D792,$M$15:$N$19,2,TRUE)</f>
        <v>Medium</v>
      </c>
    </row>
    <row r="793" spans="1:9" x14ac:dyDescent="0.25">
      <c r="A793" s="2" t="s">
        <v>1716</v>
      </c>
      <c r="B793" s="2" t="s">
        <v>16</v>
      </c>
      <c r="C793" s="2">
        <v>17</v>
      </c>
      <c r="D793" s="2">
        <v>165</v>
      </c>
      <c r="E793" s="2">
        <v>47</v>
      </c>
      <c r="F793" s="2" t="s">
        <v>39</v>
      </c>
      <c r="G793" s="2">
        <v>1976</v>
      </c>
      <c r="H793" s="2">
        <f>(D793-$N$3)/$N$4</f>
        <v>0.39264099747961534</v>
      </c>
      <c r="I793" s="2" t="str">
        <f>VLOOKUP(D793,$M$15:$N$19,2,TRUE)</f>
        <v>Medium</v>
      </c>
    </row>
    <row r="794" spans="1:9" x14ac:dyDescent="0.25">
      <c r="A794" s="1" t="s">
        <v>2054</v>
      </c>
      <c r="B794" s="1" t="s">
        <v>8</v>
      </c>
      <c r="C794" s="1">
        <v>17</v>
      </c>
      <c r="D794" s="1">
        <v>165</v>
      </c>
      <c r="E794" s="1">
        <v>56</v>
      </c>
      <c r="F794" s="1" t="s">
        <v>31</v>
      </c>
      <c r="G794" s="1">
        <v>1976</v>
      </c>
      <c r="H794" s="1">
        <f>(D794-$N$3)/$N$4</f>
        <v>0.39264099747961534</v>
      </c>
      <c r="I794" s="1" t="str">
        <f>VLOOKUP(D794,$M$15:$N$19,2,TRUE)</f>
        <v>Medium</v>
      </c>
    </row>
    <row r="795" spans="1:9" x14ac:dyDescent="0.25">
      <c r="A795" s="2" t="s">
        <v>95</v>
      </c>
      <c r="B795" s="2" t="s">
        <v>8</v>
      </c>
      <c r="C795" s="2">
        <v>18</v>
      </c>
      <c r="D795" s="2">
        <v>165</v>
      </c>
      <c r="E795" s="2">
        <v>54</v>
      </c>
      <c r="F795" s="2" t="s">
        <v>51</v>
      </c>
      <c r="G795" s="2">
        <v>1980</v>
      </c>
      <c r="H795" s="2">
        <f>(D795-$N$3)/$N$4</f>
        <v>0.39264099747961534</v>
      </c>
      <c r="I795" s="2" t="str">
        <f>VLOOKUP(D795,$M$15:$N$19,2,TRUE)</f>
        <v>Medium</v>
      </c>
    </row>
    <row r="796" spans="1:9" x14ac:dyDescent="0.25">
      <c r="A796" s="1" t="s">
        <v>377</v>
      </c>
      <c r="B796" s="1" t="s">
        <v>8</v>
      </c>
      <c r="C796" s="1">
        <v>18</v>
      </c>
      <c r="D796" s="1">
        <v>165</v>
      </c>
      <c r="E796" s="1">
        <v>60</v>
      </c>
      <c r="F796" s="1" t="s">
        <v>49</v>
      </c>
      <c r="G796" s="1">
        <v>1988</v>
      </c>
      <c r="H796" s="1">
        <f>(D796-$N$3)/$N$4</f>
        <v>0.39264099747961534</v>
      </c>
      <c r="I796" s="1" t="str">
        <f>VLOOKUP(D796,$M$15:$N$19,2,TRUE)</f>
        <v>Medium</v>
      </c>
    </row>
    <row r="797" spans="1:9" x14ac:dyDescent="0.25">
      <c r="A797" s="2" t="s">
        <v>417</v>
      </c>
      <c r="B797" s="2" t="s">
        <v>8</v>
      </c>
      <c r="C797" s="2">
        <v>18</v>
      </c>
      <c r="D797" s="2">
        <v>165</v>
      </c>
      <c r="E797" s="2">
        <v>58</v>
      </c>
      <c r="F797" s="2" t="s">
        <v>57</v>
      </c>
      <c r="G797" s="2">
        <v>1976</v>
      </c>
      <c r="H797" s="2">
        <f>(D797-$N$3)/$N$4</f>
        <v>0.39264099747961534</v>
      </c>
      <c r="I797" s="2" t="str">
        <f>VLOOKUP(D797,$M$15:$N$19,2,TRUE)</f>
        <v>Medium</v>
      </c>
    </row>
    <row r="798" spans="1:9" x14ac:dyDescent="0.25">
      <c r="A798" s="2" t="s">
        <v>586</v>
      </c>
      <c r="B798" s="2" t="s">
        <v>8</v>
      </c>
      <c r="C798" s="2">
        <v>18</v>
      </c>
      <c r="D798" s="2">
        <v>165</v>
      </c>
      <c r="E798" s="2">
        <v>55</v>
      </c>
      <c r="F798" s="2" t="s">
        <v>19</v>
      </c>
      <c r="G798" s="2">
        <v>2004</v>
      </c>
      <c r="H798" s="2">
        <f>(D798-$N$3)/$N$4</f>
        <v>0.39264099747961534</v>
      </c>
      <c r="I798" s="2" t="str">
        <f>VLOOKUP(D798,$M$15:$N$19,2,TRUE)</f>
        <v>Medium</v>
      </c>
    </row>
    <row r="799" spans="1:9" x14ac:dyDescent="0.25">
      <c r="A799" s="1" t="s">
        <v>940</v>
      </c>
      <c r="B799" s="1" t="s">
        <v>8</v>
      </c>
      <c r="C799" s="1">
        <v>18</v>
      </c>
      <c r="D799" s="1">
        <v>165</v>
      </c>
      <c r="E799" s="1">
        <v>63</v>
      </c>
      <c r="F799" s="1" t="s">
        <v>120</v>
      </c>
      <c r="G799" s="1">
        <v>1984</v>
      </c>
      <c r="H799" s="1">
        <f>(D799-$N$3)/$N$4</f>
        <v>0.39264099747961534</v>
      </c>
      <c r="I799" s="1" t="str">
        <f>VLOOKUP(D799,$M$15:$N$19,2,TRUE)</f>
        <v>Medium</v>
      </c>
    </row>
    <row r="800" spans="1:9" x14ac:dyDescent="0.25">
      <c r="A800" s="2" t="s">
        <v>1195</v>
      </c>
      <c r="B800" s="2" t="s">
        <v>16</v>
      </c>
      <c r="C800" s="2">
        <v>18</v>
      </c>
      <c r="D800" s="2">
        <v>165</v>
      </c>
      <c r="E800" s="2">
        <v>53</v>
      </c>
      <c r="F800" s="2" t="s">
        <v>97</v>
      </c>
      <c r="G800" s="2">
        <v>2000</v>
      </c>
      <c r="H800" s="2">
        <f>(D800-$N$3)/$N$4</f>
        <v>0.39264099747961534</v>
      </c>
      <c r="I800" s="2" t="str">
        <f>VLOOKUP(D800,$M$15:$N$19,2,TRUE)</f>
        <v>Medium</v>
      </c>
    </row>
    <row r="801" spans="1:9" x14ac:dyDescent="0.25">
      <c r="A801" s="2" t="s">
        <v>1254</v>
      </c>
      <c r="B801" s="2" t="s">
        <v>8</v>
      </c>
      <c r="C801" s="2">
        <v>18</v>
      </c>
      <c r="D801" s="2">
        <v>165</v>
      </c>
      <c r="E801" s="2">
        <v>55</v>
      </c>
      <c r="F801" s="2" t="s">
        <v>31</v>
      </c>
      <c r="G801" s="2">
        <v>1992</v>
      </c>
      <c r="H801" s="2">
        <f>(D801-$N$3)/$N$4</f>
        <v>0.39264099747961534</v>
      </c>
      <c r="I801" s="2" t="str">
        <f>VLOOKUP(D801,$M$15:$N$19,2,TRUE)</f>
        <v>Medium</v>
      </c>
    </row>
    <row r="802" spans="1:9" x14ac:dyDescent="0.25">
      <c r="A802" s="1" t="s">
        <v>1282</v>
      </c>
      <c r="B802" s="1" t="s">
        <v>8</v>
      </c>
      <c r="C802" s="1">
        <v>18</v>
      </c>
      <c r="D802" s="1">
        <v>165</v>
      </c>
      <c r="E802" s="1">
        <v>60</v>
      </c>
      <c r="F802" s="1" t="s">
        <v>62</v>
      </c>
      <c r="G802" s="1">
        <v>1972</v>
      </c>
      <c r="H802" s="1">
        <f>(D802-$N$3)/$N$4</f>
        <v>0.39264099747961534</v>
      </c>
      <c r="I802" s="1" t="str">
        <f>VLOOKUP(D802,$M$15:$N$19,2,TRUE)</f>
        <v>Medium</v>
      </c>
    </row>
    <row r="803" spans="1:9" x14ac:dyDescent="0.25">
      <c r="A803" s="1" t="s">
        <v>1388</v>
      </c>
      <c r="B803" s="1" t="s">
        <v>16</v>
      </c>
      <c r="C803" s="1">
        <v>18</v>
      </c>
      <c r="D803" s="1">
        <v>165</v>
      </c>
      <c r="E803" s="1">
        <v>57</v>
      </c>
      <c r="F803" s="1" t="s">
        <v>97</v>
      </c>
      <c r="G803" s="1">
        <v>1968</v>
      </c>
      <c r="H803" s="1">
        <f>(D803-$N$3)/$N$4</f>
        <v>0.39264099747961534</v>
      </c>
      <c r="I803" s="1" t="str">
        <f>VLOOKUP(D803,$M$15:$N$19,2,TRUE)</f>
        <v>Medium</v>
      </c>
    </row>
    <row r="804" spans="1:9" x14ac:dyDescent="0.25">
      <c r="A804" s="1" t="s">
        <v>2305</v>
      </c>
      <c r="B804" s="1" t="s">
        <v>8</v>
      </c>
      <c r="C804" s="1">
        <v>18</v>
      </c>
      <c r="D804" s="1">
        <v>165</v>
      </c>
      <c r="E804" s="1">
        <v>53</v>
      </c>
      <c r="F804" s="1" t="s">
        <v>207</v>
      </c>
      <c r="G804" s="1">
        <v>1996</v>
      </c>
      <c r="H804" s="1">
        <f>(D804-$N$3)/$N$4</f>
        <v>0.39264099747961534</v>
      </c>
      <c r="I804" s="1" t="str">
        <f>VLOOKUP(D804,$M$15:$N$19,2,TRUE)</f>
        <v>Medium</v>
      </c>
    </row>
    <row r="805" spans="1:9" x14ac:dyDescent="0.25">
      <c r="A805" s="1" t="s">
        <v>202</v>
      </c>
      <c r="B805" s="1" t="s">
        <v>8</v>
      </c>
      <c r="C805" s="1">
        <v>19</v>
      </c>
      <c r="D805" s="1">
        <v>165</v>
      </c>
      <c r="E805" s="1">
        <v>62</v>
      </c>
      <c r="F805" s="1" t="s">
        <v>64</v>
      </c>
      <c r="G805" s="1">
        <v>2016</v>
      </c>
      <c r="H805" s="1">
        <f>(D805-$N$3)/$N$4</f>
        <v>0.39264099747961534</v>
      </c>
      <c r="I805" s="1" t="str">
        <f>VLOOKUP(D805,$M$15:$N$19,2,TRUE)</f>
        <v>Medium</v>
      </c>
    </row>
    <row r="806" spans="1:9" x14ac:dyDescent="0.25">
      <c r="A806" s="1" t="s">
        <v>246</v>
      </c>
      <c r="B806" s="1" t="s">
        <v>16</v>
      </c>
      <c r="C806" s="1">
        <v>19</v>
      </c>
      <c r="D806" s="1">
        <v>165</v>
      </c>
      <c r="E806" s="1">
        <v>53</v>
      </c>
      <c r="F806" s="1" t="s">
        <v>97</v>
      </c>
      <c r="G806" s="1">
        <v>1984</v>
      </c>
      <c r="H806" s="1">
        <f>(D806-$N$3)/$N$4</f>
        <v>0.39264099747961534</v>
      </c>
      <c r="I806" s="1" t="str">
        <f>VLOOKUP(D806,$M$15:$N$19,2,TRUE)</f>
        <v>Medium</v>
      </c>
    </row>
    <row r="807" spans="1:9" x14ac:dyDescent="0.25">
      <c r="A807" s="2" t="s">
        <v>519</v>
      </c>
      <c r="B807" s="2" t="s">
        <v>8</v>
      </c>
      <c r="C807" s="2">
        <v>19</v>
      </c>
      <c r="D807" s="2">
        <v>165</v>
      </c>
      <c r="E807" s="2">
        <v>62</v>
      </c>
      <c r="F807" s="2" t="s">
        <v>112</v>
      </c>
      <c r="G807" s="2">
        <v>1996</v>
      </c>
      <c r="H807" s="2">
        <f>(D807-$N$3)/$N$4</f>
        <v>0.39264099747961534</v>
      </c>
      <c r="I807" s="2" t="str">
        <f>VLOOKUP(D807,$M$15:$N$19,2,TRUE)</f>
        <v>Medium</v>
      </c>
    </row>
    <row r="808" spans="1:9" x14ac:dyDescent="0.25">
      <c r="A808" s="1" t="s">
        <v>722</v>
      </c>
      <c r="B808" s="1" t="s">
        <v>8</v>
      </c>
      <c r="C808" s="1">
        <v>19</v>
      </c>
      <c r="D808" s="1">
        <v>165</v>
      </c>
      <c r="E808" s="1">
        <v>63</v>
      </c>
      <c r="F808" s="1" t="s">
        <v>23</v>
      </c>
      <c r="G808" s="1">
        <v>2004</v>
      </c>
      <c r="H808" s="1">
        <f>(D808-$N$3)/$N$4</f>
        <v>0.39264099747961534</v>
      </c>
      <c r="I808" s="1" t="str">
        <f>VLOOKUP(D808,$M$15:$N$19,2,TRUE)</f>
        <v>Medium</v>
      </c>
    </row>
    <row r="809" spans="1:9" x14ac:dyDescent="0.25">
      <c r="A809" s="1" t="s">
        <v>1378</v>
      </c>
      <c r="B809" s="1" t="s">
        <v>8</v>
      </c>
      <c r="C809" s="1">
        <v>19</v>
      </c>
      <c r="D809" s="1">
        <v>165</v>
      </c>
      <c r="E809" s="1">
        <v>64</v>
      </c>
      <c r="F809" s="1" t="s">
        <v>57</v>
      </c>
      <c r="G809" s="1">
        <v>2012</v>
      </c>
      <c r="H809" s="1">
        <f>(D809-$N$3)/$N$4</f>
        <v>0.39264099747961534</v>
      </c>
      <c r="I809" s="1" t="str">
        <f>VLOOKUP(D809,$M$15:$N$19,2,TRUE)</f>
        <v>Medium</v>
      </c>
    </row>
    <row r="810" spans="1:9" x14ac:dyDescent="0.25">
      <c r="A810" s="1" t="s">
        <v>1498</v>
      </c>
      <c r="B810" s="1" t="s">
        <v>8</v>
      </c>
      <c r="C810" s="1">
        <v>19</v>
      </c>
      <c r="D810" s="1">
        <v>165</v>
      </c>
      <c r="E810" s="1">
        <v>65</v>
      </c>
      <c r="F810" s="1" t="s">
        <v>1499</v>
      </c>
      <c r="G810" s="1">
        <v>2004</v>
      </c>
      <c r="H810" s="1">
        <f>(D810-$N$3)/$N$4</f>
        <v>0.39264099747961534</v>
      </c>
      <c r="I810" s="1" t="str">
        <f>VLOOKUP(D810,$M$15:$N$19,2,TRUE)</f>
        <v>Medium</v>
      </c>
    </row>
    <row r="811" spans="1:9" x14ac:dyDescent="0.25">
      <c r="A811" s="1" t="s">
        <v>1555</v>
      </c>
      <c r="B811" s="1" t="s">
        <v>8</v>
      </c>
      <c r="C811" s="1">
        <v>19</v>
      </c>
      <c r="D811" s="1">
        <v>165</v>
      </c>
      <c r="E811" s="1">
        <v>73</v>
      </c>
      <c r="F811" s="1" t="s">
        <v>57</v>
      </c>
      <c r="G811" s="1">
        <v>2012</v>
      </c>
      <c r="H811" s="1">
        <f>(D811-$N$3)/$N$4</f>
        <v>0.39264099747961534</v>
      </c>
      <c r="I811" s="1" t="str">
        <f>VLOOKUP(D811,$M$15:$N$19,2,TRUE)</f>
        <v>Medium</v>
      </c>
    </row>
    <row r="812" spans="1:9" x14ac:dyDescent="0.25">
      <c r="A812" s="1" t="s">
        <v>1668</v>
      </c>
      <c r="B812" s="1" t="s">
        <v>16</v>
      </c>
      <c r="C812" s="1">
        <v>19</v>
      </c>
      <c r="D812" s="1">
        <v>165</v>
      </c>
      <c r="E812" s="1">
        <v>53</v>
      </c>
      <c r="F812" s="1" t="s">
        <v>64</v>
      </c>
      <c r="G812" s="1">
        <v>1968</v>
      </c>
      <c r="H812" s="1">
        <f>(D812-$N$3)/$N$4</f>
        <v>0.39264099747961534</v>
      </c>
      <c r="I812" s="1" t="str">
        <f>VLOOKUP(D812,$M$15:$N$19,2,TRUE)</f>
        <v>Medium</v>
      </c>
    </row>
    <row r="813" spans="1:9" x14ac:dyDescent="0.25">
      <c r="A813" s="1" t="s">
        <v>1735</v>
      </c>
      <c r="B813" s="1" t="s">
        <v>8</v>
      </c>
      <c r="C813" s="1">
        <v>19</v>
      </c>
      <c r="D813" s="1">
        <v>165</v>
      </c>
      <c r="E813" s="1">
        <v>64</v>
      </c>
      <c r="F813" s="1" t="s">
        <v>59</v>
      </c>
      <c r="G813" s="1">
        <v>2000</v>
      </c>
      <c r="H813" s="1">
        <f>(D813-$N$3)/$N$4</f>
        <v>0.39264099747961534</v>
      </c>
      <c r="I813" s="1" t="str">
        <f>VLOOKUP(D813,$M$15:$N$19,2,TRUE)</f>
        <v>Medium</v>
      </c>
    </row>
    <row r="814" spans="1:9" x14ac:dyDescent="0.25">
      <c r="A814" s="1" t="s">
        <v>2172</v>
      </c>
      <c r="B814" s="1" t="s">
        <v>16</v>
      </c>
      <c r="C814" s="1">
        <v>19</v>
      </c>
      <c r="D814" s="1">
        <v>165</v>
      </c>
      <c r="E814" s="1">
        <v>58</v>
      </c>
      <c r="F814" s="1" t="s">
        <v>59</v>
      </c>
      <c r="G814" s="1">
        <v>2008</v>
      </c>
      <c r="H814" s="1">
        <f>(D814-$N$3)/$N$4</f>
        <v>0.39264099747961534</v>
      </c>
      <c r="I814" s="1" t="str">
        <f>VLOOKUP(D814,$M$15:$N$19,2,TRUE)</f>
        <v>Medium</v>
      </c>
    </row>
    <row r="815" spans="1:9" x14ac:dyDescent="0.25">
      <c r="A815" s="1" t="s">
        <v>181</v>
      </c>
      <c r="B815" s="1" t="s">
        <v>8</v>
      </c>
      <c r="C815" s="1">
        <v>20</v>
      </c>
      <c r="D815" s="1">
        <v>165</v>
      </c>
      <c r="E815" s="1">
        <v>55</v>
      </c>
      <c r="F815" s="1" t="s">
        <v>23</v>
      </c>
      <c r="G815" s="1">
        <v>2012</v>
      </c>
      <c r="H815" s="1">
        <f>(D815-$N$3)/$N$4</f>
        <v>0.39264099747961534</v>
      </c>
      <c r="I815" s="1" t="str">
        <f>VLOOKUP(D815,$M$15:$N$19,2,TRUE)</f>
        <v>Medium</v>
      </c>
    </row>
    <row r="816" spans="1:9" x14ac:dyDescent="0.25">
      <c r="A816" s="2" t="s">
        <v>296</v>
      </c>
      <c r="B816" s="2" t="s">
        <v>8</v>
      </c>
      <c r="C816" s="2">
        <v>20</v>
      </c>
      <c r="D816" s="2">
        <v>165</v>
      </c>
      <c r="E816" s="2">
        <v>65</v>
      </c>
      <c r="F816" s="2" t="s">
        <v>49</v>
      </c>
      <c r="G816" s="2">
        <v>1988</v>
      </c>
      <c r="H816" s="2">
        <f>(D816-$N$3)/$N$4</f>
        <v>0.39264099747961534</v>
      </c>
      <c r="I816" s="2" t="str">
        <f>VLOOKUP(D816,$M$15:$N$19,2,TRUE)</f>
        <v>Medium</v>
      </c>
    </row>
    <row r="817" spans="1:9" x14ac:dyDescent="0.25">
      <c r="A817" s="1" t="s">
        <v>787</v>
      </c>
      <c r="B817" s="1" t="s">
        <v>16</v>
      </c>
      <c r="C817" s="1">
        <v>20</v>
      </c>
      <c r="D817" s="1">
        <v>165</v>
      </c>
      <c r="E817" s="1">
        <v>56</v>
      </c>
      <c r="F817" s="1" t="s">
        <v>97</v>
      </c>
      <c r="G817" s="1">
        <v>1968</v>
      </c>
      <c r="H817" s="1">
        <f>(D817-$N$3)/$N$4</f>
        <v>0.39264099747961534</v>
      </c>
      <c r="I817" s="1" t="str">
        <f>VLOOKUP(D817,$M$15:$N$19,2,TRUE)</f>
        <v>Medium</v>
      </c>
    </row>
    <row r="818" spans="1:9" x14ac:dyDescent="0.25">
      <c r="A818" s="2" t="s">
        <v>937</v>
      </c>
      <c r="B818" s="2" t="s">
        <v>8</v>
      </c>
      <c r="C818" s="2">
        <v>20</v>
      </c>
      <c r="D818" s="2">
        <v>165</v>
      </c>
      <c r="E818" s="2">
        <v>61</v>
      </c>
      <c r="F818" s="2" t="s">
        <v>39</v>
      </c>
      <c r="G818" s="2">
        <v>1976</v>
      </c>
      <c r="H818" s="2">
        <f>(D818-$N$3)/$N$4</f>
        <v>0.39264099747961534</v>
      </c>
      <c r="I818" s="2" t="str">
        <f>VLOOKUP(D818,$M$15:$N$19,2,TRUE)</f>
        <v>Medium</v>
      </c>
    </row>
    <row r="819" spans="1:9" x14ac:dyDescent="0.25">
      <c r="A819" s="1" t="s">
        <v>944</v>
      </c>
      <c r="B819" s="1" t="s">
        <v>16</v>
      </c>
      <c r="C819" s="1">
        <v>20</v>
      </c>
      <c r="D819" s="1">
        <v>165</v>
      </c>
      <c r="E819" s="1">
        <v>55</v>
      </c>
      <c r="F819" s="1" t="s">
        <v>116</v>
      </c>
      <c r="G819" s="1">
        <v>2008</v>
      </c>
      <c r="H819" s="1">
        <f>(D819-$N$3)/$N$4</f>
        <v>0.39264099747961534</v>
      </c>
      <c r="I819" s="1" t="str">
        <f>VLOOKUP(D819,$M$15:$N$19,2,TRUE)</f>
        <v>Medium</v>
      </c>
    </row>
    <row r="820" spans="1:9" x14ac:dyDescent="0.25">
      <c r="A820" s="2" t="s">
        <v>978</v>
      </c>
      <c r="B820" s="2" t="s">
        <v>8</v>
      </c>
      <c r="C820" s="2">
        <v>20</v>
      </c>
      <c r="D820" s="2">
        <v>165</v>
      </c>
      <c r="E820" s="2">
        <v>62</v>
      </c>
      <c r="F820" s="2" t="s">
        <v>31</v>
      </c>
      <c r="G820" s="2">
        <v>1976</v>
      </c>
      <c r="H820" s="2">
        <f>(D820-$N$3)/$N$4</f>
        <v>0.39264099747961534</v>
      </c>
      <c r="I820" s="2" t="str">
        <f>VLOOKUP(D820,$M$15:$N$19,2,TRUE)</f>
        <v>Medium</v>
      </c>
    </row>
    <row r="821" spans="1:9" x14ac:dyDescent="0.25">
      <c r="A821" s="1" t="s">
        <v>1009</v>
      </c>
      <c r="B821" s="1" t="s">
        <v>8</v>
      </c>
      <c r="C821" s="1">
        <v>20</v>
      </c>
      <c r="D821" s="1">
        <v>165</v>
      </c>
      <c r="E821" s="1">
        <v>58</v>
      </c>
      <c r="F821" s="1" t="s">
        <v>120</v>
      </c>
      <c r="G821" s="1">
        <v>1996</v>
      </c>
      <c r="H821" s="1">
        <f>(D821-$N$3)/$N$4</f>
        <v>0.39264099747961534</v>
      </c>
      <c r="I821" s="1" t="str">
        <f>VLOOKUP(D821,$M$15:$N$19,2,TRUE)</f>
        <v>Medium</v>
      </c>
    </row>
    <row r="822" spans="1:9" x14ac:dyDescent="0.25">
      <c r="A822" s="1" t="s">
        <v>1013</v>
      </c>
      <c r="B822" s="1" t="s">
        <v>8</v>
      </c>
      <c r="C822" s="1">
        <v>20</v>
      </c>
      <c r="D822" s="1">
        <v>165</v>
      </c>
      <c r="E822" s="1">
        <v>60</v>
      </c>
      <c r="F822" s="1" t="s">
        <v>120</v>
      </c>
      <c r="G822" s="1">
        <v>2016</v>
      </c>
      <c r="H822" s="1">
        <f>(D822-$N$3)/$N$4</f>
        <v>0.39264099747961534</v>
      </c>
      <c r="I822" s="1" t="str">
        <f>VLOOKUP(D822,$M$15:$N$19,2,TRUE)</f>
        <v>Medium</v>
      </c>
    </row>
    <row r="823" spans="1:9" x14ac:dyDescent="0.25">
      <c r="A823" s="2" t="s">
        <v>1066</v>
      </c>
      <c r="B823" s="2" t="s">
        <v>16</v>
      </c>
      <c r="C823" s="2">
        <v>20</v>
      </c>
      <c r="D823" s="2">
        <v>165</v>
      </c>
      <c r="E823" s="2">
        <v>60</v>
      </c>
      <c r="F823" s="2" t="s">
        <v>234</v>
      </c>
      <c r="G823" s="2">
        <v>1976</v>
      </c>
      <c r="H823" s="2">
        <f>(D823-$N$3)/$N$4</f>
        <v>0.39264099747961534</v>
      </c>
      <c r="I823" s="2" t="str">
        <f>VLOOKUP(D823,$M$15:$N$19,2,TRUE)</f>
        <v>Medium</v>
      </c>
    </row>
    <row r="824" spans="1:9" x14ac:dyDescent="0.25">
      <c r="A824" s="1" t="s">
        <v>1150</v>
      </c>
      <c r="B824" s="1" t="s">
        <v>8</v>
      </c>
      <c r="C824" s="1">
        <v>20</v>
      </c>
      <c r="D824" s="1">
        <v>165</v>
      </c>
      <c r="E824" s="1">
        <v>58</v>
      </c>
      <c r="F824" s="1" t="s">
        <v>62</v>
      </c>
      <c r="G824" s="1">
        <v>1976</v>
      </c>
      <c r="H824" s="1">
        <f>(D824-$N$3)/$N$4</f>
        <v>0.39264099747961534</v>
      </c>
      <c r="I824" s="1" t="str">
        <f>VLOOKUP(D824,$M$15:$N$19,2,TRUE)</f>
        <v>Medium</v>
      </c>
    </row>
    <row r="825" spans="1:9" x14ac:dyDescent="0.25">
      <c r="A825" s="2" t="s">
        <v>1238</v>
      </c>
      <c r="B825" s="2" t="s">
        <v>8</v>
      </c>
      <c r="C825" s="2">
        <v>20</v>
      </c>
      <c r="D825" s="2">
        <v>165</v>
      </c>
      <c r="E825" s="2">
        <v>65</v>
      </c>
      <c r="F825" s="2" t="s">
        <v>411</v>
      </c>
      <c r="G825" s="2">
        <v>1996</v>
      </c>
      <c r="H825" s="2">
        <f>(D825-$N$3)/$N$4</f>
        <v>0.39264099747961534</v>
      </c>
      <c r="I825" s="2" t="str">
        <f>VLOOKUP(D825,$M$15:$N$19,2,TRUE)</f>
        <v>Medium</v>
      </c>
    </row>
    <row r="826" spans="1:9" x14ac:dyDescent="0.25">
      <c r="A826" s="1" t="s">
        <v>1380</v>
      </c>
      <c r="B826" s="1" t="s">
        <v>16</v>
      </c>
      <c r="C826" s="1">
        <v>20</v>
      </c>
      <c r="D826" s="1">
        <v>165</v>
      </c>
      <c r="E826" s="1">
        <v>58</v>
      </c>
      <c r="F826" s="1" t="s">
        <v>89</v>
      </c>
      <c r="G826" s="1">
        <v>1964</v>
      </c>
      <c r="H826" s="1">
        <f>(D826-$N$3)/$N$4</f>
        <v>0.39264099747961534</v>
      </c>
      <c r="I826" s="1" t="str">
        <f>VLOOKUP(D826,$M$15:$N$19,2,TRUE)</f>
        <v>Medium</v>
      </c>
    </row>
    <row r="827" spans="1:9" x14ac:dyDescent="0.25">
      <c r="A827" s="1" t="s">
        <v>1422</v>
      </c>
      <c r="B827" s="1" t="s">
        <v>8</v>
      </c>
      <c r="C827" s="1">
        <v>20</v>
      </c>
      <c r="D827" s="1">
        <v>165</v>
      </c>
      <c r="E827" s="1">
        <v>59</v>
      </c>
      <c r="F827" s="1" t="s">
        <v>97</v>
      </c>
      <c r="G827" s="1">
        <v>1960</v>
      </c>
      <c r="H827" s="1">
        <f>(D827-$N$3)/$N$4</f>
        <v>0.39264099747961534</v>
      </c>
      <c r="I827" s="1" t="str">
        <f>VLOOKUP(D827,$M$15:$N$19,2,TRUE)</f>
        <v>Medium</v>
      </c>
    </row>
    <row r="828" spans="1:9" x14ac:dyDescent="0.25">
      <c r="A828" s="1" t="s">
        <v>1501</v>
      </c>
      <c r="B828" s="1" t="s">
        <v>8</v>
      </c>
      <c r="C828" s="1">
        <v>20</v>
      </c>
      <c r="D828" s="1">
        <v>165</v>
      </c>
      <c r="E828" s="1">
        <v>55</v>
      </c>
      <c r="F828" s="1" t="s">
        <v>19</v>
      </c>
      <c r="G828" s="1">
        <v>2008</v>
      </c>
      <c r="H828" s="1">
        <f>(D828-$N$3)/$N$4</f>
        <v>0.39264099747961534</v>
      </c>
      <c r="I828" s="1" t="str">
        <f>VLOOKUP(D828,$M$15:$N$19,2,TRUE)</f>
        <v>Medium</v>
      </c>
    </row>
    <row r="829" spans="1:9" x14ac:dyDescent="0.25">
      <c r="A829" s="1" t="s">
        <v>1789</v>
      </c>
      <c r="B829" s="1" t="s">
        <v>8</v>
      </c>
      <c r="C829" s="1">
        <v>20</v>
      </c>
      <c r="D829" s="1">
        <v>165</v>
      </c>
      <c r="E829" s="1">
        <v>60</v>
      </c>
      <c r="F829" s="1" t="s">
        <v>49</v>
      </c>
      <c r="G829" s="1">
        <v>1988</v>
      </c>
      <c r="H829" s="1">
        <f>(D829-$N$3)/$N$4</f>
        <v>0.39264099747961534</v>
      </c>
      <c r="I829" s="1" t="str">
        <f>VLOOKUP(D829,$M$15:$N$19,2,TRUE)</f>
        <v>Medium</v>
      </c>
    </row>
    <row r="830" spans="1:9" x14ac:dyDescent="0.25">
      <c r="A830" s="1" t="s">
        <v>1861</v>
      </c>
      <c r="B830" s="1" t="s">
        <v>8</v>
      </c>
      <c r="C830" s="1">
        <v>20</v>
      </c>
      <c r="D830" s="1">
        <v>165</v>
      </c>
      <c r="E830" s="1">
        <v>58</v>
      </c>
      <c r="F830" s="1" t="s">
        <v>1862</v>
      </c>
      <c r="G830" s="1">
        <v>2012</v>
      </c>
      <c r="H830" s="1">
        <f>(D830-$N$3)/$N$4</f>
        <v>0.39264099747961534</v>
      </c>
      <c r="I830" s="1" t="str">
        <f>VLOOKUP(D830,$M$15:$N$19,2,TRUE)</f>
        <v>Medium</v>
      </c>
    </row>
    <row r="831" spans="1:9" x14ac:dyDescent="0.25">
      <c r="A831" s="2" t="s">
        <v>2031</v>
      </c>
      <c r="B831" s="2" t="s">
        <v>8</v>
      </c>
      <c r="C831" s="2">
        <v>20</v>
      </c>
      <c r="D831" s="2">
        <v>165</v>
      </c>
      <c r="E831" s="2">
        <v>58</v>
      </c>
      <c r="F831" s="2" t="s">
        <v>57</v>
      </c>
      <c r="G831" s="2">
        <v>1976</v>
      </c>
      <c r="H831" s="2">
        <f>(D831-$N$3)/$N$4</f>
        <v>0.39264099747961534</v>
      </c>
      <c r="I831" s="2" t="str">
        <f>VLOOKUP(D831,$M$15:$N$19,2,TRUE)</f>
        <v>Medium</v>
      </c>
    </row>
    <row r="832" spans="1:9" x14ac:dyDescent="0.25">
      <c r="A832" s="1" t="s">
        <v>2076</v>
      </c>
      <c r="B832" s="1" t="s">
        <v>8</v>
      </c>
      <c r="C832" s="1">
        <v>20</v>
      </c>
      <c r="D832" s="1">
        <v>165</v>
      </c>
      <c r="E832" s="1">
        <v>60</v>
      </c>
      <c r="F832" s="1" t="s">
        <v>49</v>
      </c>
      <c r="G832" s="1">
        <v>1988</v>
      </c>
      <c r="H832" s="1">
        <f>(D832-$N$3)/$N$4</f>
        <v>0.39264099747961534</v>
      </c>
      <c r="I832" s="1" t="str">
        <f>VLOOKUP(D832,$M$15:$N$19,2,TRUE)</f>
        <v>Medium</v>
      </c>
    </row>
    <row r="833" spans="1:9" x14ac:dyDescent="0.25">
      <c r="A833" s="2" t="s">
        <v>60</v>
      </c>
      <c r="B833" s="2" t="s">
        <v>8</v>
      </c>
      <c r="C833" s="2">
        <v>21</v>
      </c>
      <c r="D833" s="2">
        <v>165</v>
      </c>
      <c r="E833" s="2">
        <v>65</v>
      </c>
      <c r="F833" s="2" t="s">
        <v>49</v>
      </c>
      <c r="G833" s="2">
        <v>1984</v>
      </c>
      <c r="H833" s="2">
        <f>(D833-$N$3)/$N$4</f>
        <v>0.39264099747961534</v>
      </c>
      <c r="I833" s="2" t="str">
        <f>VLOOKUP(D833,$M$15:$N$19,2,TRUE)</f>
        <v>Medium</v>
      </c>
    </row>
    <row r="834" spans="1:9" x14ac:dyDescent="0.25">
      <c r="A834" s="2" t="s">
        <v>190</v>
      </c>
      <c r="B834" s="2" t="s">
        <v>8</v>
      </c>
      <c r="C834" s="2">
        <v>21</v>
      </c>
      <c r="D834" s="2">
        <v>165</v>
      </c>
      <c r="E834" s="2">
        <v>60</v>
      </c>
      <c r="F834" s="2" t="s">
        <v>43</v>
      </c>
      <c r="G834" s="2">
        <v>2004</v>
      </c>
      <c r="H834" s="2">
        <f>(D834-$N$3)/$N$4</f>
        <v>0.39264099747961534</v>
      </c>
      <c r="I834" s="2" t="str">
        <f>VLOOKUP(D834,$M$15:$N$19,2,TRUE)</f>
        <v>Medium</v>
      </c>
    </row>
    <row r="835" spans="1:9" x14ac:dyDescent="0.25">
      <c r="A835" s="2" t="s">
        <v>371</v>
      </c>
      <c r="B835" s="2" t="s">
        <v>8</v>
      </c>
      <c r="C835" s="2">
        <v>21</v>
      </c>
      <c r="D835" s="2">
        <v>165</v>
      </c>
      <c r="E835" s="2">
        <v>62</v>
      </c>
      <c r="F835" s="2" t="s">
        <v>372</v>
      </c>
      <c r="G835" s="2">
        <v>1988</v>
      </c>
      <c r="H835" s="2">
        <f>(D835-$N$3)/$N$4</f>
        <v>0.39264099747961534</v>
      </c>
      <c r="I835" s="2" t="str">
        <f>VLOOKUP(D835,$M$15:$N$19,2,TRUE)</f>
        <v>Medium</v>
      </c>
    </row>
    <row r="836" spans="1:9" x14ac:dyDescent="0.25">
      <c r="A836" s="2" t="s">
        <v>388</v>
      </c>
      <c r="B836" s="2" t="s">
        <v>8</v>
      </c>
      <c r="C836" s="2">
        <v>21</v>
      </c>
      <c r="D836" s="2">
        <v>165</v>
      </c>
      <c r="E836" s="2">
        <v>60</v>
      </c>
      <c r="F836" s="2" t="s">
        <v>43</v>
      </c>
      <c r="G836" s="2">
        <v>1988</v>
      </c>
      <c r="H836" s="2">
        <f>(D836-$N$3)/$N$4</f>
        <v>0.39264099747961534</v>
      </c>
      <c r="I836" s="2" t="str">
        <f>VLOOKUP(D836,$M$15:$N$19,2,TRUE)</f>
        <v>Medium</v>
      </c>
    </row>
    <row r="837" spans="1:9" x14ac:dyDescent="0.25">
      <c r="A837" s="2" t="s">
        <v>562</v>
      </c>
      <c r="B837" s="2" t="s">
        <v>8</v>
      </c>
      <c r="C837" s="2">
        <v>21</v>
      </c>
      <c r="D837" s="2">
        <v>165</v>
      </c>
      <c r="E837" s="2">
        <v>68</v>
      </c>
      <c r="F837" s="2" t="s">
        <v>14</v>
      </c>
      <c r="G837" s="2">
        <v>2012</v>
      </c>
      <c r="H837" s="2">
        <f>(D837-$N$3)/$N$4</f>
        <v>0.39264099747961534</v>
      </c>
      <c r="I837" s="2" t="str">
        <f>VLOOKUP(D837,$M$15:$N$19,2,TRUE)</f>
        <v>Medium</v>
      </c>
    </row>
    <row r="838" spans="1:9" x14ac:dyDescent="0.25">
      <c r="A838" s="1" t="s">
        <v>1023</v>
      </c>
      <c r="B838" s="1" t="s">
        <v>8</v>
      </c>
      <c r="C838" s="1">
        <v>21</v>
      </c>
      <c r="D838" s="1">
        <v>165</v>
      </c>
      <c r="E838" s="1">
        <v>57</v>
      </c>
      <c r="F838" s="1" t="s">
        <v>120</v>
      </c>
      <c r="G838" s="1">
        <v>2008</v>
      </c>
      <c r="H838" s="1">
        <f>(D838-$N$3)/$N$4</f>
        <v>0.39264099747961534</v>
      </c>
      <c r="I838" s="1" t="str">
        <f>VLOOKUP(D838,$M$15:$N$19,2,TRUE)</f>
        <v>Medium</v>
      </c>
    </row>
    <row r="839" spans="1:9" x14ac:dyDescent="0.25">
      <c r="A839" s="2" t="s">
        <v>1285</v>
      </c>
      <c r="B839" s="2" t="s">
        <v>16</v>
      </c>
      <c r="C839" s="2">
        <v>21</v>
      </c>
      <c r="D839" s="2">
        <v>165</v>
      </c>
      <c r="E839" s="2">
        <v>61</v>
      </c>
      <c r="F839" s="2" t="s">
        <v>234</v>
      </c>
      <c r="G839" s="2">
        <v>1960</v>
      </c>
      <c r="H839" s="2">
        <f>(D839-$N$3)/$N$4</f>
        <v>0.39264099747961534</v>
      </c>
      <c r="I839" s="2" t="str">
        <f>VLOOKUP(D839,$M$15:$N$19,2,TRUE)</f>
        <v>Medium</v>
      </c>
    </row>
    <row r="840" spans="1:9" x14ac:dyDescent="0.25">
      <c r="A840" s="2" t="s">
        <v>1863</v>
      </c>
      <c r="B840" s="2" t="s">
        <v>8</v>
      </c>
      <c r="C840" s="2">
        <v>21</v>
      </c>
      <c r="D840" s="2">
        <v>165</v>
      </c>
      <c r="E840" s="2">
        <v>62</v>
      </c>
      <c r="F840" s="2" t="s">
        <v>207</v>
      </c>
      <c r="G840" s="2">
        <v>1996</v>
      </c>
      <c r="H840" s="2">
        <f>(D840-$N$3)/$N$4</f>
        <v>0.39264099747961534</v>
      </c>
      <c r="I840" s="2" t="str">
        <f>VLOOKUP(D840,$M$15:$N$19,2,TRUE)</f>
        <v>Medium</v>
      </c>
    </row>
    <row r="841" spans="1:9" x14ac:dyDescent="0.25">
      <c r="A841" s="1" t="s">
        <v>1916</v>
      </c>
      <c r="B841" s="1" t="s">
        <v>8</v>
      </c>
      <c r="C841" s="1">
        <v>21</v>
      </c>
      <c r="D841" s="1">
        <v>165</v>
      </c>
      <c r="E841" s="1">
        <v>66</v>
      </c>
      <c r="F841" s="1" t="s">
        <v>120</v>
      </c>
      <c r="G841" s="1">
        <v>1988</v>
      </c>
      <c r="H841" s="1">
        <f>(D841-$N$3)/$N$4</f>
        <v>0.39264099747961534</v>
      </c>
      <c r="I841" s="1" t="str">
        <f>VLOOKUP(D841,$M$15:$N$19,2,TRUE)</f>
        <v>Medium</v>
      </c>
    </row>
    <row r="842" spans="1:9" x14ac:dyDescent="0.25">
      <c r="A842" s="1" t="s">
        <v>2273</v>
      </c>
      <c r="B842" s="1" t="s">
        <v>8</v>
      </c>
      <c r="C842" s="1">
        <v>21</v>
      </c>
      <c r="D842" s="1">
        <v>165</v>
      </c>
      <c r="E842" s="1">
        <v>64</v>
      </c>
      <c r="F842" s="1" t="s">
        <v>120</v>
      </c>
      <c r="G842" s="1">
        <v>1992</v>
      </c>
      <c r="H842" s="1">
        <f>(D842-$N$3)/$N$4</f>
        <v>0.39264099747961534</v>
      </c>
      <c r="I842" s="1" t="str">
        <f>VLOOKUP(D842,$M$15:$N$19,2,TRUE)</f>
        <v>Medium</v>
      </c>
    </row>
    <row r="843" spans="1:9" x14ac:dyDescent="0.25">
      <c r="A843" s="1" t="s">
        <v>2291</v>
      </c>
      <c r="B843" s="1" t="s">
        <v>8</v>
      </c>
      <c r="C843" s="1">
        <v>21</v>
      </c>
      <c r="D843" s="1">
        <v>165</v>
      </c>
      <c r="E843" s="1">
        <v>63</v>
      </c>
      <c r="F843" s="1" t="s">
        <v>116</v>
      </c>
      <c r="G843" s="1">
        <v>2016</v>
      </c>
      <c r="H843" s="1">
        <f>(D843-$N$3)/$N$4</f>
        <v>0.39264099747961534</v>
      </c>
      <c r="I843" s="1" t="str">
        <f>VLOOKUP(D843,$M$15:$N$19,2,TRUE)</f>
        <v>Medium</v>
      </c>
    </row>
    <row r="844" spans="1:9" x14ac:dyDescent="0.25">
      <c r="A844" s="2" t="s">
        <v>108</v>
      </c>
      <c r="B844" s="2" t="s">
        <v>8</v>
      </c>
      <c r="C844" s="2">
        <v>22</v>
      </c>
      <c r="D844" s="2">
        <v>165</v>
      </c>
      <c r="E844" s="2">
        <v>63</v>
      </c>
      <c r="F844" s="2" t="s">
        <v>43</v>
      </c>
      <c r="G844" s="2">
        <v>1996</v>
      </c>
      <c r="H844" s="2">
        <f>(D844-$N$3)/$N$4</f>
        <v>0.39264099747961534</v>
      </c>
      <c r="I844" s="2" t="str">
        <f>VLOOKUP(D844,$M$15:$N$19,2,TRUE)</f>
        <v>Medium</v>
      </c>
    </row>
    <row r="845" spans="1:9" x14ac:dyDescent="0.25">
      <c r="A845" s="1" t="s">
        <v>311</v>
      </c>
      <c r="B845" s="1" t="s">
        <v>8</v>
      </c>
      <c r="C845" s="1">
        <v>22</v>
      </c>
      <c r="D845" s="1">
        <v>165</v>
      </c>
      <c r="E845" s="1">
        <v>66</v>
      </c>
      <c r="F845" s="1" t="s">
        <v>97</v>
      </c>
      <c r="G845" s="1">
        <v>1996</v>
      </c>
      <c r="H845" s="1">
        <f>(D845-$N$3)/$N$4</f>
        <v>0.39264099747961534</v>
      </c>
      <c r="I845" s="1" t="str">
        <f>VLOOKUP(D845,$M$15:$N$19,2,TRUE)</f>
        <v>Medium</v>
      </c>
    </row>
    <row r="846" spans="1:9" x14ac:dyDescent="0.25">
      <c r="A846" s="2" t="s">
        <v>386</v>
      </c>
      <c r="B846" s="2" t="s">
        <v>8</v>
      </c>
      <c r="C846" s="2">
        <v>22</v>
      </c>
      <c r="D846" s="2">
        <v>165</v>
      </c>
      <c r="E846" s="2">
        <v>60</v>
      </c>
      <c r="F846" s="2" t="s">
        <v>372</v>
      </c>
      <c r="G846" s="2">
        <v>1968</v>
      </c>
      <c r="H846" s="2">
        <f>(D846-$N$3)/$N$4</f>
        <v>0.39264099747961534</v>
      </c>
      <c r="I846" s="2" t="str">
        <f>VLOOKUP(D846,$M$15:$N$19,2,TRUE)</f>
        <v>Medium</v>
      </c>
    </row>
    <row r="847" spans="1:9" x14ac:dyDescent="0.25">
      <c r="A847" s="2" t="s">
        <v>454</v>
      </c>
      <c r="B847" s="2" t="s">
        <v>8</v>
      </c>
      <c r="C847" s="2">
        <v>22</v>
      </c>
      <c r="D847" s="2">
        <v>165</v>
      </c>
      <c r="E847" s="2">
        <v>66</v>
      </c>
      <c r="F847" s="2" t="s">
        <v>57</v>
      </c>
      <c r="G847" s="2">
        <v>1984</v>
      </c>
      <c r="H847" s="2">
        <f>(D847-$N$3)/$N$4</f>
        <v>0.39264099747961534</v>
      </c>
      <c r="I847" s="2" t="str">
        <f>VLOOKUP(D847,$M$15:$N$19,2,TRUE)</f>
        <v>Medium</v>
      </c>
    </row>
    <row r="848" spans="1:9" x14ac:dyDescent="0.25">
      <c r="A848" s="2" t="s">
        <v>525</v>
      </c>
      <c r="B848" s="2" t="s">
        <v>8</v>
      </c>
      <c r="C848" s="2">
        <v>22</v>
      </c>
      <c r="D848" s="2">
        <v>165</v>
      </c>
      <c r="E848" s="2">
        <v>58</v>
      </c>
      <c r="F848" s="2" t="s">
        <v>62</v>
      </c>
      <c r="G848" s="2">
        <v>1976</v>
      </c>
      <c r="H848" s="2">
        <f>(D848-$N$3)/$N$4</f>
        <v>0.39264099747961534</v>
      </c>
      <c r="I848" s="2" t="str">
        <f>VLOOKUP(D848,$M$15:$N$19,2,TRUE)</f>
        <v>Medium</v>
      </c>
    </row>
    <row r="849" spans="1:9" x14ac:dyDescent="0.25">
      <c r="A849" s="2" t="s">
        <v>552</v>
      </c>
      <c r="B849" s="2" t="s">
        <v>8</v>
      </c>
      <c r="C849" s="2">
        <v>22</v>
      </c>
      <c r="D849" s="2">
        <v>165</v>
      </c>
      <c r="E849" s="2">
        <v>57</v>
      </c>
      <c r="F849" s="2" t="s">
        <v>49</v>
      </c>
      <c r="G849" s="2">
        <v>2016</v>
      </c>
      <c r="H849" s="2">
        <f>(D849-$N$3)/$N$4</f>
        <v>0.39264099747961534</v>
      </c>
      <c r="I849" s="2" t="str">
        <f>VLOOKUP(D849,$M$15:$N$19,2,TRUE)</f>
        <v>Medium</v>
      </c>
    </row>
    <row r="850" spans="1:9" x14ac:dyDescent="0.25">
      <c r="A850" s="1" t="s">
        <v>673</v>
      </c>
      <c r="B850" s="1" t="s">
        <v>16</v>
      </c>
      <c r="C850" s="1">
        <v>22</v>
      </c>
      <c r="D850" s="1">
        <v>165</v>
      </c>
      <c r="E850" s="1">
        <v>57</v>
      </c>
      <c r="F850" s="1" t="s">
        <v>187</v>
      </c>
      <c r="G850" s="1">
        <v>2012</v>
      </c>
      <c r="H850" s="1">
        <f>(D850-$N$3)/$N$4</f>
        <v>0.39264099747961534</v>
      </c>
      <c r="I850" s="1" t="str">
        <f>VLOOKUP(D850,$M$15:$N$19,2,TRUE)</f>
        <v>Medium</v>
      </c>
    </row>
    <row r="851" spans="1:9" x14ac:dyDescent="0.25">
      <c r="A851" s="1" t="s">
        <v>706</v>
      </c>
      <c r="B851" s="1" t="s">
        <v>8</v>
      </c>
      <c r="C851" s="1">
        <v>22</v>
      </c>
      <c r="D851" s="1">
        <v>165</v>
      </c>
      <c r="E851" s="1">
        <v>61</v>
      </c>
      <c r="F851" s="1" t="s">
        <v>116</v>
      </c>
      <c r="G851" s="1">
        <v>1992</v>
      </c>
      <c r="H851" s="1">
        <f>(D851-$N$3)/$N$4</f>
        <v>0.39264099747961534</v>
      </c>
      <c r="I851" s="1" t="str">
        <f>VLOOKUP(D851,$M$15:$N$19,2,TRUE)</f>
        <v>Medium</v>
      </c>
    </row>
    <row r="852" spans="1:9" x14ac:dyDescent="0.25">
      <c r="A852" s="1" t="s">
        <v>819</v>
      </c>
      <c r="B852" s="1" t="s">
        <v>8</v>
      </c>
      <c r="C852" s="1">
        <v>22</v>
      </c>
      <c r="D852" s="1">
        <v>165</v>
      </c>
      <c r="E852" s="1">
        <v>70</v>
      </c>
      <c r="F852" s="1" t="s">
        <v>97</v>
      </c>
      <c r="G852" s="1">
        <v>1988</v>
      </c>
      <c r="H852" s="1">
        <f>(D852-$N$3)/$N$4</f>
        <v>0.39264099747961534</v>
      </c>
      <c r="I852" s="1" t="str">
        <f>VLOOKUP(D852,$M$15:$N$19,2,TRUE)</f>
        <v>Medium</v>
      </c>
    </row>
    <row r="853" spans="1:9" x14ac:dyDescent="0.25">
      <c r="A853" s="1" t="s">
        <v>993</v>
      </c>
      <c r="B853" s="1" t="s">
        <v>8</v>
      </c>
      <c r="C853" s="1">
        <v>22</v>
      </c>
      <c r="D853" s="1">
        <v>165</v>
      </c>
      <c r="E853" s="1">
        <v>64</v>
      </c>
      <c r="F853" s="1" t="s">
        <v>23</v>
      </c>
      <c r="G853" s="1">
        <v>2008</v>
      </c>
      <c r="H853" s="1">
        <f>(D853-$N$3)/$N$4</f>
        <v>0.39264099747961534</v>
      </c>
      <c r="I853" s="1" t="str">
        <f>VLOOKUP(D853,$M$15:$N$19,2,TRUE)</f>
        <v>Medium</v>
      </c>
    </row>
    <row r="854" spans="1:9" x14ac:dyDescent="0.25">
      <c r="A854" s="2" t="s">
        <v>1377</v>
      </c>
      <c r="B854" s="2" t="s">
        <v>8</v>
      </c>
      <c r="C854" s="2">
        <v>22</v>
      </c>
      <c r="D854" s="2">
        <v>165</v>
      </c>
      <c r="E854" s="2">
        <v>59</v>
      </c>
      <c r="F854" s="2" t="s">
        <v>82</v>
      </c>
      <c r="G854" s="2">
        <v>1972</v>
      </c>
      <c r="H854" s="2">
        <f>(D854-$N$3)/$N$4</f>
        <v>0.39264099747961534</v>
      </c>
      <c r="I854" s="2" t="str">
        <f>VLOOKUP(D854,$M$15:$N$19,2,TRUE)</f>
        <v>Medium</v>
      </c>
    </row>
    <row r="855" spans="1:9" x14ac:dyDescent="0.25">
      <c r="A855" s="2" t="s">
        <v>1427</v>
      </c>
      <c r="B855" s="2" t="s">
        <v>8</v>
      </c>
      <c r="C855" s="2">
        <v>22</v>
      </c>
      <c r="D855" s="2">
        <v>165</v>
      </c>
      <c r="E855" s="2">
        <v>71</v>
      </c>
      <c r="F855" s="2" t="s">
        <v>49</v>
      </c>
      <c r="G855" s="2">
        <v>2004</v>
      </c>
      <c r="H855" s="2">
        <f>(D855-$N$3)/$N$4</f>
        <v>0.39264099747961534</v>
      </c>
      <c r="I855" s="2" t="str">
        <f>VLOOKUP(D855,$M$15:$N$19,2,TRUE)</f>
        <v>Medium</v>
      </c>
    </row>
    <row r="856" spans="1:9" x14ac:dyDescent="0.25">
      <c r="A856" s="2" t="s">
        <v>1457</v>
      </c>
      <c r="B856" s="2" t="s">
        <v>8</v>
      </c>
      <c r="C856" s="2">
        <v>22</v>
      </c>
      <c r="D856" s="2">
        <v>165</v>
      </c>
      <c r="E856" s="2">
        <v>62</v>
      </c>
      <c r="F856" s="2" t="s">
        <v>64</v>
      </c>
      <c r="G856" s="2">
        <v>1960</v>
      </c>
      <c r="H856" s="2">
        <f>(D856-$N$3)/$N$4</f>
        <v>0.39264099747961534</v>
      </c>
      <c r="I856" s="2" t="str">
        <f>VLOOKUP(D856,$M$15:$N$19,2,TRUE)</f>
        <v>Medium</v>
      </c>
    </row>
    <row r="857" spans="1:9" x14ac:dyDescent="0.25">
      <c r="A857" s="1" t="s">
        <v>2070</v>
      </c>
      <c r="B857" s="1" t="s">
        <v>8</v>
      </c>
      <c r="C857" s="1">
        <v>22</v>
      </c>
      <c r="D857" s="1">
        <v>165</v>
      </c>
      <c r="E857" s="1">
        <v>60</v>
      </c>
      <c r="F857" s="1" t="s">
        <v>43</v>
      </c>
      <c r="G857" s="1">
        <v>1980</v>
      </c>
      <c r="H857" s="1">
        <f>(D857-$N$3)/$N$4</f>
        <v>0.39264099747961534</v>
      </c>
      <c r="I857" s="1" t="str">
        <f>VLOOKUP(D857,$M$15:$N$19,2,TRUE)</f>
        <v>Medium</v>
      </c>
    </row>
    <row r="858" spans="1:9" x14ac:dyDescent="0.25">
      <c r="A858" s="1" t="s">
        <v>2166</v>
      </c>
      <c r="B858" s="1" t="s">
        <v>8</v>
      </c>
      <c r="C858" s="1">
        <v>22</v>
      </c>
      <c r="D858" s="1">
        <v>165</v>
      </c>
      <c r="E858" s="1">
        <v>62</v>
      </c>
      <c r="F858" s="1" t="s">
        <v>1673</v>
      </c>
      <c r="G858" s="1">
        <v>2000</v>
      </c>
      <c r="H858" s="1">
        <f>(D858-$N$3)/$N$4</f>
        <v>0.39264099747961534</v>
      </c>
      <c r="I858" s="1" t="str">
        <f>VLOOKUP(D858,$M$15:$N$19,2,TRUE)</f>
        <v>Medium</v>
      </c>
    </row>
    <row r="859" spans="1:9" x14ac:dyDescent="0.25">
      <c r="A859" s="2" t="s">
        <v>2173</v>
      </c>
      <c r="B859" s="2" t="s">
        <v>8</v>
      </c>
      <c r="C859" s="2">
        <v>22</v>
      </c>
      <c r="D859" s="2">
        <v>165</v>
      </c>
      <c r="E859" s="2">
        <v>60</v>
      </c>
      <c r="F859" s="2" t="s">
        <v>11</v>
      </c>
      <c r="G859" s="2">
        <v>2000</v>
      </c>
      <c r="H859" s="2">
        <f>(D859-$N$3)/$N$4</f>
        <v>0.39264099747961534</v>
      </c>
      <c r="I859" s="2" t="str">
        <f>VLOOKUP(D859,$M$15:$N$19,2,TRUE)</f>
        <v>Medium</v>
      </c>
    </row>
    <row r="860" spans="1:9" x14ac:dyDescent="0.25">
      <c r="A860" s="2" t="s">
        <v>124</v>
      </c>
      <c r="B860" s="2" t="s">
        <v>8</v>
      </c>
      <c r="C860" s="2">
        <v>23</v>
      </c>
      <c r="D860" s="2">
        <v>165</v>
      </c>
      <c r="E860" s="2">
        <v>55</v>
      </c>
      <c r="F860" s="2" t="s">
        <v>23</v>
      </c>
      <c r="G860" s="2">
        <v>2012</v>
      </c>
      <c r="H860" s="2">
        <f>(D860-$N$3)/$N$4</f>
        <v>0.39264099747961534</v>
      </c>
      <c r="I860" s="2" t="str">
        <f>VLOOKUP(D860,$M$15:$N$19,2,TRUE)</f>
        <v>Medium</v>
      </c>
    </row>
    <row r="861" spans="1:9" x14ac:dyDescent="0.25">
      <c r="A861" s="1" t="s">
        <v>773</v>
      </c>
      <c r="B861" s="1" t="s">
        <v>8</v>
      </c>
      <c r="C861" s="1">
        <v>23</v>
      </c>
      <c r="D861" s="1">
        <v>165</v>
      </c>
      <c r="E861" s="1">
        <v>60</v>
      </c>
      <c r="F861" s="1" t="s">
        <v>120</v>
      </c>
      <c r="G861" s="1">
        <v>1984</v>
      </c>
      <c r="H861" s="1">
        <f>(D861-$N$3)/$N$4</f>
        <v>0.39264099747961534</v>
      </c>
      <c r="I861" s="1" t="str">
        <f>VLOOKUP(D861,$M$15:$N$19,2,TRUE)</f>
        <v>Medium</v>
      </c>
    </row>
    <row r="862" spans="1:9" x14ac:dyDescent="0.25">
      <c r="A862" s="2" t="s">
        <v>1171</v>
      </c>
      <c r="B862" s="2" t="s">
        <v>8</v>
      </c>
      <c r="C862" s="2">
        <v>23</v>
      </c>
      <c r="D862" s="2">
        <v>165</v>
      </c>
      <c r="E862" s="2">
        <v>63</v>
      </c>
      <c r="F862" s="2" t="s">
        <v>120</v>
      </c>
      <c r="G862" s="2">
        <v>2004</v>
      </c>
      <c r="H862" s="2">
        <f>(D862-$N$3)/$N$4</f>
        <v>0.39264099747961534</v>
      </c>
      <c r="I862" s="2" t="str">
        <f>VLOOKUP(D862,$M$15:$N$19,2,TRUE)</f>
        <v>Medium</v>
      </c>
    </row>
    <row r="863" spans="1:9" x14ac:dyDescent="0.25">
      <c r="A863" s="1" t="s">
        <v>1448</v>
      </c>
      <c r="B863" s="1" t="s">
        <v>8</v>
      </c>
      <c r="C863" s="1">
        <v>23</v>
      </c>
      <c r="D863" s="1">
        <v>165</v>
      </c>
      <c r="E863" s="1">
        <v>59</v>
      </c>
      <c r="F863" s="1" t="s">
        <v>39</v>
      </c>
      <c r="G863" s="1">
        <v>1972</v>
      </c>
      <c r="H863" s="1">
        <f>(D863-$N$3)/$N$4</f>
        <v>0.39264099747961534</v>
      </c>
      <c r="I863" s="1" t="str">
        <f>VLOOKUP(D863,$M$15:$N$19,2,TRUE)</f>
        <v>Medium</v>
      </c>
    </row>
    <row r="864" spans="1:9" x14ac:dyDescent="0.25">
      <c r="A864" s="2" t="s">
        <v>1834</v>
      </c>
      <c r="B864" s="2" t="s">
        <v>8</v>
      </c>
      <c r="C864" s="2">
        <v>23</v>
      </c>
      <c r="D864" s="2">
        <v>165</v>
      </c>
      <c r="E864" s="2">
        <v>58</v>
      </c>
      <c r="F864" s="2" t="s">
        <v>116</v>
      </c>
      <c r="G864" s="2">
        <v>1952</v>
      </c>
      <c r="H864" s="2">
        <f>(D864-$N$3)/$N$4</f>
        <v>0.39264099747961534</v>
      </c>
      <c r="I864" s="2" t="str">
        <f>VLOOKUP(D864,$M$15:$N$19,2,TRUE)</f>
        <v>Medium</v>
      </c>
    </row>
    <row r="865" spans="1:9" x14ac:dyDescent="0.25">
      <c r="A865" s="1" t="s">
        <v>2164</v>
      </c>
      <c r="B865" s="1" t="s">
        <v>8</v>
      </c>
      <c r="C865" s="1">
        <v>23</v>
      </c>
      <c r="D865" s="1">
        <v>165</v>
      </c>
      <c r="E865" s="1">
        <v>60</v>
      </c>
      <c r="F865" s="1" t="s">
        <v>57</v>
      </c>
      <c r="G865" s="1">
        <v>1984</v>
      </c>
      <c r="H865" s="1">
        <f>(D865-$N$3)/$N$4</f>
        <v>0.39264099747961534</v>
      </c>
      <c r="I865" s="1" t="str">
        <f>VLOOKUP(D865,$M$15:$N$19,2,TRUE)</f>
        <v>Medium</v>
      </c>
    </row>
    <row r="866" spans="1:9" x14ac:dyDescent="0.25">
      <c r="A866" s="2" t="s">
        <v>674</v>
      </c>
      <c r="B866" s="2" t="s">
        <v>8</v>
      </c>
      <c r="C866" s="2">
        <v>24</v>
      </c>
      <c r="D866" s="2">
        <v>165</v>
      </c>
      <c r="E866" s="2">
        <v>72</v>
      </c>
      <c r="F866" s="2" t="s">
        <v>57</v>
      </c>
      <c r="G866" s="2">
        <v>2004</v>
      </c>
      <c r="H866" s="2">
        <f>(D866-$N$3)/$N$4</f>
        <v>0.39264099747961534</v>
      </c>
      <c r="I866" s="2" t="str">
        <f>VLOOKUP(D866,$M$15:$N$19,2,TRUE)</f>
        <v>Medium</v>
      </c>
    </row>
    <row r="867" spans="1:9" x14ac:dyDescent="0.25">
      <c r="A867" s="2" t="s">
        <v>715</v>
      </c>
      <c r="B867" s="2" t="s">
        <v>8</v>
      </c>
      <c r="C867" s="2">
        <v>24</v>
      </c>
      <c r="D867" s="2">
        <v>165</v>
      </c>
      <c r="E867" s="2">
        <v>66</v>
      </c>
      <c r="F867" s="2" t="s">
        <v>21</v>
      </c>
      <c r="G867" s="2">
        <v>2004</v>
      </c>
      <c r="H867" s="2">
        <f>(D867-$N$3)/$N$4</f>
        <v>0.39264099747961534</v>
      </c>
      <c r="I867" s="2" t="str">
        <f>VLOOKUP(D867,$M$15:$N$19,2,TRUE)</f>
        <v>Medium</v>
      </c>
    </row>
    <row r="868" spans="1:9" x14ac:dyDescent="0.25">
      <c r="A868" s="2" t="s">
        <v>757</v>
      </c>
      <c r="B868" s="2" t="s">
        <v>8</v>
      </c>
      <c r="C868" s="2">
        <v>24</v>
      </c>
      <c r="D868" s="2">
        <v>165</v>
      </c>
      <c r="E868" s="2">
        <v>60</v>
      </c>
      <c r="F868" s="2" t="s">
        <v>43</v>
      </c>
      <c r="G868" s="2">
        <v>1992</v>
      </c>
      <c r="H868" s="2">
        <f>(D868-$N$3)/$N$4</f>
        <v>0.39264099747961534</v>
      </c>
      <c r="I868" s="2" t="str">
        <f>VLOOKUP(D868,$M$15:$N$19,2,TRUE)</f>
        <v>Medium</v>
      </c>
    </row>
    <row r="869" spans="1:9" x14ac:dyDescent="0.25">
      <c r="A869" s="2" t="s">
        <v>788</v>
      </c>
      <c r="B869" s="2" t="s">
        <v>8</v>
      </c>
      <c r="C869" s="2">
        <v>24</v>
      </c>
      <c r="D869" s="2">
        <v>165</v>
      </c>
      <c r="E869" s="2">
        <v>64</v>
      </c>
      <c r="F869" s="2" t="s">
        <v>57</v>
      </c>
      <c r="G869" s="2">
        <v>1984</v>
      </c>
      <c r="H869" s="2">
        <f>(D869-$N$3)/$N$4</f>
        <v>0.39264099747961534</v>
      </c>
      <c r="I869" s="2" t="str">
        <f>VLOOKUP(D869,$M$15:$N$19,2,TRUE)</f>
        <v>Medium</v>
      </c>
    </row>
    <row r="870" spans="1:9" x14ac:dyDescent="0.25">
      <c r="A870" s="1" t="s">
        <v>1576</v>
      </c>
      <c r="B870" s="1" t="s">
        <v>16</v>
      </c>
      <c r="C870" s="1">
        <v>24</v>
      </c>
      <c r="D870" s="1">
        <v>165</v>
      </c>
      <c r="E870" s="1">
        <v>53</v>
      </c>
      <c r="F870" s="1" t="s">
        <v>31</v>
      </c>
      <c r="G870" s="1">
        <v>1972</v>
      </c>
      <c r="H870" s="1">
        <f>(D870-$N$3)/$N$4</f>
        <v>0.39264099747961534</v>
      </c>
      <c r="I870" s="1" t="str">
        <f>VLOOKUP(D870,$M$15:$N$19,2,TRUE)</f>
        <v>Medium</v>
      </c>
    </row>
    <row r="871" spans="1:9" x14ac:dyDescent="0.25">
      <c r="A871" s="1" t="s">
        <v>1626</v>
      </c>
      <c r="B871" s="1" t="s">
        <v>8</v>
      </c>
      <c r="C871" s="1">
        <v>24</v>
      </c>
      <c r="D871" s="1">
        <v>165</v>
      </c>
      <c r="E871" s="1">
        <v>55</v>
      </c>
      <c r="F871" s="1" t="s">
        <v>536</v>
      </c>
      <c r="G871" s="1">
        <v>2012</v>
      </c>
      <c r="H871" s="1">
        <f>(D871-$N$3)/$N$4</f>
        <v>0.39264099747961534</v>
      </c>
      <c r="I871" s="1" t="str">
        <f>VLOOKUP(D871,$M$15:$N$19,2,TRUE)</f>
        <v>Medium</v>
      </c>
    </row>
    <row r="872" spans="1:9" x14ac:dyDescent="0.25">
      <c r="A872" s="1" t="s">
        <v>1928</v>
      </c>
      <c r="B872" s="1" t="s">
        <v>16</v>
      </c>
      <c r="C872" s="1">
        <v>24</v>
      </c>
      <c r="D872" s="1">
        <v>165</v>
      </c>
      <c r="E872" s="1">
        <v>60</v>
      </c>
      <c r="F872" s="1" t="s">
        <v>625</v>
      </c>
      <c r="G872" s="1">
        <v>1964</v>
      </c>
      <c r="H872" s="1">
        <f>(D872-$N$3)/$N$4</f>
        <v>0.39264099747961534</v>
      </c>
      <c r="I872" s="1" t="str">
        <f>VLOOKUP(D872,$M$15:$N$19,2,TRUE)</f>
        <v>Medium</v>
      </c>
    </row>
    <row r="873" spans="1:9" x14ac:dyDescent="0.25">
      <c r="A873" s="1" t="s">
        <v>2138</v>
      </c>
      <c r="B873" s="1" t="s">
        <v>16</v>
      </c>
      <c r="C873" s="1">
        <v>24</v>
      </c>
      <c r="D873" s="1">
        <v>165</v>
      </c>
      <c r="E873" s="1">
        <v>56</v>
      </c>
      <c r="F873" s="1" t="s">
        <v>234</v>
      </c>
      <c r="G873" s="1">
        <v>1960</v>
      </c>
      <c r="H873" s="1">
        <f>(D873-$N$3)/$N$4</f>
        <v>0.39264099747961534</v>
      </c>
      <c r="I873" s="1" t="str">
        <f>VLOOKUP(D873,$M$15:$N$19,2,TRUE)</f>
        <v>Medium</v>
      </c>
    </row>
    <row r="874" spans="1:9" x14ac:dyDescent="0.25">
      <c r="A874" s="2" t="s">
        <v>2284</v>
      </c>
      <c r="B874" s="2" t="s">
        <v>8</v>
      </c>
      <c r="C874" s="2">
        <v>24</v>
      </c>
      <c r="D874" s="2">
        <v>165</v>
      </c>
      <c r="E874" s="2">
        <v>56</v>
      </c>
      <c r="F874" s="2" t="s">
        <v>57</v>
      </c>
      <c r="G874" s="2">
        <v>1976</v>
      </c>
      <c r="H874" s="2">
        <f>(D874-$N$3)/$N$4</f>
        <v>0.39264099747961534</v>
      </c>
      <c r="I874" s="2" t="str">
        <f>VLOOKUP(D874,$M$15:$N$19,2,TRUE)</f>
        <v>Medium</v>
      </c>
    </row>
    <row r="875" spans="1:9" x14ac:dyDescent="0.25">
      <c r="A875" s="1" t="s">
        <v>2289</v>
      </c>
      <c r="B875" s="1" t="s">
        <v>8</v>
      </c>
      <c r="C875" s="1">
        <v>24</v>
      </c>
      <c r="D875" s="1">
        <v>165</v>
      </c>
      <c r="E875" s="1">
        <v>59</v>
      </c>
      <c r="F875" s="1" t="s">
        <v>120</v>
      </c>
      <c r="G875" s="1">
        <v>2008</v>
      </c>
      <c r="H875" s="1">
        <f>(D875-$N$3)/$N$4</f>
        <v>0.39264099747961534</v>
      </c>
      <c r="I875" s="1" t="str">
        <f>VLOOKUP(D875,$M$15:$N$19,2,TRUE)</f>
        <v>Medium</v>
      </c>
    </row>
    <row r="876" spans="1:9" x14ac:dyDescent="0.25">
      <c r="A876" s="1" t="s">
        <v>18</v>
      </c>
      <c r="B876" s="1" t="s">
        <v>16</v>
      </c>
      <c r="C876" s="1">
        <v>25</v>
      </c>
      <c r="D876" s="1">
        <v>165</v>
      </c>
      <c r="E876" s="1">
        <v>55</v>
      </c>
      <c r="F876" s="1" t="s">
        <v>19</v>
      </c>
      <c r="G876" s="1">
        <v>2008</v>
      </c>
      <c r="H876" s="1">
        <f>(D876-$N$3)/$N$4</f>
        <v>0.39264099747961534</v>
      </c>
      <c r="I876" s="1" t="str">
        <f>VLOOKUP(D876,$M$15:$N$19,2,TRUE)</f>
        <v>Medium</v>
      </c>
    </row>
    <row r="877" spans="1:9" x14ac:dyDescent="0.25">
      <c r="A877" s="1" t="s">
        <v>665</v>
      </c>
      <c r="B877" s="1" t="s">
        <v>8</v>
      </c>
      <c r="C877" s="1">
        <v>25</v>
      </c>
      <c r="D877" s="1">
        <v>165</v>
      </c>
      <c r="E877" s="1">
        <v>64</v>
      </c>
      <c r="F877" s="1" t="s">
        <v>68</v>
      </c>
      <c r="G877" s="1">
        <v>1968</v>
      </c>
      <c r="H877" s="1">
        <f>(D877-$N$3)/$N$4</f>
        <v>0.39264099747961534</v>
      </c>
      <c r="I877" s="1" t="str">
        <f>VLOOKUP(D877,$M$15:$N$19,2,TRUE)</f>
        <v>Medium</v>
      </c>
    </row>
    <row r="878" spans="1:9" x14ac:dyDescent="0.25">
      <c r="A878" s="2" t="s">
        <v>707</v>
      </c>
      <c r="B878" s="2" t="s">
        <v>8</v>
      </c>
      <c r="C878" s="2">
        <v>25</v>
      </c>
      <c r="D878" s="2">
        <v>165</v>
      </c>
      <c r="E878" s="2">
        <v>63</v>
      </c>
      <c r="F878" s="2" t="s">
        <v>80</v>
      </c>
      <c r="G878" s="2">
        <v>1984</v>
      </c>
      <c r="H878" s="2">
        <f>(D878-$N$3)/$N$4</f>
        <v>0.39264099747961534</v>
      </c>
      <c r="I878" s="2" t="str">
        <f>VLOOKUP(D878,$M$15:$N$19,2,TRUE)</f>
        <v>Medium</v>
      </c>
    </row>
    <row r="879" spans="1:9" x14ac:dyDescent="0.25">
      <c r="A879" s="1" t="s">
        <v>892</v>
      </c>
      <c r="B879" s="1" t="s">
        <v>8</v>
      </c>
      <c r="C879" s="1">
        <v>25</v>
      </c>
      <c r="D879" s="1">
        <v>165</v>
      </c>
      <c r="E879" s="1">
        <v>58</v>
      </c>
      <c r="F879" s="1" t="s">
        <v>510</v>
      </c>
      <c r="G879" s="1">
        <v>2000</v>
      </c>
      <c r="H879" s="1">
        <f>(D879-$N$3)/$N$4</f>
        <v>0.39264099747961534</v>
      </c>
      <c r="I879" s="1" t="str">
        <f>VLOOKUP(D879,$M$15:$N$19,2,TRUE)</f>
        <v>Medium</v>
      </c>
    </row>
    <row r="880" spans="1:9" x14ac:dyDescent="0.25">
      <c r="A880" s="2" t="s">
        <v>1483</v>
      </c>
      <c r="B880" s="2" t="s">
        <v>8</v>
      </c>
      <c r="C880" s="2">
        <v>25</v>
      </c>
      <c r="D880" s="2">
        <v>165</v>
      </c>
      <c r="E880" s="2">
        <v>64</v>
      </c>
      <c r="F880" s="2" t="s">
        <v>27</v>
      </c>
      <c r="G880" s="2">
        <v>2008</v>
      </c>
      <c r="H880" s="2">
        <f>(D880-$N$3)/$N$4</f>
        <v>0.39264099747961534</v>
      </c>
      <c r="I880" s="2" t="str">
        <f>VLOOKUP(D880,$M$15:$N$19,2,TRUE)</f>
        <v>Medium</v>
      </c>
    </row>
    <row r="881" spans="1:9" x14ac:dyDescent="0.25">
      <c r="A881" s="2" t="s">
        <v>2246</v>
      </c>
      <c r="B881" s="2" t="s">
        <v>8</v>
      </c>
      <c r="C881" s="2">
        <v>25</v>
      </c>
      <c r="D881" s="2">
        <v>165</v>
      </c>
      <c r="E881" s="2">
        <v>60</v>
      </c>
      <c r="F881" s="2" t="s">
        <v>89</v>
      </c>
      <c r="G881" s="2">
        <v>1980</v>
      </c>
      <c r="H881" s="2">
        <f>(D881-$N$3)/$N$4</f>
        <v>0.39264099747961534</v>
      </c>
      <c r="I881" s="2" t="str">
        <f>VLOOKUP(D881,$M$15:$N$19,2,TRUE)</f>
        <v>Medium</v>
      </c>
    </row>
    <row r="882" spans="1:9" x14ac:dyDescent="0.25">
      <c r="A882" s="2" t="s">
        <v>2256</v>
      </c>
      <c r="B882" s="2" t="s">
        <v>8</v>
      </c>
      <c r="C882" s="2">
        <v>25</v>
      </c>
      <c r="D882" s="2">
        <v>165</v>
      </c>
      <c r="E882" s="2">
        <v>60</v>
      </c>
      <c r="F882" s="2" t="s">
        <v>27</v>
      </c>
      <c r="G882" s="2">
        <v>1964</v>
      </c>
      <c r="H882" s="2">
        <f>(D882-$N$3)/$N$4</f>
        <v>0.39264099747961534</v>
      </c>
      <c r="I882" s="2" t="str">
        <f>VLOOKUP(D882,$M$15:$N$19,2,TRUE)</f>
        <v>Medium</v>
      </c>
    </row>
    <row r="883" spans="1:9" x14ac:dyDescent="0.25">
      <c r="A883" s="2" t="s">
        <v>423</v>
      </c>
      <c r="B883" s="2" t="s">
        <v>8</v>
      </c>
      <c r="C883" s="2">
        <v>26</v>
      </c>
      <c r="D883" s="2">
        <v>165</v>
      </c>
      <c r="E883" s="2">
        <v>71</v>
      </c>
      <c r="F883" s="2" t="s">
        <v>342</v>
      </c>
      <c r="G883" s="2">
        <v>2016</v>
      </c>
      <c r="H883" s="2">
        <f>(D883-$N$3)/$N$4</f>
        <v>0.39264099747961534</v>
      </c>
      <c r="I883" s="2" t="str">
        <f>VLOOKUP(D883,$M$15:$N$19,2,TRUE)</f>
        <v>Medium</v>
      </c>
    </row>
    <row r="884" spans="1:9" x14ac:dyDescent="0.25">
      <c r="A884" s="2" t="s">
        <v>818</v>
      </c>
      <c r="B884" s="2" t="s">
        <v>8</v>
      </c>
      <c r="C884" s="2">
        <v>26</v>
      </c>
      <c r="D884" s="2">
        <v>165</v>
      </c>
      <c r="E884" s="2">
        <v>71</v>
      </c>
      <c r="F884" s="2" t="s">
        <v>57</v>
      </c>
      <c r="G884" s="2">
        <v>1904</v>
      </c>
      <c r="H884" s="2">
        <f>(D884-$N$3)/$N$4</f>
        <v>0.39264099747961534</v>
      </c>
      <c r="I884" s="2" t="str">
        <f>VLOOKUP(D884,$M$15:$N$19,2,TRUE)</f>
        <v>Medium</v>
      </c>
    </row>
    <row r="885" spans="1:9" x14ac:dyDescent="0.25">
      <c r="A885" s="1" t="s">
        <v>1190</v>
      </c>
      <c r="B885" s="1" t="s">
        <v>8</v>
      </c>
      <c r="C885" s="1">
        <v>26</v>
      </c>
      <c r="D885" s="1">
        <v>165</v>
      </c>
      <c r="E885" s="1" t="s">
        <v>12</v>
      </c>
      <c r="F885" s="1" t="s">
        <v>49</v>
      </c>
      <c r="G885" s="1">
        <v>1924</v>
      </c>
      <c r="H885" s="1">
        <f>(D885-$N$3)/$N$4</f>
        <v>0.39264099747961534</v>
      </c>
      <c r="I885" s="1" t="str">
        <f>VLOOKUP(D885,$M$15:$N$19,2,TRUE)</f>
        <v>Medium</v>
      </c>
    </row>
    <row r="886" spans="1:9" x14ac:dyDescent="0.25">
      <c r="A886" s="2" t="s">
        <v>1917</v>
      </c>
      <c r="B886" s="2" t="s">
        <v>16</v>
      </c>
      <c r="C886" s="2">
        <v>26</v>
      </c>
      <c r="D886" s="2">
        <v>165</v>
      </c>
      <c r="E886" s="2">
        <v>51</v>
      </c>
      <c r="F886" s="2" t="s">
        <v>19</v>
      </c>
      <c r="G886" s="2">
        <v>1960</v>
      </c>
      <c r="H886" s="2">
        <f>(D886-$N$3)/$N$4</f>
        <v>0.39264099747961534</v>
      </c>
      <c r="I886" s="2" t="str">
        <f>VLOOKUP(D886,$M$15:$N$19,2,TRUE)</f>
        <v>Medium</v>
      </c>
    </row>
    <row r="887" spans="1:9" x14ac:dyDescent="0.25">
      <c r="A887" s="1" t="s">
        <v>2146</v>
      </c>
      <c r="B887" s="1" t="s">
        <v>8</v>
      </c>
      <c r="C887" s="1">
        <v>26</v>
      </c>
      <c r="D887" s="1">
        <v>165</v>
      </c>
      <c r="E887" s="1">
        <v>70</v>
      </c>
      <c r="F887" s="1" t="s">
        <v>62</v>
      </c>
      <c r="G887" s="1">
        <v>1960</v>
      </c>
      <c r="H887" s="1">
        <f>(D887-$N$3)/$N$4</f>
        <v>0.39264099747961534</v>
      </c>
      <c r="I887" s="1" t="str">
        <f>VLOOKUP(D887,$M$15:$N$19,2,TRUE)</f>
        <v>Medium</v>
      </c>
    </row>
    <row r="888" spans="1:9" x14ac:dyDescent="0.25">
      <c r="A888" s="1" t="s">
        <v>1566</v>
      </c>
      <c r="B888" s="1" t="s">
        <v>8</v>
      </c>
      <c r="C888" s="1">
        <v>27</v>
      </c>
      <c r="D888" s="1">
        <v>165</v>
      </c>
      <c r="E888" s="1">
        <v>61</v>
      </c>
      <c r="F888" s="1" t="s">
        <v>51</v>
      </c>
      <c r="G888" s="1">
        <v>1964</v>
      </c>
      <c r="H888" s="1">
        <f>(D888-$N$3)/$N$4</f>
        <v>0.39264099747961534</v>
      </c>
      <c r="I888" s="1" t="str">
        <f>VLOOKUP(D888,$M$15:$N$19,2,TRUE)</f>
        <v>Medium</v>
      </c>
    </row>
    <row r="889" spans="1:9" x14ac:dyDescent="0.25">
      <c r="A889" s="1" t="s">
        <v>1412</v>
      </c>
      <c r="B889" s="1" t="s">
        <v>8</v>
      </c>
      <c r="C889" s="1">
        <v>28</v>
      </c>
      <c r="D889" s="1">
        <v>165</v>
      </c>
      <c r="E889" s="1">
        <v>67</v>
      </c>
      <c r="F889" s="1" t="s">
        <v>342</v>
      </c>
      <c r="G889" s="1">
        <v>2012</v>
      </c>
      <c r="H889" s="1">
        <f>(D889-$N$3)/$N$4</f>
        <v>0.39264099747961534</v>
      </c>
      <c r="I889" s="1" t="str">
        <f>VLOOKUP(D889,$M$15:$N$19,2,TRUE)</f>
        <v>Medium</v>
      </c>
    </row>
    <row r="890" spans="1:9" x14ac:dyDescent="0.25">
      <c r="A890" s="1" t="s">
        <v>1948</v>
      </c>
      <c r="B890" s="1" t="s">
        <v>8</v>
      </c>
      <c r="C890" s="1">
        <v>29</v>
      </c>
      <c r="D890" s="1">
        <v>165</v>
      </c>
      <c r="E890" s="1" t="s">
        <v>12</v>
      </c>
      <c r="F890" s="1" t="s">
        <v>57</v>
      </c>
      <c r="G890" s="1">
        <v>1904</v>
      </c>
      <c r="H890" s="1">
        <f>(D890-$N$3)/$N$4</f>
        <v>0.39264099747961534</v>
      </c>
      <c r="I890" s="1" t="str">
        <f>VLOOKUP(D890,$M$15:$N$19,2,TRUE)</f>
        <v>Medium</v>
      </c>
    </row>
    <row r="891" spans="1:9" x14ac:dyDescent="0.25">
      <c r="A891" s="2" t="s">
        <v>2059</v>
      </c>
      <c r="B891" s="2" t="s">
        <v>8</v>
      </c>
      <c r="C891" s="2">
        <v>33</v>
      </c>
      <c r="D891" s="2">
        <v>165</v>
      </c>
      <c r="E891" s="2">
        <v>59</v>
      </c>
      <c r="F891" s="2" t="s">
        <v>57</v>
      </c>
      <c r="G891" s="2">
        <v>1956</v>
      </c>
      <c r="H891" s="2">
        <f>(D891-$N$3)/$N$4</f>
        <v>0.39264099747961534</v>
      </c>
      <c r="I891" s="2" t="str">
        <f>VLOOKUP(D891,$M$15:$N$19,2,TRUE)</f>
        <v>Medium</v>
      </c>
    </row>
    <row r="892" spans="1:9" x14ac:dyDescent="0.25">
      <c r="A892" s="2" t="s">
        <v>652</v>
      </c>
      <c r="B892" s="2" t="s">
        <v>8</v>
      </c>
      <c r="C892" s="2">
        <v>34</v>
      </c>
      <c r="D892" s="2">
        <v>165</v>
      </c>
      <c r="E892" s="2">
        <v>67</v>
      </c>
      <c r="F892" s="2" t="s">
        <v>89</v>
      </c>
      <c r="G892" s="2">
        <v>1952</v>
      </c>
      <c r="H892" s="2">
        <f>(D892-$N$3)/$N$4</f>
        <v>0.39264099747961534</v>
      </c>
      <c r="I892" s="2" t="str">
        <f>VLOOKUP(D892,$M$15:$N$19,2,TRUE)</f>
        <v>Medium</v>
      </c>
    </row>
    <row r="893" spans="1:9" x14ac:dyDescent="0.25">
      <c r="A893" s="2" t="s">
        <v>911</v>
      </c>
      <c r="B893" s="2" t="s">
        <v>16</v>
      </c>
      <c r="C893" s="2">
        <v>14</v>
      </c>
      <c r="D893" s="2">
        <v>164</v>
      </c>
      <c r="E893" s="2">
        <v>55</v>
      </c>
      <c r="F893" s="2" t="s">
        <v>39</v>
      </c>
      <c r="G893" s="2">
        <v>1968</v>
      </c>
      <c r="H893" s="2">
        <f>(D893-$N$3)/$N$4</f>
        <v>0.27824062308306774</v>
      </c>
      <c r="I893" s="2" t="str">
        <f>VLOOKUP(D893,$M$15:$N$19,2,TRUE)</f>
        <v>Medium</v>
      </c>
    </row>
    <row r="894" spans="1:9" x14ac:dyDescent="0.25">
      <c r="A894" s="2" t="s">
        <v>165</v>
      </c>
      <c r="B894" s="2" t="s">
        <v>16</v>
      </c>
      <c r="C894" s="2">
        <v>15</v>
      </c>
      <c r="D894" s="2">
        <v>164</v>
      </c>
      <c r="E894" s="2">
        <v>50</v>
      </c>
      <c r="F894" s="2" t="s">
        <v>116</v>
      </c>
      <c r="G894" s="2">
        <v>1984</v>
      </c>
      <c r="H894" s="2">
        <f>(D894-$N$3)/$N$4</f>
        <v>0.27824062308306774</v>
      </c>
      <c r="I894" s="2" t="str">
        <f>VLOOKUP(D894,$M$15:$N$19,2,TRUE)</f>
        <v>Medium</v>
      </c>
    </row>
    <row r="895" spans="1:9" x14ac:dyDescent="0.25">
      <c r="A895" s="1" t="s">
        <v>769</v>
      </c>
      <c r="B895" s="1" t="s">
        <v>8</v>
      </c>
      <c r="C895" s="1">
        <v>16</v>
      </c>
      <c r="D895" s="1">
        <v>164</v>
      </c>
      <c r="E895" s="1">
        <v>62</v>
      </c>
      <c r="F895" s="1" t="s">
        <v>19</v>
      </c>
      <c r="G895" s="1">
        <v>2004</v>
      </c>
      <c r="H895" s="1">
        <f>(D895-$N$3)/$N$4</f>
        <v>0.27824062308306774</v>
      </c>
      <c r="I895" s="1" t="str">
        <f>VLOOKUP(D895,$M$15:$N$19,2,TRUE)</f>
        <v>Medium</v>
      </c>
    </row>
    <row r="896" spans="1:9" x14ac:dyDescent="0.25">
      <c r="A896" s="1" t="s">
        <v>864</v>
      </c>
      <c r="B896" s="1" t="s">
        <v>8</v>
      </c>
      <c r="C896" s="1">
        <v>16</v>
      </c>
      <c r="D896" s="1">
        <v>164</v>
      </c>
      <c r="E896" s="1">
        <v>64</v>
      </c>
      <c r="F896" s="1" t="s">
        <v>57</v>
      </c>
      <c r="G896" s="1">
        <v>1968</v>
      </c>
      <c r="H896" s="1">
        <f>(D896-$N$3)/$N$4</f>
        <v>0.27824062308306774</v>
      </c>
      <c r="I896" s="1" t="str">
        <f>VLOOKUP(D896,$M$15:$N$19,2,TRUE)</f>
        <v>Medium</v>
      </c>
    </row>
    <row r="897" spans="1:9" x14ac:dyDescent="0.25">
      <c r="A897" s="2" t="s">
        <v>1331</v>
      </c>
      <c r="B897" s="2" t="s">
        <v>16</v>
      </c>
      <c r="C897" s="2">
        <v>16</v>
      </c>
      <c r="D897" s="2">
        <v>164</v>
      </c>
      <c r="E897" s="2">
        <v>45</v>
      </c>
      <c r="F897" s="2" t="s">
        <v>31</v>
      </c>
      <c r="G897" s="2">
        <v>1992</v>
      </c>
      <c r="H897" s="2">
        <f>(D897-$N$3)/$N$4</f>
        <v>0.27824062308306774</v>
      </c>
      <c r="I897" s="2" t="str">
        <f>VLOOKUP(D897,$M$15:$N$19,2,TRUE)</f>
        <v>Medium</v>
      </c>
    </row>
    <row r="898" spans="1:9" x14ac:dyDescent="0.25">
      <c r="A898" s="2" t="s">
        <v>1415</v>
      </c>
      <c r="B898" s="2" t="s">
        <v>16</v>
      </c>
      <c r="C898" s="2">
        <v>16</v>
      </c>
      <c r="D898" s="2">
        <v>164</v>
      </c>
      <c r="E898" s="2">
        <v>52</v>
      </c>
      <c r="F898" s="2" t="s">
        <v>62</v>
      </c>
      <c r="G898" s="2">
        <v>1992</v>
      </c>
      <c r="H898" s="2">
        <f>(D898-$N$3)/$N$4</f>
        <v>0.27824062308306774</v>
      </c>
      <c r="I898" s="2" t="str">
        <f>VLOOKUP(D898,$M$15:$N$19,2,TRUE)</f>
        <v>Medium</v>
      </c>
    </row>
    <row r="899" spans="1:9" x14ac:dyDescent="0.25">
      <c r="A899" s="2" t="s">
        <v>1544</v>
      </c>
      <c r="B899" s="2" t="s">
        <v>16</v>
      </c>
      <c r="C899" s="2">
        <v>16</v>
      </c>
      <c r="D899" s="2">
        <v>164</v>
      </c>
      <c r="E899" s="2">
        <v>52</v>
      </c>
      <c r="F899" s="2" t="s">
        <v>39</v>
      </c>
      <c r="G899" s="2">
        <v>1972</v>
      </c>
      <c r="H899" s="2">
        <f>(D899-$N$3)/$N$4</f>
        <v>0.27824062308306774</v>
      </c>
      <c r="I899" s="2" t="str">
        <f>VLOOKUP(D899,$M$15:$N$19,2,TRUE)</f>
        <v>Medium</v>
      </c>
    </row>
    <row r="900" spans="1:9" x14ac:dyDescent="0.25">
      <c r="A900" s="1" t="s">
        <v>1755</v>
      </c>
      <c r="B900" s="1" t="s">
        <v>16</v>
      </c>
      <c r="C900" s="1">
        <v>16</v>
      </c>
      <c r="D900" s="1">
        <v>164</v>
      </c>
      <c r="E900" s="1">
        <v>48</v>
      </c>
      <c r="F900" s="1" t="s">
        <v>97</v>
      </c>
      <c r="G900" s="1">
        <v>1976</v>
      </c>
      <c r="H900" s="1">
        <f>(D900-$N$3)/$N$4</f>
        <v>0.27824062308306774</v>
      </c>
      <c r="I900" s="1" t="str">
        <f>VLOOKUP(D900,$M$15:$N$19,2,TRUE)</f>
        <v>Medium</v>
      </c>
    </row>
    <row r="901" spans="1:9" x14ac:dyDescent="0.25">
      <c r="A901" s="2" t="s">
        <v>503</v>
      </c>
      <c r="B901" s="2" t="s">
        <v>16</v>
      </c>
      <c r="C901" s="2">
        <v>17</v>
      </c>
      <c r="D901" s="2">
        <v>164</v>
      </c>
      <c r="E901" s="2">
        <v>58</v>
      </c>
      <c r="F901" s="2" t="s">
        <v>493</v>
      </c>
      <c r="G901" s="2">
        <v>2016</v>
      </c>
      <c r="H901" s="2">
        <f>(D901-$N$3)/$N$4</f>
        <v>0.27824062308306774</v>
      </c>
      <c r="I901" s="2" t="str">
        <f>VLOOKUP(D901,$M$15:$N$19,2,TRUE)</f>
        <v>Medium</v>
      </c>
    </row>
    <row r="902" spans="1:9" x14ac:dyDescent="0.25">
      <c r="A902" s="1" t="s">
        <v>803</v>
      </c>
      <c r="B902" s="1" t="s">
        <v>16</v>
      </c>
      <c r="C902" s="1">
        <v>17</v>
      </c>
      <c r="D902" s="1">
        <v>164</v>
      </c>
      <c r="E902" s="1">
        <v>50</v>
      </c>
      <c r="F902" s="1" t="s">
        <v>39</v>
      </c>
      <c r="G902" s="1">
        <v>1984</v>
      </c>
      <c r="H902" s="1">
        <f>(D902-$N$3)/$N$4</f>
        <v>0.27824062308306774</v>
      </c>
      <c r="I902" s="1" t="str">
        <f>VLOOKUP(D902,$M$15:$N$19,2,TRUE)</f>
        <v>Medium</v>
      </c>
    </row>
    <row r="903" spans="1:9" x14ac:dyDescent="0.25">
      <c r="A903" s="1" t="s">
        <v>973</v>
      </c>
      <c r="B903" s="1" t="s">
        <v>16</v>
      </c>
      <c r="C903" s="1">
        <v>17</v>
      </c>
      <c r="D903" s="1">
        <v>164</v>
      </c>
      <c r="E903" s="1">
        <v>52</v>
      </c>
      <c r="F903" s="1" t="s">
        <v>62</v>
      </c>
      <c r="G903" s="1">
        <v>1972</v>
      </c>
      <c r="H903" s="1">
        <f>(D903-$N$3)/$N$4</f>
        <v>0.27824062308306774</v>
      </c>
      <c r="I903" s="1" t="str">
        <f>VLOOKUP(D903,$M$15:$N$19,2,TRUE)</f>
        <v>Medium</v>
      </c>
    </row>
    <row r="904" spans="1:9" x14ac:dyDescent="0.25">
      <c r="A904" s="1" t="s">
        <v>1025</v>
      </c>
      <c r="B904" s="1" t="s">
        <v>16</v>
      </c>
      <c r="C904" s="1">
        <v>17</v>
      </c>
      <c r="D904" s="1">
        <v>164</v>
      </c>
      <c r="E904" s="1">
        <v>53</v>
      </c>
      <c r="F904" s="1" t="s">
        <v>114</v>
      </c>
      <c r="G904" s="1">
        <v>1992</v>
      </c>
      <c r="H904" s="1">
        <f>(D904-$N$3)/$N$4</f>
        <v>0.27824062308306774</v>
      </c>
      <c r="I904" s="1" t="str">
        <f>VLOOKUP(D904,$M$15:$N$19,2,TRUE)</f>
        <v>Medium</v>
      </c>
    </row>
    <row r="905" spans="1:9" x14ac:dyDescent="0.25">
      <c r="A905" s="2" t="s">
        <v>1102</v>
      </c>
      <c r="B905" s="2" t="s">
        <v>8</v>
      </c>
      <c r="C905" s="2">
        <v>17</v>
      </c>
      <c r="D905" s="2">
        <v>164</v>
      </c>
      <c r="E905" s="2">
        <v>59</v>
      </c>
      <c r="F905" s="2" t="s">
        <v>23</v>
      </c>
      <c r="G905" s="2">
        <v>1996</v>
      </c>
      <c r="H905" s="2">
        <f>(D905-$N$3)/$N$4</f>
        <v>0.27824062308306774</v>
      </c>
      <c r="I905" s="2" t="str">
        <f>VLOOKUP(D905,$M$15:$N$19,2,TRUE)</f>
        <v>Medium</v>
      </c>
    </row>
    <row r="906" spans="1:9" x14ac:dyDescent="0.25">
      <c r="A906" s="1" t="s">
        <v>1223</v>
      </c>
      <c r="B906" s="1" t="s">
        <v>16</v>
      </c>
      <c r="C906" s="1">
        <v>17</v>
      </c>
      <c r="D906" s="1">
        <v>164</v>
      </c>
      <c r="E906" s="1">
        <v>56</v>
      </c>
      <c r="F906" s="1" t="s">
        <v>33</v>
      </c>
      <c r="G906" s="1">
        <v>1960</v>
      </c>
      <c r="H906" s="1">
        <f>(D906-$N$3)/$N$4</f>
        <v>0.27824062308306774</v>
      </c>
      <c r="I906" s="1" t="str">
        <f>VLOOKUP(D906,$M$15:$N$19,2,TRUE)</f>
        <v>Medium</v>
      </c>
    </row>
    <row r="907" spans="1:9" x14ac:dyDescent="0.25">
      <c r="A907" s="1" t="s">
        <v>1304</v>
      </c>
      <c r="B907" s="1" t="s">
        <v>16</v>
      </c>
      <c r="C907" s="1">
        <v>17</v>
      </c>
      <c r="D907" s="1">
        <v>164</v>
      </c>
      <c r="E907" s="1">
        <v>47</v>
      </c>
      <c r="F907" s="1" t="s">
        <v>510</v>
      </c>
      <c r="G907" s="1">
        <v>2008</v>
      </c>
      <c r="H907" s="1">
        <f>(D907-$N$3)/$N$4</f>
        <v>0.27824062308306774</v>
      </c>
      <c r="I907" s="1" t="str">
        <f>VLOOKUP(D907,$M$15:$N$19,2,TRUE)</f>
        <v>Medium</v>
      </c>
    </row>
    <row r="908" spans="1:9" x14ac:dyDescent="0.25">
      <c r="A908" s="2" t="s">
        <v>1768</v>
      </c>
      <c r="B908" s="2" t="s">
        <v>8</v>
      </c>
      <c r="C908" s="2">
        <v>17</v>
      </c>
      <c r="D908" s="2">
        <v>164</v>
      </c>
      <c r="E908" s="2">
        <v>59</v>
      </c>
      <c r="F908" s="2" t="s">
        <v>31</v>
      </c>
      <c r="G908" s="2">
        <v>1976</v>
      </c>
      <c r="H908" s="2">
        <f>(D908-$N$3)/$N$4</f>
        <v>0.27824062308306774</v>
      </c>
      <c r="I908" s="2" t="str">
        <f>VLOOKUP(D908,$M$15:$N$19,2,TRUE)</f>
        <v>Medium</v>
      </c>
    </row>
    <row r="909" spans="1:9" x14ac:dyDescent="0.25">
      <c r="A909" s="1" t="s">
        <v>1779</v>
      </c>
      <c r="B909" s="1" t="s">
        <v>16</v>
      </c>
      <c r="C909" s="1">
        <v>17</v>
      </c>
      <c r="D909" s="1">
        <v>164</v>
      </c>
      <c r="E909" s="1">
        <v>56</v>
      </c>
      <c r="F909" s="1" t="s">
        <v>49</v>
      </c>
      <c r="G909" s="1">
        <v>1976</v>
      </c>
      <c r="H909" s="1">
        <f>(D909-$N$3)/$N$4</f>
        <v>0.27824062308306774</v>
      </c>
      <c r="I909" s="1" t="str">
        <f>VLOOKUP(D909,$M$15:$N$19,2,TRUE)</f>
        <v>Medium</v>
      </c>
    </row>
    <row r="910" spans="1:9" x14ac:dyDescent="0.25">
      <c r="A910" s="1" t="s">
        <v>1855</v>
      </c>
      <c r="B910" s="1" t="s">
        <v>16</v>
      </c>
      <c r="C910" s="1">
        <v>17</v>
      </c>
      <c r="D910" s="1">
        <v>164</v>
      </c>
      <c r="E910" s="1">
        <v>49</v>
      </c>
      <c r="F910" s="1" t="s">
        <v>21</v>
      </c>
      <c r="G910" s="1">
        <v>1988</v>
      </c>
      <c r="H910" s="1">
        <f>(D910-$N$3)/$N$4</f>
        <v>0.27824062308306774</v>
      </c>
      <c r="I910" s="1" t="str">
        <f>VLOOKUP(D910,$M$15:$N$19,2,TRUE)</f>
        <v>Medium</v>
      </c>
    </row>
    <row r="911" spans="1:9" x14ac:dyDescent="0.25">
      <c r="A911" s="2" t="s">
        <v>2055</v>
      </c>
      <c r="B911" s="2" t="s">
        <v>16</v>
      </c>
      <c r="C911" s="2">
        <v>17</v>
      </c>
      <c r="D911" s="2">
        <v>164</v>
      </c>
      <c r="E911" s="2">
        <v>46</v>
      </c>
      <c r="F911" s="2" t="s">
        <v>31</v>
      </c>
      <c r="G911" s="2">
        <v>1992</v>
      </c>
      <c r="H911" s="2">
        <f>(D911-$N$3)/$N$4</f>
        <v>0.27824062308306774</v>
      </c>
      <c r="I911" s="2" t="str">
        <f>VLOOKUP(D911,$M$15:$N$19,2,TRUE)</f>
        <v>Medium</v>
      </c>
    </row>
    <row r="912" spans="1:9" x14ac:dyDescent="0.25">
      <c r="A912" s="1" t="s">
        <v>645</v>
      </c>
      <c r="B912" s="1" t="s">
        <v>16</v>
      </c>
      <c r="C912" s="1">
        <v>18</v>
      </c>
      <c r="D912" s="1">
        <v>164</v>
      </c>
      <c r="E912" s="1">
        <v>58</v>
      </c>
      <c r="F912" s="1" t="s">
        <v>62</v>
      </c>
      <c r="G912" s="1">
        <v>1960</v>
      </c>
      <c r="H912" s="1">
        <f>(D912-$N$3)/$N$4</f>
        <v>0.27824062308306774</v>
      </c>
      <c r="I912" s="1" t="str">
        <f>VLOOKUP(D912,$M$15:$N$19,2,TRUE)</f>
        <v>Medium</v>
      </c>
    </row>
    <row r="913" spans="1:9" x14ac:dyDescent="0.25">
      <c r="A913" s="1" t="s">
        <v>898</v>
      </c>
      <c r="B913" s="1" t="s">
        <v>16</v>
      </c>
      <c r="C913" s="1">
        <v>18</v>
      </c>
      <c r="D913" s="1">
        <v>164</v>
      </c>
      <c r="E913" s="1">
        <v>52</v>
      </c>
      <c r="F913" s="1" t="s">
        <v>29</v>
      </c>
      <c r="G913" s="1">
        <v>2008</v>
      </c>
      <c r="H913" s="1">
        <f>(D913-$N$3)/$N$4</f>
        <v>0.27824062308306774</v>
      </c>
      <c r="I913" s="1" t="str">
        <f>VLOOKUP(D913,$M$15:$N$19,2,TRUE)</f>
        <v>Medium</v>
      </c>
    </row>
    <row r="914" spans="1:9" x14ac:dyDescent="0.25">
      <c r="A914" s="2" t="s">
        <v>1453</v>
      </c>
      <c r="B914" s="2" t="s">
        <v>8</v>
      </c>
      <c r="C914" s="2">
        <v>18</v>
      </c>
      <c r="D914" s="2">
        <v>164</v>
      </c>
      <c r="E914" s="2">
        <v>60</v>
      </c>
      <c r="F914" s="2" t="s">
        <v>21</v>
      </c>
      <c r="G914" s="2">
        <v>1984</v>
      </c>
      <c r="H914" s="2">
        <f>(D914-$N$3)/$N$4</f>
        <v>0.27824062308306774</v>
      </c>
      <c r="I914" s="2" t="str">
        <f>VLOOKUP(D914,$M$15:$N$19,2,TRUE)</f>
        <v>Medium</v>
      </c>
    </row>
    <row r="915" spans="1:9" x14ac:dyDescent="0.25">
      <c r="A915" s="2" t="s">
        <v>1552</v>
      </c>
      <c r="B915" s="2" t="s">
        <v>16</v>
      </c>
      <c r="C915" s="2">
        <v>18</v>
      </c>
      <c r="D915" s="2">
        <v>164</v>
      </c>
      <c r="E915" s="2">
        <v>63</v>
      </c>
      <c r="F915" s="2" t="s">
        <v>167</v>
      </c>
      <c r="G915" s="2">
        <v>2016</v>
      </c>
      <c r="H915" s="2">
        <f>(D915-$N$3)/$N$4</f>
        <v>0.27824062308306774</v>
      </c>
      <c r="I915" s="2" t="str">
        <f>VLOOKUP(D915,$M$15:$N$19,2,TRUE)</f>
        <v>Medium</v>
      </c>
    </row>
    <row r="916" spans="1:9" x14ac:dyDescent="0.25">
      <c r="A916" s="1" t="s">
        <v>1866</v>
      </c>
      <c r="B916" s="1" t="s">
        <v>8</v>
      </c>
      <c r="C916" s="1">
        <v>18</v>
      </c>
      <c r="D916" s="1">
        <v>164</v>
      </c>
      <c r="E916" s="1">
        <v>61</v>
      </c>
      <c r="F916" s="1" t="s">
        <v>97</v>
      </c>
      <c r="G916" s="1">
        <v>2000</v>
      </c>
      <c r="H916" s="1">
        <f>(D916-$N$3)/$N$4</f>
        <v>0.27824062308306774</v>
      </c>
      <c r="I916" s="1" t="str">
        <f>VLOOKUP(D916,$M$15:$N$19,2,TRUE)</f>
        <v>Medium</v>
      </c>
    </row>
    <row r="917" spans="1:9" x14ac:dyDescent="0.25">
      <c r="A917" s="2" t="s">
        <v>1985</v>
      </c>
      <c r="B917" s="2" t="s">
        <v>16</v>
      </c>
      <c r="C917" s="2">
        <v>18</v>
      </c>
      <c r="D917" s="2">
        <v>164</v>
      </c>
      <c r="E917" s="2">
        <v>50</v>
      </c>
      <c r="F917" s="2" t="s">
        <v>17</v>
      </c>
      <c r="G917" s="2">
        <v>1980</v>
      </c>
      <c r="H917" s="2">
        <f>(D917-$N$3)/$N$4</f>
        <v>0.27824062308306774</v>
      </c>
      <c r="I917" s="2" t="str">
        <f>VLOOKUP(D917,$M$15:$N$19,2,TRUE)</f>
        <v>Medium</v>
      </c>
    </row>
    <row r="918" spans="1:9" x14ac:dyDescent="0.25">
      <c r="A918" s="2" t="s">
        <v>106</v>
      </c>
      <c r="B918" s="2" t="s">
        <v>16</v>
      </c>
      <c r="C918" s="2">
        <v>19</v>
      </c>
      <c r="D918" s="2">
        <v>164</v>
      </c>
      <c r="E918" s="2">
        <v>51</v>
      </c>
      <c r="F918" s="2" t="s">
        <v>9</v>
      </c>
      <c r="G918" s="2">
        <v>1960</v>
      </c>
      <c r="H918" s="2">
        <f>(D918-$N$3)/$N$4</f>
        <v>0.27824062308306774</v>
      </c>
      <c r="I918" s="2" t="str">
        <f>VLOOKUP(D918,$M$15:$N$19,2,TRUE)</f>
        <v>Medium</v>
      </c>
    </row>
    <row r="919" spans="1:9" x14ac:dyDescent="0.25">
      <c r="A919" s="1" t="s">
        <v>186</v>
      </c>
      <c r="B919" s="1" t="s">
        <v>16</v>
      </c>
      <c r="C919" s="1">
        <v>19</v>
      </c>
      <c r="D919" s="1">
        <v>164</v>
      </c>
      <c r="E919" s="1">
        <v>58</v>
      </c>
      <c r="F919" s="1" t="s">
        <v>187</v>
      </c>
      <c r="G919" s="1">
        <v>1960</v>
      </c>
      <c r="H919" s="1">
        <f>(D919-$N$3)/$N$4</f>
        <v>0.27824062308306774</v>
      </c>
      <c r="I919" s="1" t="str">
        <f>VLOOKUP(D919,$M$15:$N$19,2,TRUE)</f>
        <v>Medium</v>
      </c>
    </row>
    <row r="920" spans="1:9" x14ac:dyDescent="0.25">
      <c r="A920" s="2" t="s">
        <v>257</v>
      </c>
      <c r="B920" s="2" t="s">
        <v>8</v>
      </c>
      <c r="C920" s="2">
        <v>19</v>
      </c>
      <c r="D920" s="2">
        <v>164</v>
      </c>
      <c r="E920" s="2">
        <v>50</v>
      </c>
      <c r="F920" s="2" t="s">
        <v>252</v>
      </c>
      <c r="G920" s="2">
        <v>2016</v>
      </c>
      <c r="H920" s="2">
        <f>(D920-$N$3)/$N$4</f>
        <v>0.27824062308306774</v>
      </c>
      <c r="I920" s="2" t="str">
        <f>VLOOKUP(D920,$M$15:$N$19,2,TRUE)</f>
        <v>Medium</v>
      </c>
    </row>
    <row r="921" spans="1:9" x14ac:dyDescent="0.25">
      <c r="A921" s="1" t="s">
        <v>459</v>
      </c>
      <c r="B921" s="1" t="s">
        <v>16</v>
      </c>
      <c r="C921" s="1">
        <v>19</v>
      </c>
      <c r="D921" s="1">
        <v>164</v>
      </c>
      <c r="E921" s="1">
        <v>54</v>
      </c>
      <c r="F921" s="1" t="s">
        <v>89</v>
      </c>
      <c r="G921" s="1">
        <v>1968</v>
      </c>
      <c r="H921" s="1">
        <f>(D921-$N$3)/$N$4</f>
        <v>0.27824062308306774</v>
      </c>
      <c r="I921" s="1" t="str">
        <f>VLOOKUP(D921,$M$15:$N$19,2,TRUE)</f>
        <v>Medium</v>
      </c>
    </row>
    <row r="922" spans="1:9" x14ac:dyDescent="0.25">
      <c r="A922" s="1" t="s">
        <v>485</v>
      </c>
      <c r="B922" s="1" t="s">
        <v>8</v>
      </c>
      <c r="C922" s="1">
        <v>19</v>
      </c>
      <c r="D922" s="1">
        <v>164</v>
      </c>
      <c r="E922" s="1">
        <v>60</v>
      </c>
      <c r="F922" s="1" t="s">
        <v>43</v>
      </c>
      <c r="G922" s="1">
        <v>1976</v>
      </c>
      <c r="H922" s="1">
        <f>(D922-$N$3)/$N$4</f>
        <v>0.27824062308306774</v>
      </c>
      <c r="I922" s="1" t="str">
        <f>VLOOKUP(D922,$M$15:$N$19,2,TRUE)</f>
        <v>Medium</v>
      </c>
    </row>
    <row r="923" spans="1:9" x14ac:dyDescent="0.25">
      <c r="A923" s="2" t="s">
        <v>778</v>
      </c>
      <c r="B923" s="2" t="s">
        <v>16</v>
      </c>
      <c r="C923" s="2">
        <v>19</v>
      </c>
      <c r="D923" s="2">
        <v>164</v>
      </c>
      <c r="E923" s="2">
        <v>50</v>
      </c>
      <c r="F923" s="2" t="s">
        <v>80</v>
      </c>
      <c r="G923" s="2">
        <v>1972</v>
      </c>
      <c r="H923" s="2">
        <f>(D923-$N$3)/$N$4</f>
        <v>0.27824062308306774</v>
      </c>
      <c r="I923" s="2" t="str">
        <f>VLOOKUP(D923,$M$15:$N$19,2,TRUE)</f>
        <v>Medium</v>
      </c>
    </row>
    <row r="924" spans="1:9" x14ac:dyDescent="0.25">
      <c r="A924" s="2" t="s">
        <v>947</v>
      </c>
      <c r="B924" s="2" t="s">
        <v>16</v>
      </c>
      <c r="C924" s="2">
        <v>19</v>
      </c>
      <c r="D924" s="2">
        <v>164</v>
      </c>
      <c r="E924" s="2">
        <v>57</v>
      </c>
      <c r="F924" s="2" t="s">
        <v>82</v>
      </c>
      <c r="G924" s="2">
        <v>1956</v>
      </c>
      <c r="H924" s="2">
        <f>(D924-$N$3)/$N$4</f>
        <v>0.27824062308306774</v>
      </c>
      <c r="I924" s="2" t="str">
        <f>VLOOKUP(D924,$M$15:$N$19,2,TRUE)</f>
        <v>Medium</v>
      </c>
    </row>
    <row r="925" spans="1:9" x14ac:dyDescent="0.25">
      <c r="A925" s="1" t="s">
        <v>956</v>
      </c>
      <c r="B925" s="1" t="s">
        <v>16</v>
      </c>
      <c r="C925" s="1">
        <v>19</v>
      </c>
      <c r="D925" s="1">
        <v>164</v>
      </c>
      <c r="E925" s="1">
        <v>55</v>
      </c>
      <c r="F925" s="1" t="s">
        <v>82</v>
      </c>
      <c r="G925" s="1">
        <v>1968</v>
      </c>
      <c r="H925" s="1">
        <f>(D925-$N$3)/$N$4</f>
        <v>0.27824062308306774</v>
      </c>
      <c r="I925" s="1" t="str">
        <f>VLOOKUP(D925,$M$15:$N$19,2,TRUE)</f>
        <v>Medium</v>
      </c>
    </row>
    <row r="926" spans="1:9" x14ac:dyDescent="0.25">
      <c r="A926" s="1" t="s">
        <v>1035</v>
      </c>
      <c r="B926" s="1" t="s">
        <v>16</v>
      </c>
      <c r="C926" s="1">
        <v>19</v>
      </c>
      <c r="D926" s="1">
        <v>164</v>
      </c>
      <c r="E926" s="1">
        <v>56</v>
      </c>
      <c r="F926" s="1" t="s">
        <v>57</v>
      </c>
      <c r="G926" s="1">
        <v>1956</v>
      </c>
      <c r="H926" s="1">
        <f>(D926-$N$3)/$N$4</f>
        <v>0.27824062308306774</v>
      </c>
      <c r="I926" s="1" t="str">
        <f>VLOOKUP(D926,$M$15:$N$19,2,TRUE)</f>
        <v>Medium</v>
      </c>
    </row>
    <row r="927" spans="1:9" x14ac:dyDescent="0.25">
      <c r="A927" s="1" t="s">
        <v>1107</v>
      </c>
      <c r="B927" s="1" t="s">
        <v>16</v>
      </c>
      <c r="C927" s="1">
        <v>19</v>
      </c>
      <c r="D927" s="1">
        <v>164</v>
      </c>
      <c r="E927" s="1">
        <v>55</v>
      </c>
      <c r="F927" s="1" t="s">
        <v>114</v>
      </c>
      <c r="G927" s="1">
        <v>1964</v>
      </c>
      <c r="H927" s="1">
        <f>(D927-$N$3)/$N$4</f>
        <v>0.27824062308306774</v>
      </c>
      <c r="I927" s="1" t="str">
        <f>VLOOKUP(D927,$M$15:$N$19,2,TRUE)</f>
        <v>Medium</v>
      </c>
    </row>
    <row r="928" spans="1:9" x14ac:dyDescent="0.25">
      <c r="A928" s="2" t="s">
        <v>2159</v>
      </c>
      <c r="B928" s="2" t="s">
        <v>16</v>
      </c>
      <c r="C928" s="2">
        <v>19</v>
      </c>
      <c r="D928" s="2">
        <v>164</v>
      </c>
      <c r="E928" s="2">
        <v>53</v>
      </c>
      <c r="F928" s="2" t="s">
        <v>11</v>
      </c>
      <c r="G928" s="2">
        <v>1976</v>
      </c>
      <c r="H928" s="2">
        <f>(D928-$N$3)/$N$4</f>
        <v>0.27824062308306774</v>
      </c>
      <c r="I928" s="2" t="str">
        <f>VLOOKUP(D928,$M$15:$N$19,2,TRUE)</f>
        <v>Medium</v>
      </c>
    </row>
    <row r="929" spans="1:9" x14ac:dyDescent="0.25">
      <c r="A929" s="1" t="s">
        <v>2184</v>
      </c>
      <c r="B929" s="1" t="s">
        <v>8</v>
      </c>
      <c r="C929" s="1">
        <v>19</v>
      </c>
      <c r="D929" s="1">
        <v>164</v>
      </c>
      <c r="E929" s="1">
        <v>68</v>
      </c>
      <c r="F929" s="1" t="s">
        <v>178</v>
      </c>
      <c r="G929" s="1">
        <v>1992</v>
      </c>
      <c r="H929" s="1">
        <f>(D929-$N$3)/$N$4</f>
        <v>0.27824062308306774</v>
      </c>
      <c r="I929" s="1" t="str">
        <f>VLOOKUP(D929,$M$15:$N$19,2,TRUE)</f>
        <v>Medium</v>
      </c>
    </row>
    <row r="930" spans="1:9" x14ac:dyDescent="0.25">
      <c r="A930" s="1" t="s">
        <v>183</v>
      </c>
      <c r="B930" s="1" t="s">
        <v>16</v>
      </c>
      <c r="C930" s="1">
        <v>20</v>
      </c>
      <c r="D930" s="1">
        <v>164</v>
      </c>
      <c r="E930" s="1">
        <v>52</v>
      </c>
      <c r="F930" s="1" t="s">
        <v>62</v>
      </c>
      <c r="G930" s="1">
        <v>1960</v>
      </c>
      <c r="H930" s="1">
        <f>(D930-$N$3)/$N$4</f>
        <v>0.27824062308306774</v>
      </c>
      <c r="I930" s="1" t="str">
        <f>VLOOKUP(D930,$M$15:$N$19,2,TRUE)</f>
        <v>Medium</v>
      </c>
    </row>
    <row r="931" spans="1:9" x14ac:dyDescent="0.25">
      <c r="A931" s="1" t="s">
        <v>1087</v>
      </c>
      <c r="B931" s="1" t="s">
        <v>16</v>
      </c>
      <c r="C931" s="1">
        <v>20</v>
      </c>
      <c r="D931" s="1">
        <v>164</v>
      </c>
      <c r="E931" s="1">
        <v>51</v>
      </c>
      <c r="F931" s="1" t="s">
        <v>39</v>
      </c>
      <c r="G931" s="1">
        <v>1968</v>
      </c>
      <c r="H931" s="1">
        <f>(D931-$N$3)/$N$4</f>
        <v>0.27824062308306774</v>
      </c>
      <c r="I931" s="1" t="str">
        <f>VLOOKUP(D931,$M$15:$N$19,2,TRUE)</f>
        <v>Medium</v>
      </c>
    </row>
    <row r="932" spans="1:9" x14ac:dyDescent="0.25">
      <c r="A932" s="2" t="s">
        <v>1205</v>
      </c>
      <c r="B932" s="2" t="s">
        <v>8</v>
      </c>
      <c r="C932" s="2">
        <v>20</v>
      </c>
      <c r="D932" s="2">
        <v>164</v>
      </c>
      <c r="E932" s="2">
        <v>58</v>
      </c>
      <c r="F932" s="2" t="s">
        <v>207</v>
      </c>
      <c r="G932" s="2">
        <v>1984</v>
      </c>
      <c r="H932" s="2">
        <f>(D932-$N$3)/$N$4</f>
        <v>0.27824062308306774</v>
      </c>
      <c r="I932" s="2" t="str">
        <f>VLOOKUP(D932,$M$15:$N$19,2,TRUE)</f>
        <v>Medium</v>
      </c>
    </row>
    <row r="933" spans="1:9" x14ac:dyDescent="0.25">
      <c r="A933" s="2" t="s">
        <v>1329</v>
      </c>
      <c r="B933" s="2" t="s">
        <v>8</v>
      </c>
      <c r="C933" s="2">
        <v>20</v>
      </c>
      <c r="D933" s="2">
        <v>164</v>
      </c>
      <c r="E933" s="2">
        <v>62</v>
      </c>
      <c r="F933" s="2" t="s">
        <v>11</v>
      </c>
      <c r="G933" s="2">
        <v>2004</v>
      </c>
      <c r="H933" s="2">
        <f>(D933-$N$3)/$N$4</f>
        <v>0.27824062308306774</v>
      </c>
      <c r="I933" s="2" t="str">
        <f>VLOOKUP(D933,$M$15:$N$19,2,TRUE)</f>
        <v>Medium</v>
      </c>
    </row>
    <row r="934" spans="1:9" x14ac:dyDescent="0.25">
      <c r="A934" s="2" t="s">
        <v>1820</v>
      </c>
      <c r="B934" s="2" t="s">
        <v>16</v>
      </c>
      <c r="C934" s="2">
        <v>20</v>
      </c>
      <c r="D934" s="2">
        <v>164</v>
      </c>
      <c r="E934" s="2">
        <v>53</v>
      </c>
      <c r="F934" s="2" t="s">
        <v>17</v>
      </c>
      <c r="G934" s="2">
        <v>1988</v>
      </c>
      <c r="H934" s="2">
        <f>(D934-$N$3)/$N$4</f>
        <v>0.27824062308306774</v>
      </c>
      <c r="I934" s="2" t="str">
        <f>VLOOKUP(D934,$M$15:$N$19,2,TRUE)</f>
        <v>Medium</v>
      </c>
    </row>
    <row r="935" spans="1:9" x14ac:dyDescent="0.25">
      <c r="A935" s="2" t="s">
        <v>2133</v>
      </c>
      <c r="B935" s="2" t="s">
        <v>16</v>
      </c>
      <c r="C935" s="2">
        <v>20</v>
      </c>
      <c r="D935" s="2">
        <v>164</v>
      </c>
      <c r="E935" s="2">
        <v>57</v>
      </c>
      <c r="F935" s="2" t="s">
        <v>234</v>
      </c>
      <c r="G935" s="2">
        <v>1972</v>
      </c>
      <c r="H935" s="2">
        <f>(D935-$N$3)/$N$4</f>
        <v>0.27824062308306774</v>
      </c>
      <c r="I935" s="2" t="str">
        <f>VLOOKUP(D935,$M$15:$N$19,2,TRUE)</f>
        <v>Medium</v>
      </c>
    </row>
    <row r="936" spans="1:9" x14ac:dyDescent="0.25">
      <c r="A936" s="1" t="s">
        <v>2150</v>
      </c>
      <c r="B936" s="1" t="s">
        <v>8</v>
      </c>
      <c r="C936" s="1">
        <v>20</v>
      </c>
      <c r="D936" s="1">
        <v>164</v>
      </c>
      <c r="E936" s="1">
        <v>59</v>
      </c>
      <c r="F936" s="1" t="s">
        <v>23</v>
      </c>
      <c r="G936" s="1">
        <v>1996</v>
      </c>
      <c r="H936" s="1">
        <f>(D936-$N$3)/$N$4</f>
        <v>0.27824062308306774</v>
      </c>
      <c r="I936" s="1" t="str">
        <f>VLOOKUP(D936,$M$15:$N$19,2,TRUE)</f>
        <v>Medium</v>
      </c>
    </row>
    <row r="937" spans="1:9" x14ac:dyDescent="0.25">
      <c r="A937" s="2" t="s">
        <v>2183</v>
      </c>
      <c r="B937" s="2" t="s">
        <v>16</v>
      </c>
      <c r="C937" s="2">
        <v>20</v>
      </c>
      <c r="D937" s="2">
        <v>164</v>
      </c>
      <c r="E937" s="2">
        <v>53</v>
      </c>
      <c r="F937" s="2" t="s">
        <v>82</v>
      </c>
      <c r="G937" s="2">
        <v>1968</v>
      </c>
      <c r="H937" s="2">
        <f>(D937-$N$3)/$N$4</f>
        <v>0.27824062308306774</v>
      </c>
      <c r="I937" s="2" t="str">
        <f>VLOOKUP(D937,$M$15:$N$19,2,TRUE)</f>
        <v>Medium</v>
      </c>
    </row>
    <row r="938" spans="1:9" x14ac:dyDescent="0.25">
      <c r="A938" s="1" t="s">
        <v>520</v>
      </c>
      <c r="B938" s="1" t="s">
        <v>16</v>
      </c>
      <c r="C938" s="1">
        <v>21</v>
      </c>
      <c r="D938" s="1">
        <v>164</v>
      </c>
      <c r="E938" s="1">
        <v>53</v>
      </c>
      <c r="F938" s="1" t="s">
        <v>29</v>
      </c>
      <c r="G938" s="1">
        <v>1964</v>
      </c>
      <c r="H938" s="1">
        <f>(D938-$N$3)/$N$4</f>
        <v>0.27824062308306774</v>
      </c>
      <c r="I938" s="1" t="str">
        <f>VLOOKUP(D938,$M$15:$N$19,2,TRUE)</f>
        <v>Medium</v>
      </c>
    </row>
    <row r="939" spans="1:9" x14ac:dyDescent="0.25">
      <c r="A939" s="1" t="s">
        <v>549</v>
      </c>
      <c r="B939" s="1" t="s">
        <v>16</v>
      </c>
      <c r="C939" s="1">
        <v>21</v>
      </c>
      <c r="D939" s="1">
        <v>164</v>
      </c>
      <c r="E939" s="1">
        <v>54</v>
      </c>
      <c r="F939" s="1" t="s">
        <v>89</v>
      </c>
      <c r="G939" s="1">
        <v>1960</v>
      </c>
      <c r="H939" s="1">
        <f>(D939-$N$3)/$N$4</f>
        <v>0.27824062308306774</v>
      </c>
      <c r="I939" s="1" t="str">
        <f>VLOOKUP(D939,$M$15:$N$19,2,TRUE)</f>
        <v>Medium</v>
      </c>
    </row>
    <row r="940" spans="1:9" x14ac:dyDescent="0.25">
      <c r="A940" s="1" t="s">
        <v>565</v>
      </c>
      <c r="B940" s="1" t="s">
        <v>16</v>
      </c>
      <c r="C940" s="1">
        <v>21</v>
      </c>
      <c r="D940" s="1">
        <v>164</v>
      </c>
      <c r="E940" s="1">
        <v>52</v>
      </c>
      <c r="F940" s="1" t="s">
        <v>33</v>
      </c>
      <c r="G940" s="1">
        <v>1960</v>
      </c>
      <c r="H940" s="1">
        <f>(D940-$N$3)/$N$4</f>
        <v>0.27824062308306774</v>
      </c>
      <c r="I940" s="1" t="str">
        <f>VLOOKUP(D940,$M$15:$N$19,2,TRUE)</f>
        <v>Medium</v>
      </c>
    </row>
    <row r="941" spans="1:9" x14ac:dyDescent="0.25">
      <c r="A941" s="1" t="s">
        <v>1069</v>
      </c>
      <c r="B941" s="1" t="s">
        <v>8</v>
      </c>
      <c r="C941" s="1">
        <v>21</v>
      </c>
      <c r="D941" s="1">
        <v>164</v>
      </c>
      <c r="E941" s="1">
        <v>61</v>
      </c>
      <c r="F941" s="1" t="s">
        <v>19</v>
      </c>
      <c r="G941" s="1">
        <v>1964</v>
      </c>
      <c r="H941" s="1">
        <f>(D941-$N$3)/$N$4</f>
        <v>0.27824062308306774</v>
      </c>
      <c r="I941" s="1" t="str">
        <f>VLOOKUP(D941,$M$15:$N$19,2,TRUE)</f>
        <v>Medium</v>
      </c>
    </row>
    <row r="942" spans="1:9" x14ac:dyDescent="0.25">
      <c r="A942" s="2" t="s">
        <v>1222</v>
      </c>
      <c r="B942" s="2" t="s">
        <v>8</v>
      </c>
      <c r="C942" s="2">
        <v>21</v>
      </c>
      <c r="D942" s="2">
        <v>164</v>
      </c>
      <c r="E942" s="2">
        <v>60</v>
      </c>
      <c r="F942" s="2" t="s">
        <v>372</v>
      </c>
      <c r="G942" s="2">
        <v>2000</v>
      </c>
      <c r="H942" s="2">
        <f>(D942-$N$3)/$N$4</f>
        <v>0.27824062308306774</v>
      </c>
      <c r="I942" s="2" t="str">
        <f>VLOOKUP(D942,$M$15:$N$19,2,TRUE)</f>
        <v>Medium</v>
      </c>
    </row>
    <row r="943" spans="1:9" x14ac:dyDescent="0.25">
      <c r="A943" s="1" t="s">
        <v>1582</v>
      </c>
      <c r="B943" s="1" t="s">
        <v>8</v>
      </c>
      <c r="C943" s="1">
        <v>21</v>
      </c>
      <c r="D943" s="1">
        <v>164</v>
      </c>
      <c r="E943" s="1">
        <v>58</v>
      </c>
      <c r="F943" s="1" t="s">
        <v>120</v>
      </c>
      <c r="G943" s="1">
        <v>2016</v>
      </c>
      <c r="H943" s="1">
        <f>(D943-$N$3)/$N$4</f>
        <v>0.27824062308306774</v>
      </c>
      <c r="I943" s="1" t="str">
        <f>VLOOKUP(D943,$M$15:$N$19,2,TRUE)</f>
        <v>Medium</v>
      </c>
    </row>
    <row r="944" spans="1:9" x14ac:dyDescent="0.25">
      <c r="A944" s="2" t="s">
        <v>1728</v>
      </c>
      <c r="B944" s="2" t="s">
        <v>16</v>
      </c>
      <c r="C944" s="2">
        <v>21</v>
      </c>
      <c r="D944" s="2">
        <v>164</v>
      </c>
      <c r="E944" s="2">
        <v>54</v>
      </c>
      <c r="F944" s="2" t="s">
        <v>114</v>
      </c>
      <c r="G944" s="2">
        <v>1968</v>
      </c>
      <c r="H944" s="2">
        <f>(D944-$N$3)/$N$4</f>
        <v>0.27824062308306774</v>
      </c>
      <c r="I944" s="2" t="str">
        <f>VLOOKUP(D944,$M$15:$N$19,2,TRUE)</f>
        <v>Medium</v>
      </c>
    </row>
    <row r="945" spans="1:9" x14ac:dyDescent="0.25">
      <c r="A945" s="1" t="s">
        <v>1765</v>
      </c>
      <c r="B945" s="1" t="s">
        <v>8</v>
      </c>
      <c r="C945" s="1">
        <v>21</v>
      </c>
      <c r="D945" s="1">
        <v>164</v>
      </c>
      <c r="E945" s="1">
        <v>61</v>
      </c>
      <c r="F945" s="1" t="s">
        <v>510</v>
      </c>
      <c r="G945" s="1">
        <v>1996</v>
      </c>
      <c r="H945" s="1">
        <f>(D945-$N$3)/$N$4</f>
        <v>0.27824062308306774</v>
      </c>
      <c r="I945" s="1" t="str">
        <f>VLOOKUP(D945,$M$15:$N$19,2,TRUE)</f>
        <v>Medium</v>
      </c>
    </row>
    <row r="946" spans="1:9" x14ac:dyDescent="0.25">
      <c r="A946" s="2" t="s">
        <v>1808</v>
      </c>
      <c r="B946" s="2" t="s">
        <v>8</v>
      </c>
      <c r="C946" s="2">
        <v>21</v>
      </c>
      <c r="D946" s="2">
        <v>164</v>
      </c>
      <c r="E946" s="2">
        <v>62</v>
      </c>
      <c r="F946" s="2" t="s">
        <v>472</v>
      </c>
      <c r="G946" s="2">
        <v>1996</v>
      </c>
      <c r="H946" s="2">
        <f>(D946-$N$3)/$N$4</f>
        <v>0.27824062308306774</v>
      </c>
      <c r="I946" s="2" t="str">
        <f>VLOOKUP(D946,$M$15:$N$19,2,TRUE)</f>
        <v>Medium</v>
      </c>
    </row>
    <row r="947" spans="1:9" x14ac:dyDescent="0.25">
      <c r="A947" s="1" t="s">
        <v>1964</v>
      </c>
      <c r="B947" s="1" t="s">
        <v>16</v>
      </c>
      <c r="C947" s="1">
        <v>21</v>
      </c>
      <c r="D947" s="1">
        <v>164</v>
      </c>
      <c r="E947" s="1">
        <v>60</v>
      </c>
      <c r="F947" s="1" t="s">
        <v>31</v>
      </c>
      <c r="G947" s="1">
        <v>1968</v>
      </c>
      <c r="H947" s="1">
        <f>(D947-$N$3)/$N$4</f>
        <v>0.27824062308306774</v>
      </c>
      <c r="I947" s="1" t="str">
        <f>VLOOKUP(D947,$M$15:$N$19,2,TRUE)</f>
        <v>Medium</v>
      </c>
    </row>
    <row r="948" spans="1:9" x14ac:dyDescent="0.25">
      <c r="A948" s="2" t="s">
        <v>2147</v>
      </c>
      <c r="B948" s="2" t="s">
        <v>8</v>
      </c>
      <c r="C948" s="2">
        <v>21</v>
      </c>
      <c r="D948" s="2">
        <v>164</v>
      </c>
      <c r="E948" s="2">
        <v>61</v>
      </c>
      <c r="F948" s="2" t="s">
        <v>411</v>
      </c>
      <c r="G948" s="2">
        <v>2004</v>
      </c>
      <c r="H948" s="2">
        <f>(D948-$N$3)/$N$4</f>
        <v>0.27824062308306774</v>
      </c>
      <c r="I948" s="2" t="str">
        <f>VLOOKUP(D948,$M$15:$N$19,2,TRUE)</f>
        <v>Medium</v>
      </c>
    </row>
    <row r="949" spans="1:9" x14ac:dyDescent="0.25">
      <c r="A949" s="2" t="s">
        <v>2195</v>
      </c>
      <c r="B949" s="2" t="s">
        <v>8</v>
      </c>
      <c r="C949" s="2">
        <v>21</v>
      </c>
      <c r="D949" s="2">
        <v>164</v>
      </c>
      <c r="E949" s="2">
        <v>56</v>
      </c>
      <c r="F949" s="2" t="s">
        <v>207</v>
      </c>
      <c r="G949" s="2">
        <v>1988</v>
      </c>
      <c r="H949" s="2">
        <f>(D949-$N$3)/$N$4</f>
        <v>0.27824062308306774</v>
      </c>
      <c r="I949" s="2" t="str">
        <f>VLOOKUP(D949,$M$15:$N$19,2,TRUE)</f>
        <v>Medium</v>
      </c>
    </row>
    <row r="950" spans="1:9" x14ac:dyDescent="0.25">
      <c r="A950" s="2" t="s">
        <v>2323</v>
      </c>
      <c r="B950" s="2" t="s">
        <v>8</v>
      </c>
      <c r="C950" s="2">
        <v>21</v>
      </c>
      <c r="D950" s="2">
        <v>164</v>
      </c>
      <c r="E950" s="2">
        <v>59</v>
      </c>
      <c r="F950" s="2" t="s">
        <v>45</v>
      </c>
      <c r="G950" s="2">
        <v>2000</v>
      </c>
      <c r="H950" s="2">
        <f>(D950-$N$3)/$N$4</f>
        <v>0.27824062308306774</v>
      </c>
      <c r="I950" s="2" t="str">
        <f>VLOOKUP(D950,$M$15:$N$19,2,TRUE)</f>
        <v>Medium</v>
      </c>
    </row>
    <row r="951" spans="1:9" x14ac:dyDescent="0.25">
      <c r="A951" s="2" t="s">
        <v>358</v>
      </c>
      <c r="B951" s="2" t="s">
        <v>8</v>
      </c>
      <c r="C951" s="2">
        <v>22</v>
      </c>
      <c r="D951" s="2">
        <v>164</v>
      </c>
      <c r="E951" s="2">
        <v>62</v>
      </c>
      <c r="F951" s="2" t="s">
        <v>342</v>
      </c>
      <c r="G951" s="2">
        <v>1952</v>
      </c>
      <c r="H951" s="2">
        <f>(D951-$N$3)/$N$4</f>
        <v>0.27824062308306774</v>
      </c>
      <c r="I951" s="2" t="str">
        <f>VLOOKUP(D951,$M$15:$N$19,2,TRUE)</f>
        <v>Medium</v>
      </c>
    </row>
    <row r="952" spans="1:9" x14ac:dyDescent="0.25">
      <c r="A952" s="1" t="s">
        <v>370</v>
      </c>
      <c r="B952" s="1" t="s">
        <v>8</v>
      </c>
      <c r="C952" s="1">
        <v>22</v>
      </c>
      <c r="D952" s="1">
        <v>164</v>
      </c>
      <c r="E952" s="1">
        <v>61</v>
      </c>
      <c r="F952" s="1" t="s">
        <v>120</v>
      </c>
      <c r="G952" s="1">
        <v>1984</v>
      </c>
      <c r="H952" s="1">
        <f>(D952-$N$3)/$N$4</f>
        <v>0.27824062308306774</v>
      </c>
      <c r="I952" s="1" t="str">
        <f>VLOOKUP(D952,$M$15:$N$19,2,TRUE)</f>
        <v>Medium</v>
      </c>
    </row>
    <row r="953" spans="1:9" x14ac:dyDescent="0.25">
      <c r="A953" s="1" t="s">
        <v>730</v>
      </c>
      <c r="B953" s="1" t="s">
        <v>8</v>
      </c>
      <c r="C953" s="1">
        <v>22</v>
      </c>
      <c r="D953" s="1">
        <v>164</v>
      </c>
      <c r="E953" s="1">
        <v>57</v>
      </c>
      <c r="F953" s="1" t="s">
        <v>68</v>
      </c>
      <c r="G953" s="1">
        <v>1968</v>
      </c>
      <c r="H953" s="1">
        <f>(D953-$N$3)/$N$4</f>
        <v>0.27824062308306774</v>
      </c>
      <c r="I953" s="1" t="str">
        <f>VLOOKUP(D953,$M$15:$N$19,2,TRUE)</f>
        <v>Medium</v>
      </c>
    </row>
    <row r="954" spans="1:9" x14ac:dyDescent="0.25">
      <c r="A954" s="1" t="s">
        <v>1376</v>
      </c>
      <c r="B954" s="1" t="s">
        <v>8</v>
      </c>
      <c r="C954" s="1">
        <v>22</v>
      </c>
      <c r="D954" s="1">
        <v>164</v>
      </c>
      <c r="E954" s="1">
        <v>60</v>
      </c>
      <c r="F954" s="1" t="s">
        <v>114</v>
      </c>
      <c r="G954" s="1">
        <v>1980</v>
      </c>
      <c r="H954" s="1">
        <f>(D954-$N$3)/$N$4</f>
        <v>0.27824062308306774</v>
      </c>
      <c r="I954" s="1" t="str">
        <f>VLOOKUP(D954,$M$15:$N$19,2,TRUE)</f>
        <v>Medium</v>
      </c>
    </row>
    <row r="955" spans="1:9" x14ac:dyDescent="0.25">
      <c r="A955" s="1" t="s">
        <v>1994</v>
      </c>
      <c r="B955" s="1" t="s">
        <v>8</v>
      </c>
      <c r="C955" s="1">
        <v>22</v>
      </c>
      <c r="D955" s="1">
        <v>164</v>
      </c>
      <c r="E955" s="1">
        <v>56</v>
      </c>
      <c r="F955" s="1" t="s">
        <v>89</v>
      </c>
      <c r="G955" s="1">
        <v>1972</v>
      </c>
      <c r="H955" s="1">
        <f>(D955-$N$3)/$N$4</f>
        <v>0.27824062308306774</v>
      </c>
      <c r="I955" s="1" t="str">
        <f>VLOOKUP(D955,$M$15:$N$19,2,TRUE)</f>
        <v>Medium</v>
      </c>
    </row>
    <row r="956" spans="1:9" x14ac:dyDescent="0.25">
      <c r="A956" s="2" t="s">
        <v>2161</v>
      </c>
      <c r="B956" s="2" t="s">
        <v>8</v>
      </c>
      <c r="C956" s="2">
        <v>22</v>
      </c>
      <c r="D956" s="2">
        <v>164</v>
      </c>
      <c r="E956" s="2">
        <v>62</v>
      </c>
      <c r="F956" s="2" t="s">
        <v>31</v>
      </c>
      <c r="G956" s="2">
        <v>1996</v>
      </c>
      <c r="H956" s="2">
        <f>(D956-$N$3)/$N$4</f>
        <v>0.27824062308306774</v>
      </c>
      <c r="I956" s="2" t="str">
        <f>VLOOKUP(D956,$M$15:$N$19,2,TRUE)</f>
        <v>Medium</v>
      </c>
    </row>
    <row r="957" spans="1:9" x14ac:dyDescent="0.25">
      <c r="A957" s="2" t="s">
        <v>203</v>
      </c>
      <c r="B957" s="2" t="s">
        <v>8</v>
      </c>
      <c r="C957" s="2">
        <v>23</v>
      </c>
      <c r="D957" s="2">
        <v>164</v>
      </c>
      <c r="E957" s="2">
        <v>61</v>
      </c>
      <c r="F957" s="2" t="s">
        <v>25</v>
      </c>
      <c r="G957" s="2">
        <v>2004</v>
      </c>
      <c r="H957" s="2">
        <f>(D957-$N$3)/$N$4</f>
        <v>0.27824062308306774</v>
      </c>
      <c r="I957" s="2" t="str">
        <f>VLOOKUP(D957,$M$15:$N$19,2,TRUE)</f>
        <v>Medium</v>
      </c>
    </row>
    <row r="958" spans="1:9" x14ac:dyDescent="0.25">
      <c r="A958" s="1" t="s">
        <v>451</v>
      </c>
      <c r="B958" s="1" t="s">
        <v>16</v>
      </c>
      <c r="C958" s="1">
        <v>23</v>
      </c>
      <c r="D958" s="1">
        <v>164</v>
      </c>
      <c r="E958" s="1">
        <v>63</v>
      </c>
      <c r="F958" s="1" t="s">
        <v>25</v>
      </c>
      <c r="G958" s="1">
        <v>1952</v>
      </c>
      <c r="H958" s="1">
        <f>(D958-$N$3)/$N$4</f>
        <v>0.27824062308306774</v>
      </c>
      <c r="I958" s="1" t="str">
        <f>VLOOKUP(D958,$M$15:$N$19,2,TRUE)</f>
        <v>Medium</v>
      </c>
    </row>
    <row r="959" spans="1:9" x14ac:dyDescent="0.25">
      <c r="A959" s="1" t="s">
        <v>718</v>
      </c>
      <c r="B959" s="1" t="s">
        <v>8</v>
      </c>
      <c r="C959" s="1">
        <v>23</v>
      </c>
      <c r="D959" s="1">
        <v>164</v>
      </c>
      <c r="E959" s="1">
        <v>54</v>
      </c>
      <c r="F959" s="1" t="s">
        <v>97</v>
      </c>
      <c r="G959" s="1">
        <v>2004</v>
      </c>
      <c r="H959" s="1">
        <f>(D959-$N$3)/$N$4</f>
        <v>0.27824062308306774</v>
      </c>
      <c r="I959" s="1" t="str">
        <f>VLOOKUP(D959,$M$15:$N$19,2,TRUE)</f>
        <v>Medium</v>
      </c>
    </row>
    <row r="960" spans="1:9" x14ac:dyDescent="0.25">
      <c r="A960" s="2" t="s">
        <v>1161</v>
      </c>
      <c r="B960" s="2" t="s">
        <v>8</v>
      </c>
      <c r="C960" s="2">
        <v>23</v>
      </c>
      <c r="D960" s="2">
        <v>164</v>
      </c>
      <c r="E960" s="2">
        <v>54</v>
      </c>
      <c r="F960" s="2" t="s">
        <v>372</v>
      </c>
      <c r="G960" s="2">
        <v>1964</v>
      </c>
      <c r="H960" s="2">
        <f>(D960-$N$3)/$N$4</f>
        <v>0.27824062308306774</v>
      </c>
      <c r="I960" s="2" t="str">
        <f>VLOOKUP(D960,$M$15:$N$19,2,TRUE)</f>
        <v>Medium</v>
      </c>
    </row>
    <row r="961" spans="1:9" x14ac:dyDescent="0.25">
      <c r="A961" s="1" t="s">
        <v>1990</v>
      </c>
      <c r="B961" s="1" t="s">
        <v>8</v>
      </c>
      <c r="C961" s="1">
        <v>23</v>
      </c>
      <c r="D961" s="1">
        <v>164</v>
      </c>
      <c r="E961" s="1">
        <v>60</v>
      </c>
      <c r="F961" s="1" t="s">
        <v>45</v>
      </c>
      <c r="G961" s="1">
        <v>1996</v>
      </c>
      <c r="H961" s="1">
        <f>(D961-$N$3)/$N$4</f>
        <v>0.27824062308306774</v>
      </c>
      <c r="I961" s="1" t="str">
        <f>VLOOKUP(D961,$M$15:$N$19,2,TRUE)</f>
        <v>Medium</v>
      </c>
    </row>
    <row r="962" spans="1:9" x14ac:dyDescent="0.25">
      <c r="A962" s="1" t="s">
        <v>140</v>
      </c>
      <c r="B962" s="1" t="s">
        <v>8</v>
      </c>
      <c r="C962" s="1">
        <v>24</v>
      </c>
      <c r="D962" s="1">
        <v>164</v>
      </c>
      <c r="E962" s="1">
        <v>67</v>
      </c>
      <c r="F962" s="1" t="s">
        <v>11</v>
      </c>
      <c r="G962" s="1">
        <v>2000</v>
      </c>
      <c r="H962" s="1">
        <f>(D962-$N$3)/$N$4</f>
        <v>0.27824062308306774</v>
      </c>
      <c r="I962" s="1" t="str">
        <f>VLOOKUP(D962,$M$15:$N$19,2,TRUE)</f>
        <v>Medium</v>
      </c>
    </row>
    <row r="963" spans="1:9" x14ac:dyDescent="0.25">
      <c r="A963" s="1" t="s">
        <v>301</v>
      </c>
      <c r="B963" s="1" t="s">
        <v>8</v>
      </c>
      <c r="C963" s="1">
        <v>24</v>
      </c>
      <c r="D963" s="1">
        <v>164</v>
      </c>
      <c r="E963" s="1">
        <v>57</v>
      </c>
      <c r="F963" s="1" t="s">
        <v>29</v>
      </c>
      <c r="G963" s="1">
        <v>1980</v>
      </c>
      <c r="H963" s="1">
        <f>(D963-$N$3)/$N$4</f>
        <v>0.27824062308306774</v>
      </c>
      <c r="I963" s="1" t="str">
        <f>VLOOKUP(D963,$M$15:$N$19,2,TRUE)</f>
        <v>Medium</v>
      </c>
    </row>
    <row r="964" spans="1:9" x14ac:dyDescent="0.25">
      <c r="A964" s="1" t="s">
        <v>335</v>
      </c>
      <c r="B964" s="1" t="s">
        <v>8</v>
      </c>
      <c r="C964" s="1">
        <v>24</v>
      </c>
      <c r="D964" s="1">
        <v>164</v>
      </c>
      <c r="E964" s="1">
        <v>60</v>
      </c>
      <c r="F964" s="1" t="s">
        <v>43</v>
      </c>
      <c r="G964" s="1">
        <v>2004</v>
      </c>
      <c r="H964" s="1">
        <f>(D964-$N$3)/$N$4</f>
        <v>0.27824062308306774</v>
      </c>
      <c r="I964" s="1" t="str">
        <f>VLOOKUP(D964,$M$15:$N$19,2,TRUE)</f>
        <v>Medium</v>
      </c>
    </row>
    <row r="965" spans="1:9" x14ac:dyDescent="0.25">
      <c r="A965" s="2" t="s">
        <v>1421</v>
      </c>
      <c r="B965" s="2" t="s">
        <v>8</v>
      </c>
      <c r="C965" s="2">
        <v>24</v>
      </c>
      <c r="D965" s="2">
        <v>164</v>
      </c>
      <c r="E965" s="2">
        <v>63</v>
      </c>
      <c r="F965" s="2" t="s">
        <v>11</v>
      </c>
      <c r="G965" s="2">
        <v>1988</v>
      </c>
      <c r="H965" s="2">
        <f>(D965-$N$3)/$N$4</f>
        <v>0.27824062308306774</v>
      </c>
      <c r="I965" s="2" t="str">
        <f>VLOOKUP(D965,$M$15:$N$19,2,TRUE)</f>
        <v>Medium</v>
      </c>
    </row>
    <row r="966" spans="1:9" x14ac:dyDescent="0.25">
      <c r="A966" s="2" t="s">
        <v>499</v>
      </c>
      <c r="B966" s="2" t="s">
        <v>8</v>
      </c>
      <c r="C966" s="2">
        <v>25</v>
      </c>
      <c r="D966" s="2">
        <v>164</v>
      </c>
      <c r="E966" s="2">
        <v>70</v>
      </c>
      <c r="F966" s="2" t="s">
        <v>294</v>
      </c>
      <c r="G966" s="2">
        <v>1960</v>
      </c>
      <c r="H966" s="2">
        <f>(D966-$N$3)/$N$4</f>
        <v>0.27824062308306774</v>
      </c>
      <c r="I966" s="2" t="str">
        <f>VLOOKUP(D966,$M$15:$N$19,2,TRUE)</f>
        <v>Medium</v>
      </c>
    </row>
    <row r="967" spans="1:9" x14ac:dyDescent="0.25">
      <c r="A967" s="2" t="s">
        <v>711</v>
      </c>
      <c r="B967" s="2" t="s">
        <v>8</v>
      </c>
      <c r="C967" s="2">
        <v>25</v>
      </c>
      <c r="D967" s="2">
        <v>164</v>
      </c>
      <c r="E967" s="2">
        <v>60</v>
      </c>
      <c r="F967" s="2" t="s">
        <v>43</v>
      </c>
      <c r="G967" s="2">
        <v>2016</v>
      </c>
      <c r="H967" s="2">
        <f>(D967-$N$3)/$N$4</f>
        <v>0.27824062308306774</v>
      </c>
      <c r="I967" s="2" t="str">
        <f>VLOOKUP(D967,$M$15:$N$19,2,TRUE)</f>
        <v>Medium</v>
      </c>
    </row>
    <row r="968" spans="1:9" x14ac:dyDescent="0.25">
      <c r="A968" s="1" t="s">
        <v>1432</v>
      </c>
      <c r="B968" s="1" t="s">
        <v>16</v>
      </c>
      <c r="C968" s="1">
        <v>25</v>
      </c>
      <c r="D968" s="1">
        <v>164</v>
      </c>
      <c r="E968" s="1">
        <v>58</v>
      </c>
      <c r="F968" s="1" t="s">
        <v>68</v>
      </c>
      <c r="G968" s="1">
        <v>2004</v>
      </c>
      <c r="H968" s="1">
        <f>(D968-$N$3)/$N$4</f>
        <v>0.27824062308306774</v>
      </c>
      <c r="I968" s="1" t="str">
        <f>VLOOKUP(D968,$M$15:$N$19,2,TRUE)</f>
        <v>Medium</v>
      </c>
    </row>
    <row r="969" spans="1:9" x14ac:dyDescent="0.25">
      <c r="A969" s="2" t="s">
        <v>1623</v>
      </c>
      <c r="B969" s="2" t="s">
        <v>8</v>
      </c>
      <c r="C969" s="2">
        <v>25</v>
      </c>
      <c r="D969" s="2">
        <v>164</v>
      </c>
      <c r="E969" s="2">
        <v>62</v>
      </c>
      <c r="F969" s="2" t="s">
        <v>87</v>
      </c>
      <c r="G969" s="2">
        <v>2016</v>
      </c>
      <c r="H969" s="2">
        <f>(D969-$N$3)/$N$4</f>
        <v>0.27824062308306774</v>
      </c>
      <c r="I969" s="2" t="str">
        <f>VLOOKUP(D969,$M$15:$N$19,2,TRUE)</f>
        <v>Medium</v>
      </c>
    </row>
    <row r="970" spans="1:9" x14ac:dyDescent="0.25">
      <c r="A970" s="2" t="s">
        <v>1983</v>
      </c>
      <c r="B970" s="2" t="s">
        <v>8</v>
      </c>
      <c r="C970" s="2">
        <v>25</v>
      </c>
      <c r="D970" s="2">
        <v>164</v>
      </c>
      <c r="E970" s="2">
        <v>63</v>
      </c>
      <c r="F970" s="2" t="s">
        <v>9</v>
      </c>
      <c r="G970" s="2">
        <v>1956</v>
      </c>
      <c r="H970" s="2">
        <f>(D970-$N$3)/$N$4</f>
        <v>0.27824062308306774</v>
      </c>
      <c r="I970" s="2" t="str">
        <f>VLOOKUP(D970,$M$15:$N$19,2,TRUE)</f>
        <v>Medium</v>
      </c>
    </row>
    <row r="971" spans="1:9" x14ac:dyDescent="0.25">
      <c r="A971" s="1" t="s">
        <v>290</v>
      </c>
      <c r="B971" s="1" t="s">
        <v>8</v>
      </c>
      <c r="C971" s="1">
        <v>26</v>
      </c>
      <c r="D971" s="1">
        <v>164</v>
      </c>
      <c r="E971" s="1">
        <v>64</v>
      </c>
      <c r="F971" s="1" t="s">
        <v>116</v>
      </c>
      <c r="G971" s="1">
        <v>1960</v>
      </c>
      <c r="H971" s="1">
        <f>(D971-$N$3)/$N$4</f>
        <v>0.27824062308306774</v>
      </c>
      <c r="I971" s="1" t="str">
        <f>VLOOKUP(D971,$M$15:$N$19,2,TRUE)</f>
        <v>Medium</v>
      </c>
    </row>
    <row r="972" spans="1:9" x14ac:dyDescent="0.25">
      <c r="A972" s="1" t="s">
        <v>954</v>
      </c>
      <c r="B972" s="1" t="s">
        <v>16</v>
      </c>
      <c r="C972" s="1">
        <v>26</v>
      </c>
      <c r="D972" s="1">
        <v>164</v>
      </c>
      <c r="E972" s="1">
        <v>61</v>
      </c>
      <c r="F972" s="1" t="s">
        <v>31</v>
      </c>
      <c r="G972" s="1">
        <v>1968</v>
      </c>
      <c r="H972" s="1">
        <f>(D972-$N$3)/$N$4</f>
        <v>0.27824062308306774</v>
      </c>
      <c r="I972" s="1" t="str">
        <f>VLOOKUP(D972,$M$15:$N$19,2,TRUE)</f>
        <v>Medium</v>
      </c>
    </row>
    <row r="973" spans="1:9" x14ac:dyDescent="0.25">
      <c r="A973" s="2" t="s">
        <v>970</v>
      </c>
      <c r="B973" s="2" t="s">
        <v>8</v>
      </c>
      <c r="C973" s="2">
        <v>26</v>
      </c>
      <c r="D973" s="2">
        <v>164</v>
      </c>
      <c r="E973" s="2">
        <v>56</v>
      </c>
      <c r="F973" s="2" t="s">
        <v>27</v>
      </c>
      <c r="G973" s="2">
        <v>1968</v>
      </c>
      <c r="H973" s="2">
        <f>(D973-$N$3)/$N$4</f>
        <v>0.27824062308306774</v>
      </c>
      <c r="I973" s="2" t="str">
        <f>VLOOKUP(D973,$M$15:$N$19,2,TRUE)</f>
        <v>Medium</v>
      </c>
    </row>
    <row r="974" spans="1:9" x14ac:dyDescent="0.25">
      <c r="A974" s="2" t="s">
        <v>1096</v>
      </c>
      <c r="B974" s="2" t="s">
        <v>16</v>
      </c>
      <c r="C974" s="2">
        <v>26</v>
      </c>
      <c r="D974" s="2">
        <v>164</v>
      </c>
      <c r="E974" s="2">
        <v>58</v>
      </c>
      <c r="F974" s="2" t="s">
        <v>89</v>
      </c>
      <c r="G974" s="2">
        <v>1936</v>
      </c>
      <c r="H974" s="2">
        <f>(D974-$N$3)/$N$4</f>
        <v>0.27824062308306774</v>
      </c>
      <c r="I974" s="2" t="str">
        <f>VLOOKUP(D974,$M$15:$N$19,2,TRUE)</f>
        <v>Medium</v>
      </c>
    </row>
    <row r="975" spans="1:9" x14ac:dyDescent="0.25">
      <c r="A975" s="1" t="s">
        <v>1358</v>
      </c>
      <c r="B975" s="1" t="s">
        <v>8</v>
      </c>
      <c r="C975" s="1">
        <v>26</v>
      </c>
      <c r="D975" s="1">
        <v>164</v>
      </c>
      <c r="E975" s="1">
        <v>59</v>
      </c>
      <c r="F975" s="1" t="s">
        <v>116</v>
      </c>
      <c r="G975" s="1">
        <v>1984</v>
      </c>
      <c r="H975" s="1">
        <f>(D975-$N$3)/$N$4</f>
        <v>0.27824062308306774</v>
      </c>
      <c r="I975" s="1" t="str">
        <f>VLOOKUP(D975,$M$15:$N$19,2,TRUE)</f>
        <v>Medium</v>
      </c>
    </row>
    <row r="976" spans="1:9" x14ac:dyDescent="0.25">
      <c r="A976" s="2" t="s">
        <v>1381</v>
      </c>
      <c r="B976" s="2" t="s">
        <v>16</v>
      </c>
      <c r="C976" s="2">
        <v>26</v>
      </c>
      <c r="D976" s="2">
        <v>164</v>
      </c>
      <c r="E976" s="2">
        <v>54</v>
      </c>
      <c r="F976" s="2" t="s">
        <v>31</v>
      </c>
      <c r="G976" s="2">
        <v>1960</v>
      </c>
      <c r="H976" s="2">
        <f>(D976-$N$3)/$N$4</f>
        <v>0.27824062308306774</v>
      </c>
      <c r="I976" s="2" t="str">
        <f>VLOOKUP(D976,$M$15:$N$19,2,TRUE)</f>
        <v>Medium</v>
      </c>
    </row>
    <row r="977" spans="1:9" x14ac:dyDescent="0.25">
      <c r="A977" s="1" t="s">
        <v>1711</v>
      </c>
      <c r="B977" s="1" t="s">
        <v>8</v>
      </c>
      <c r="C977" s="1">
        <v>26</v>
      </c>
      <c r="D977" s="1">
        <v>164</v>
      </c>
      <c r="E977" s="1">
        <v>61</v>
      </c>
      <c r="F977" s="1" t="s">
        <v>116</v>
      </c>
      <c r="G977" s="1">
        <v>2000</v>
      </c>
      <c r="H977" s="1">
        <f>(D977-$N$3)/$N$4</f>
        <v>0.27824062308306774</v>
      </c>
      <c r="I977" s="1" t="str">
        <f>VLOOKUP(D977,$M$15:$N$19,2,TRUE)</f>
        <v>Medium</v>
      </c>
    </row>
    <row r="978" spans="1:9" x14ac:dyDescent="0.25">
      <c r="A978" s="2" t="s">
        <v>1923</v>
      </c>
      <c r="B978" s="2" t="s">
        <v>8</v>
      </c>
      <c r="C978" s="2">
        <v>26</v>
      </c>
      <c r="D978" s="2">
        <v>164</v>
      </c>
      <c r="E978" s="2">
        <v>57</v>
      </c>
      <c r="F978" s="2" t="s">
        <v>27</v>
      </c>
      <c r="G978" s="2">
        <v>1984</v>
      </c>
      <c r="H978" s="2">
        <f>(D978-$N$3)/$N$4</f>
        <v>0.27824062308306774</v>
      </c>
      <c r="I978" s="2" t="str">
        <f>VLOOKUP(D978,$M$15:$N$19,2,TRUE)</f>
        <v>Medium</v>
      </c>
    </row>
    <row r="979" spans="1:9" x14ac:dyDescent="0.25">
      <c r="A979" s="2" t="s">
        <v>1931</v>
      </c>
      <c r="B979" s="2" t="s">
        <v>8</v>
      </c>
      <c r="C979" s="2">
        <v>26</v>
      </c>
      <c r="D979" s="2">
        <v>164</v>
      </c>
      <c r="E979" s="2">
        <v>61</v>
      </c>
      <c r="F979" s="2" t="s">
        <v>19</v>
      </c>
      <c r="G979" s="2">
        <v>2008</v>
      </c>
      <c r="H979" s="2">
        <f>(D979-$N$3)/$N$4</f>
        <v>0.27824062308306774</v>
      </c>
      <c r="I979" s="2" t="str">
        <f>VLOOKUP(D979,$M$15:$N$19,2,TRUE)</f>
        <v>Medium</v>
      </c>
    </row>
    <row r="980" spans="1:9" x14ac:dyDescent="0.25">
      <c r="A980" s="1" t="s">
        <v>1954</v>
      </c>
      <c r="B980" s="1" t="s">
        <v>8</v>
      </c>
      <c r="C980" s="1">
        <v>26</v>
      </c>
      <c r="D980" s="1">
        <v>164</v>
      </c>
      <c r="E980" s="1">
        <v>58</v>
      </c>
      <c r="F980" s="1" t="s">
        <v>39</v>
      </c>
      <c r="G980" s="1">
        <v>1976</v>
      </c>
      <c r="H980" s="1">
        <f>(D980-$N$3)/$N$4</f>
        <v>0.27824062308306774</v>
      </c>
      <c r="I980" s="1" t="str">
        <f>VLOOKUP(D980,$M$15:$N$19,2,TRUE)</f>
        <v>Medium</v>
      </c>
    </row>
    <row r="981" spans="1:9" x14ac:dyDescent="0.25">
      <c r="A981" s="1" t="s">
        <v>2084</v>
      </c>
      <c r="B981" s="1" t="s">
        <v>8</v>
      </c>
      <c r="C981" s="1">
        <v>26</v>
      </c>
      <c r="D981" s="1">
        <v>164</v>
      </c>
      <c r="E981" s="1">
        <v>59</v>
      </c>
      <c r="F981" s="1" t="s">
        <v>82</v>
      </c>
      <c r="G981" s="1">
        <v>1964</v>
      </c>
      <c r="H981" s="1">
        <f>(D981-$N$3)/$N$4</f>
        <v>0.27824062308306774</v>
      </c>
      <c r="I981" s="1" t="str">
        <f>VLOOKUP(D981,$M$15:$N$19,2,TRUE)</f>
        <v>Medium</v>
      </c>
    </row>
    <row r="982" spans="1:9" x14ac:dyDescent="0.25">
      <c r="A982" s="2" t="s">
        <v>226</v>
      </c>
      <c r="B982" s="2" t="s">
        <v>8</v>
      </c>
      <c r="C982" s="2">
        <v>27</v>
      </c>
      <c r="D982" s="2">
        <v>164</v>
      </c>
      <c r="E982" s="2">
        <v>59</v>
      </c>
      <c r="F982" s="2" t="s">
        <v>114</v>
      </c>
      <c r="G982" s="2">
        <v>1968</v>
      </c>
      <c r="H982" s="2">
        <f>(D982-$N$3)/$N$4</f>
        <v>0.27824062308306774</v>
      </c>
      <c r="I982" s="2" t="str">
        <f>VLOOKUP(D982,$M$15:$N$19,2,TRUE)</f>
        <v>Medium</v>
      </c>
    </row>
    <row r="983" spans="1:9" x14ac:dyDescent="0.25">
      <c r="A983" s="2" t="s">
        <v>2053</v>
      </c>
      <c r="B983" s="2" t="s">
        <v>8</v>
      </c>
      <c r="C983" s="2">
        <v>27</v>
      </c>
      <c r="D983" s="2">
        <v>164</v>
      </c>
      <c r="E983" s="2">
        <v>55</v>
      </c>
      <c r="F983" s="2" t="s">
        <v>31</v>
      </c>
      <c r="G983" s="2">
        <v>1976</v>
      </c>
      <c r="H983" s="2">
        <f>(D983-$N$3)/$N$4</f>
        <v>0.27824062308306774</v>
      </c>
      <c r="I983" s="2" t="str">
        <f>VLOOKUP(D983,$M$15:$N$19,2,TRUE)</f>
        <v>Medium</v>
      </c>
    </row>
    <row r="984" spans="1:9" x14ac:dyDescent="0.25">
      <c r="A984" s="1" t="s">
        <v>422</v>
      </c>
      <c r="B984" s="1" t="s">
        <v>8</v>
      </c>
      <c r="C984" s="1">
        <v>28</v>
      </c>
      <c r="D984" s="1">
        <v>164</v>
      </c>
      <c r="E984" s="1">
        <v>65</v>
      </c>
      <c r="F984" s="1" t="s">
        <v>49</v>
      </c>
      <c r="G984" s="1">
        <v>2008</v>
      </c>
      <c r="H984" s="1">
        <f>(D984-$N$3)/$N$4</f>
        <v>0.27824062308306774</v>
      </c>
      <c r="I984" s="1" t="str">
        <f>VLOOKUP(D984,$M$15:$N$19,2,TRUE)</f>
        <v>Medium</v>
      </c>
    </row>
    <row r="985" spans="1:9" x14ac:dyDescent="0.25">
      <c r="A985" s="1" t="s">
        <v>595</v>
      </c>
      <c r="B985" s="1" t="s">
        <v>8</v>
      </c>
      <c r="C985" s="1">
        <v>30</v>
      </c>
      <c r="D985" s="1">
        <v>164</v>
      </c>
      <c r="E985" s="1">
        <v>59</v>
      </c>
      <c r="F985" s="1" t="s">
        <v>116</v>
      </c>
      <c r="G985" s="1">
        <v>1964</v>
      </c>
      <c r="H985" s="1">
        <f>(D985-$N$3)/$N$4</f>
        <v>0.27824062308306774</v>
      </c>
      <c r="I985" s="1" t="str">
        <f>VLOOKUP(D985,$M$15:$N$19,2,TRUE)</f>
        <v>Medium</v>
      </c>
    </row>
    <row r="986" spans="1:9" x14ac:dyDescent="0.25">
      <c r="A986" s="1" t="s">
        <v>173</v>
      </c>
      <c r="B986" s="1" t="s">
        <v>8</v>
      </c>
      <c r="C986" s="1">
        <v>31</v>
      </c>
      <c r="D986" s="1">
        <v>164</v>
      </c>
      <c r="E986" s="1">
        <v>64</v>
      </c>
      <c r="F986" s="1" t="s">
        <v>62</v>
      </c>
      <c r="G986" s="1">
        <v>1960</v>
      </c>
      <c r="H986" s="1">
        <f>(D986-$N$3)/$N$4</f>
        <v>0.27824062308306774</v>
      </c>
      <c r="I986" s="1" t="str">
        <f>VLOOKUP(D986,$M$15:$N$19,2,TRUE)</f>
        <v>Medium</v>
      </c>
    </row>
    <row r="987" spans="1:9" x14ac:dyDescent="0.25">
      <c r="A987" s="1" t="s">
        <v>904</v>
      </c>
      <c r="B987" s="1" t="s">
        <v>8</v>
      </c>
      <c r="C987" s="1">
        <v>31</v>
      </c>
      <c r="D987" s="1">
        <v>164</v>
      </c>
      <c r="E987" s="1">
        <v>67</v>
      </c>
      <c r="F987" s="1" t="s">
        <v>89</v>
      </c>
      <c r="G987" s="1">
        <v>1964</v>
      </c>
      <c r="H987" s="1">
        <f>(D987-$N$3)/$N$4</f>
        <v>0.27824062308306774</v>
      </c>
      <c r="I987" s="1" t="str">
        <f>VLOOKUP(D987,$M$15:$N$19,2,TRUE)</f>
        <v>Medium</v>
      </c>
    </row>
    <row r="988" spans="1:9" x14ac:dyDescent="0.25">
      <c r="A988" s="1" t="s">
        <v>1284</v>
      </c>
      <c r="B988" s="1" t="s">
        <v>8</v>
      </c>
      <c r="C988" s="1">
        <v>32</v>
      </c>
      <c r="D988" s="1">
        <v>164</v>
      </c>
      <c r="E988" s="1" t="s">
        <v>12</v>
      </c>
      <c r="F988" s="1" t="s">
        <v>57</v>
      </c>
      <c r="G988" s="1">
        <v>1920</v>
      </c>
      <c r="H988" s="1">
        <f>(D988-$N$3)/$N$4</f>
        <v>0.27824062308306774</v>
      </c>
      <c r="I988" s="1" t="str">
        <f>VLOOKUP(D988,$M$15:$N$19,2,TRUE)</f>
        <v>Medium</v>
      </c>
    </row>
    <row r="989" spans="1:9" x14ac:dyDescent="0.25">
      <c r="A989" s="2" t="s">
        <v>147</v>
      </c>
      <c r="B989" s="2" t="s">
        <v>16</v>
      </c>
      <c r="C989" s="2">
        <v>15</v>
      </c>
      <c r="D989" s="2">
        <v>163</v>
      </c>
      <c r="E989" s="2">
        <v>52</v>
      </c>
      <c r="F989" s="2" t="s">
        <v>59</v>
      </c>
      <c r="G989" s="2">
        <v>1984</v>
      </c>
      <c r="H989" s="2">
        <f>(D989-$N$3)/$N$4</f>
        <v>0.16384024868652011</v>
      </c>
      <c r="I989" s="2" t="str">
        <f>VLOOKUP(D989,$M$15:$N$19,2,TRUE)</f>
        <v>Medium</v>
      </c>
    </row>
    <row r="990" spans="1:9" x14ac:dyDescent="0.25">
      <c r="A990" s="2" t="s">
        <v>2123</v>
      </c>
      <c r="B990" s="2" t="s">
        <v>16</v>
      </c>
      <c r="C990" s="2">
        <v>15</v>
      </c>
      <c r="D990" s="2">
        <v>163</v>
      </c>
      <c r="E990" s="2">
        <v>52</v>
      </c>
      <c r="F990" s="2" t="s">
        <v>39</v>
      </c>
      <c r="G990" s="2">
        <v>1988</v>
      </c>
      <c r="H990" s="2">
        <f>(D990-$N$3)/$N$4</f>
        <v>0.16384024868652011</v>
      </c>
      <c r="I990" s="2" t="str">
        <f>VLOOKUP(D990,$M$15:$N$19,2,TRUE)</f>
        <v>Medium</v>
      </c>
    </row>
    <row r="991" spans="1:9" x14ac:dyDescent="0.25">
      <c r="A991" s="2" t="s">
        <v>199</v>
      </c>
      <c r="B991" s="2" t="s">
        <v>16</v>
      </c>
      <c r="C991" s="2">
        <v>16</v>
      </c>
      <c r="D991" s="2">
        <v>163</v>
      </c>
      <c r="E991" s="2">
        <v>52</v>
      </c>
      <c r="F991" s="2" t="s">
        <v>19</v>
      </c>
      <c r="G991" s="2">
        <v>2012</v>
      </c>
      <c r="H991" s="2">
        <f>(D991-$N$3)/$N$4</f>
        <v>0.16384024868652011</v>
      </c>
      <c r="I991" s="2" t="str">
        <f>VLOOKUP(D991,$M$15:$N$19,2,TRUE)</f>
        <v>Medium</v>
      </c>
    </row>
    <row r="992" spans="1:9" x14ac:dyDescent="0.25">
      <c r="A992" s="1" t="s">
        <v>1152</v>
      </c>
      <c r="B992" s="1" t="s">
        <v>16</v>
      </c>
      <c r="C992" s="1">
        <v>16</v>
      </c>
      <c r="D992" s="1">
        <v>163</v>
      </c>
      <c r="E992" s="1">
        <v>52</v>
      </c>
      <c r="F992" s="1" t="s">
        <v>64</v>
      </c>
      <c r="G992" s="1">
        <v>1996</v>
      </c>
      <c r="H992" s="1">
        <f>(D992-$N$3)/$N$4</f>
        <v>0.16384024868652011</v>
      </c>
      <c r="I992" s="1" t="str">
        <f>VLOOKUP(D992,$M$15:$N$19,2,TRUE)</f>
        <v>Medium</v>
      </c>
    </row>
    <row r="993" spans="1:9" x14ac:dyDescent="0.25">
      <c r="A993" s="1" t="s">
        <v>1741</v>
      </c>
      <c r="B993" s="1" t="s">
        <v>16</v>
      </c>
      <c r="C993" s="1">
        <v>16</v>
      </c>
      <c r="D993" s="1">
        <v>163</v>
      </c>
      <c r="E993" s="1">
        <v>43</v>
      </c>
      <c r="F993" s="1" t="s">
        <v>78</v>
      </c>
      <c r="G993" s="1">
        <v>2004</v>
      </c>
      <c r="H993" s="1">
        <f>(D993-$N$3)/$N$4</f>
        <v>0.16384024868652011</v>
      </c>
      <c r="I993" s="1" t="str">
        <f>VLOOKUP(D993,$M$15:$N$19,2,TRUE)</f>
        <v>Medium</v>
      </c>
    </row>
    <row r="994" spans="1:9" x14ac:dyDescent="0.25">
      <c r="A994" s="1" t="s">
        <v>1827</v>
      </c>
      <c r="B994" s="1" t="s">
        <v>16</v>
      </c>
      <c r="C994" s="1">
        <v>16</v>
      </c>
      <c r="D994" s="1">
        <v>163</v>
      </c>
      <c r="E994" s="1">
        <v>46</v>
      </c>
      <c r="F994" s="1" t="s">
        <v>19</v>
      </c>
      <c r="G994" s="1">
        <v>1992</v>
      </c>
      <c r="H994" s="1">
        <f>(D994-$N$3)/$N$4</f>
        <v>0.16384024868652011</v>
      </c>
      <c r="I994" s="1" t="str">
        <f>VLOOKUP(D994,$M$15:$N$19,2,TRUE)</f>
        <v>Medium</v>
      </c>
    </row>
    <row r="995" spans="1:9" x14ac:dyDescent="0.25">
      <c r="A995" s="1" t="s">
        <v>2222</v>
      </c>
      <c r="B995" s="1" t="s">
        <v>16</v>
      </c>
      <c r="C995" s="1">
        <v>16</v>
      </c>
      <c r="D995" s="1">
        <v>163</v>
      </c>
      <c r="E995" s="1">
        <v>47</v>
      </c>
      <c r="F995" s="1" t="s">
        <v>57</v>
      </c>
      <c r="G995" s="1">
        <v>1976</v>
      </c>
      <c r="H995" s="1">
        <f>(D995-$N$3)/$N$4</f>
        <v>0.16384024868652011</v>
      </c>
      <c r="I995" s="1" t="str">
        <f>VLOOKUP(D995,$M$15:$N$19,2,TRUE)</f>
        <v>Medium</v>
      </c>
    </row>
    <row r="996" spans="1:9" x14ac:dyDescent="0.25">
      <c r="A996" s="1" t="s">
        <v>125</v>
      </c>
      <c r="B996" s="1" t="s">
        <v>16</v>
      </c>
      <c r="C996" s="1">
        <v>17</v>
      </c>
      <c r="D996" s="1">
        <v>163</v>
      </c>
      <c r="E996" s="1">
        <v>50</v>
      </c>
      <c r="F996" s="1" t="s">
        <v>62</v>
      </c>
      <c r="G996" s="1">
        <v>1992</v>
      </c>
      <c r="H996" s="1">
        <f>(D996-$N$3)/$N$4</f>
        <v>0.16384024868652011</v>
      </c>
      <c r="I996" s="1" t="str">
        <f>VLOOKUP(D996,$M$15:$N$19,2,TRUE)</f>
        <v>Medium</v>
      </c>
    </row>
    <row r="997" spans="1:9" x14ac:dyDescent="0.25">
      <c r="A997" s="1" t="s">
        <v>405</v>
      </c>
      <c r="B997" s="1" t="s">
        <v>16</v>
      </c>
      <c r="C997" s="1">
        <v>17</v>
      </c>
      <c r="D997" s="1">
        <v>163</v>
      </c>
      <c r="E997" s="1">
        <v>55</v>
      </c>
      <c r="F997" s="1" t="s">
        <v>57</v>
      </c>
      <c r="G997" s="1">
        <v>1968</v>
      </c>
      <c r="H997" s="1">
        <f>(D997-$N$3)/$N$4</f>
        <v>0.16384024868652011</v>
      </c>
      <c r="I997" s="1" t="str">
        <f>VLOOKUP(D997,$M$15:$N$19,2,TRUE)</f>
        <v>Medium</v>
      </c>
    </row>
    <row r="998" spans="1:9" x14ac:dyDescent="0.25">
      <c r="A998" s="1" t="s">
        <v>760</v>
      </c>
      <c r="B998" s="1" t="s">
        <v>16</v>
      </c>
      <c r="C998" s="1">
        <v>17</v>
      </c>
      <c r="D998" s="1">
        <v>163</v>
      </c>
      <c r="E998" s="1">
        <v>50</v>
      </c>
      <c r="F998" s="1" t="s">
        <v>19</v>
      </c>
      <c r="G998" s="1">
        <v>1992</v>
      </c>
      <c r="H998" s="1">
        <f>(D998-$N$3)/$N$4</f>
        <v>0.16384024868652011</v>
      </c>
      <c r="I998" s="1" t="str">
        <f>VLOOKUP(D998,$M$15:$N$19,2,TRUE)</f>
        <v>Medium</v>
      </c>
    </row>
    <row r="999" spans="1:9" x14ac:dyDescent="0.25">
      <c r="A999" s="1" t="s">
        <v>1490</v>
      </c>
      <c r="B999" s="1" t="s">
        <v>16</v>
      </c>
      <c r="C999" s="1">
        <v>17</v>
      </c>
      <c r="D999" s="1">
        <v>163</v>
      </c>
      <c r="E999" s="1">
        <v>42</v>
      </c>
      <c r="F999" s="1" t="s">
        <v>11</v>
      </c>
      <c r="G999" s="1">
        <v>1984</v>
      </c>
      <c r="H999" s="1">
        <f>(D999-$N$3)/$N$4</f>
        <v>0.16384024868652011</v>
      </c>
      <c r="I999" s="1" t="str">
        <f>VLOOKUP(D999,$M$15:$N$19,2,TRUE)</f>
        <v>Medium</v>
      </c>
    </row>
    <row r="1000" spans="1:9" x14ac:dyDescent="0.25">
      <c r="A1000" s="1" t="s">
        <v>1632</v>
      </c>
      <c r="B1000" s="1" t="s">
        <v>16</v>
      </c>
      <c r="C1000" s="1">
        <v>17</v>
      </c>
      <c r="D1000" s="1">
        <v>163</v>
      </c>
      <c r="E1000" s="1">
        <v>48</v>
      </c>
      <c r="F1000" s="1" t="s">
        <v>57</v>
      </c>
      <c r="G1000" s="1">
        <v>1972</v>
      </c>
      <c r="H1000" s="1">
        <f>(D1000-$N$3)/$N$4</f>
        <v>0.16384024868652011</v>
      </c>
      <c r="I1000" s="1" t="str">
        <f>VLOOKUP(D1000,$M$15:$N$19,2,TRUE)</f>
        <v>Medium</v>
      </c>
    </row>
    <row r="1001" spans="1:9" x14ac:dyDescent="0.25">
      <c r="A1001" s="1" t="s">
        <v>1829</v>
      </c>
      <c r="B1001" s="1" t="s">
        <v>16</v>
      </c>
      <c r="C1001" s="1">
        <v>17</v>
      </c>
      <c r="D1001" s="1">
        <v>163</v>
      </c>
      <c r="E1001" s="1">
        <v>46</v>
      </c>
      <c r="F1001" s="1" t="s">
        <v>19</v>
      </c>
      <c r="G1001" s="1">
        <v>1992</v>
      </c>
      <c r="H1001" s="1">
        <f>(D1001-$N$3)/$N$4</f>
        <v>0.16384024868652011</v>
      </c>
      <c r="I1001" s="1" t="str">
        <f>VLOOKUP(D1001,$M$15:$N$19,2,TRUE)</f>
        <v>Medium</v>
      </c>
    </row>
    <row r="1002" spans="1:9" x14ac:dyDescent="0.25">
      <c r="A1002" s="1" t="s">
        <v>1896</v>
      </c>
      <c r="B1002" s="1" t="s">
        <v>16</v>
      </c>
      <c r="C1002" s="1">
        <v>17</v>
      </c>
      <c r="D1002" s="1">
        <v>163</v>
      </c>
      <c r="E1002" s="1">
        <v>54</v>
      </c>
      <c r="F1002" s="1" t="s">
        <v>114</v>
      </c>
      <c r="G1002" s="1">
        <v>1968</v>
      </c>
      <c r="H1002" s="1">
        <f>(D1002-$N$3)/$N$4</f>
        <v>0.16384024868652011</v>
      </c>
      <c r="I1002" s="1" t="str">
        <f>VLOOKUP(D1002,$M$15:$N$19,2,TRUE)</f>
        <v>Medium</v>
      </c>
    </row>
    <row r="1003" spans="1:9" x14ac:dyDescent="0.25">
      <c r="A1003" s="2" t="s">
        <v>2221</v>
      </c>
      <c r="B1003" s="2" t="s">
        <v>16</v>
      </c>
      <c r="C1003" s="2">
        <v>17</v>
      </c>
      <c r="D1003" s="2">
        <v>163</v>
      </c>
      <c r="E1003" s="2">
        <v>57</v>
      </c>
      <c r="F1003" s="2" t="s">
        <v>89</v>
      </c>
      <c r="G1003" s="2">
        <v>1952</v>
      </c>
      <c r="H1003" s="2">
        <f>(D1003-$N$3)/$N$4</f>
        <v>0.16384024868652011</v>
      </c>
      <c r="I1003" s="2" t="str">
        <f>VLOOKUP(D1003,$M$15:$N$19,2,TRUE)</f>
        <v>Medium</v>
      </c>
    </row>
    <row r="1004" spans="1:9" x14ac:dyDescent="0.25">
      <c r="A1004" s="1" t="s">
        <v>144</v>
      </c>
      <c r="B1004" s="1" t="s">
        <v>16</v>
      </c>
      <c r="C1004" s="1">
        <v>18</v>
      </c>
      <c r="D1004" s="1">
        <v>163</v>
      </c>
      <c r="E1004" s="1">
        <v>64</v>
      </c>
      <c r="F1004" s="1" t="s">
        <v>114</v>
      </c>
      <c r="G1004" s="1">
        <v>1992</v>
      </c>
      <c r="H1004" s="1">
        <f>(D1004-$N$3)/$N$4</f>
        <v>0.16384024868652011</v>
      </c>
      <c r="I1004" s="1" t="str">
        <f>VLOOKUP(D1004,$M$15:$N$19,2,TRUE)</f>
        <v>Medium</v>
      </c>
    </row>
    <row r="1005" spans="1:9" x14ac:dyDescent="0.25">
      <c r="A1005" s="1" t="s">
        <v>160</v>
      </c>
      <c r="B1005" s="1" t="s">
        <v>16</v>
      </c>
      <c r="C1005" s="1">
        <v>18</v>
      </c>
      <c r="D1005" s="1">
        <v>163</v>
      </c>
      <c r="E1005" s="1">
        <v>50</v>
      </c>
      <c r="F1005" s="1" t="s">
        <v>39</v>
      </c>
      <c r="G1005" s="1">
        <v>1984</v>
      </c>
      <c r="H1005" s="1">
        <f>(D1005-$N$3)/$N$4</f>
        <v>0.16384024868652011</v>
      </c>
      <c r="I1005" s="1" t="str">
        <f>VLOOKUP(D1005,$M$15:$N$19,2,TRUE)</f>
        <v>Medium</v>
      </c>
    </row>
    <row r="1006" spans="1:9" x14ac:dyDescent="0.25">
      <c r="A1006" s="1" t="s">
        <v>189</v>
      </c>
      <c r="B1006" s="1" t="s">
        <v>16</v>
      </c>
      <c r="C1006" s="1">
        <v>18</v>
      </c>
      <c r="D1006" s="1">
        <v>163</v>
      </c>
      <c r="E1006" s="1">
        <v>53</v>
      </c>
      <c r="F1006" s="1" t="s">
        <v>49</v>
      </c>
      <c r="G1006" s="1">
        <v>2008</v>
      </c>
      <c r="H1006" s="1">
        <f>(D1006-$N$3)/$N$4</f>
        <v>0.16384024868652011</v>
      </c>
      <c r="I1006" s="1" t="str">
        <f>VLOOKUP(D1006,$M$15:$N$19,2,TRUE)</f>
        <v>Medium</v>
      </c>
    </row>
    <row r="1007" spans="1:9" x14ac:dyDescent="0.25">
      <c r="A1007" s="1" t="s">
        <v>571</v>
      </c>
      <c r="B1007" s="1" t="s">
        <v>16</v>
      </c>
      <c r="C1007" s="1">
        <v>18</v>
      </c>
      <c r="D1007" s="1">
        <v>163</v>
      </c>
      <c r="E1007" s="1">
        <v>49</v>
      </c>
      <c r="F1007" s="1" t="s">
        <v>57</v>
      </c>
      <c r="G1007" s="1">
        <v>1976</v>
      </c>
      <c r="H1007" s="1">
        <f>(D1007-$N$3)/$N$4</f>
        <v>0.16384024868652011</v>
      </c>
      <c r="I1007" s="1" t="str">
        <f>VLOOKUP(D1007,$M$15:$N$19,2,TRUE)</f>
        <v>Medium</v>
      </c>
    </row>
    <row r="1008" spans="1:9" x14ac:dyDescent="0.25">
      <c r="A1008" s="2" t="s">
        <v>806</v>
      </c>
      <c r="B1008" s="2" t="s">
        <v>16</v>
      </c>
      <c r="C1008" s="2">
        <v>18</v>
      </c>
      <c r="D1008" s="2">
        <v>163</v>
      </c>
      <c r="E1008" s="2">
        <v>47</v>
      </c>
      <c r="F1008" s="2" t="s">
        <v>17</v>
      </c>
      <c r="G1008" s="2">
        <v>1972</v>
      </c>
      <c r="H1008" s="2">
        <f>(D1008-$N$3)/$N$4</f>
        <v>0.16384024868652011</v>
      </c>
      <c r="I1008" s="2" t="str">
        <f>VLOOKUP(D1008,$M$15:$N$19,2,TRUE)</f>
        <v>Medium</v>
      </c>
    </row>
    <row r="1009" spans="1:9" x14ac:dyDescent="0.25">
      <c r="A1009" s="1" t="s">
        <v>821</v>
      </c>
      <c r="B1009" s="1" t="s">
        <v>16</v>
      </c>
      <c r="C1009" s="1">
        <v>18</v>
      </c>
      <c r="D1009" s="1">
        <v>163</v>
      </c>
      <c r="E1009" s="1">
        <v>62</v>
      </c>
      <c r="F1009" s="1" t="s">
        <v>625</v>
      </c>
      <c r="G1009" s="1">
        <v>1964</v>
      </c>
      <c r="H1009" s="1">
        <f>(D1009-$N$3)/$N$4</f>
        <v>0.16384024868652011</v>
      </c>
      <c r="I1009" s="1" t="str">
        <f>VLOOKUP(D1009,$M$15:$N$19,2,TRUE)</f>
        <v>Medium</v>
      </c>
    </row>
    <row r="1010" spans="1:9" x14ac:dyDescent="0.25">
      <c r="A1010" s="2" t="s">
        <v>853</v>
      </c>
      <c r="B1010" s="2" t="s">
        <v>16</v>
      </c>
      <c r="C1010" s="2">
        <v>18</v>
      </c>
      <c r="D1010" s="2">
        <v>163</v>
      </c>
      <c r="E1010" s="2">
        <v>50</v>
      </c>
      <c r="F1010" s="2" t="s">
        <v>57</v>
      </c>
      <c r="G1010" s="2">
        <v>1976</v>
      </c>
      <c r="H1010" s="2">
        <f>(D1010-$N$3)/$N$4</f>
        <v>0.16384024868652011</v>
      </c>
      <c r="I1010" s="2" t="str">
        <f>VLOOKUP(D1010,$M$15:$N$19,2,TRUE)</f>
        <v>Medium</v>
      </c>
    </row>
    <row r="1011" spans="1:9" x14ac:dyDescent="0.25">
      <c r="A1011" s="1" t="s">
        <v>1027</v>
      </c>
      <c r="B1011" s="1" t="s">
        <v>16</v>
      </c>
      <c r="C1011" s="1">
        <v>18</v>
      </c>
      <c r="D1011" s="1">
        <v>163</v>
      </c>
      <c r="E1011" s="1">
        <v>52</v>
      </c>
      <c r="F1011" s="1" t="s">
        <v>839</v>
      </c>
      <c r="G1011" s="1">
        <v>1996</v>
      </c>
      <c r="H1011" s="1">
        <f>(D1011-$N$3)/$N$4</f>
        <v>0.16384024868652011</v>
      </c>
      <c r="I1011" s="1" t="str">
        <f>VLOOKUP(D1011,$M$15:$N$19,2,TRUE)</f>
        <v>Medium</v>
      </c>
    </row>
    <row r="1012" spans="1:9" x14ac:dyDescent="0.25">
      <c r="A1012" s="2" t="s">
        <v>1131</v>
      </c>
      <c r="B1012" s="2" t="s">
        <v>16</v>
      </c>
      <c r="C1012" s="2">
        <v>18</v>
      </c>
      <c r="D1012" s="2">
        <v>163</v>
      </c>
      <c r="E1012" s="2">
        <v>59</v>
      </c>
      <c r="F1012" s="2" t="s">
        <v>1115</v>
      </c>
      <c r="G1012" s="2">
        <v>2004</v>
      </c>
      <c r="H1012" s="2">
        <f>(D1012-$N$3)/$N$4</f>
        <v>0.16384024868652011</v>
      </c>
      <c r="I1012" s="2" t="str">
        <f>VLOOKUP(D1012,$M$15:$N$19,2,TRUE)</f>
        <v>Medium</v>
      </c>
    </row>
    <row r="1013" spans="1:9" x14ac:dyDescent="0.25">
      <c r="A1013" s="1" t="s">
        <v>1292</v>
      </c>
      <c r="B1013" s="1" t="s">
        <v>16</v>
      </c>
      <c r="C1013" s="1">
        <v>18</v>
      </c>
      <c r="D1013" s="1">
        <v>163</v>
      </c>
      <c r="E1013" s="1">
        <v>64</v>
      </c>
      <c r="F1013" s="1" t="s">
        <v>43</v>
      </c>
      <c r="G1013" s="1">
        <v>2012</v>
      </c>
      <c r="H1013" s="1">
        <f>(D1013-$N$3)/$N$4</f>
        <v>0.16384024868652011</v>
      </c>
      <c r="I1013" s="1" t="str">
        <f>VLOOKUP(D1013,$M$15:$N$19,2,TRUE)</f>
        <v>Medium</v>
      </c>
    </row>
    <row r="1014" spans="1:9" x14ac:dyDescent="0.25">
      <c r="A1014" s="2" t="s">
        <v>1423</v>
      </c>
      <c r="B1014" s="2" t="s">
        <v>16</v>
      </c>
      <c r="C1014" s="2">
        <v>18</v>
      </c>
      <c r="D1014" s="2">
        <v>163</v>
      </c>
      <c r="E1014" s="2">
        <v>50</v>
      </c>
      <c r="F1014" s="2" t="s">
        <v>57</v>
      </c>
      <c r="G1014" s="2">
        <v>1972</v>
      </c>
      <c r="H1014" s="2">
        <f>(D1014-$N$3)/$N$4</f>
        <v>0.16384024868652011</v>
      </c>
      <c r="I1014" s="2" t="str">
        <f>VLOOKUP(D1014,$M$15:$N$19,2,TRUE)</f>
        <v>Medium</v>
      </c>
    </row>
    <row r="1015" spans="1:9" x14ac:dyDescent="0.25">
      <c r="A1015" s="2" t="s">
        <v>1471</v>
      </c>
      <c r="B1015" s="2" t="s">
        <v>16</v>
      </c>
      <c r="C1015" s="2">
        <v>18</v>
      </c>
      <c r="D1015" s="2">
        <v>163</v>
      </c>
      <c r="E1015" s="2">
        <v>48</v>
      </c>
      <c r="F1015" s="2" t="s">
        <v>19</v>
      </c>
      <c r="G1015" s="2">
        <v>2004</v>
      </c>
      <c r="H1015" s="2">
        <f>(D1015-$N$3)/$N$4</f>
        <v>0.16384024868652011</v>
      </c>
      <c r="I1015" s="2" t="str">
        <f>VLOOKUP(D1015,$M$15:$N$19,2,TRUE)</f>
        <v>Medium</v>
      </c>
    </row>
    <row r="1016" spans="1:9" x14ac:dyDescent="0.25">
      <c r="A1016" s="2" t="s">
        <v>1510</v>
      </c>
      <c r="B1016" s="2" t="s">
        <v>8</v>
      </c>
      <c r="C1016" s="2">
        <v>18</v>
      </c>
      <c r="D1016" s="2">
        <v>163</v>
      </c>
      <c r="E1016" s="2">
        <v>58</v>
      </c>
      <c r="F1016" s="2" t="s">
        <v>27</v>
      </c>
      <c r="G1016" s="2">
        <v>1988</v>
      </c>
      <c r="H1016" s="2">
        <f>(D1016-$N$3)/$N$4</f>
        <v>0.16384024868652011</v>
      </c>
      <c r="I1016" s="2" t="str">
        <f>VLOOKUP(D1016,$M$15:$N$19,2,TRUE)</f>
        <v>Medium</v>
      </c>
    </row>
    <row r="1017" spans="1:9" x14ac:dyDescent="0.25">
      <c r="A1017" s="2" t="s">
        <v>1538</v>
      </c>
      <c r="B1017" s="2" t="s">
        <v>16</v>
      </c>
      <c r="C1017" s="2">
        <v>18</v>
      </c>
      <c r="D1017" s="2">
        <v>163</v>
      </c>
      <c r="E1017" s="2">
        <v>48</v>
      </c>
      <c r="F1017" s="2" t="s">
        <v>29</v>
      </c>
      <c r="G1017" s="2">
        <v>2000</v>
      </c>
      <c r="H1017" s="2">
        <f>(D1017-$N$3)/$N$4</f>
        <v>0.16384024868652011</v>
      </c>
      <c r="I1017" s="2" t="str">
        <f>VLOOKUP(D1017,$M$15:$N$19,2,TRUE)</f>
        <v>Medium</v>
      </c>
    </row>
    <row r="1018" spans="1:9" x14ac:dyDescent="0.25">
      <c r="A1018" s="2" t="s">
        <v>1694</v>
      </c>
      <c r="B1018" s="2" t="s">
        <v>16</v>
      </c>
      <c r="C1018" s="2">
        <v>18</v>
      </c>
      <c r="D1018" s="2">
        <v>163</v>
      </c>
      <c r="E1018" s="2">
        <v>57</v>
      </c>
      <c r="F1018" s="2" t="s">
        <v>64</v>
      </c>
      <c r="G1018" s="2">
        <v>1952</v>
      </c>
      <c r="H1018" s="2">
        <f>(D1018-$N$3)/$N$4</f>
        <v>0.16384024868652011</v>
      </c>
      <c r="I1018" s="2" t="str">
        <f>VLOOKUP(D1018,$M$15:$N$19,2,TRUE)</f>
        <v>Medium</v>
      </c>
    </row>
    <row r="1019" spans="1:9" x14ac:dyDescent="0.25">
      <c r="A1019" s="2" t="s">
        <v>2169</v>
      </c>
      <c r="B1019" s="2" t="s">
        <v>16</v>
      </c>
      <c r="C1019" s="2">
        <v>18</v>
      </c>
      <c r="D1019" s="2">
        <v>163</v>
      </c>
      <c r="E1019" s="2">
        <v>54</v>
      </c>
      <c r="F1019" s="2" t="s">
        <v>9</v>
      </c>
      <c r="G1019" s="2">
        <v>1952</v>
      </c>
      <c r="H1019" s="2">
        <f>(D1019-$N$3)/$N$4</f>
        <v>0.16384024868652011</v>
      </c>
      <c r="I1019" s="2" t="str">
        <f>VLOOKUP(D1019,$M$15:$N$19,2,TRUE)</f>
        <v>Medium</v>
      </c>
    </row>
    <row r="1020" spans="1:9" x14ac:dyDescent="0.25">
      <c r="A1020" s="2" t="s">
        <v>458</v>
      </c>
      <c r="B1020" s="2" t="s">
        <v>16</v>
      </c>
      <c r="C1020" s="2">
        <v>19</v>
      </c>
      <c r="D1020" s="2">
        <v>163</v>
      </c>
      <c r="E1020" s="2">
        <v>49</v>
      </c>
      <c r="F1020" s="2" t="s">
        <v>64</v>
      </c>
      <c r="G1020" s="2">
        <v>1980</v>
      </c>
      <c r="H1020" s="2">
        <f>(D1020-$N$3)/$N$4</f>
        <v>0.16384024868652011</v>
      </c>
      <c r="I1020" s="2" t="str">
        <f>VLOOKUP(D1020,$M$15:$N$19,2,TRUE)</f>
        <v>Medium</v>
      </c>
    </row>
    <row r="1021" spans="1:9" x14ac:dyDescent="0.25">
      <c r="A1021" s="2" t="s">
        <v>538</v>
      </c>
      <c r="B1021" s="2" t="s">
        <v>8</v>
      </c>
      <c r="C1021" s="2">
        <v>19</v>
      </c>
      <c r="D1021" s="2">
        <v>163</v>
      </c>
      <c r="E1021" s="2">
        <v>64</v>
      </c>
      <c r="F1021" s="2" t="s">
        <v>29</v>
      </c>
      <c r="G1021" s="2">
        <v>2000</v>
      </c>
      <c r="H1021" s="2">
        <f>(D1021-$N$3)/$N$4</f>
        <v>0.16384024868652011</v>
      </c>
      <c r="I1021" s="2" t="str">
        <f>VLOOKUP(D1021,$M$15:$N$19,2,TRUE)</f>
        <v>Medium</v>
      </c>
    </row>
    <row r="1022" spans="1:9" x14ac:dyDescent="0.25">
      <c r="A1022" s="2" t="s">
        <v>576</v>
      </c>
      <c r="B1022" s="2" t="s">
        <v>16</v>
      </c>
      <c r="C1022" s="2">
        <v>19</v>
      </c>
      <c r="D1022" s="2">
        <v>163</v>
      </c>
      <c r="E1022" s="2">
        <v>48</v>
      </c>
      <c r="F1022" s="2" t="s">
        <v>17</v>
      </c>
      <c r="G1022" s="2">
        <v>1976</v>
      </c>
      <c r="H1022" s="2">
        <f>(D1022-$N$3)/$N$4</f>
        <v>0.16384024868652011</v>
      </c>
      <c r="I1022" s="2" t="str">
        <f>VLOOKUP(D1022,$M$15:$N$19,2,TRUE)</f>
        <v>Medium</v>
      </c>
    </row>
    <row r="1023" spans="1:9" x14ac:dyDescent="0.25">
      <c r="A1023" s="1" t="s">
        <v>708</v>
      </c>
      <c r="B1023" s="1" t="s">
        <v>16</v>
      </c>
      <c r="C1023" s="1">
        <v>19</v>
      </c>
      <c r="D1023" s="1">
        <v>163</v>
      </c>
      <c r="E1023" s="1">
        <v>53</v>
      </c>
      <c r="F1023" s="1" t="s">
        <v>57</v>
      </c>
      <c r="G1023" s="1">
        <v>1968</v>
      </c>
      <c r="H1023" s="1">
        <f>(D1023-$N$3)/$N$4</f>
        <v>0.16384024868652011</v>
      </c>
      <c r="I1023" s="1" t="str">
        <f>VLOOKUP(D1023,$M$15:$N$19,2,TRUE)</f>
        <v>Medium</v>
      </c>
    </row>
    <row r="1024" spans="1:9" x14ac:dyDescent="0.25">
      <c r="A1024" s="2" t="s">
        <v>1008</v>
      </c>
      <c r="B1024" s="2" t="s">
        <v>8</v>
      </c>
      <c r="C1024" s="2">
        <v>19</v>
      </c>
      <c r="D1024" s="2">
        <v>163</v>
      </c>
      <c r="E1024" s="2">
        <v>58</v>
      </c>
      <c r="F1024" s="2" t="s">
        <v>120</v>
      </c>
      <c r="G1024" s="2">
        <v>2004</v>
      </c>
      <c r="H1024" s="2">
        <f>(D1024-$N$3)/$N$4</f>
        <v>0.16384024868652011</v>
      </c>
      <c r="I1024" s="2" t="str">
        <f>VLOOKUP(D1024,$M$15:$N$19,2,TRUE)</f>
        <v>Medium</v>
      </c>
    </row>
    <row r="1025" spans="1:9" x14ac:dyDescent="0.25">
      <c r="A1025" s="2" t="s">
        <v>1169</v>
      </c>
      <c r="B1025" s="2" t="s">
        <v>8</v>
      </c>
      <c r="C1025" s="2">
        <v>19</v>
      </c>
      <c r="D1025" s="2">
        <v>163</v>
      </c>
      <c r="E1025" s="2">
        <v>61</v>
      </c>
      <c r="F1025" s="2" t="s">
        <v>120</v>
      </c>
      <c r="G1025" s="2">
        <v>1992</v>
      </c>
      <c r="H1025" s="2">
        <f>(D1025-$N$3)/$N$4</f>
        <v>0.16384024868652011</v>
      </c>
      <c r="I1025" s="2" t="str">
        <f>VLOOKUP(D1025,$M$15:$N$19,2,TRUE)</f>
        <v>Medium</v>
      </c>
    </row>
    <row r="1026" spans="1:9" x14ac:dyDescent="0.25">
      <c r="A1026" s="1" t="s">
        <v>1364</v>
      </c>
      <c r="B1026" s="1" t="s">
        <v>8</v>
      </c>
      <c r="C1026" s="1">
        <v>19</v>
      </c>
      <c r="D1026" s="1">
        <v>163</v>
      </c>
      <c r="E1026" s="1">
        <v>60</v>
      </c>
      <c r="F1026" s="1" t="s">
        <v>49</v>
      </c>
      <c r="G1026" s="1">
        <v>1960</v>
      </c>
      <c r="H1026" s="1">
        <f>(D1026-$N$3)/$N$4</f>
        <v>0.16384024868652011</v>
      </c>
      <c r="I1026" s="1" t="str">
        <f>VLOOKUP(D1026,$M$15:$N$19,2,TRUE)</f>
        <v>Medium</v>
      </c>
    </row>
    <row r="1027" spans="1:9" x14ac:dyDescent="0.25">
      <c r="A1027" s="1" t="s">
        <v>1622</v>
      </c>
      <c r="B1027" s="1" t="s">
        <v>16</v>
      </c>
      <c r="C1027" s="1">
        <v>19</v>
      </c>
      <c r="D1027" s="1">
        <v>163</v>
      </c>
      <c r="E1027" s="1">
        <v>52</v>
      </c>
      <c r="F1027" s="1" t="s">
        <v>82</v>
      </c>
      <c r="G1027" s="1">
        <v>1968</v>
      </c>
      <c r="H1027" s="1">
        <f>(D1027-$N$3)/$N$4</f>
        <v>0.16384024868652011</v>
      </c>
      <c r="I1027" s="1" t="str">
        <f>VLOOKUP(D1027,$M$15:$N$19,2,TRUE)</f>
        <v>Medium</v>
      </c>
    </row>
    <row r="1028" spans="1:9" x14ac:dyDescent="0.25">
      <c r="A1028" s="1" t="s">
        <v>1689</v>
      </c>
      <c r="B1028" s="1" t="s">
        <v>16</v>
      </c>
      <c r="C1028" s="1">
        <v>19</v>
      </c>
      <c r="D1028" s="1">
        <v>163</v>
      </c>
      <c r="E1028" s="1">
        <v>60</v>
      </c>
      <c r="F1028" s="1" t="s">
        <v>19</v>
      </c>
      <c r="G1028" s="1">
        <v>1964</v>
      </c>
      <c r="H1028" s="1">
        <f>(D1028-$N$3)/$N$4</f>
        <v>0.16384024868652011</v>
      </c>
      <c r="I1028" s="1" t="str">
        <f>VLOOKUP(D1028,$M$15:$N$19,2,TRUE)</f>
        <v>Medium</v>
      </c>
    </row>
    <row r="1029" spans="1:9" x14ac:dyDescent="0.25">
      <c r="A1029" s="1" t="s">
        <v>2192</v>
      </c>
      <c r="B1029" s="1" t="s">
        <v>8</v>
      </c>
      <c r="C1029" s="1">
        <v>19</v>
      </c>
      <c r="D1029" s="1">
        <v>163</v>
      </c>
      <c r="E1029" s="1">
        <v>55</v>
      </c>
      <c r="F1029" s="1" t="s">
        <v>19</v>
      </c>
      <c r="G1029" s="1">
        <v>1992</v>
      </c>
      <c r="H1029" s="1">
        <f>(D1029-$N$3)/$N$4</f>
        <v>0.16384024868652011</v>
      </c>
      <c r="I1029" s="1" t="str">
        <f>VLOOKUP(D1029,$M$15:$N$19,2,TRUE)</f>
        <v>Medium</v>
      </c>
    </row>
    <row r="1030" spans="1:9" x14ac:dyDescent="0.25">
      <c r="A1030" s="2" t="s">
        <v>2250</v>
      </c>
      <c r="B1030" s="2" t="s">
        <v>8</v>
      </c>
      <c r="C1030" s="2">
        <v>19</v>
      </c>
      <c r="D1030" s="2">
        <v>163</v>
      </c>
      <c r="E1030" s="2">
        <v>52</v>
      </c>
      <c r="F1030" s="2" t="s">
        <v>207</v>
      </c>
      <c r="G1030" s="2">
        <v>2004</v>
      </c>
      <c r="H1030" s="2">
        <f>(D1030-$N$3)/$N$4</f>
        <v>0.16384024868652011</v>
      </c>
      <c r="I1030" s="2" t="str">
        <f>VLOOKUP(D1030,$M$15:$N$19,2,TRUE)</f>
        <v>Medium</v>
      </c>
    </row>
    <row r="1031" spans="1:9" x14ac:dyDescent="0.25">
      <c r="A1031" s="1" t="s">
        <v>2285</v>
      </c>
      <c r="B1031" s="1" t="s">
        <v>8</v>
      </c>
      <c r="C1031" s="1">
        <v>19</v>
      </c>
      <c r="D1031" s="1">
        <v>163</v>
      </c>
      <c r="E1031" s="1">
        <v>62</v>
      </c>
      <c r="F1031" s="1" t="s">
        <v>31</v>
      </c>
      <c r="G1031" s="1">
        <v>1992</v>
      </c>
      <c r="H1031" s="1">
        <f>(D1031-$N$3)/$N$4</f>
        <v>0.16384024868652011</v>
      </c>
      <c r="I1031" s="1" t="str">
        <f>VLOOKUP(D1031,$M$15:$N$19,2,TRUE)</f>
        <v>Medium</v>
      </c>
    </row>
    <row r="1032" spans="1:9" x14ac:dyDescent="0.25">
      <c r="A1032" s="1" t="s">
        <v>171</v>
      </c>
      <c r="B1032" s="1" t="s">
        <v>8</v>
      </c>
      <c r="C1032" s="1">
        <v>20</v>
      </c>
      <c r="D1032" s="1">
        <v>163</v>
      </c>
      <c r="E1032" s="1">
        <v>59</v>
      </c>
      <c r="F1032" s="1" t="s">
        <v>29</v>
      </c>
      <c r="G1032" s="1">
        <v>1988</v>
      </c>
      <c r="H1032" s="1">
        <f>(D1032-$N$3)/$N$4</f>
        <v>0.16384024868652011</v>
      </c>
      <c r="I1032" s="1" t="str">
        <f>VLOOKUP(D1032,$M$15:$N$19,2,TRUE)</f>
        <v>Medium</v>
      </c>
    </row>
    <row r="1033" spans="1:9" x14ac:dyDescent="0.25">
      <c r="A1033" s="1" t="s">
        <v>193</v>
      </c>
      <c r="B1033" s="1" t="s">
        <v>8</v>
      </c>
      <c r="C1033" s="1">
        <v>20</v>
      </c>
      <c r="D1033" s="1">
        <v>163</v>
      </c>
      <c r="E1033" s="1">
        <v>56</v>
      </c>
      <c r="F1033" s="1" t="s">
        <v>116</v>
      </c>
      <c r="G1033" s="1">
        <v>1964</v>
      </c>
      <c r="H1033" s="1">
        <f>(D1033-$N$3)/$N$4</f>
        <v>0.16384024868652011</v>
      </c>
      <c r="I1033" s="1" t="str">
        <f>VLOOKUP(D1033,$M$15:$N$19,2,TRUE)</f>
        <v>Medium</v>
      </c>
    </row>
    <row r="1034" spans="1:9" x14ac:dyDescent="0.25">
      <c r="A1034" s="2" t="s">
        <v>364</v>
      </c>
      <c r="B1034" s="2" t="s">
        <v>16</v>
      </c>
      <c r="C1034" s="2">
        <v>20</v>
      </c>
      <c r="D1034" s="2">
        <v>163</v>
      </c>
      <c r="E1034" s="2">
        <v>58</v>
      </c>
      <c r="F1034" s="2" t="s">
        <v>187</v>
      </c>
      <c r="G1034" s="2">
        <v>1960</v>
      </c>
      <c r="H1034" s="2">
        <f>(D1034-$N$3)/$N$4</f>
        <v>0.16384024868652011</v>
      </c>
      <c r="I1034" s="2" t="str">
        <f>VLOOKUP(D1034,$M$15:$N$19,2,TRUE)</f>
        <v>Medium</v>
      </c>
    </row>
    <row r="1035" spans="1:9" x14ac:dyDescent="0.25">
      <c r="A1035" s="1" t="s">
        <v>746</v>
      </c>
      <c r="B1035" s="1" t="s">
        <v>16</v>
      </c>
      <c r="C1035" s="1">
        <v>20</v>
      </c>
      <c r="D1035" s="1">
        <v>163</v>
      </c>
      <c r="E1035" s="1">
        <v>55</v>
      </c>
      <c r="F1035" s="1" t="s">
        <v>31</v>
      </c>
      <c r="G1035" s="1">
        <v>1952</v>
      </c>
      <c r="H1035" s="1">
        <f>(D1035-$N$3)/$N$4</f>
        <v>0.16384024868652011</v>
      </c>
      <c r="I1035" s="1" t="str">
        <f>VLOOKUP(D1035,$M$15:$N$19,2,TRUE)</f>
        <v>Medium</v>
      </c>
    </row>
    <row r="1036" spans="1:9" x14ac:dyDescent="0.25">
      <c r="A1036" s="2" t="s">
        <v>903</v>
      </c>
      <c r="B1036" s="2" t="s">
        <v>8</v>
      </c>
      <c r="C1036" s="2">
        <v>20</v>
      </c>
      <c r="D1036" s="2">
        <v>163</v>
      </c>
      <c r="E1036" s="2">
        <v>58</v>
      </c>
      <c r="F1036" s="2" t="s">
        <v>120</v>
      </c>
      <c r="G1036" s="2">
        <v>1984</v>
      </c>
      <c r="H1036" s="2">
        <f>(D1036-$N$3)/$N$4</f>
        <v>0.16384024868652011</v>
      </c>
      <c r="I1036" s="2" t="str">
        <f>VLOOKUP(D1036,$M$15:$N$19,2,TRUE)</f>
        <v>Medium</v>
      </c>
    </row>
    <row r="1037" spans="1:9" x14ac:dyDescent="0.25">
      <c r="A1037" s="2" t="s">
        <v>905</v>
      </c>
      <c r="B1037" s="2" t="s">
        <v>8</v>
      </c>
      <c r="C1037" s="2">
        <v>20</v>
      </c>
      <c r="D1037" s="2">
        <v>163</v>
      </c>
      <c r="E1037" s="2">
        <v>66</v>
      </c>
      <c r="F1037" s="2" t="s">
        <v>114</v>
      </c>
      <c r="G1037" s="2">
        <v>1976</v>
      </c>
      <c r="H1037" s="2">
        <f>(D1037-$N$3)/$N$4</f>
        <v>0.16384024868652011</v>
      </c>
      <c r="I1037" s="2" t="str">
        <f>VLOOKUP(D1037,$M$15:$N$19,2,TRUE)</f>
        <v>Medium</v>
      </c>
    </row>
    <row r="1038" spans="1:9" x14ac:dyDescent="0.25">
      <c r="A1038" s="2" t="s">
        <v>1199</v>
      </c>
      <c r="B1038" s="2" t="s">
        <v>8</v>
      </c>
      <c r="C1038" s="2">
        <v>20</v>
      </c>
      <c r="D1038" s="2">
        <v>163</v>
      </c>
      <c r="E1038" s="2">
        <v>56</v>
      </c>
      <c r="F1038" s="2" t="s">
        <v>207</v>
      </c>
      <c r="G1038" s="2">
        <v>1988</v>
      </c>
      <c r="H1038" s="2">
        <f>(D1038-$N$3)/$N$4</f>
        <v>0.16384024868652011</v>
      </c>
      <c r="I1038" s="2" t="str">
        <f>VLOOKUP(D1038,$M$15:$N$19,2,TRUE)</f>
        <v>Medium</v>
      </c>
    </row>
    <row r="1039" spans="1:9" x14ac:dyDescent="0.25">
      <c r="A1039" s="1" t="s">
        <v>1219</v>
      </c>
      <c r="B1039" s="1" t="s">
        <v>16</v>
      </c>
      <c r="C1039" s="1">
        <v>20</v>
      </c>
      <c r="D1039" s="1">
        <v>163</v>
      </c>
      <c r="E1039" s="1">
        <v>59</v>
      </c>
      <c r="F1039" s="1" t="s">
        <v>25</v>
      </c>
      <c r="G1039" s="1">
        <v>2012</v>
      </c>
      <c r="H1039" s="1">
        <f>(D1039-$N$3)/$N$4</f>
        <v>0.16384024868652011</v>
      </c>
      <c r="I1039" s="1" t="str">
        <f>VLOOKUP(D1039,$M$15:$N$19,2,TRUE)</f>
        <v>Medium</v>
      </c>
    </row>
    <row r="1040" spans="1:9" x14ac:dyDescent="0.25">
      <c r="A1040" s="2" t="s">
        <v>1220</v>
      </c>
      <c r="B1040" s="2" t="s">
        <v>8</v>
      </c>
      <c r="C1040" s="2">
        <v>20</v>
      </c>
      <c r="D1040" s="2">
        <v>163</v>
      </c>
      <c r="E1040" s="2">
        <v>60</v>
      </c>
      <c r="F1040" s="2" t="s">
        <v>207</v>
      </c>
      <c r="G1040" s="2">
        <v>2016</v>
      </c>
      <c r="H1040" s="2">
        <f>(D1040-$N$3)/$N$4</f>
        <v>0.16384024868652011</v>
      </c>
      <c r="I1040" s="2" t="str">
        <f>VLOOKUP(D1040,$M$15:$N$19,2,TRUE)</f>
        <v>Medium</v>
      </c>
    </row>
    <row r="1041" spans="1:9" x14ac:dyDescent="0.25">
      <c r="A1041" s="1" t="s">
        <v>1330</v>
      </c>
      <c r="B1041" s="1" t="s">
        <v>16</v>
      </c>
      <c r="C1041" s="1">
        <v>20</v>
      </c>
      <c r="D1041" s="1">
        <v>163</v>
      </c>
      <c r="E1041" s="1">
        <v>56</v>
      </c>
      <c r="F1041" s="1" t="s">
        <v>25</v>
      </c>
      <c r="G1041" s="1">
        <v>2016</v>
      </c>
      <c r="H1041" s="1">
        <f>(D1041-$N$3)/$N$4</f>
        <v>0.16384024868652011</v>
      </c>
      <c r="I1041" s="1" t="str">
        <f>VLOOKUP(D1041,$M$15:$N$19,2,TRUE)</f>
        <v>Medium</v>
      </c>
    </row>
    <row r="1042" spans="1:9" x14ac:dyDescent="0.25">
      <c r="A1042" s="2" t="s">
        <v>1567</v>
      </c>
      <c r="B1042" s="2" t="s">
        <v>8</v>
      </c>
      <c r="C1042" s="2">
        <v>20</v>
      </c>
      <c r="D1042" s="2">
        <v>163</v>
      </c>
      <c r="E1042" s="2">
        <v>56</v>
      </c>
      <c r="F1042" s="2" t="s">
        <v>367</v>
      </c>
      <c r="G1042" s="2">
        <v>1992</v>
      </c>
      <c r="H1042" s="2">
        <f>(D1042-$N$3)/$N$4</f>
        <v>0.16384024868652011</v>
      </c>
      <c r="I1042" s="2" t="str">
        <f>VLOOKUP(D1042,$M$15:$N$19,2,TRUE)</f>
        <v>Medium</v>
      </c>
    </row>
    <row r="1043" spans="1:9" x14ac:dyDescent="0.25">
      <c r="A1043" s="1" t="s">
        <v>2122</v>
      </c>
      <c r="B1043" s="1" t="s">
        <v>8</v>
      </c>
      <c r="C1043" s="1">
        <v>20</v>
      </c>
      <c r="D1043" s="1">
        <v>163</v>
      </c>
      <c r="E1043" s="1">
        <v>57</v>
      </c>
      <c r="F1043" s="1" t="s">
        <v>29</v>
      </c>
      <c r="G1043" s="1">
        <v>1996</v>
      </c>
      <c r="H1043" s="1">
        <f>(D1043-$N$3)/$N$4</f>
        <v>0.16384024868652011</v>
      </c>
      <c r="I1043" s="1" t="str">
        <f>VLOOKUP(D1043,$M$15:$N$19,2,TRUE)</f>
        <v>Medium</v>
      </c>
    </row>
    <row r="1044" spans="1:9" x14ac:dyDescent="0.25">
      <c r="A1044" s="1" t="s">
        <v>150</v>
      </c>
      <c r="B1044" s="1" t="s">
        <v>8</v>
      </c>
      <c r="C1044" s="1">
        <v>21</v>
      </c>
      <c r="D1044" s="1">
        <v>163</v>
      </c>
      <c r="E1044" s="1">
        <v>60</v>
      </c>
      <c r="F1044" s="1" t="s">
        <v>116</v>
      </c>
      <c r="G1044" s="1">
        <v>2016</v>
      </c>
      <c r="H1044" s="1">
        <f>(D1044-$N$3)/$N$4</f>
        <v>0.16384024868652011</v>
      </c>
      <c r="I1044" s="1" t="str">
        <f>VLOOKUP(D1044,$M$15:$N$19,2,TRUE)</f>
        <v>Medium</v>
      </c>
    </row>
    <row r="1045" spans="1:9" x14ac:dyDescent="0.25">
      <c r="A1045" s="1" t="s">
        <v>299</v>
      </c>
      <c r="B1045" s="1" t="s">
        <v>8</v>
      </c>
      <c r="C1045" s="1">
        <v>21</v>
      </c>
      <c r="D1045" s="1">
        <v>163</v>
      </c>
      <c r="E1045" s="1">
        <v>56</v>
      </c>
      <c r="F1045" s="1" t="s">
        <v>17</v>
      </c>
      <c r="G1045" s="1">
        <v>1988</v>
      </c>
      <c r="H1045" s="1">
        <f>(D1045-$N$3)/$N$4</f>
        <v>0.16384024868652011</v>
      </c>
      <c r="I1045" s="1" t="str">
        <f>VLOOKUP(D1045,$M$15:$N$19,2,TRUE)</f>
        <v>Medium</v>
      </c>
    </row>
    <row r="1046" spans="1:9" x14ac:dyDescent="0.25">
      <c r="A1046" s="2" t="s">
        <v>429</v>
      </c>
      <c r="B1046" s="2" t="s">
        <v>8</v>
      </c>
      <c r="C1046" s="2">
        <v>21</v>
      </c>
      <c r="D1046" s="2">
        <v>163</v>
      </c>
      <c r="E1046" s="2">
        <v>62</v>
      </c>
      <c r="F1046" s="2" t="s">
        <v>29</v>
      </c>
      <c r="G1046" s="2">
        <v>2012</v>
      </c>
      <c r="H1046" s="2">
        <f>(D1046-$N$3)/$N$4</f>
        <v>0.16384024868652011</v>
      </c>
      <c r="I1046" s="2" t="str">
        <f>VLOOKUP(D1046,$M$15:$N$19,2,TRUE)</f>
        <v>Medium</v>
      </c>
    </row>
    <row r="1047" spans="1:9" x14ac:dyDescent="0.25">
      <c r="A1047" s="1" t="s">
        <v>1083</v>
      </c>
      <c r="B1047" s="1" t="s">
        <v>8</v>
      </c>
      <c r="C1047" s="1">
        <v>21</v>
      </c>
      <c r="D1047" s="1">
        <v>163</v>
      </c>
      <c r="E1047" s="1">
        <v>60</v>
      </c>
      <c r="F1047" s="1" t="s">
        <v>510</v>
      </c>
      <c r="G1047" s="1">
        <v>2008</v>
      </c>
      <c r="H1047" s="1">
        <f>(D1047-$N$3)/$N$4</f>
        <v>0.16384024868652011</v>
      </c>
      <c r="I1047" s="1" t="str">
        <f>VLOOKUP(D1047,$M$15:$N$19,2,TRUE)</f>
        <v>Medium</v>
      </c>
    </row>
    <row r="1048" spans="1:9" x14ac:dyDescent="0.25">
      <c r="A1048" s="2" t="s">
        <v>1335</v>
      </c>
      <c r="B1048" s="2" t="s">
        <v>8</v>
      </c>
      <c r="C1048" s="2">
        <v>21</v>
      </c>
      <c r="D1048" s="2">
        <v>163</v>
      </c>
      <c r="E1048" s="2">
        <v>65</v>
      </c>
      <c r="F1048" s="2" t="s">
        <v>43</v>
      </c>
      <c r="G1048" s="2">
        <v>1948</v>
      </c>
      <c r="H1048" s="2">
        <f>(D1048-$N$3)/$N$4</f>
        <v>0.16384024868652011</v>
      </c>
      <c r="I1048" s="2" t="str">
        <f>VLOOKUP(D1048,$M$15:$N$19,2,TRUE)</f>
        <v>Medium</v>
      </c>
    </row>
    <row r="1049" spans="1:9" x14ac:dyDescent="0.25">
      <c r="A1049" s="1" t="s">
        <v>1482</v>
      </c>
      <c r="B1049" s="1" t="s">
        <v>8</v>
      </c>
      <c r="C1049" s="1">
        <v>21</v>
      </c>
      <c r="D1049" s="1">
        <v>163</v>
      </c>
      <c r="E1049" s="1">
        <v>58</v>
      </c>
      <c r="F1049" s="1" t="s">
        <v>27</v>
      </c>
      <c r="G1049" s="1">
        <v>2004</v>
      </c>
      <c r="H1049" s="1">
        <f>(D1049-$N$3)/$N$4</f>
        <v>0.16384024868652011</v>
      </c>
      <c r="I1049" s="1" t="str">
        <f>VLOOKUP(D1049,$M$15:$N$19,2,TRUE)</f>
        <v>Medium</v>
      </c>
    </row>
    <row r="1050" spans="1:9" x14ac:dyDescent="0.25">
      <c r="A1050" s="2" t="s">
        <v>1702</v>
      </c>
      <c r="B1050" s="2" t="s">
        <v>16</v>
      </c>
      <c r="C1050" s="2">
        <v>21</v>
      </c>
      <c r="D1050" s="2">
        <v>163</v>
      </c>
      <c r="E1050" s="2">
        <v>52</v>
      </c>
      <c r="F1050" s="2" t="s">
        <v>31</v>
      </c>
      <c r="G1050" s="2">
        <v>1960</v>
      </c>
      <c r="H1050" s="2">
        <f>(D1050-$N$3)/$N$4</f>
        <v>0.16384024868652011</v>
      </c>
      <c r="I1050" s="2" t="str">
        <f>VLOOKUP(D1050,$M$15:$N$19,2,TRUE)</f>
        <v>Medium</v>
      </c>
    </row>
    <row r="1051" spans="1:9" x14ac:dyDescent="0.25">
      <c r="A1051" s="1" t="s">
        <v>1733</v>
      </c>
      <c r="B1051" s="1" t="s">
        <v>8</v>
      </c>
      <c r="C1051" s="1">
        <v>21</v>
      </c>
      <c r="D1051" s="1">
        <v>163</v>
      </c>
      <c r="E1051" s="1">
        <v>62</v>
      </c>
      <c r="F1051" s="1" t="s">
        <v>29</v>
      </c>
      <c r="G1051" s="1">
        <v>1988</v>
      </c>
      <c r="H1051" s="1">
        <f>(D1051-$N$3)/$N$4</f>
        <v>0.16384024868652011</v>
      </c>
      <c r="I1051" s="1" t="str">
        <f>VLOOKUP(D1051,$M$15:$N$19,2,TRUE)</f>
        <v>Medium</v>
      </c>
    </row>
    <row r="1052" spans="1:9" x14ac:dyDescent="0.25">
      <c r="A1052" s="1" t="s">
        <v>1787</v>
      </c>
      <c r="B1052" s="1" t="s">
        <v>8</v>
      </c>
      <c r="C1052" s="1">
        <v>21</v>
      </c>
      <c r="D1052" s="1">
        <v>163</v>
      </c>
      <c r="E1052" s="1">
        <v>56</v>
      </c>
      <c r="F1052" s="1" t="s">
        <v>27</v>
      </c>
      <c r="G1052" s="1">
        <v>2008</v>
      </c>
      <c r="H1052" s="1">
        <f>(D1052-$N$3)/$N$4</f>
        <v>0.16384024868652011</v>
      </c>
      <c r="I1052" s="1" t="str">
        <f>VLOOKUP(D1052,$M$15:$N$19,2,TRUE)</f>
        <v>Medium</v>
      </c>
    </row>
    <row r="1053" spans="1:9" x14ac:dyDescent="0.25">
      <c r="A1053" s="2" t="s">
        <v>1854</v>
      </c>
      <c r="B1053" s="2" t="s">
        <v>8</v>
      </c>
      <c r="C1053" s="2">
        <v>21</v>
      </c>
      <c r="D1053" s="2">
        <v>163</v>
      </c>
      <c r="E1053" s="2">
        <v>61</v>
      </c>
      <c r="F1053" s="2" t="s">
        <v>178</v>
      </c>
      <c r="G1053" s="2">
        <v>1992</v>
      </c>
      <c r="H1053" s="2">
        <f>(D1053-$N$3)/$N$4</f>
        <v>0.16384024868652011</v>
      </c>
      <c r="I1053" s="2" t="str">
        <f>VLOOKUP(D1053,$M$15:$N$19,2,TRUE)</f>
        <v>Medium</v>
      </c>
    </row>
    <row r="1054" spans="1:9" x14ac:dyDescent="0.25">
      <c r="A1054" s="2" t="s">
        <v>1891</v>
      </c>
      <c r="B1054" s="2" t="s">
        <v>8</v>
      </c>
      <c r="C1054" s="2">
        <v>21</v>
      </c>
      <c r="D1054" s="2">
        <v>163</v>
      </c>
      <c r="E1054" s="2" t="s">
        <v>12</v>
      </c>
      <c r="F1054" s="2" t="s">
        <v>1598</v>
      </c>
      <c r="G1054" s="2">
        <v>2012</v>
      </c>
      <c r="H1054" s="2">
        <f>(D1054-$N$3)/$N$4</f>
        <v>0.16384024868652011</v>
      </c>
      <c r="I1054" s="2" t="str">
        <f>VLOOKUP(D1054,$M$15:$N$19,2,TRUE)</f>
        <v>Medium</v>
      </c>
    </row>
    <row r="1055" spans="1:9" x14ac:dyDescent="0.25">
      <c r="A1055" s="2" t="s">
        <v>2230</v>
      </c>
      <c r="B1055" s="2" t="s">
        <v>8</v>
      </c>
      <c r="C1055" s="2">
        <v>21</v>
      </c>
      <c r="D1055" s="2">
        <v>163</v>
      </c>
      <c r="E1055" s="2">
        <v>62</v>
      </c>
      <c r="F1055" s="2" t="s">
        <v>57</v>
      </c>
      <c r="G1055" s="2">
        <v>1996</v>
      </c>
      <c r="H1055" s="2">
        <f>(D1055-$N$3)/$N$4</f>
        <v>0.16384024868652011</v>
      </c>
      <c r="I1055" s="2" t="str">
        <f>VLOOKUP(D1055,$M$15:$N$19,2,TRUE)</f>
        <v>Medium</v>
      </c>
    </row>
    <row r="1056" spans="1:9" x14ac:dyDescent="0.25">
      <c r="A1056" s="1" t="s">
        <v>2249</v>
      </c>
      <c r="B1056" s="1" t="s">
        <v>8</v>
      </c>
      <c r="C1056" s="1">
        <v>21</v>
      </c>
      <c r="D1056" s="1">
        <v>163</v>
      </c>
      <c r="E1056" s="1">
        <v>55</v>
      </c>
      <c r="F1056" s="1" t="s">
        <v>207</v>
      </c>
      <c r="G1056" s="1">
        <v>2000</v>
      </c>
      <c r="H1056" s="1">
        <f>(D1056-$N$3)/$N$4</f>
        <v>0.16384024868652011</v>
      </c>
      <c r="I1056" s="1" t="str">
        <f>VLOOKUP(D1056,$M$15:$N$19,2,TRUE)</f>
        <v>Medium</v>
      </c>
    </row>
    <row r="1057" spans="1:9" x14ac:dyDescent="0.25">
      <c r="A1057" s="2" t="s">
        <v>177</v>
      </c>
      <c r="B1057" s="2" t="s">
        <v>8</v>
      </c>
      <c r="C1057" s="2">
        <v>22</v>
      </c>
      <c r="D1057" s="2">
        <v>163</v>
      </c>
      <c r="E1057" s="2">
        <v>59</v>
      </c>
      <c r="F1057" s="2" t="s">
        <v>178</v>
      </c>
      <c r="G1057" s="2">
        <v>1992</v>
      </c>
      <c r="H1057" s="2">
        <f>(D1057-$N$3)/$N$4</f>
        <v>0.16384024868652011</v>
      </c>
      <c r="I1057" s="2" t="str">
        <f>VLOOKUP(D1057,$M$15:$N$19,2,TRUE)</f>
        <v>Medium</v>
      </c>
    </row>
    <row r="1058" spans="1:9" x14ac:dyDescent="0.25">
      <c r="A1058" s="1" t="s">
        <v>339</v>
      </c>
      <c r="B1058" s="1" t="s">
        <v>8</v>
      </c>
      <c r="C1058" s="1">
        <v>22</v>
      </c>
      <c r="D1058" s="1">
        <v>163</v>
      </c>
      <c r="E1058" s="1">
        <v>65</v>
      </c>
      <c r="F1058" s="1" t="s">
        <v>49</v>
      </c>
      <c r="G1058" s="1">
        <v>1960</v>
      </c>
      <c r="H1058" s="1">
        <f>(D1058-$N$3)/$N$4</f>
        <v>0.16384024868652011</v>
      </c>
      <c r="I1058" s="1" t="str">
        <f>VLOOKUP(D1058,$M$15:$N$19,2,TRUE)</f>
        <v>Medium</v>
      </c>
    </row>
    <row r="1059" spans="1:9" x14ac:dyDescent="0.25">
      <c r="A1059" s="2" t="s">
        <v>390</v>
      </c>
      <c r="B1059" s="2" t="s">
        <v>8</v>
      </c>
      <c r="C1059" s="2">
        <v>22</v>
      </c>
      <c r="D1059" s="2">
        <v>163</v>
      </c>
      <c r="E1059" s="2">
        <v>57</v>
      </c>
      <c r="F1059" s="2" t="s">
        <v>367</v>
      </c>
      <c r="G1059" s="2">
        <v>1980</v>
      </c>
      <c r="H1059" s="2">
        <f>(D1059-$N$3)/$N$4</f>
        <v>0.16384024868652011</v>
      </c>
      <c r="I1059" s="2" t="str">
        <f>VLOOKUP(D1059,$M$15:$N$19,2,TRUE)</f>
        <v>Medium</v>
      </c>
    </row>
    <row r="1060" spans="1:9" x14ac:dyDescent="0.25">
      <c r="A1060" s="1" t="s">
        <v>663</v>
      </c>
      <c r="B1060" s="1" t="s">
        <v>8</v>
      </c>
      <c r="C1060" s="1">
        <v>22</v>
      </c>
      <c r="D1060" s="1">
        <v>163</v>
      </c>
      <c r="E1060" s="1">
        <v>62</v>
      </c>
      <c r="F1060" s="1" t="s">
        <v>51</v>
      </c>
      <c r="G1060" s="1">
        <v>1964</v>
      </c>
      <c r="H1060" s="1">
        <f>(D1060-$N$3)/$N$4</f>
        <v>0.16384024868652011</v>
      </c>
      <c r="I1060" s="1" t="str">
        <f>VLOOKUP(D1060,$M$15:$N$19,2,TRUE)</f>
        <v>Medium</v>
      </c>
    </row>
    <row r="1061" spans="1:9" x14ac:dyDescent="0.25">
      <c r="A1061" s="1" t="s">
        <v>969</v>
      </c>
      <c r="B1061" s="1" t="s">
        <v>8</v>
      </c>
      <c r="C1061" s="1">
        <v>22</v>
      </c>
      <c r="D1061" s="1">
        <v>163</v>
      </c>
      <c r="E1061" s="1">
        <v>59</v>
      </c>
      <c r="F1061" s="1" t="s">
        <v>27</v>
      </c>
      <c r="G1061" s="1">
        <v>1968</v>
      </c>
      <c r="H1061" s="1">
        <f>(D1061-$N$3)/$N$4</f>
        <v>0.16384024868652011</v>
      </c>
      <c r="I1061" s="1" t="str">
        <f>VLOOKUP(D1061,$M$15:$N$19,2,TRUE)</f>
        <v>Medium</v>
      </c>
    </row>
    <row r="1062" spans="1:9" x14ac:dyDescent="0.25">
      <c r="A1062" s="1" t="s">
        <v>1011</v>
      </c>
      <c r="B1062" s="1" t="s">
        <v>8</v>
      </c>
      <c r="C1062" s="1">
        <v>22</v>
      </c>
      <c r="D1062" s="1">
        <v>163</v>
      </c>
      <c r="E1062" s="1">
        <v>58</v>
      </c>
      <c r="F1062" s="1" t="s">
        <v>120</v>
      </c>
      <c r="G1062" s="1">
        <v>1964</v>
      </c>
      <c r="H1062" s="1">
        <f>(D1062-$N$3)/$N$4</f>
        <v>0.16384024868652011</v>
      </c>
      <c r="I1062" s="1" t="str">
        <f>VLOOKUP(D1062,$M$15:$N$19,2,TRUE)</f>
        <v>Medium</v>
      </c>
    </row>
    <row r="1063" spans="1:9" x14ac:dyDescent="0.25">
      <c r="A1063" s="2" t="s">
        <v>1641</v>
      </c>
      <c r="B1063" s="2" t="s">
        <v>8</v>
      </c>
      <c r="C1063" s="2">
        <v>22</v>
      </c>
      <c r="D1063" s="2">
        <v>163</v>
      </c>
      <c r="E1063" s="2">
        <v>57</v>
      </c>
      <c r="F1063" s="2" t="s">
        <v>57</v>
      </c>
      <c r="G1063" s="2">
        <v>1936</v>
      </c>
      <c r="H1063" s="2">
        <f>(D1063-$N$3)/$N$4</f>
        <v>0.16384024868652011</v>
      </c>
      <c r="I1063" s="2" t="str">
        <f>VLOOKUP(D1063,$M$15:$N$19,2,TRUE)</f>
        <v>Medium</v>
      </c>
    </row>
    <row r="1064" spans="1:9" x14ac:dyDescent="0.25">
      <c r="A1064" s="1" t="s">
        <v>48</v>
      </c>
      <c r="B1064" s="1" t="s">
        <v>16</v>
      </c>
      <c r="C1064" s="1">
        <v>23</v>
      </c>
      <c r="D1064" s="1">
        <v>163</v>
      </c>
      <c r="E1064" s="1">
        <v>55</v>
      </c>
      <c r="F1064" s="1" t="s">
        <v>49</v>
      </c>
      <c r="G1064" s="1">
        <v>1972</v>
      </c>
      <c r="H1064" s="1">
        <f>(D1064-$N$3)/$N$4</f>
        <v>0.16384024868652011</v>
      </c>
      <c r="I1064" s="1" t="str">
        <f>VLOOKUP(D1064,$M$15:$N$19,2,TRUE)</f>
        <v>Medium</v>
      </c>
    </row>
    <row r="1065" spans="1:9" x14ac:dyDescent="0.25">
      <c r="A1065" s="1" t="s">
        <v>166</v>
      </c>
      <c r="B1065" s="1" t="s">
        <v>8</v>
      </c>
      <c r="C1065" s="1">
        <v>23</v>
      </c>
      <c r="D1065" s="1">
        <v>163</v>
      </c>
      <c r="E1065" s="1">
        <v>65</v>
      </c>
      <c r="F1065" s="1" t="s">
        <v>167</v>
      </c>
      <c r="G1065" s="1">
        <v>2012</v>
      </c>
      <c r="H1065" s="1">
        <f>(D1065-$N$3)/$N$4</f>
        <v>0.16384024868652011</v>
      </c>
      <c r="I1065" s="1" t="str">
        <f>VLOOKUP(D1065,$M$15:$N$19,2,TRUE)</f>
        <v>Medium</v>
      </c>
    </row>
    <row r="1066" spans="1:9" x14ac:dyDescent="0.25">
      <c r="A1066" s="1" t="s">
        <v>223</v>
      </c>
      <c r="B1066" s="1" t="s">
        <v>8</v>
      </c>
      <c r="C1066" s="1">
        <v>23</v>
      </c>
      <c r="D1066" s="1">
        <v>163</v>
      </c>
      <c r="E1066" s="1">
        <v>64</v>
      </c>
      <c r="F1066" s="1" t="s">
        <v>89</v>
      </c>
      <c r="G1066" s="1">
        <v>2000</v>
      </c>
      <c r="H1066" s="1">
        <f>(D1066-$N$3)/$N$4</f>
        <v>0.16384024868652011</v>
      </c>
      <c r="I1066" s="1" t="str">
        <f>VLOOKUP(D1066,$M$15:$N$19,2,TRUE)</f>
        <v>Medium</v>
      </c>
    </row>
    <row r="1067" spans="1:9" x14ac:dyDescent="0.25">
      <c r="A1067" s="1" t="s">
        <v>1414</v>
      </c>
      <c r="B1067" s="1" t="s">
        <v>8</v>
      </c>
      <c r="C1067" s="1">
        <v>23</v>
      </c>
      <c r="D1067" s="1">
        <v>163</v>
      </c>
      <c r="E1067" s="1">
        <v>56</v>
      </c>
      <c r="F1067" s="1" t="s">
        <v>62</v>
      </c>
      <c r="G1067" s="1">
        <v>1972</v>
      </c>
      <c r="H1067" s="1">
        <f>(D1067-$N$3)/$N$4</f>
        <v>0.16384024868652011</v>
      </c>
      <c r="I1067" s="1" t="str">
        <f>VLOOKUP(D1067,$M$15:$N$19,2,TRUE)</f>
        <v>Medium</v>
      </c>
    </row>
    <row r="1068" spans="1:9" x14ac:dyDescent="0.25">
      <c r="A1068" s="2" t="s">
        <v>1730</v>
      </c>
      <c r="B1068" s="2" t="s">
        <v>8</v>
      </c>
      <c r="C1068" s="2">
        <v>23</v>
      </c>
      <c r="D1068" s="2">
        <v>163</v>
      </c>
      <c r="E1068" s="2">
        <v>55</v>
      </c>
      <c r="F1068" s="2" t="s">
        <v>39</v>
      </c>
      <c r="G1068" s="2">
        <v>1972</v>
      </c>
      <c r="H1068" s="2">
        <f>(D1068-$N$3)/$N$4</f>
        <v>0.16384024868652011</v>
      </c>
      <c r="I1068" s="2" t="str">
        <f>VLOOKUP(D1068,$M$15:$N$19,2,TRUE)</f>
        <v>Medium</v>
      </c>
    </row>
    <row r="1069" spans="1:9" x14ac:dyDescent="0.25">
      <c r="A1069" s="1" t="s">
        <v>2004</v>
      </c>
      <c r="B1069" s="1" t="s">
        <v>8</v>
      </c>
      <c r="C1069" s="1">
        <v>23</v>
      </c>
      <c r="D1069" s="1">
        <v>163</v>
      </c>
      <c r="E1069" s="1">
        <v>59</v>
      </c>
      <c r="F1069" s="1" t="s">
        <v>87</v>
      </c>
      <c r="G1069" s="1">
        <v>2000</v>
      </c>
      <c r="H1069" s="1">
        <f>(D1069-$N$3)/$N$4</f>
        <v>0.16384024868652011</v>
      </c>
      <c r="I1069" s="1" t="str">
        <f>VLOOKUP(D1069,$M$15:$N$19,2,TRUE)</f>
        <v>Medium</v>
      </c>
    </row>
    <row r="1070" spans="1:9" x14ac:dyDescent="0.25">
      <c r="A1070" s="2" t="s">
        <v>289</v>
      </c>
      <c r="B1070" s="2" t="s">
        <v>8</v>
      </c>
      <c r="C1070" s="2">
        <v>24</v>
      </c>
      <c r="D1070" s="2">
        <v>163</v>
      </c>
      <c r="E1070" s="2">
        <v>59</v>
      </c>
      <c r="F1070" s="2" t="s">
        <v>116</v>
      </c>
      <c r="G1070" s="2">
        <v>1972</v>
      </c>
      <c r="H1070" s="2">
        <f>(D1070-$N$3)/$N$4</f>
        <v>0.16384024868652011</v>
      </c>
      <c r="I1070" s="2" t="str">
        <f>VLOOKUP(D1070,$M$15:$N$19,2,TRUE)</f>
        <v>Medium</v>
      </c>
    </row>
    <row r="1071" spans="1:9" x14ac:dyDescent="0.25">
      <c r="A1071" s="1" t="s">
        <v>303</v>
      </c>
      <c r="B1071" s="1" t="s">
        <v>8</v>
      </c>
      <c r="C1071" s="1">
        <v>24</v>
      </c>
      <c r="D1071" s="1">
        <v>163</v>
      </c>
      <c r="E1071" s="1">
        <v>64</v>
      </c>
      <c r="F1071" s="1" t="s">
        <v>64</v>
      </c>
      <c r="G1071" s="1">
        <v>1948</v>
      </c>
      <c r="H1071" s="1">
        <f>(D1071-$N$3)/$N$4</f>
        <v>0.16384024868652011</v>
      </c>
      <c r="I1071" s="1" t="str">
        <f>VLOOKUP(D1071,$M$15:$N$19,2,TRUE)</f>
        <v>Medium</v>
      </c>
    </row>
    <row r="1072" spans="1:9" x14ac:dyDescent="0.25">
      <c r="A1072" s="1" t="s">
        <v>496</v>
      </c>
      <c r="B1072" s="1" t="s">
        <v>8</v>
      </c>
      <c r="C1072" s="1">
        <v>24</v>
      </c>
      <c r="D1072" s="1">
        <v>163</v>
      </c>
      <c r="E1072" s="1">
        <v>58</v>
      </c>
      <c r="F1072" s="1" t="s">
        <v>207</v>
      </c>
      <c r="G1072" s="1">
        <v>2016</v>
      </c>
      <c r="H1072" s="1">
        <f>(D1072-$N$3)/$N$4</f>
        <v>0.16384024868652011</v>
      </c>
      <c r="I1072" s="1" t="str">
        <f>VLOOKUP(D1072,$M$15:$N$19,2,TRUE)</f>
        <v>Medium</v>
      </c>
    </row>
    <row r="1073" spans="1:9" x14ac:dyDescent="0.25">
      <c r="A1073" s="2" t="s">
        <v>501</v>
      </c>
      <c r="B1073" s="2" t="s">
        <v>8</v>
      </c>
      <c r="C1073" s="2">
        <v>24</v>
      </c>
      <c r="D1073" s="2">
        <v>163</v>
      </c>
      <c r="E1073" s="2">
        <v>63</v>
      </c>
      <c r="F1073" s="2" t="s">
        <v>43</v>
      </c>
      <c r="G1073" s="2">
        <v>1968</v>
      </c>
      <c r="H1073" s="2">
        <f>(D1073-$N$3)/$N$4</f>
        <v>0.16384024868652011</v>
      </c>
      <c r="I1073" s="2" t="str">
        <f>VLOOKUP(D1073,$M$15:$N$19,2,TRUE)</f>
        <v>Medium</v>
      </c>
    </row>
    <row r="1074" spans="1:9" x14ac:dyDescent="0.25">
      <c r="A1074" s="1" t="s">
        <v>686</v>
      </c>
      <c r="B1074" s="1" t="s">
        <v>8</v>
      </c>
      <c r="C1074" s="1">
        <v>24</v>
      </c>
      <c r="D1074" s="1">
        <v>163</v>
      </c>
      <c r="E1074" s="1" t="s">
        <v>12</v>
      </c>
      <c r="F1074" s="1" t="s">
        <v>19</v>
      </c>
      <c r="G1074" s="1">
        <v>1900</v>
      </c>
      <c r="H1074" s="1">
        <f>(D1074-$N$3)/$N$4</f>
        <v>0.16384024868652011</v>
      </c>
      <c r="I1074" s="1" t="str">
        <f>VLOOKUP(D1074,$M$15:$N$19,2,TRUE)</f>
        <v>Medium</v>
      </c>
    </row>
    <row r="1075" spans="1:9" x14ac:dyDescent="0.25">
      <c r="A1075" s="1" t="s">
        <v>704</v>
      </c>
      <c r="B1075" s="1" t="s">
        <v>8</v>
      </c>
      <c r="C1075" s="1">
        <v>24</v>
      </c>
      <c r="D1075" s="1">
        <v>163</v>
      </c>
      <c r="E1075" s="1">
        <v>60</v>
      </c>
      <c r="F1075" s="1" t="s">
        <v>323</v>
      </c>
      <c r="G1075" s="1">
        <v>2004</v>
      </c>
      <c r="H1075" s="1">
        <f>(D1075-$N$3)/$N$4</f>
        <v>0.16384024868652011</v>
      </c>
      <c r="I1075" s="1" t="str">
        <f>VLOOKUP(D1075,$M$15:$N$19,2,TRUE)</f>
        <v>Medium</v>
      </c>
    </row>
    <row r="1076" spans="1:9" x14ac:dyDescent="0.25">
      <c r="A1076" s="1" t="s">
        <v>856</v>
      </c>
      <c r="B1076" s="1" t="s">
        <v>8</v>
      </c>
      <c r="C1076" s="1">
        <v>24</v>
      </c>
      <c r="D1076" s="1">
        <v>163</v>
      </c>
      <c r="E1076" s="1">
        <v>57</v>
      </c>
      <c r="F1076" s="1" t="s">
        <v>207</v>
      </c>
      <c r="G1076" s="1">
        <v>1996</v>
      </c>
      <c r="H1076" s="1">
        <f>(D1076-$N$3)/$N$4</f>
        <v>0.16384024868652011</v>
      </c>
      <c r="I1076" s="1" t="str">
        <f>VLOOKUP(D1076,$M$15:$N$19,2,TRUE)</f>
        <v>Medium</v>
      </c>
    </row>
    <row r="1077" spans="1:9" x14ac:dyDescent="0.25">
      <c r="A1077" s="2" t="s">
        <v>871</v>
      </c>
      <c r="B1077" s="2" t="s">
        <v>16</v>
      </c>
      <c r="C1077" s="2">
        <v>24</v>
      </c>
      <c r="D1077" s="2">
        <v>163</v>
      </c>
      <c r="E1077" s="2">
        <v>59</v>
      </c>
      <c r="F1077" s="2" t="s">
        <v>80</v>
      </c>
      <c r="G1077" s="2">
        <v>1968</v>
      </c>
      <c r="H1077" s="2">
        <f>(D1077-$N$3)/$N$4</f>
        <v>0.16384024868652011</v>
      </c>
      <c r="I1077" s="2" t="str">
        <f>VLOOKUP(D1077,$M$15:$N$19,2,TRUE)</f>
        <v>Medium</v>
      </c>
    </row>
    <row r="1078" spans="1:9" x14ac:dyDescent="0.25">
      <c r="A1078" s="1" t="s">
        <v>1507</v>
      </c>
      <c r="B1078" s="1" t="s">
        <v>8</v>
      </c>
      <c r="C1078" s="1">
        <v>24</v>
      </c>
      <c r="D1078" s="1">
        <v>163</v>
      </c>
      <c r="E1078" s="1">
        <v>60</v>
      </c>
      <c r="F1078" s="1" t="s">
        <v>19</v>
      </c>
      <c r="G1078" s="1">
        <v>1996</v>
      </c>
      <c r="H1078" s="1">
        <f>(D1078-$N$3)/$N$4</f>
        <v>0.16384024868652011</v>
      </c>
      <c r="I1078" s="1" t="str">
        <f>VLOOKUP(D1078,$M$15:$N$19,2,TRUE)</f>
        <v>Medium</v>
      </c>
    </row>
    <row r="1079" spans="1:9" x14ac:dyDescent="0.25">
      <c r="A1079" s="1" t="s">
        <v>1757</v>
      </c>
      <c r="B1079" s="1" t="s">
        <v>8</v>
      </c>
      <c r="C1079" s="1">
        <v>24</v>
      </c>
      <c r="D1079" s="1">
        <v>163</v>
      </c>
      <c r="E1079" s="1">
        <v>57</v>
      </c>
      <c r="F1079" s="1" t="s">
        <v>49</v>
      </c>
      <c r="G1079" s="1">
        <v>1992</v>
      </c>
      <c r="H1079" s="1">
        <f>(D1079-$N$3)/$N$4</f>
        <v>0.16384024868652011</v>
      </c>
      <c r="I1079" s="1" t="str">
        <f>VLOOKUP(D1079,$M$15:$N$19,2,TRUE)</f>
        <v>Medium</v>
      </c>
    </row>
    <row r="1080" spans="1:9" x14ac:dyDescent="0.25">
      <c r="A1080" s="1" t="s">
        <v>2008</v>
      </c>
      <c r="B1080" s="1" t="s">
        <v>8</v>
      </c>
      <c r="C1080" s="1">
        <v>24</v>
      </c>
      <c r="D1080" s="1">
        <v>163</v>
      </c>
      <c r="E1080" s="1">
        <v>59</v>
      </c>
      <c r="F1080" s="1" t="s">
        <v>27</v>
      </c>
      <c r="G1080" s="1">
        <v>1996</v>
      </c>
      <c r="H1080" s="1">
        <f>(D1080-$N$3)/$N$4</f>
        <v>0.16384024868652011</v>
      </c>
      <c r="I1080" s="1" t="str">
        <f>VLOOKUP(D1080,$M$15:$N$19,2,TRUE)</f>
        <v>Medium</v>
      </c>
    </row>
    <row r="1081" spans="1:9" x14ac:dyDescent="0.25">
      <c r="A1081" s="2" t="s">
        <v>267</v>
      </c>
      <c r="B1081" s="2" t="s">
        <v>8</v>
      </c>
      <c r="C1081" s="2">
        <v>25</v>
      </c>
      <c r="D1081" s="2">
        <v>163</v>
      </c>
      <c r="E1081" s="2">
        <v>62</v>
      </c>
      <c r="F1081" s="2" t="s">
        <v>51</v>
      </c>
      <c r="G1081" s="2">
        <v>1980</v>
      </c>
      <c r="H1081" s="2">
        <f>(D1081-$N$3)/$N$4</f>
        <v>0.16384024868652011</v>
      </c>
      <c r="I1081" s="2" t="str">
        <f>VLOOKUP(D1081,$M$15:$N$19,2,TRUE)</f>
        <v>Medium</v>
      </c>
    </row>
    <row r="1082" spans="1:9" x14ac:dyDescent="0.25">
      <c r="A1082" s="2" t="s">
        <v>988</v>
      </c>
      <c r="B1082" s="2" t="s">
        <v>8</v>
      </c>
      <c r="C1082" s="2">
        <v>25</v>
      </c>
      <c r="D1082" s="2">
        <v>163</v>
      </c>
      <c r="E1082" s="2">
        <v>60</v>
      </c>
      <c r="F1082" s="2" t="s">
        <v>62</v>
      </c>
      <c r="G1082" s="2">
        <v>1960</v>
      </c>
      <c r="H1082" s="2">
        <f>(D1082-$N$3)/$N$4</f>
        <v>0.16384024868652011</v>
      </c>
      <c r="I1082" s="2" t="str">
        <f>VLOOKUP(D1082,$M$15:$N$19,2,TRUE)</f>
        <v>Medium</v>
      </c>
    </row>
    <row r="1083" spans="1:9" x14ac:dyDescent="0.25">
      <c r="A1083" s="1" t="s">
        <v>1484</v>
      </c>
      <c r="B1083" s="1" t="s">
        <v>8</v>
      </c>
      <c r="C1083" s="1">
        <v>25</v>
      </c>
      <c r="D1083" s="1">
        <v>163</v>
      </c>
      <c r="E1083" s="1">
        <v>59</v>
      </c>
      <c r="F1083" s="1" t="s">
        <v>27</v>
      </c>
      <c r="G1083" s="1">
        <v>1968</v>
      </c>
      <c r="H1083" s="1">
        <f>(D1083-$N$3)/$N$4</f>
        <v>0.16384024868652011</v>
      </c>
      <c r="I1083" s="1" t="str">
        <f>VLOOKUP(D1083,$M$15:$N$19,2,TRUE)</f>
        <v>Medium</v>
      </c>
    </row>
    <row r="1084" spans="1:9" x14ac:dyDescent="0.25">
      <c r="A1084" s="2" t="s">
        <v>170</v>
      </c>
      <c r="B1084" s="2" t="s">
        <v>8</v>
      </c>
      <c r="C1084" s="2">
        <v>26</v>
      </c>
      <c r="D1084" s="2">
        <v>163</v>
      </c>
      <c r="E1084" s="2">
        <v>58</v>
      </c>
      <c r="F1084" s="2" t="s">
        <v>62</v>
      </c>
      <c r="G1084" s="2">
        <v>1960</v>
      </c>
      <c r="H1084" s="2">
        <f>(D1084-$N$3)/$N$4</f>
        <v>0.16384024868652011</v>
      </c>
      <c r="I1084" s="2" t="str">
        <f>VLOOKUP(D1084,$M$15:$N$19,2,TRUE)</f>
        <v>Medium</v>
      </c>
    </row>
    <row r="1085" spans="1:9" x14ac:dyDescent="0.25">
      <c r="A1085" s="2" t="s">
        <v>511</v>
      </c>
      <c r="B1085" s="2" t="s">
        <v>8</v>
      </c>
      <c r="C1085" s="2">
        <v>26</v>
      </c>
      <c r="D1085" s="2">
        <v>163</v>
      </c>
      <c r="E1085" s="2">
        <v>50</v>
      </c>
      <c r="F1085" s="2" t="s">
        <v>17</v>
      </c>
      <c r="G1085" s="2">
        <v>1968</v>
      </c>
      <c r="H1085" s="2">
        <f>(D1085-$N$3)/$N$4</f>
        <v>0.16384024868652011</v>
      </c>
      <c r="I1085" s="2" t="str">
        <f>VLOOKUP(D1085,$M$15:$N$19,2,TRUE)</f>
        <v>Medium</v>
      </c>
    </row>
    <row r="1086" spans="1:9" x14ac:dyDescent="0.25">
      <c r="A1086" s="2" t="s">
        <v>768</v>
      </c>
      <c r="B1086" s="2" t="s">
        <v>8</v>
      </c>
      <c r="C1086" s="2">
        <v>26</v>
      </c>
      <c r="D1086" s="2">
        <v>163</v>
      </c>
      <c r="E1086" s="2">
        <v>61</v>
      </c>
      <c r="F1086" s="2" t="s">
        <v>57</v>
      </c>
      <c r="G1086" s="2">
        <v>2008</v>
      </c>
      <c r="H1086" s="2">
        <f>(D1086-$N$3)/$N$4</f>
        <v>0.16384024868652011</v>
      </c>
      <c r="I1086" s="2" t="str">
        <f>VLOOKUP(D1086,$M$15:$N$19,2,TRUE)</f>
        <v>Medium</v>
      </c>
    </row>
    <row r="1087" spans="1:9" x14ac:dyDescent="0.25">
      <c r="A1087" s="1" t="s">
        <v>1138</v>
      </c>
      <c r="B1087" s="1" t="s">
        <v>8</v>
      </c>
      <c r="C1087" s="1">
        <v>26</v>
      </c>
      <c r="D1087" s="1">
        <v>163</v>
      </c>
      <c r="E1087" s="1">
        <v>59</v>
      </c>
      <c r="F1087" s="1" t="s">
        <v>51</v>
      </c>
      <c r="G1087" s="1">
        <v>2000</v>
      </c>
      <c r="H1087" s="1">
        <f>(D1087-$N$3)/$N$4</f>
        <v>0.16384024868652011</v>
      </c>
      <c r="I1087" s="1" t="str">
        <f>VLOOKUP(D1087,$M$15:$N$19,2,TRUE)</f>
        <v>Medium</v>
      </c>
    </row>
    <row r="1088" spans="1:9" x14ac:dyDescent="0.25">
      <c r="A1088" s="1" t="s">
        <v>2006</v>
      </c>
      <c r="B1088" s="1" t="s">
        <v>8</v>
      </c>
      <c r="C1088" s="1">
        <v>26</v>
      </c>
      <c r="D1088" s="1">
        <v>163</v>
      </c>
      <c r="E1088" s="1">
        <v>64</v>
      </c>
      <c r="F1088" s="1" t="s">
        <v>57</v>
      </c>
      <c r="G1088" s="1">
        <v>2008</v>
      </c>
      <c r="H1088" s="1">
        <f>(D1088-$N$3)/$N$4</f>
        <v>0.16384024868652011</v>
      </c>
      <c r="I1088" s="1" t="str">
        <f>VLOOKUP(D1088,$M$15:$N$19,2,TRUE)</f>
        <v>Medium</v>
      </c>
    </row>
    <row r="1089" spans="1:9" x14ac:dyDescent="0.25">
      <c r="A1089" s="1" t="s">
        <v>866</v>
      </c>
      <c r="B1089" s="1" t="s">
        <v>16</v>
      </c>
      <c r="C1089" s="1">
        <v>29</v>
      </c>
      <c r="D1089" s="1">
        <v>163</v>
      </c>
      <c r="E1089" s="1">
        <v>59</v>
      </c>
      <c r="F1089" s="1" t="s">
        <v>43</v>
      </c>
      <c r="G1089" s="1">
        <v>1960</v>
      </c>
      <c r="H1089" s="1">
        <f>(D1089-$N$3)/$N$4</f>
        <v>0.16384024868652011</v>
      </c>
      <c r="I1089" s="1" t="str">
        <f>VLOOKUP(D1089,$M$15:$N$19,2,TRUE)</f>
        <v>Medium</v>
      </c>
    </row>
    <row r="1090" spans="1:9" x14ac:dyDescent="0.25">
      <c r="A1090" s="2" t="s">
        <v>1971</v>
      </c>
      <c r="B1090" s="2" t="s">
        <v>8</v>
      </c>
      <c r="C1090" s="2">
        <v>29</v>
      </c>
      <c r="D1090" s="2">
        <v>163</v>
      </c>
      <c r="E1090" s="2">
        <v>65</v>
      </c>
      <c r="F1090" s="2" t="s">
        <v>64</v>
      </c>
      <c r="G1090" s="2">
        <v>1956</v>
      </c>
      <c r="H1090" s="2">
        <f>(D1090-$N$3)/$N$4</f>
        <v>0.16384024868652011</v>
      </c>
      <c r="I1090" s="2" t="str">
        <f>VLOOKUP(D1090,$M$15:$N$19,2,TRUE)</f>
        <v>Medium</v>
      </c>
    </row>
    <row r="1091" spans="1:9" x14ac:dyDescent="0.25">
      <c r="A1091" s="1" t="s">
        <v>327</v>
      </c>
      <c r="B1091" s="1" t="s">
        <v>8</v>
      </c>
      <c r="C1091" s="1">
        <v>31</v>
      </c>
      <c r="D1091" s="1">
        <v>163</v>
      </c>
      <c r="E1091" s="1">
        <v>60</v>
      </c>
      <c r="F1091" s="1" t="s">
        <v>25</v>
      </c>
      <c r="G1091" s="1">
        <v>2012</v>
      </c>
      <c r="H1091" s="1">
        <f>(D1091-$N$3)/$N$4</f>
        <v>0.16384024868652011</v>
      </c>
      <c r="I1091" s="1" t="str">
        <f>VLOOKUP(D1091,$M$15:$N$19,2,TRUE)</f>
        <v>Medium</v>
      </c>
    </row>
    <row r="1092" spans="1:9" x14ac:dyDescent="0.25">
      <c r="A1092" s="2" t="s">
        <v>450</v>
      </c>
      <c r="B1092" s="2" t="s">
        <v>8</v>
      </c>
      <c r="C1092" s="2">
        <v>32</v>
      </c>
      <c r="D1092" s="2">
        <v>163</v>
      </c>
      <c r="E1092" s="2" t="s">
        <v>12</v>
      </c>
      <c r="F1092" s="2" t="s">
        <v>57</v>
      </c>
      <c r="G1092" s="2">
        <v>1948</v>
      </c>
      <c r="H1092" s="2">
        <f>(D1092-$N$3)/$N$4</f>
        <v>0.16384024868652011</v>
      </c>
      <c r="I1092" s="2" t="str">
        <f>VLOOKUP(D1092,$M$15:$N$19,2,TRUE)</f>
        <v>Medium</v>
      </c>
    </row>
    <row r="1093" spans="1:9" x14ac:dyDescent="0.25">
      <c r="A1093" s="1" t="s">
        <v>233</v>
      </c>
      <c r="B1093" s="1" t="s">
        <v>16</v>
      </c>
      <c r="C1093" s="1">
        <v>13</v>
      </c>
      <c r="D1093" s="1">
        <v>162</v>
      </c>
      <c r="E1093" s="1">
        <v>48</v>
      </c>
      <c r="F1093" s="1" t="s">
        <v>234</v>
      </c>
      <c r="G1093" s="1">
        <v>1976</v>
      </c>
      <c r="H1093" s="1">
        <f>(D1093-$N$3)/$N$4</f>
        <v>4.9439874289972499E-2</v>
      </c>
      <c r="I1093" s="1" t="str">
        <f>VLOOKUP(D1093,$M$15:$N$19,2,TRUE)</f>
        <v>Medium</v>
      </c>
    </row>
    <row r="1094" spans="1:9" x14ac:dyDescent="0.25">
      <c r="A1094" s="2" t="s">
        <v>263</v>
      </c>
      <c r="B1094" s="2" t="s">
        <v>16</v>
      </c>
      <c r="C1094" s="2">
        <v>14</v>
      </c>
      <c r="D1094" s="2">
        <v>162</v>
      </c>
      <c r="E1094" s="2">
        <v>50</v>
      </c>
      <c r="F1094" s="2" t="s">
        <v>234</v>
      </c>
      <c r="G1094" s="2">
        <v>1976</v>
      </c>
      <c r="H1094" s="2">
        <f>(D1094-$N$3)/$N$4</f>
        <v>4.9439874289972499E-2</v>
      </c>
      <c r="I1094" s="2" t="str">
        <f>VLOOKUP(D1094,$M$15:$N$19,2,TRUE)</f>
        <v>Medium</v>
      </c>
    </row>
    <row r="1095" spans="1:9" x14ac:dyDescent="0.25">
      <c r="A1095" s="2" t="s">
        <v>413</v>
      </c>
      <c r="B1095" s="2" t="s">
        <v>16</v>
      </c>
      <c r="C1095" s="2">
        <v>14</v>
      </c>
      <c r="D1095" s="2">
        <v>162</v>
      </c>
      <c r="E1095" s="2">
        <v>45</v>
      </c>
      <c r="F1095" s="2" t="s">
        <v>29</v>
      </c>
      <c r="G1095" s="2">
        <v>1976</v>
      </c>
      <c r="H1095" s="2">
        <f>(D1095-$N$3)/$N$4</f>
        <v>4.9439874289972499E-2</v>
      </c>
      <c r="I1095" s="2" t="str">
        <f>VLOOKUP(D1095,$M$15:$N$19,2,TRUE)</f>
        <v>Medium</v>
      </c>
    </row>
    <row r="1096" spans="1:9" x14ac:dyDescent="0.25">
      <c r="A1096" s="1" t="s">
        <v>2096</v>
      </c>
      <c r="B1096" s="1" t="s">
        <v>16</v>
      </c>
      <c r="C1096" s="1">
        <v>14</v>
      </c>
      <c r="D1096" s="1">
        <v>162</v>
      </c>
      <c r="E1096" s="1">
        <v>53</v>
      </c>
      <c r="F1096" s="1" t="s">
        <v>31</v>
      </c>
      <c r="G1096" s="1">
        <v>1972</v>
      </c>
      <c r="H1096" s="1">
        <f>(D1096-$N$3)/$N$4</f>
        <v>4.9439874289972499E-2</v>
      </c>
      <c r="I1096" s="1" t="str">
        <f>VLOOKUP(D1096,$M$15:$N$19,2,TRUE)</f>
        <v>Medium</v>
      </c>
    </row>
    <row r="1097" spans="1:9" x14ac:dyDescent="0.25">
      <c r="A1097" s="2" t="s">
        <v>310</v>
      </c>
      <c r="B1097" s="2" t="s">
        <v>16</v>
      </c>
      <c r="C1097" s="2">
        <v>15</v>
      </c>
      <c r="D1097" s="2">
        <v>162</v>
      </c>
      <c r="E1097" s="2">
        <v>48</v>
      </c>
      <c r="F1097" s="2" t="s">
        <v>82</v>
      </c>
      <c r="G1097" s="2">
        <v>1968</v>
      </c>
      <c r="H1097" s="2">
        <f>(D1097-$N$3)/$N$4</f>
        <v>4.9439874289972499E-2</v>
      </c>
      <c r="I1097" s="2" t="str">
        <f>VLOOKUP(D1097,$M$15:$N$19,2,TRUE)</f>
        <v>Medium</v>
      </c>
    </row>
    <row r="1098" spans="1:9" x14ac:dyDescent="0.25">
      <c r="A1098" s="2" t="s">
        <v>374</v>
      </c>
      <c r="B1098" s="2" t="s">
        <v>16</v>
      </c>
      <c r="C1098" s="2">
        <v>15</v>
      </c>
      <c r="D1098" s="2">
        <v>162</v>
      </c>
      <c r="E1098" s="2">
        <v>47</v>
      </c>
      <c r="F1098" s="2" t="s">
        <v>43</v>
      </c>
      <c r="G1098" s="2">
        <v>1992</v>
      </c>
      <c r="H1098" s="2">
        <f>(D1098-$N$3)/$N$4</f>
        <v>4.9439874289972499E-2</v>
      </c>
      <c r="I1098" s="2" t="str">
        <f>VLOOKUP(D1098,$M$15:$N$19,2,TRUE)</f>
        <v>Medium</v>
      </c>
    </row>
    <row r="1099" spans="1:9" x14ac:dyDescent="0.25">
      <c r="A1099" s="1" t="s">
        <v>575</v>
      </c>
      <c r="B1099" s="1" t="s">
        <v>16</v>
      </c>
      <c r="C1099" s="1">
        <v>15</v>
      </c>
      <c r="D1099" s="1">
        <v>162</v>
      </c>
      <c r="E1099" s="1">
        <v>47</v>
      </c>
      <c r="F1099" s="1" t="s">
        <v>116</v>
      </c>
      <c r="G1099" s="1">
        <v>1984</v>
      </c>
      <c r="H1099" s="1">
        <f>(D1099-$N$3)/$N$4</f>
        <v>4.9439874289972499E-2</v>
      </c>
      <c r="I1099" s="1" t="str">
        <f>VLOOKUP(D1099,$M$15:$N$19,2,TRUE)</f>
        <v>Medium</v>
      </c>
    </row>
    <row r="1100" spans="1:9" x14ac:dyDescent="0.25">
      <c r="A1100" s="1" t="s">
        <v>684</v>
      </c>
      <c r="B1100" s="1" t="s">
        <v>16</v>
      </c>
      <c r="C1100" s="1">
        <v>15</v>
      </c>
      <c r="D1100" s="1">
        <v>162</v>
      </c>
      <c r="E1100" s="1">
        <v>48</v>
      </c>
      <c r="F1100" s="1" t="s">
        <v>31</v>
      </c>
      <c r="G1100" s="1">
        <v>1996</v>
      </c>
      <c r="H1100" s="1">
        <f>(D1100-$N$3)/$N$4</f>
        <v>4.9439874289972499E-2</v>
      </c>
      <c r="I1100" s="1" t="str">
        <f>VLOOKUP(D1100,$M$15:$N$19,2,TRUE)</f>
        <v>Medium</v>
      </c>
    </row>
    <row r="1101" spans="1:9" x14ac:dyDescent="0.25">
      <c r="A1101" s="2" t="s">
        <v>723</v>
      </c>
      <c r="B1101" s="2" t="s">
        <v>16</v>
      </c>
      <c r="C1101" s="2">
        <v>15</v>
      </c>
      <c r="D1101" s="2">
        <v>162</v>
      </c>
      <c r="E1101" s="2">
        <v>46</v>
      </c>
      <c r="F1101" s="2" t="s">
        <v>39</v>
      </c>
      <c r="G1101" s="2">
        <v>1984</v>
      </c>
      <c r="H1101" s="2">
        <f>(D1101-$N$3)/$N$4</f>
        <v>4.9439874289972499E-2</v>
      </c>
      <c r="I1101" s="2" t="str">
        <f>VLOOKUP(D1101,$M$15:$N$19,2,TRUE)</f>
        <v>Medium</v>
      </c>
    </row>
    <row r="1102" spans="1:9" x14ac:dyDescent="0.25">
      <c r="A1102" s="2" t="s">
        <v>2145</v>
      </c>
      <c r="B1102" s="2" t="s">
        <v>16</v>
      </c>
      <c r="C1102" s="2">
        <v>15</v>
      </c>
      <c r="D1102" s="2">
        <v>162</v>
      </c>
      <c r="E1102" s="2">
        <v>46</v>
      </c>
      <c r="F1102" s="2" t="s">
        <v>62</v>
      </c>
      <c r="G1102" s="2">
        <v>1996</v>
      </c>
      <c r="H1102" s="2">
        <f>(D1102-$N$3)/$N$4</f>
        <v>4.9439874289972499E-2</v>
      </c>
      <c r="I1102" s="2" t="str">
        <f>VLOOKUP(D1102,$M$15:$N$19,2,TRUE)</f>
        <v>Medium</v>
      </c>
    </row>
    <row r="1103" spans="1:9" x14ac:dyDescent="0.25">
      <c r="A1103" s="2" t="s">
        <v>35</v>
      </c>
      <c r="B1103" s="2" t="s">
        <v>16</v>
      </c>
      <c r="C1103" s="2">
        <v>16</v>
      </c>
      <c r="D1103" s="2">
        <v>162</v>
      </c>
      <c r="E1103" s="2">
        <v>56</v>
      </c>
      <c r="F1103" s="2" t="s">
        <v>33</v>
      </c>
      <c r="G1103" s="2">
        <v>1980</v>
      </c>
      <c r="H1103" s="2">
        <f>(D1103-$N$3)/$N$4</f>
        <v>4.9439874289972499E-2</v>
      </c>
      <c r="I1103" s="2" t="str">
        <f>VLOOKUP(D1103,$M$15:$N$19,2,TRUE)</f>
        <v>Medium</v>
      </c>
    </row>
    <row r="1104" spans="1:9" x14ac:dyDescent="0.25">
      <c r="A1104" s="1" t="s">
        <v>111</v>
      </c>
      <c r="B1104" s="1" t="s">
        <v>16</v>
      </c>
      <c r="C1104" s="1">
        <v>16</v>
      </c>
      <c r="D1104" s="1">
        <v>162</v>
      </c>
      <c r="E1104" s="1" t="s">
        <v>12</v>
      </c>
      <c r="F1104" s="1" t="s">
        <v>112</v>
      </c>
      <c r="G1104" s="1">
        <v>2012</v>
      </c>
      <c r="H1104" s="1">
        <f>(D1104-$N$3)/$N$4</f>
        <v>4.9439874289972499E-2</v>
      </c>
      <c r="I1104" s="1" t="str">
        <f>VLOOKUP(D1104,$M$15:$N$19,2,TRUE)</f>
        <v>Medium</v>
      </c>
    </row>
    <row r="1105" spans="1:9" x14ac:dyDescent="0.25">
      <c r="A1105" s="1" t="s">
        <v>262</v>
      </c>
      <c r="B1105" s="1" t="s">
        <v>16</v>
      </c>
      <c r="C1105" s="1">
        <v>16</v>
      </c>
      <c r="D1105" s="1">
        <v>162</v>
      </c>
      <c r="E1105" s="1">
        <v>52</v>
      </c>
      <c r="F1105" s="1" t="s">
        <v>43</v>
      </c>
      <c r="G1105" s="1">
        <v>2016</v>
      </c>
      <c r="H1105" s="1">
        <f>(D1105-$N$3)/$N$4</f>
        <v>4.9439874289972499E-2</v>
      </c>
      <c r="I1105" s="1" t="str">
        <f>VLOOKUP(D1105,$M$15:$N$19,2,TRUE)</f>
        <v>Medium</v>
      </c>
    </row>
    <row r="1106" spans="1:9" x14ac:dyDescent="0.25">
      <c r="A1106" s="2" t="s">
        <v>523</v>
      </c>
      <c r="B1106" s="2" t="s">
        <v>16</v>
      </c>
      <c r="C1106" s="2">
        <v>16</v>
      </c>
      <c r="D1106" s="2">
        <v>162</v>
      </c>
      <c r="E1106" s="2">
        <v>60</v>
      </c>
      <c r="F1106" s="2" t="s">
        <v>31</v>
      </c>
      <c r="G1106" s="2">
        <v>1952</v>
      </c>
      <c r="H1106" s="2">
        <f>(D1106-$N$3)/$N$4</f>
        <v>4.9439874289972499E-2</v>
      </c>
      <c r="I1106" s="2" t="str">
        <f>VLOOKUP(D1106,$M$15:$N$19,2,TRUE)</f>
        <v>Medium</v>
      </c>
    </row>
    <row r="1107" spans="1:9" x14ac:dyDescent="0.25">
      <c r="A1107" s="2" t="s">
        <v>560</v>
      </c>
      <c r="B1107" s="2" t="s">
        <v>16</v>
      </c>
      <c r="C1107" s="2">
        <v>16</v>
      </c>
      <c r="D1107" s="2">
        <v>162</v>
      </c>
      <c r="E1107" s="2">
        <v>50</v>
      </c>
      <c r="F1107" s="2" t="s">
        <v>80</v>
      </c>
      <c r="G1107" s="2">
        <v>1972</v>
      </c>
      <c r="H1107" s="2">
        <f>(D1107-$N$3)/$N$4</f>
        <v>4.9439874289972499E-2</v>
      </c>
      <c r="I1107" s="2" t="str">
        <f>VLOOKUP(D1107,$M$15:$N$19,2,TRUE)</f>
        <v>Medium</v>
      </c>
    </row>
    <row r="1108" spans="1:9" x14ac:dyDescent="0.25">
      <c r="A1108" s="1" t="s">
        <v>636</v>
      </c>
      <c r="B1108" s="1" t="s">
        <v>16</v>
      </c>
      <c r="C1108" s="1">
        <v>16</v>
      </c>
      <c r="D1108" s="1">
        <v>162</v>
      </c>
      <c r="E1108" s="1">
        <v>46</v>
      </c>
      <c r="F1108" s="1" t="s">
        <v>21</v>
      </c>
      <c r="G1108" s="1">
        <v>1984</v>
      </c>
      <c r="H1108" s="1">
        <f>(D1108-$N$3)/$N$4</f>
        <v>4.9439874289972499E-2</v>
      </c>
      <c r="I1108" s="1" t="str">
        <f>VLOOKUP(D1108,$M$15:$N$19,2,TRUE)</f>
        <v>Medium</v>
      </c>
    </row>
    <row r="1109" spans="1:9" x14ac:dyDescent="0.25">
      <c r="A1109" s="1" t="s">
        <v>1703</v>
      </c>
      <c r="B1109" s="1" t="s">
        <v>16</v>
      </c>
      <c r="C1109" s="1">
        <v>16</v>
      </c>
      <c r="D1109" s="1">
        <v>162</v>
      </c>
      <c r="E1109" s="1">
        <v>52</v>
      </c>
      <c r="F1109" s="1" t="s">
        <v>97</v>
      </c>
      <c r="G1109" s="1">
        <v>1988</v>
      </c>
      <c r="H1109" s="1">
        <f>(D1109-$N$3)/$N$4</f>
        <v>4.9439874289972499E-2</v>
      </c>
      <c r="I1109" s="1" t="str">
        <f>VLOOKUP(D1109,$M$15:$N$19,2,TRUE)</f>
        <v>Medium</v>
      </c>
    </row>
    <row r="1110" spans="1:9" x14ac:dyDescent="0.25">
      <c r="A1110" s="1" t="s">
        <v>1833</v>
      </c>
      <c r="B1110" s="1" t="s">
        <v>16</v>
      </c>
      <c r="C1110" s="1">
        <v>16</v>
      </c>
      <c r="D1110" s="1">
        <v>162</v>
      </c>
      <c r="E1110" s="1">
        <v>50</v>
      </c>
      <c r="F1110" s="1" t="s">
        <v>39</v>
      </c>
      <c r="G1110" s="1">
        <v>1984</v>
      </c>
      <c r="H1110" s="1">
        <f>(D1110-$N$3)/$N$4</f>
        <v>4.9439874289972499E-2</v>
      </c>
      <c r="I1110" s="1" t="str">
        <f>VLOOKUP(D1110,$M$15:$N$19,2,TRUE)</f>
        <v>Medium</v>
      </c>
    </row>
    <row r="1111" spans="1:9" x14ac:dyDescent="0.25">
      <c r="A1111" s="1" t="s">
        <v>1918</v>
      </c>
      <c r="B1111" s="1" t="s">
        <v>16</v>
      </c>
      <c r="C1111" s="1">
        <v>16</v>
      </c>
      <c r="D1111" s="1">
        <v>162</v>
      </c>
      <c r="E1111" s="1">
        <v>54</v>
      </c>
      <c r="F1111" s="1" t="s">
        <v>57</v>
      </c>
      <c r="G1111" s="1">
        <v>1960</v>
      </c>
      <c r="H1111" s="1">
        <f>(D1111-$N$3)/$N$4</f>
        <v>4.9439874289972499E-2</v>
      </c>
      <c r="I1111" s="1" t="str">
        <f>VLOOKUP(D1111,$M$15:$N$19,2,TRUE)</f>
        <v>Medium</v>
      </c>
    </row>
    <row r="1112" spans="1:9" x14ac:dyDescent="0.25">
      <c r="A1112" s="1" t="s">
        <v>96</v>
      </c>
      <c r="B1112" s="1" t="s">
        <v>16</v>
      </c>
      <c r="C1112" s="1">
        <v>17</v>
      </c>
      <c r="D1112" s="1">
        <v>162</v>
      </c>
      <c r="E1112" s="1">
        <v>49</v>
      </c>
      <c r="F1112" s="1" t="s">
        <v>97</v>
      </c>
      <c r="G1112" s="1">
        <v>1972</v>
      </c>
      <c r="H1112" s="1">
        <f>(D1112-$N$3)/$N$4</f>
        <v>4.9439874289972499E-2</v>
      </c>
      <c r="I1112" s="1" t="str">
        <f>VLOOKUP(D1112,$M$15:$N$19,2,TRUE)</f>
        <v>Medium</v>
      </c>
    </row>
    <row r="1113" spans="1:9" x14ac:dyDescent="0.25">
      <c r="A1113" s="1" t="s">
        <v>361</v>
      </c>
      <c r="B1113" s="1" t="s">
        <v>16</v>
      </c>
      <c r="C1113" s="1">
        <v>17</v>
      </c>
      <c r="D1113" s="1">
        <v>162</v>
      </c>
      <c r="E1113" s="1">
        <v>53</v>
      </c>
      <c r="F1113" s="1" t="s">
        <v>29</v>
      </c>
      <c r="G1113" s="1">
        <v>1964</v>
      </c>
      <c r="H1113" s="1">
        <f>(D1113-$N$3)/$N$4</f>
        <v>4.9439874289972499E-2</v>
      </c>
      <c r="I1113" s="1" t="str">
        <f>VLOOKUP(D1113,$M$15:$N$19,2,TRUE)</f>
        <v>Medium</v>
      </c>
    </row>
    <row r="1114" spans="1:9" x14ac:dyDescent="0.25">
      <c r="A1114" s="1" t="s">
        <v>489</v>
      </c>
      <c r="B1114" s="1" t="s">
        <v>8</v>
      </c>
      <c r="C1114" s="1">
        <v>17</v>
      </c>
      <c r="D1114" s="1">
        <v>162</v>
      </c>
      <c r="E1114" s="1">
        <v>56</v>
      </c>
      <c r="F1114" s="1" t="s">
        <v>31</v>
      </c>
      <c r="G1114" s="1">
        <v>1976</v>
      </c>
      <c r="H1114" s="1">
        <f>(D1114-$N$3)/$N$4</f>
        <v>4.9439874289972499E-2</v>
      </c>
      <c r="I1114" s="1" t="str">
        <f>VLOOKUP(D1114,$M$15:$N$19,2,TRUE)</f>
        <v>Medium</v>
      </c>
    </row>
    <row r="1115" spans="1:9" x14ac:dyDescent="0.25">
      <c r="A1115" s="2" t="s">
        <v>533</v>
      </c>
      <c r="B1115" s="2" t="s">
        <v>16</v>
      </c>
      <c r="C1115" s="2">
        <v>17</v>
      </c>
      <c r="D1115" s="2">
        <v>162</v>
      </c>
      <c r="E1115" s="2">
        <v>60</v>
      </c>
      <c r="F1115" s="2" t="s">
        <v>64</v>
      </c>
      <c r="G1115" s="2">
        <v>2016</v>
      </c>
      <c r="H1115" s="2">
        <f>(D1115-$N$3)/$N$4</f>
        <v>4.9439874289972499E-2</v>
      </c>
      <c r="I1115" s="2" t="str">
        <f>VLOOKUP(D1115,$M$15:$N$19,2,TRUE)</f>
        <v>Medium</v>
      </c>
    </row>
    <row r="1116" spans="1:9" x14ac:dyDescent="0.25">
      <c r="A1116" s="2" t="s">
        <v>564</v>
      </c>
      <c r="B1116" s="2" t="s">
        <v>16</v>
      </c>
      <c r="C1116" s="2">
        <v>17</v>
      </c>
      <c r="D1116" s="2">
        <v>162</v>
      </c>
      <c r="E1116" s="2">
        <v>50</v>
      </c>
      <c r="F1116" s="2" t="s">
        <v>14</v>
      </c>
      <c r="G1116" s="2">
        <v>2008</v>
      </c>
      <c r="H1116" s="2">
        <f>(D1116-$N$3)/$N$4</f>
        <v>4.9439874289972499E-2</v>
      </c>
      <c r="I1116" s="2" t="str">
        <f>VLOOKUP(D1116,$M$15:$N$19,2,TRUE)</f>
        <v>Medium</v>
      </c>
    </row>
    <row r="1117" spans="1:9" x14ac:dyDescent="0.25">
      <c r="A1117" s="2" t="s">
        <v>670</v>
      </c>
      <c r="B1117" s="2" t="s">
        <v>16</v>
      </c>
      <c r="C1117" s="2">
        <v>17</v>
      </c>
      <c r="D1117" s="2">
        <v>162</v>
      </c>
      <c r="E1117" s="2">
        <v>47</v>
      </c>
      <c r="F1117" s="2" t="s">
        <v>49</v>
      </c>
      <c r="G1117" s="2">
        <v>2004</v>
      </c>
      <c r="H1117" s="2">
        <f>(D1117-$N$3)/$N$4</f>
        <v>4.9439874289972499E-2</v>
      </c>
      <c r="I1117" s="2" t="str">
        <f>VLOOKUP(D1117,$M$15:$N$19,2,TRUE)</f>
        <v>Medium</v>
      </c>
    </row>
    <row r="1118" spans="1:9" x14ac:dyDescent="0.25">
      <c r="A1118" s="1" t="s">
        <v>884</v>
      </c>
      <c r="B1118" s="1" t="s">
        <v>16</v>
      </c>
      <c r="C1118" s="1">
        <v>17</v>
      </c>
      <c r="D1118" s="1">
        <v>162</v>
      </c>
      <c r="E1118" s="1">
        <v>55</v>
      </c>
      <c r="F1118" s="1" t="s">
        <v>29</v>
      </c>
      <c r="G1118" s="1">
        <v>1972</v>
      </c>
      <c r="H1118" s="1">
        <f>(D1118-$N$3)/$N$4</f>
        <v>4.9439874289972499E-2</v>
      </c>
      <c r="I1118" s="1" t="str">
        <f>VLOOKUP(D1118,$M$15:$N$19,2,TRUE)</f>
        <v>Medium</v>
      </c>
    </row>
    <row r="1119" spans="1:9" x14ac:dyDescent="0.25">
      <c r="A1119" s="1" t="s">
        <v>1118</v>
      </c>
      <c r="B1119" s="1" t="s">
        <v>16</v>
      </c>
      <c r="C1119" s="1">
        <v>17</v>
      </c>
      <c r="D1119" s="1">
        <v>162</v>
      </c>
      <c r="E1119" s="1">
        <v>55</v>
      </c>
      <c r="F1119" s="1" t="s">
        <v>85</v>
      </c>
      <c r="G1119" s="1">
        <v>1972</v>
      </c>
      <c r="H1119" s="1">
        <f>(D1119-$N$3)/$N$4</f>
        <v>4.9439874289972499E-2</v>
      </c>
      <c r="I1119" s="1" t="str">
        <f>VLOOKUP(D1119,$M$15:$N$19,2,TRUE)</f>
        <v>Medium</v>
      </c>
    </row>
    <row r="1120" spans="1:9" x14ac:dyDescent="0.25">
      <c r="A1120" s="2" t="s">
        <v>1413</v>
      </c>
      <c r="B1120" s="2" t="s">
        <v>16</v>
      </c>
      <c r="C1120" s="2">
        <v>17</v>
      </c>
      <c r="D1120" s="2">
        <v>162</v>
      </c>
      <c r="E1120" s="2">
        <v>49</v>
      </c>
      <c r="F1120" s="2" t="s">
        <v>62</v>
      </c>
      <c r="G1120" s="2">
        <v>1992</v>
      </c>
      <c r="H1120" s="2">
        <f>(D1120-$N$3)/$N$4</f>
        <v>4.9439874289972499E-2</v>
      </c>
      <c r="I1120" s="2" t="str">
        <f>VLOOKUP(D1120,$M$15:$N$19,2,TRUE)</f>
        <v>Medium</v>
      </c>
    </row>
    <row r="1121" spans="1:9" x14ac:dyDescent="0.25">
      <c r="A1121" s="1" t="s">
        <v>1472</v>
      </c>
      <c r="B1121" s="1" t="s">
        <v>16</v>
      </c>
      <c r="C1121" s="1">
        <v>17</v>
      </c>
      <c r="D1121" s="1">
        <v>162</v>
      </c>
      <c r="E1121" s="1">
        <v>48</v>
      </c>
      <c r="F1121" s="1" t="s">
        <v>23</v>
      </c>
      <c r="G1121" s="1">
        <v>2012</v>
      </c>
      <c r="H1121" s="1">
        <f>(D1121-$N$3)/$N$4</f>
        <v>4.9439874289972499E-2</v>
      </c>
      <c r="I1121" s="1" t="str">
        <f>VLOOKUP(D1121,$M$15:$N$19,2,TRUE)</f>
        <v>Medium</v>
      </c>
    </row>
    <row r="1122" spans="1:9" x14ac:dyDescent="0.25">
      <c r="A1122" s="1" t="s">
        <v>1537</v>
      </c>
      <c r="B1122" s="1" t="s">
        <v>16</v>
      </c>
      <c r="C1122" s="1">
        <v>17</v>
      </c>
      <c r="D1122" s="1">
        <v>162</v>
      </c>
      <c r="E1122" s="1">
        <v>43</v>
      </c>
      <c r="F1122" s="1" t="s">
        <v>57</v>
      </c>
      <c r="G1122" s="1">
        <v>1992</v>
      </c>
      <c r="H1122" s="1">
        <f>(D1122-$N$3)/$N$4</f>
        <v>4.9439874289972499E-2</v>
      </c>
      <c r="I1122" s="1" t="str">
        <f>VLOOKUP(D1122,$M$15:$N$19,2,TRUE)</f>
        <v>Medium</v>
      </c>
    </row>
    <row r="1123" spans="1:9" x14ac:dyDescent="0.25">
      <c r="A1123" s="2" t="s">
        <v>1583</v>
      </c>
      <c r="B1123" s="2" t="s">
        <v>16</v>
      </c>
      <c r="C1123" s="2">
        <v>17</v>
      </c>
      <c r="D1123" s="2">
        <v>162</v>
      </c>
      <c r="E1123" s="2">
        <v>59</v>
      </c>
      <c r="F1123" s="2" t="s">
        <v>97</v>
      </c>
      <c r="G1123" s="2">
        <v>1960</v>
      </c>
      <c r="H1123" s="2">
        <f>(D1123-$N$3)/$N$4</f>
        <v>4.9439874289972499E-2</v>
      </c>
      <c r="I1123" s="2" t="str">
        <f>VLOOKUP(D1123,$M$15:$N$19,2,TRUE)</f>
        <v>Medium</v>
      </c>
    </row>
    <row r="1124" spans="1:9" x14ac:dyDescent="0.25">
      <c r="A1124" s="2" t="s">
        <v>1724</v>
      </c>
      <c r="B1124" s="2" t="s">
        <v>16</v>
      </c>
      <c r="C1124" s="2">
        <v>17</v>
      </c>
      <c r="D1124" s="2">
        <v>162</v>
      </c>
      <c r="E1124" s="2">
        <v>46</v>
      </c>
      <c r="F1124" s="2" t="s">
        <v>57</v>
      </c>
      <c r="G1124" s="2">
        <v>1960</v>
      </c>
      <c r="H1124" s="2">
        <f>(D1124-$N$3)/$N$4</f>
        <v>4.9439874289972499E-2</v>
      </c>
      <c r="I1124" s="2" t="str">
        <f>VLOOKUP(D1124,$M$15:$N$19,2,TRUE)</f>
        <v>Medium</v>
      </c>
    </row>
    <row r="1125" spans="1:9" x14ac:dyDescent="0.25">
      <c r="A1125" s="2" t="s">
        <v>1812</v>
      </c>
      <c r="B1125" s="2" t="s">
        <v>16</v>
      </c>
      <c r="C1125" s="2">
        <v>17</v>
      </c>
      <c r="D1125" s="2">
        <v>162</v>
      </c>
      <c r="E1125" s="2">
        <v>50</v>
      </c>
      <c r="F1125" s="2" t="s">
        <v>114</v>
      </c>
      <c r="G1125" s="2">
        <v>1980</v>
      </c>
      <c r="H1125" s="2">
        <f>(D1125-$N$3)/$N$4</f>
        <v>4.9439874289972499E-2</v>
      </c>
      <c r="I1125" s="2" t="str">
        <f>VLOOKUP(D1125,$M$15:$N$19,2,TRUE)</f>
        <v>Medium</v>
      </c>
    </row>
    <row r="1126" spans="1:9" x14ac:dyDescent="0.25">
      <c r="A1126" s="1" t="s">
        <v>2002</v>
      </c>
      <c r="B1126" s="1" t="s">
        <v>16</v>
      </c>
      <c r="C1126" s="1">
        <v>17</v>
      </c>
      <c r="D1126" s="1">
        <v>162</v>
      </c>
      <c r="E1126" s="1">
        <v>50</v>
      </c>
      <c r="F1126" s="1" t="s">
        <v>57</v>
      </c>
      <c r="G1126" s="1">
        <v>1984</v>
      </c>
      <c r="H1126" s="1">
        <f>(D1126-$N$3)/$N$4</f>
        <v>4.9439874289972499E-2</v>
      </c>
      <c r="I1126" s="1" t="str">
        <f>VLOOKUP(D1126,$M$15:$N$19,2,TRUE)</f>
        <v>Medium</v>
      </c>
    </row>
    <row r="1127" spans="1:9" x14ac:dyDescent="0.25">
      <c r="A1127" s="2" t="s">
        <v>32</v>
      </c>
      <c r="B1127" s="2" t="s">
        <v>16</v>
      </c>
      <c r="C1127" s="2">
        <v>18</v>
      </c>
      <c r="D1127" s="2">
        <v>162</v>
      </c>
      <c r="E1127" s="2">
        <v>56</v>
      </c>
      <c r="F1127" s="2" t="s">
        <v>33</v>
      </c>
      <c r="G1127" s="2">
        <v>1960</v>
      </c>
      <c r="H1127" s="2">
        <f>(D1127-$N$3)/$N$4</f>
        <v>4.9439874289972499E-2</v>
      </c>
      <c r="I1127" s="2" t="str">
        <f>VLOOKUP(D1127,$M$15:$N$19,2,TRUE)</f>
        <v>Medium</v>
      </c>
    </row>
    <row r="1128" spans="1:9" x14ac:dyDescent="0.25">
      <c r="A1128" s="2" t="s">
        <v>66</v>
      </c>
      <c r="B1128" s="2" t="s">
        <v>16</v>
      </c>
      <c r="C1128" s="2">
        <v>18</v>
      </c>
      <c r="D1128" s="2">
        <v>162</v>
      </c>
      <c r="E1128" s="2">
        <v>45</v>
      </c>
      <c r="F1128" s="2" t="s">
        <v>25</v>
      </c>
      <c r="G1128" s="2">
        <v>1980</v>
      </c>
      <c r="H1128" s="2">
        <f>(D1128-$N$3)/$N$4</f>
        <v>4.9439874289972499E-2</v>
      </c>
      <c r="I1128" s="2" t="str">
        <f>VLOOKUP(D1128,$M$15:$N$19,2,TRUE)</f>
        <v>Medium</v>
      </c>
    </row>
    <row r="1129" spans="1:9" x14ac:dyDescent="0.25">
      <c r="A1129" s="2" t="s">
        <v>808</v>
      </c>
      <c r="B1129" s="2" t="s">
        <v>8</v>
      </c>
      <c r="C1129" s="2">
        <v>18</v>
      </c>
      <c r="D1129" s="2">
        <v>162</v>
      </c>
      <c r="E1129" s="2">
        <v>58</v>
      </c>
      <c r="F1129" s="2" t="s">
        <v>196</v>
      </c>
      <c r="G1129" s="2">
        <v>1968</v>
      </c>
      <c r="H1129" s="2">
        <f>(D1129-$N$3)/$N$4</f>
        <v>4.9439874289972499E-2</v>
      </c>
      <c r="I1129" s="2" t="str">
        <f>VLOOKUP(D1129,$M$15:$N$19,2,TRUE)</f>
        <v>Medium</v>
      </c>
    </row>
    <row r="1130" spans="1:9" x14ac:dyDescent="0.25">
      <c r="A1130" s="2" t="s">
        <v>968</v>
      </c>
      <c r="B1130" s="2" t="s">
        <v>8</v>
      </c>
      <c r="C1130" s="2">
        <v>18</v>
      </c>
      <c r="D1130" s="2">
        <v>162</v>
      </c>
      <c r="E1130" s="2">
        <v>54</v>
      </c>
      <c r="F1130" s="2" t="s">
        <v>27</v>
      </c>
      <c r="G1130" s="2">
        <v>2012</v>
      </c>
      <c r="H1130" s="2">
        <f>(D1130-$N$3)/$N$4</f>
        <v>4.9439874289972499E-2</v>
      </c>
      <c r="I1130" s="2" t="str">
        <f>VLOOKUP(D1130,$M$15:$N$19,2,TRUE)</f>
        <v>Medium</v>
      </c>
    </row>
    <row r="1131" spans="1:9" x14ac:dyDescent="0.25">
      <c r="A1131" s="2" t="s">
        <v>1153</v>
      </c>
      <c r="B1131" s="2" t="s">
        <v>16</v>
      </c>
      <c r="C1131" s="2">
        <v>18</v>
      </c>
      <c r="D1131" s="2">
        <v>162</v>
      </c>
      <c r="E1131" s="2">
        <v>51</v>
      </c>
      <c r="F1131" s="2" t="s">
        <v>82</v>
      </c>
      <c r="G1131" s="2">
        <v>1972</v>
      </c>
      <c r="H1131" s="2">
        <f>(D1131-$N$3)/$N$4</f>
        <v>4.9439874289972499E-2</v>
      </c>
      <c r="I1131" s="2" t="str">
        <f>VLOOKUP(D1131,$M$15:$N$19,2,TRUE)</f>
        <v>Medium</v>
      </c>
    </row>
    <row r="1132" spans="1:9" x14ac:dyDescent="0.25">
      <c r="A1132" s="2" t="s">
        <v>1337</v>
      </c>
      <c r="B1132" s="2" t="s">
        <v>16</v>
      </c>
      <c r="C1132" s="2">
        <v>18</v>
      </c>
      <c r="D1132" s="2">
        <v>162</v>
      </c>
      <c r="E1132" s="2">
        <v>48</v>
      </c>
      <c r="F1132" s="2" t="s">
        <v>89</v>
      </c>
      <c r="G1132" s="2">
        <v>1972</v>
      </c>
      <c r="H1132" s="2">
        <f>(D1132-$N$3)/$N$4</f>
        <v>4.9439874289972499E-2</v>
      </c>
      <c r="I1132" s="2" t="str">
        <f>VLOOKUP(D1132,$M$15:$N$19,2,TRUE)</f>
        <v>Medium</v>
      </c>
    </row>
    <row r="1133" spans="1:9" x14ac:dyDescent="0.25">
      <c r="A1133" s="2" t="s">
        <v>1738</v>
      </c>
      <c r="B1133" s="2" t="s">
        <v>16</v>
      </c>
      <c r="C1133" s="2">
        <v>18</v>
      </c>
      <c r="D1133" s="2">
        <v>162</v>
      </c>
      <c r="E1133" s="2">
        <v>52</v>
      </c>
      <c r="F1133" s="2" t="s">
        <v>625</v>
      </c>
      <c r="G1133" s="2">
        <v>2000</v>
      </c>
      <c r="H1133" s="2">
        <f>(D1133-$N$3)/$N$4</f>
        <v>4.9439874289972499E-2</v>
      </c>
      <c r="I1133" s="2" t="str">
        <f>VLOOKUP(D1133,$M$15:$N$19,2,TRUE)</f>
        <v>Medium</v>
      </c>
    </row>
    <row r="1134" spans="1:9" x14ac:dyDescent="0.25">
      <c r="A1134" s="2" t="s">
        <v>1830</v>
      </c>
      <c r="B1134" s="2" t="s">
        <v>16</v>
      </c>
      <c r="C1134" s="2">
        <v>18</v>
      </c>
      <c r="D1134" s="2">
        <v>162</v>
      </c>
      <c r="E1134" s="2">
        <v>52</v>
      </c>
      <c r="F1134" s="2" t="s">
        <v>39</v>
      </c>
      <c r="G1134" s="2">
        <v>1976</v>
      </c>
      <c r="H1134" s="2">
        <f>(D1134-$N$3)/$N$4</f>
        <v>4.9439874289972499E-2</v>
      </c>
      <c r="I1134" s="2" t="str">
        <f>VLOOKUP(D1134,$M$15:$N$19,2,TRUE)</f>
        <v>Medium</v>
      </c>
    </row>
    <row r="1135" spans="1:9" x14ac:dyDescent="0.25">
      <c r="A1135" s="1" t="s">
        <v>1839</v>
      </c>
      <c r="B1135" s="1" t="s">
        <v>16</v>
      </c>
      <c r="C1135" s="1">
        <v>18</v>
      </c>
      <c r="D1135" s="1">
        <v>162</v>
      </c>
      <c r="E1135" s="1">
        <v>57</v>
      </c>
      <c r="F1135" s="1" t="s">
        <v>19</v>
      </c>
      <c r="G1135" s="1">
        <v>2012</v>
      </c>
      <c r="H1135" s="1">
        <f>(D1135-$N$3)/$N$4</f>
        <v>4.9439874289972499E-2</v>
      </c>
      <c r="I1135" s="1" t="str">
        <f>VLOOKUP(D1135,$M$15:$N$19,2,TRUE)</f>
        <v>Medium</v>
      </c>
    </row>
    <row r="1136" spans="1:9" x14ac:dyDescent="0.25">
      <c r="A1136" s="1" t="s">
        <v>2078</v>
      </c>
      <c r="B1136" s="1" t="s">
        <v>16</v>
      </c>
      <c r="C1136" s="1">
        <v>18</v>
      </c>
      <c r="D1136" s="1">
        <v>162</v>
      </c>
      <c r="E1136" s="1">
        <v>62</v>
      </c>
      <c r="F1136" s="1" t="s">
        <v>62</v>
      </c>
      <c r="G1136" s="1">
        <v>1964</v>
      </c>
      <c r="H1136" s="1">
        <f>(D1136-$N$3)/$N$4</f>
        <v>4.9439874289972499E-2</v>
      </c>
      <c r="I1136" s="1" t="str">
        <f>VLOOKUP(D1136,$M$15:$N$19,2,TRUE)</f>
        <v>Medium</v>
      </c>
    </row>
    <row r="1137" spans="1:9" x14ac:dyDescent="0.25">
      <c r="A1137" s="2" t="s">
        <v>2119</v>
      </c>
      <c r="B1137" s="2" t="s">
        <v>8</v>
      </c>
      <c r="C1137" s="2">
        <v>18</v>
      </c>
      <c r="D1137" s="2">
        <v>162</v>
      </c>
      <c r="E1137" s="2">
        <v>61</v>
      </c>
      <c r="F1137" s="2" t="s">
        <v>9</v>
      </c>
      <c r="G1137" s="2">
        <v>1928</v>
      </c>
      <c r="H1137" s="2">
        <f>(D1137-$N$3)/$N$4</f>
        <v>4.9439874289972499E-2</v>
      </c>
      <c r="I1137" s="2" t="str">
        <f>VLOOKUP(D1137,$M$15:$N$19,2,TRUE)</f>
        <v>Medium</v>
      </c>
    </row>
    <row r="1138" spans="1:9" x14ac:dyDescent="0.25">
      <c r="A1138" s="1" t="s">
        <v>2247</v>
      </c>
      <c r="B1138" s="1" t="s">
        <v>16</v>
      </c>
      <c r="C1138" s="1">
        <v>18</v>
      </c>
      <c r="D1138" s="1">
        <v>162</v>
      </c>
      <c r="E1138" s="1">
        <v>49</v>
      </c>
      <c r="F1138" s="1" t="s">
        <v>207</v>
      </c>
      <c r="G1138" s="1">
        <v>1984</v>
      </c>
      <c r="H1138" s="1">
        <f>(D1138-$N$3)/$N$4</f>
        <v>4.9439874289972499E-2</v>
      </c>
      <c r="I1138" s="1" t="str">
        <f>VLOOKUP(D1138,$M$15:$N$19,2,TRUE)</f>
        <v>Medium</v>
      </c>
    </row>
    <row r="1139" spans="1:9" x14ac:dyDescent="0.25">
      <c r="A1139" s="1" t="s">
        <v>2271</v>
      </c>
      <c r="B1139" s="1" t="s">
        <v>16</v>
      </c>
      <c r="C1139" s="1">
        <v>18</v>
      </c>
      <c r="D1139" s="1">
        <v>162</v>
      </c>
      <c r="E1139" s="1">
        <v>46</v>
      </c>
      <c r="F1139" s="1" t="s">
        <v>45</v>
      </c>
      <c r="G1139" s="1">
        <v>2004</v>
      </c>
      <c r="H1139" s="1">
        <f>(D1139-$N$3)/$N$4</f>
        <v>4.9439874289972499E-2</v>
      </c>
      <c r="I1139" s="1" t="str">
        <f>VLOOKUP(D1139,$M$15:$N$19,2,TRUE)</f>
        <v>Medium</v>
      </c>
    </row>
    <row r="1140" spans="1:9" x14ac:dyDescent="0.25">
      <c r="A1140" s="2" t="s">
        <v>471</v>
      </c>
      <c r="B1140" s="2" t="s">
        <v>8</v>
      </c>
      <c r="C1140" s="2">
        <v>19</v>
      </c>
      <c r="D1140" s="2">
        <v>162</v>
      </c>
      <c r="E1140" s="2">
        <v>55</v>
      </c>
      <c r="F1140" s="2" t="s">
        <v>472</v>
      </c>
      <c r="G1140" s="2">
        <v>2012</v>
      </c>
      <c r="H1140" s="2">
        <f>(D1140-$N$3)/$N$4</f>
        <v>4.9439874289972499E-2</v>
      </c>
      <c r="I1140" s="2" t="str">
        <f>VLOOKUP(D1140,$M$15:$N$19,2,TRUE)</f>
        <v>Medium</v>
      </c>
    </row>
    <row r="1141" spans="1:9" x14ac:dyDescent="0.25">
      <c r="A1141" s="2" t="s">
        <v>1137</v>
      </c>
      <c r="B1141" s="2" t="s">
        <v>16</v>
      </c>
      <c r="C1141" s="2">
        <v>19</v>
      </c>
      <c r="D1141" s="2">
        <v>162</v>
      </c>
      <c r="E1141" s="2">
        <v>55</v>
      </c>
      <c r="F1141" s="2" t="s">
        <v>33</v>
      </c>
      <c r="G1141" s="2">
        <v>1964</v>
      </c>
      <c r="H1141" s="2">
        <f>(D1141-$N$3)/$N$4</f>
        <v>4.9439874289972499E-2</v>
      </c>
      <c r="I1141" s="2" t="str">
        <f>VLOOKUP(D1141,$M$15:$N$19,2,TRUE)</f>
        <v>Medium</v>
      </c>
    </row>
    <row r="1142" spans="1:9" x14ac:dyDescent="0.25">
      <c r="A1142" s="2" t="s">
        <v>1209</v>
      </c>
      <c r="B1142" s="2" t="s">
        <v>8</v>
      </c>
      <c r="C1142" s="2">
        <v>19</v>
      </c>
      <c r="D1142" s="2">
        <v>162</v>
      </c>
      <c r="E1142" s="2">
        <v>56</v>
      </c>
      <c r="F1142" s="2" t="s">
        <v>207</v>
      </c>
      <c r="G1142" s="2">
        <v>2000</v>
      </c>
      <c r="H1142" s="2">
        <f>(D1142-$N$3)/$N$4</f>
        <v>4.9439874289972499E-2</v>
      </c>
      <c r="I1142" s="2" t="str">
        <f>VLOOKUP(D1142,$M$15:$N$19,2,TRUE)</f>
        <v>Medium</v>
      </c>
    </row>
    <row r="1143" spans="1:9" x14ac:dyDescent="0.25">
      <c r="A1143" s="2" t="s">
        <v>1772</v>
      </c>
      <c r="B1143" s="2" t="s">
        <v>16</v>
      </c>
      <c r="C1143" s="2">
        <v>19</v>
      </c>
      <c r="D1143" s="2">
        <v>162</v>
      </c>
      <c r="E1143" s="2">
        <v>58</v>
      </c>
      <c r="F1143" s="2" t="s">
        <v>114</v>
      </c>
      <c r="G1143" s="2">
        <v>1960</v>
      </c>
      <c r="H1143" s="2">
        <f>(D1143-$N$3)/$N$4</f>
        <v>4.9439874289972499E-2</v>
      </c>
      <c r="I1143" s="2" t="str">
        <f>VLOOKUP(D1143,$M$15:$N$19,2,TRUE)</f>
        <v>Medium</v>
      </c>
    </row>
    <row r="1144" spans="1:9" x14ac:dyDescent="0.25">
      <c r="A1144" s="1" t="s">
        <v>1817</v>
      </c>
      <c r="B1144" s="1" t="s">
        <v>16</v>
      </c>
      <c r="C1144" s="1">
        <v>19</v>
      </c>
      <c r="D1144" s="1">
        <v>162</v>
      </c>
      <c r="E1144" s="1">
        <v>55</v>
      </c>
      <c r="F1144" s="1" t="s">
        <v>19</v>
      </c>
      <c r="G1144" s="1">
        <v>2016</v>
      </c>
      <c r="H1144" s="1">
        <f>(D1144-$N$3)/$N$4</f>
        <v>4.9439874289972499E-2</v>
      </c>
      <c r="I1144" s="1" t="str">
        <f>VLOOKUP(D1144,$M$15:$N$19,2,TRUE)</f>
        <v>Medium</v>
      </c>
    </row>
    <row r="1145" spans="1:9" x14ac:dyDescent="0.25">
      <c r="A1145" s="2" t="s">
        <v>1871</v>
      </c>
      <c r="B1145" s="2" t="s">
        <v>8</v>
      </c>
      <c r="C1145" s="2">
        <v>19</v>
      </c>
      <c r="D1145" s="2">
        <v>162</v>
      </c>
      <c r="E1145" s="2">
        <v>51</v>
      </c>
      <c r="F1145" s="2" t="s">
        <v>27</v>
      </c>
      <c r="G1145" s="2">
        <v>2016</v>
      </c>
      <c r="H1145" s="2">
        <f>(D1145-$N$3)/$N$4</f>
        <v>4.9439874289972499E-2</v>
      </c>
      <c r="I1145" s="2" t="str">
        <f>VLOOKUP(D1145,$M$15:$N$19,2,TRUE)</f>
        <v>Medium</v>
      </c>
    </row>
    <row r="1146" spans="1:9" x14ac:dyDescent="0.25">
      <c r="A1146" s="1" t="s">
        <v>1960</v>
      </c>
      <c r="B1146" s="1" t="s">
        <v>16</v>
      </c>
      <c r="C1146" s="1">
        <v>19</v>
      </c>
      <c r="D1146" s="1">
        <v>162</v>
      </c>
      <c r="E1146" s="1">
        <v>47</v>
      </c>
      <c r="F1146" s="1" t="s">
        <v>62</v>
      </c>
      <c r="G1146" s="1">
        <v>1988</v>
      </c>
      <c r="H1146" s="1">
        <f>(D1146-$N$3)/$N$4</f>
        <v>4.9439874289972499E-2</v>
      </c>
      <c r="I1146" s="1" t="str">
        <f>VLOOKUP(D1146,$M$15:$N$19,2,TRUE)</f>
        <v>Medium</v>
      </c>
    </row>
    <row r="1147" spans="1:9" x14ac:dyDescent="0.25">
      <c r="A1147" s="1" t="s">
        <v>2322</v>
      </c>
      <c r="B1147" s="1" t="s">
        <v>8</v>
      </c>
      <c r="C1147" s="1">
        <v>19</v>
      </c>
      <c r="D1147" s="1">
        <v>162</v>
      </c>
      <c r="E1147" s="1">
        <v>61</v>
      </c>
      <c r="F1147" s="1" t="s">
        <v>114</v>
      </c>
      <c r="G1147" s="1">
        <v>1976</v>
      </c>
      <c r="H1147" s="1">
        <f>(D1147-$N$3)/$N$4</f>
        <v>4.9439874289972499E-2</v>
      </c>
      <c r="I1147" s="1" t="str">
        <f>VLOOKUP(D1147,$M$15:$N$19,2,TRUE)</f>
        <v>Medium</v>
      </c>
    </row>
    <row r="1148" spans="1:9" x14ac:dyDescent="0.25">
      <c r="A1148" s="1" t="s">
        <v>217</v>
      </c>
      <c r="B1148" s="1" t="s">
        <v>8</v>
      </c>
      <c r="C1148" s="1">
        <v>20</v>
      </c>
      <c r="D1148" s="1">
        <v>162</v>
      </c>
      <c r="E1148" s="1">
        <v>59</v>
      </c>
      <c r="F1148" s="1" t="s">
        <v>59</v>
      </c>
      <c r="G1148" s="1">
        <v>1984</v>
      </c>
      <c r="H1148" s="1">
        <f>(D1148-$N$3)/$N$4</f>
        <v>4.9439874289972499E-2</v>
      </c>
      <c r="I1148" s="1" t="str">
        <f>VLOOKUP(D1148,$M$15:$N$19,2,TRUE)</f>
        <v>Medium</v>
      </c>
    </row>
    <row r="1149" spans="1:9" x14ac:dyDescent="0.25">
      <c r="A1149" s="1" t="s">
        <v>244</v>
      </c>
      <c r="B1149" s="1" t="s">
        <v>16</v>
      </c>
      <c r="C1149" s="1">
        <v>20</v>
      </c>
      <c r="D1149" s="1">
        <v>162</v>
      </c>
      <c r="E1149" s="1">
        <v>59</v>
      </c>
      <c r="F1149" s="1" t="s">
        <v>114</v>
      </c>
      <c r="G1149" s="1">
        <v>1952</v>
      </c>
      <c r="H1149" s="1">
        <f>(D1149-$N$3)/$N$4</f>
        <v>4.9439874289972499E-2</v>
      </c>
      <c r="I1149" s="1" t="str">
        <f>VLOOKUP(D1149,$M$15:$N$19,2,TRUE)</f>
        <v>Medium</v>
      </c>
    </row>
    <row r="1150" spans="1:9" x14ac:dyDescent="0.25">
      <c r="A1150" s="1" t="s">
        <v>573</v>
      </c>
      <c r="B1150" s="1" t="s">
        <v>16</v>
      </c>
      <c r="C1150" s="1">
        <v>20</v>
      </c>
      <c r="D1150" s="1">
        <v>162</v>
      </c>
      <c r="E1150" s="1">
        <v>51</v>
      </c>
      <c r="F1150" s="1" t="s">
        <v>493</v>
      </c>
      <c r="G1150" s="1">
        <v>2008</v>
      </c>
      <c r="H1150" s="1">
        <f>(D1150-$N$3)/$N$4</f>
        <v>4.9439874289972499E-2</v>
      </c>
      <c r="I1150" s="1" t="str">
        <f>VLOOKUP(D1150,$M$15:$N$19,2,TRUE)</f>
        <v>Medium</v>
      </c>
    </row>
    <row r="1151" spans="1:9" x14ac:dyDescent="0.25">
      <c r="A1151" s="2" t="s">
        <v>616</v>
      </c>
      <c r="B1151" s="2" t="s">
        <v>8</v>
      </c>
      <c r="C1151" s="2">
        <v>20</v>
      </c>
      <c r="D1151" s="2">
        <v>162</v>
      </c>
      <c r="E1151" s="2">
        <v>65</v>
      </c>
      <c r="F1151" s="2" t="s">
        <v>116</v>
      </c>
      <c r="G1151" s="2">
        <v>1952</v>
      </c>
      <c r="H1151" s="2">
        <f>(D1151-$N$3)/$N$4</f>
        <v>4.9439874289972499E-2</v>
      </c>
      <c r="I1151" s="2" t="str">
        <f>VLOOKUP(D1151,$M$15:$N$19,2,TRUE)</f>
        <v>Medium</v>
      </c>
    </row>
    <row r="1152" spans="1:9" x14ac:dyDescent="0.25">
      <c r="A1152" s="2" t="s">
        <v>705</v>
      </c>
      <c r="B1152" s="2" t="s">
        <v>8</v>
      </c>
      <c r="C1152" s="2">
        <v>20</v>
      </c>
      <c r="D1152" s="2">
        <v>162</v>
      </c>
      <c r="E1152" s="2">
        <v>62</v>
      </c>
      <c r="F1152" s="2" t="s">
        <v>116</v>
      </c>
      <c r="G1152" s="2">
        <v>2016</v>
      </c>
      <c r="H1152" s="2">
        <f>(D1152-$N$3)/$N$4</f>
        <v>4.9439874289972499E-2</v>
      </c>
      <c r="I1152" s="2" t="str">
        <f>VLOOKUP(D1152,$M$15:$N$19,2,TRUE)</f>
        <v>Medium</v>
      </c>
    </row>
    <row r="1153" spans="1:9" x14ac:dyDescent="0.25">
      <c r="A1153" s="2" t="s">
        <v>786</v>
      </c>
      <c r="B1153" s="2" t="s">
        <v>16</v>
      </c>
      <c r="C1153" s="2">
        <v>20</v>
      </c>
      <c r="D1153" s="2">
        <v>162</v>
      </c>
      <c r="E1153" s="2">
        <v>56</v>
      </c>
      <c r="F1153" s="2" t="s">
        <v>64</v>
      </c>
      <c r="G1153" s="2">
        <v>2016</v>
      </c>
      <c r="H1153" s="2">
        <f>(D1153-$N$3)/$N$4</f>
        <v>4.9439874289972499E-2</v>
      </c>
      <c r="I1153" s="2" t="str">
        <f>VLOOKUP(D1153,$M$15:$N$19,2,TRUE)</f>
        <v>Medium</v>
      </c>
    </row>
    <row r="1154" spans="1:9" x14ac:dyDescent="0.25">
      <c r="A1154" s="2" t="s">
        <v>1046</v>
      </c>
      <c r="B1154" s="2" t="s">
        <v>8</v>
      </c>
      <c r="C1154" s="2">
        <v>20</v>
      </c>
      <c r="D1154" s="2">
        <v>162</v>
      </c>
      <c r="E1154" s="2">
        <v>57</v>
      </c>
      <c r="F1154" s="2" t="s">
        <v>29</v>
      </c>
      <c r="G1154" s="2">
        <v>2008</v>
      </c>
      <c r="H1154" s="2">
        <f>(D1154-$N$3)/$N$4</f>
        <v>4.9439874289972499E-2</v>
      </c>
      <c r="I1154" s="2" t="str">
        <f>VLOOKUP(D1154,$M$15:$N$19,2,TRUE)</f>
        <v>Medium</v>
      </c>
    </row>
    <row r="1155" spans="1:9" x14ac:dyDescent="0.25">
      <c r="A1155" s="2" t="s">
        <v>1125</v>
      </c>
      <c r="B1155" s="2" t="s">
        <v>16</v>
      </c>
      <c r="C1155" s="2">
        <v>20</v>
      </c>
      <c r="D1155" s="2">
        <v>162</v>
      </c>
      <c r="E1155" s="2">
        <v>50</v>
      </c>
      <c r="F1155" s="2" t="s">
        <v>80</v>
      </c>
      <c r="G1155" s="2">
        <v>1968</v>
      </c>
      <c r="H1155" s="2">
        <f>(D1155-$N$3)/$N$4</f>
        <v>4.9439874289972499E-2</v>
      </c>
      <c r="I1155" s="2" t="str">
        <f>VLOOKUP(D1155,$M$15:$N$19,2,TRUE)</f>
        <v>Medium</v>
      </c>
    </row>
    <row r="1156" spans="1:9" x14ac:dyDescent="0.25">
      <c r="A1156" s="2" t="s">
        <v>1267</v>
      </c>
      <c r="B1156" s="2" t="s">
        <v>8</v>
      </c>
      <c r="C1156" s="2">
        <v>20</v>
      </c>
      <c r="D1156" s="2">
        <v>162</v>
      </c>
      <c r="E1156" s="2">
        <v>59</v>
      </c>
      <c r="F1156" s="2" t="s">
        <v>57</v>
      </c>
      <c r="G1156" s="2">
        <v>1992</v>
      </c>
      <c r="H1156" s="2">
        <f>(D1156-$N$3)/$N$4</f>
        <v>4.9439874289972499E-2</v>
      </c>
      <c r="I1156" s="2" t="str">
        <f>VLOOKUP(D1156,$M$15:$N$19,2,TRUE)</f>
        <v>Medium</v>
      </c>
    </row>
    <row r="1157" spans="1:9" x14ac:dyDescent="0.25">
      <c r="A1157" s="2" t="s">
        <v>1313</v>
      </c>
      <c r="B1157" s="2" t="s">
        <v>16</v>
      </c>
      <c r="C1157" s="2">
        <v>20</v>
      </c>
      <c r="D1157" s="2">
        <v>162</v>
      </c>
      <c r="E1157" s="2">
        <v>61</v>
      </c>
      <c r="F1157" s="2" t="s">
        <v>29</v>
      </c>
      <c r="G1157" s="2">
        <v>1956</v>
      </c>
      <c r="H1157" s="2">
        <f>(D1157-$N$3)/$N$4</f>
        <v>4.9439874289972499E-2</v>
      </c>
      <c r="I1157" s="2" t="str">
        <f>VLOOKUP(D1157,$M$15:$N$19,2,TRUE)</f>
        <v>Medium</v>
      </c>
    </row>
    <row r="1158" spans="1:9" x14ac:dyDescent="0.25">
      <c r="A1158" s="2" t="s">
        <v>46</v>
      </c>
      <c r="B1158" s="2" t="s">
        <v>8</v>
      </c>
      <c r="C1158" s="2">
        <v>21</v>
      </c>
      <c r="D1158" s="2">
        <v>162</v>
      </c>
      <c r="E1158" s="2">
        <v>54</v>
      </c>
      <c r="F1158" s="2" t="s">
        <v>47</v>
      </c>
      <c r="G1158" s="2">
        <v>2008</v>
      </c>
      <c r="H1158" s="2">
        <f>(D1158-$N$3)/$N$4</f>
        <v>4.9439874289972499E-2</v>
      </c>
      <c r="I1158" s="2" t="str">
        <f>VLOOKUP(D1158,$M$15:$N$19,2,TRUE)</f>
        <v>Medium</v>
      </c>
    </row>
    <row r="1159" spans="1:9" x14ac:dyDescent="0.25">
      <c r="A1159" s="1" t="s">
        <v>276</v>
      </c>
      <c r="B1159" s="1" t="s">
        <v>16</v>
      </c>
      <c r="C1159" s="1">
        <v>21</v>
      </c>
      <c r="D1159" s="1">
        <v>162</v>
      </c>
      <c r="E1159" s="1">
        <v>52</v>
      </c>
      <c r="F1159" s="1" t="s">
        <v>43</v>
      </c>
      <c r="G1159" s="1">
        <v>2016</v>
      </c>
      <c r="H1159" s="1">
        <f>(D1159-$N$3)/$N$4</f>
        <v>4.9439874289972499E-2</v>
      </c>
      <c r="I1159" s="1" t="str">
        <f>VLOOKUP(D1159,$M$15:$N$19,2,TRUE)</f>
        <v>Medium</v>
      </c>
    </row>
    <row r="1160" spans="1:9" x14ac:dyDescent="0.25">
      <c r="A1160" s="2" t="s">
        <v>398</v>
      </c>
      <c r="B1160" s="2" t="s">
        <v>8</v>
      </c>
      <c r="C1160" s="2">
        <v>21</v>
      </c>
      <c r="D1160" s="2">
        <v>162</v>
      </c>
      <c r="E1160" s="2">
        <v>56</v>
      </c>
      <c r="F1160" s="2" t="s">
        <v>89</v>
      </c>
      <c r="G1160" s="2">
        <v>1976</v>
      </c>
      <c r="H1160" s="2">
        <f>(D1160-$N$3)/$N$4</f>
        <v>4.9439874289972499E-2</v>
      </c>
      <c r="I1160" s="2" t="str">
        <f>VLOOKUP(D1160,$M$15:$N$19,2,TRUE)</f>
        <v>Medium</v>
      </c>
    </row>
    <row r="1161" spans="1:9" x14ac:dyDescent="0.25">
      <c r="A1161" s="1" t="s">
        <v>854</v>
      </c>
      <c r="B1161" s="1" t="s">
        <v>16</v>
      </c>
      <c r="C1161" s="1">
        <v>21</v>
      </c>
      <c r="D1161" s="1">
        <v>162</v>
      </c>
      <c r="E1161" s="1">
        <v>55</v>
      </c>
      <c r="F1161" s="1" t="s">
        <v>57</v>
      </c>
      <c r="G1161" s="1">
        <v>1956</v>
      </c>
      <c r="H1161" s="1">
        <f>(D1161-$N$3)/$N$4</f>
        <v>4.9439874289972499E-2</v>
      </c>
      <c r="I1161" s="1" t="str">
        <f>VLOOKUP(D1161,$M$15:$N$19,2,TRUE)</f>
        <v>Medium</v>
      </c>
    </row>
    <row r="1162" spans="1:9" x14ac:dyDescent="0.25">
      <c r="A1162" s="2" t="s">
        <v>861</v>
      </c>
      <c r="B1162" s="2" t="s">
        <v>8</v>
      </c>
      <c r="C1162" s="2">
        <v>21</v>
      </c>
      <c r="D1162" s="2">
        <v>162</v>
      </c>
      <c r="E1162" s="2">
        <v>59</v>
      </c>
      <c r="F1162" s="2" t="s">
        <v>207</v>
      </c>
      <c r="G1162" s="2">
        <v>2000</v>
      </c>
      <c r="H1162" s="2">
        <f>(D1162-$N$3)/$N$4</f>
        <v>4.9439874289972499E-2</v>
      </c>
      <c r="I1162" s="2" t="str">
        <f>VLOOKUP(D1162,$M$15:$N$19,2,TRUE)</f>
        <v>Medium</v>
      </c>
    </row>
    <row r="1163" spans="1:9" x14ac:dyDescent="0.25">
      <c r="A1163" s="1" t="s">
        <v>977</v>
      </c>
      <c r="B1163" s="1" t="s">
        <v>16</v>
      </c>
      <c r="C1163" s="1">
        <v>21</v>
      </c>
      <c r="D1163" s="1">
        <v>162</v>
      </c>
      <c r="E1163" s="1">
        <v>50</v>
      </c>
      <c r="F1163" s="1" t="s">
        <v>64</v>
      </c>
      <c r="G1163" s="1">
        <v>1988</v>
      </c>
      <c r="H1163" s="1">
        <f>(D1163-$N$3)/$N$4</f>
        <v>4.9439874289972499E-2</v>
      </c>
      <c r="I1163" s="1" t="str">
        <f>VLOOKUP(D1163,$M$15:$N$19,2,TRUE)</f>
        <v>Medium</v>
      </c>
    </row>
    <row r="1164" spans="1:9" x14ac:dyDescent="0.25">
      <c r="A1164" s="1" t="s">
        <v>1194</v>
      </c>
      <c r="B1164" s="1" t="s">
        <v>16</v>
      </c>
      <c r="C1164" s="1">
        <v>21</v>
      </c>
      <c r="D1164" s="1">
        <v>162</v>
      </c>
      <c r="E1164" s="1">
        <v>58</v>
      </c>
      <c r="F1164" s="1" t="s">
        <v>29</v>
      </c>
      <c r="G1164" s="1">
        <v>1956</v>
      </c>
      <c r="H1164" s="1">
        <f>(D1164-$N$3)/$N$4</f>
        <v>4.9439874289972499E-2</v>
      </c>
      <c r="I1164" s="1" t="str">
        <f>VLOOKUP(D1164,$M$15:$N$19,2,TRUE)</f>
        <v>Medium</v>
      </c>
    </row>
    <row r="1165" spans="1:9" x14ac:dyDescent="0.25">
      <c r="A1165" s="2" t="s">
        <v>1236</v>
      </c>
      <c r="B1165" s="2" t="s">
        <v>8</v>
      </c>
      <c r="C1165" s="2">
        <v>21</v>
      </c>
      <c r="D1165" s="2">
        <v>162</v>
      </c>
      <c r="E1165" s="2">
        <v>61</v>
      </c>
      <c r="F1165" s="2" t="s">
        <v>207</v>
      </c>
      <c r="G1165" s="2">
        <v>2016</v>
      </c>
      <c r="H1165" s="2">
        <f>(D1165-$N$3)/$N$4</f>
        <v>4.9439874289972499E-2</v>
      </c>
      <c r="I1165" s="2" t="str">
        <f>VLOOKUP(D1165,$M$15:$N$19,2,TRUE)</f>
        <v>Medium</v>
      </c>
    </row>
    <row r="1166" spans="1:9" x14ac:dyDescent="0.25">
      <c r="A1166" s="1" t="s">
        <v>1270</v>
      </c>
      <c r="B1166" s="1" t="s">
        <v>8</v>
      </c>
      <c r="C1166" s="1">
        <v>21</v>
      </c>
      <c r="D1166" s="1">
        <v>162</v>
      </c>
      <c r="E1166" s="1">
        <v>58</v>
      </c>
      <c r="F1166" s="1" t="s">
        <v>82</v>
      </c>
      <c r="G1166" s="1">
        <v>1988</v>
      </c>
      <c r="H1166" s="1">
        <f>(D1166-$N$3)/$N$4</f>
        <v>4.9439874289972499E-2</v>
      </c>
      <c r="I1166" s="1" t="str">
        <f>VLOOKUP(D1166,$M$15:$N$19,2,TRUE)</f>
        <v>Medium</v>
      </c>
    </row>
    <row r="1167" spans="1:9" x14ac:dyDescent="0.25">
      <c r="A1167" s="2" t="s">
        <v>1633</v>
      </c>
      <c r="B1167" s="2" t="s">
        <v>16</v>
      </c>
      <c r="C1167" s="2">
        <v>21</v>
      </c>
      <c r="D1167" s="2">
        <v>162</v>
      </c>
      <c r="E1167" s="2">
        <v>53</v>
      </c>
      <c r="F1167" s="2" t="s">
        <v>89</v>
      </c>
      <c r="G1167" s="2">
        <v>2008</v>
      </c>
      <c r="H1167" s="2">
        <f>(D1167-$N$3)/$N$4</f>
        <v>4.9439874289972499E-2</v>
      </c>
      <c r="I1167" s="2" t="str">
        <f>VLOOKUP(D1167,$M$15:$N$19,2,TRUE)</f>
        <v>Medium</v>
      </c>
    </row>
    <row r="1168" spans="1:9" x14ac:dyDescent="0.25">
      <c r="A1168" s="1" t="s">
        <v>1666</v>
      </c>
      <c r="B1168" s="1" t="s">
        <v>16</v>
      </c>
      <c r="C1168" s="1">
        <v>21</v>
      </c>
      <c r="D1168" s="1">
        <v>162</v>
      </c>
      <c r="E1168" s="1">
        <v>57</v>
      </c>
      <c r="F1168" s="1" t="s">
        <v>49</v>
      </c>
      <c r="G1168" s="1">
        <v>1968</v>
      </c>
      <c r="H1168" s="1">
        <f>(D1168-$N$3)/$N$4</f>
        <v>4.9439874289972499E-2</v>
      </c>
      <c r="I1168" s="1" t="str">
        <f>VLOOKUP(D1168,$M$15:$N$19,2,TRUE)</f>
        <v>Medium</v>
      </c>
    </row>
    <row r="1169" spans="1:9" x14ac:dyDescent="0.25">
      <c r="A1169" s="2" t="s">
        <v>2071</v>
      </c>
      <c r="B1169" s="2" t="s">
        <v>8</v>
      </c>
      <c r="C1169" s="2">
        <v>21</v>
      </c>
      <c r="D1169" s="2">
        <v>162</v>
      </c>
      <c r="E1169" s="2">
        <v>58</v>
      </c>
      <c r="F1169" s="2" t="s">
        <v>43</v>
      </c>
      <c r="G1169" s="2">
        <v>1960</v>
      </c>
      <c r="H1169" s="2">
        <f>(D1169-$N$3)/$N$4</f>
        <v>4.9439874289972499E-2</v>
      </c>
      <c r="I1169" s="2" t="str">
        <f>VLOOKUP(D1169,$M$15:$N$19,2,TRUE)</f>
        <v>Medium</v>
      </c>
    </row>
    <row r="1170" spans="1:9" x14ac:dyDescent="0.25">
      <c r="A1170" s="2" t="s">
        <v>2296</v>
      </c>
      <c r="B1170" s="2" t="s">
        <v>16</v>
      </c>
      <c r="C1170" s="2">
        <v>21</v>
      </c>
      <c r="D1170" s="2">
        <v>162</v>
      </c>
      <c r="E1170" s="2">
        <v>52</v>
      </c>
      <c r="F1170" s="2" t="s">
        <v>765</v>
      </c>
      <c r="G1170" s="2">
        <v>2008</v>
      </c>
      <c r="H1170" s="2">
        <f>(D1170-$N$3)/$N$4</f>
        <v>4.9439874289972499E-2</v>
      </c>
      <c r="I1170" s="2" t="str">
        <f>VLOOKUP(D1170,$M$15:$N$19,2,TRUE)</f>
        <v>Medium</v>
      </c>
    </row>
    <row r="1171" spans="1:9" x14ac:dyDescent="0.25">
      <c r="A1171" s="1" t="s">
        <v>468</v>
      </c>
      <c r="B1171" s="1" t="s">
        <v>8</v>
      </c>
      <c r="C1171" s="1">
        <v>22</v>
      </c>
      <c r="D1171" s="1">
        <v>162</v>
      </c>
      <c r="E1171" s="1">
        <v>66</v>
      </c>
      <c r="F1171" s="1" t="s">
        <v>64</v>
      </c>
      <c r="G1171" s="1">
        <v>1976</v>
      </c>
      <c r="H1171" s="1">
        <f>(D1171-$N$3)/$N$4</f>
        <v>4.9439874289972499E-2</v>
      </c>
      <c r="I1171" s="1" t="str">
        <f>VLOOKUP(D1171,$M$15:$N$19,2,TRUE)</f>
        <v>Medium</v>
      </c>
    </row>
    <row r="1172" spans="1:9" x14ac:dyDescent="0.25">
      <c r="A1172" s="2" t="s">
        <v>492</v>
      </c>
      <c r="B1172" s="2" t="s">
        <v>8</v>
      </c>
      <c r="C1172" s="2">
        <v>22</v>
      </c>
      <c r="D1172" s="2">
        <v>162</v>
      </c>
      <c r="E1172" s="2">
        <v>59</v>
      </c>
      <c r="F1172" s="2" t="s">
        <v>493</v>
      </c>
      <c r="G1172" s="2">
        <v>1996</v>
      </c>
      <c r="H1172" s="2">
        <f>(D1172-$N$3)/$N$4</f>
        <v>4.9439874289972499E-2</v>
      </c>
      <c r="I1172" s="2" t="str">
        <f>VLOOKUP(D1172,$M$15:$N$19,2,TRUE)</f>
        <v>Medium</v>
      </c>
    </row>
    <row r="1173" spans="1:9" x14ac:dyDescent="0.25">
      <c r="A1173" s="2" t="s">
        <v>774</v>
      </c>
      <c r="B1173" s="2" t="s">
        <v>8</v>
      </c>
      <c r="C1173" s="2">
        <v>22</v>
      </c>
      <c r="D1173" s="2">
        <v>162</v>
      </c>
      <c r="E1173" s="2">
        <v>55</v>
      </c>
      <c r="F1173" s="2" t="s">
        <v>367</v>
      </c>
      <c r="G1173" s="2">
        <v>1980</v>
      </c>
      <c r="H1173" s="2">
        <f>(D1173-$N$3)/$N$4</f>
        <v>4.9439874289972499E-2</v>
      </c>
      <c r="I1173" s="2" t="str">
        <f>VLOOKUP(D1173,$M$15:$N$19,2,TRUE)</f>
        <v>Medium</v>
      </c>
    </row>
    <row r="1174" spans="1:9" x14ac:dyDescent="0.25">
      <c r="A1174" s="1" t="s">
        <v>918</v>
      </c>
      <c r="B1174" s="1" t="s">
        <v>8</v>
      </c>
      <c r="C1174" s="1">
        <v>22</v>
      </c>
      <c r="D1174" s="1">
        <v>162</v>
      </c>
      <c r="E1174" s="1">
        <v>58</v>
      </c>
      <c r="F1174" s="1" t="s">
        <v>120</v>
      </c>
      <c r="G1174" s="1">
        <v>1964</v>
      </c>
      <c r="H1174" s="1">
        <f>(D1174-$N$3)/$N$4</f>
        <v>4.9439874289972499E-2</v>
      </c>
      <c r="I1174" s="1" t="str">
        <f>VLOOKUP(D1174,$M$15:$N$19,2,TRUE)</f>
        <v>Medium</v>
      </c>
    </row>
    <row r="1175" spans="1:9" x14ac:dyDescent="0.25">
      <c r="A1175" s="1" t="s">
        <v>987</v>
      </c>
      <c r="B1175" s="1" t="s">
        <v>8</v>
      </c>
      <c r="C1175" s="1">
        <v>22</v>
      </c>
      <c r="D1175" s="1">
        <v>162</v>
      </c>
      <c r="E1175" s="1">
        <v>57</v>
      </c>
      <c r="F1175" s="1" t="s">
        <v>57</v>
      </c>
      <c r="G1175" s="1">
        <v>1992</v>
      </c>
      <c r="H1175" s="1">
        <f>(D1175-$N$3)/$N$4</f>
        <v>4.9439874289972499E-2</v>
      </c>
      <c r="I1175" s="1" t="str">
        <f>VLOOKUP(D1175,$M$15:$N$19,2,TRUE)</f>
        <v>Medium</v>
      </c>
    </row>
    <row r="1176" spans="1:9" x14ac:dyDescent="0.25">
      <c r="A1176" s="2" t="s">
        <v>1048</v>
      </c>
      <c r="B1176" s="2" t="s">
        <v>8</v>
      </c>
      <c r="C1176" s="2">
        <v>22</v>
      </c>
      <c r="D1176" s="2">
        <v>162</v>
      </c>
      <c r="E1176" s="2">
        <v>56</v>
      </c>
      <c r="F1176" s="2" t="s">
        <v>31</v>
      </c>
      <c r="G1176" s="2">
        <v>1988</v>
      </c>
      <c r="H1176" s="2">
        <f>(D1176-$N$3)/$N$4</f>
        <v>4.9439874289972499E-2</v>
      </c>
      <c r="I1176" s="2" t="str">
        <f>VLOOKUP(D1176,$M$15:$N$19,2,TRUE)</f>
        <v>Medium</v>
      </c>
    </row>
    <row r="1177" spans="1:9" x14ac:dyDescent="0.25">
      <c r="A1177" s="2" t="s">
        <v>1297</v>
      </c>
      <c r="B1177" s="2" t="s">
        <v>16</v>
      </c>
      <c r="C1177" s="2">
        <v>22</v>
      </c>
      <c r="D1177" s="2">
        <v>162</v>
      </c>
      <c r="E1177" s="2">
        <v>56</v>
      </c>
      <c r="F1177" s="2" t="s">
        <v>82</v>
      </c>
      <c r="G1177" s="2">
        <v>1956</v>
      </c>
      <c r="H1177" s="2">
        <f>(D1177-$N$3)/$N$4</f>
        <v>4.9439874289972499E-2</v>
      </c>
      <c r="I1177" s="2" t="str">
        <f>VLOOKUP(D1177,$M$15:$N$19,2,TRUE)</f>
        <v>Medium</v>
      </c>
    </row>
    <row r="1178" spans="1:9" x14ac:dyDescent="0.25">
      <c r="A1178" s="1" t="s">
        <v>1308</v>
      </c>
      <c r="B1178" s="1" t="s">
        <v>16</v>
      </c>
      <c r="C1178" s="1">
        <v>22</v>
      </c>
      <c r="D1178" s="1">
        <v>162</v>
      </c>
      <c r="E1178" s="1">
        <v>55</v>
      </c>
      <c r="F1178" s="1" t="s">
        <v>89</v>
      </c>
      <c r="G1178" s="1">
        <v>1952</v>
      </c>
      <c r="H1178" s="1">
        <f>(D1178-$N$3)/$N$4</f>
        <v>4.9439874289972499E-2</v>
      </c>
      <c r="I1178" s="1" t="str">
        <f>VLOOKUP(D1178,$M$15:$N$19,2,TRUE)</f>
        <v>Medium</v>
      </c>
    </row>
    <row r="1179" spans="1:9" x14ac:dyDescent="0.25">
      <c r="A1179" s="2" t="s">
        <v>1758</v>
      </c>
      <c r="B1179" s="2" t="s">
        <v>16</v>
      </c>
      <c r="C1179" s="2">
        <v>22</v>
      </c>
      <c r="D1179" s="2">
        <v>162</v>
      </c>
      <c r="E1179" s="2">
        <v>54</v>
      </c>
      <c r="F1179" s="2" t="s">
        <v>43</v>
      </c>
      <c r="G1179" s="2">
        <v>1960</v>
      </c>
      <c r="H1179" s="2">
        <f>(D1179-$N$3)/$N$4</f>
        <v>4.9439874289972499E-2</v>
      </c>
      <c r="I1179" s="2" t="str">
        <f>VLOOKUP(D1179,$M$15:$N$19,2,TRUE)</f>
        <v>Medium</v>
      </c>
    </row>
    <row r="1180" spans="1:9" x14ac:dyDescent="0.25">
      <c r="A1180" s="2" t="s">
        <v>1804</v>
      </c>
      <c r="B1180" s="2" t="s">
        <v>8</v>
      </c>
      <c r="C1180" s="2">
        <v>22</v>
      </c>
      <c r="D1180" s="2">
        <v>162</v>
      </c>
      <c r="E1180" s="2">
        <v>64</v>
      </c>
      <c r="F1180" s="2" t="s">
        <v>9</v>
      </c>
      <c r="G1180" s="2">
        <v>1968</v>
      </c>
      <c r="H1180" s="2">
        <f>(D1180-$N$3)/$N$4</f>
        <v>4.9439874289972499E-2</v>
      </c>
      <c r="I1180" s="2" t="str">
        <f>VLOOKUP(D1180,$M$15:$N$19,2,TRUE)</f>
        <v>Medium</v>
      </c>
    </row>
    <row r="1181" spans="1:9" x14ac:dyDescent="0.25">
      <c r="A1181" s="2" t="s">
        <v>1947</v>
      </c>
      <c r="B1181" s="2" t="s">
        <v>8</v>
      </c>
      <c r="C1181" s="2">
        <v>22</v>
      </c>
      <c r="D1181" s="2">
        <v>162</v>
      </c>
      <c r="E1181" s="2">
        <v>60</v>
      </c>
      <c r="F1181" s="2" t="s">
        <v>31</v>
      </c>
      <c r="G1181" s="2">
        <v>2000</v>
      </c>
      <c r="H1181" s="2">
        <f>(D1181-$N$3)/$N$4</f>
        <v>4.9439874289972499E-2</v>
      </c>
      <c r="I1181" s="2" t="str">
        <f>VLOOKUP(D1181,$M$15:$N$19,2,TRUE)</f>
        <v>Medium</v>
      </c>
    </row>
    <row r="1182" spans="1:9" x14ac:dyDescent="0.25">
      <c r="A1182" s="2" t="s">
        <v>2075</v>
      </c>
      <c r="B1182" s="2" t="s">
        <v>16</v>
      </c>
      <c r="C1182" s="2">
        <v>22</v>
      </c>
      <c r="D1182" s="2">
        <v>162</v>
      </c>
      <c r="E1182" s="2">
        <v>53</v>
      </c>
      <c r="F1182" s="2" t="s">
        <v>185</v>
      </c>
      <c r="G1182" s="2">
        <v>1968</v>
      </c>
      <c r="H1182" s="2">
        <f>(D1182-$N$3)/$N$4</f>
        <v>4.9439874289972499E-2</v>
      </c>
      <c r="I1182" s="2" t="str">
        <f>VLOOKUP(D1182,$M$15:$N$19,2,TRUE)</f>
        <v>Medium</v>
      </c>
    </row>
    <row r="1183" spans="1:9" x14ac:dyDescent="0.25">
      <c r="A1183" s="2" t="s">
        <v>2234</v>
      </c>
      <c r="B1183" s="2" t="s">
        <v>8</v>
      </c>
      <c r="C1183" s="2">
        <v>22</v>
      </c>
      <c r="D1183" s="2">
        <v>162</v>
      </c>
      <c r="E1183" s="2">
        <v>64</v>
      </c>
      <c r="F1183" s="2" t="s">
        <v>64</v>
      </c>
      <c r="G1183" s="2">
        <v>1980</v>
      </c>
      <c r="H1183" s="2">
        <f>(D1183-$N$3)/$N$4</f>
        <v>4.9439874289972499E-2</v>
      </c>
      <c r="I1183" s="2" t="str">
        <f>VLOOKUP(D1183,$M$15:$N$19,2,TRUE)</f>
        <v>Medium</v>
      </c>
    </row>
    <row r="1184" spans="1:9" x14ac:dyDescent="0.25">
      <c r="A1184" s="2" t="s">
        <v>83</v>
      </c>
      <c r="B1184" s="2" t="s">
        <v>8</v>
      </c>
      <c r="C1184" s="2">
        <v>23</v>
      </c>
      <c r="D1184" s="2">
        <v>162</v>
      </c>
      <c r="E1184" s="2">
        <v>71</v>
      </c>
      <c r="F1184" s="2" t="s">
        <v>49</v>
      </c>
      <c r="G1184" s="2">
        <v>2004</v>
      </c>
      <c r="H1184" s="2">
        <f>(D1184-$N$3)/$N$4</f>
        <v>4.9439874289972499E-2</v>
      </c>
      <c r="I1184" s="2" t="str">
        <f>VLOOKUP(D1184,$M$15:$N$19,2,TRUE)</f>
        <v>Medium</v>
      </c>
    </row>
    <row r="1185" spans="1:9" x14ac:dyDescent="0.25">
      <c r="A1185" s="1" t="s">
        <v>579</v>
      </c>
      <c r="B1185" s="1" t="s">
        <v>8</v>
      </c>
      <c r="C1185" s="1">
        <v>23</v>
      </c>
      <c r="D1185" s="1">
        <v>162</v>
      </c>
      <c r="E1185" s="1">
        <v>56</v>
      </c>
      <c r="F1185" s="1" t="s">
        <v>116</v>
      </c>
      <c r="G1185" s="1">
        <v>1968</v>
      </c>
      <c r="H1185" s="1">
        <f>(D1185-$N$3)/$N$4</f>
        <v>4.9439874289972499E-2</v>
      </c>
      <c r="I1185" s="1" t="str">
        <f>VLOOKUP(D1185,$M$15:$N$19,2,TRUE)</f>
        <v>Medium</v>
      </c>
    </row>
    <row r="1186" spans="1:9" x14ac:dyDescent="0.25">
      <c r="A1186" s="2" t="s">
        <v>1022</v>
      </c>
      <c r="B1186" s="2" t="s">
        <v>8</v>
      </c>
      <c r="C1186" s="2">
        <v>23</v>
      </c>
      <c r="D1186" s="2">
        <v>162</v>
      </c>
      <c r="E1186" s="2">
        <v>61</v>
      </c>
      <c r="F1186" s="2" t="s">
        <v>367</v>
      </c>
      <c r="G1186" s="2">
        <v>1972</v>
      </c>
      <c r="H1186" s="2">
        <f>(D1186-$N$3)/$N$4</f>
        <v>4.9439874289972499E-2</v>
      </c>
      <c r="I1186" s="2" t="str">
        <f>VLOOKUP(D1186,$M$15:$N$19,2,TRUE)</f>
        <v>Medium</v>
      </c>
    </row>
    <row r="1187" spans="1:9" x14ac:dyDescent="0.25">
      <c r="A1187" s="1" t="s">
        <v>1079</v>
      </c>
      <c r="B1187" s="1" t="s">
        <v>16</v>
      </c>
      <c r="C1187" s="1">
        <v>23</v>
      </c>
      <c r="D1187" s="1">
        <v>162</v>
      </c>
      <c r="E1187" s="1">
        <v>58</v>
      </c>
      <c r="F1187" s="1" t="s">
        <v>89</v>
      </c>
      <c r="G1187" s="1">
        <v>1952</v>
      </c>
      <c r="H1187" s="1">
        <f>(D1187-$N$3)/$N$4</f>
        <v>4.9439874289972499E-2</v>
      </c>
      <c r="I1187" s="1" t="str">
        <f>VLOOKUP(D1187,$M$15:$N$19,2,TRUE)</f>
        <v>Medium</v>
      </c>
    </row>
    <row r="1188" spans="1:9" x14ac:dyDescent="0.25">
      <c r="A1188" s="1" t="s">
        <v>1402</v>
      </c>
      <c r="B1188" s="1" t="s">
        <v>8</v>
      </c>
      <c r="C1188" s="1">
        <v>23</v>
      </c>
      <c r="D1188" s="1">
        <v>162</v>
      </c>
      <c r="E1188" s="1">
        <v>58</v>
      </c>
      <c r="F1188" s="1" t="s">
        <v>27</v>
      </c>
      <c r="G1188" s="1">
        <v>1988</v>
      </c>
      <c r="H1188" s="1">
        <f>(D1188-$N$3)/$N$4</f>
        <v>4.9439874289972499E-2</v>
      </c>
      <c r="I1188" s="1" t="str">
        <f>VLOOKUP(D1188,$M$15:$N$19,2,TRUE)</f>
        <v>Medium</v>
      </c>
    </row>
    <row r="1189" spans="1:9" x14ac:dyDescent="0.25">
      <c r="A1189" s="1" t="s">
        <v>2058</v>
      </c>
      <c r="B1189" s="1" t="s">
        <v>16</v>
      </c>
      <c r="C1189" s="1">
        <v>23</v>
      </c>
      <c r="D1189" s="1">
        <v>162</v>
      </c>
      <c r="E1189" s="1">
        <v>55</v>
      </c>
      <c r="F1189" s="1" t="s">
        <v>62</v>
      </c>
      <c r="G1189" s="1">
        <v>1964</v>
      </c>
      <c r="H1189" s="1">
        <f>(D1189-$N$3)/$N$4</f>
        <v>4.9439874289972499E-2</v>
      </c>
      <c r="I1189" s="1" t="str">
        <f>VLOOKUP(D1189,$M$15:$N$19,2,TRUE)</f>
        <v>Medium</v>
      </c>
    </row>
    <row r="1190" spans="1:9" x14ac:dyDescent="0.25">
      <c r="A1190" s="1" t="s">
        <v>1005</v>
      </c>
      <c r="B1190" s="1" t="s">
        <v>8</v>
      </c>
      <c r="C1190" s="1">
        <v>24</v>
      </c>
      <c r="D1190" s="1">
        <v>162</v>
      </c>
      <c r="E1190" s="1">
        <v>56</v>
      </c>
      <c r="F1190" s="1" t="s">
        <v>97</v>
      </c>
      <c r="G1190" s="1">
        <v>2004</v>
      </c>
      <c r="H1190" s="1">
        <f>(D1190-$N$3)/$N$4</f>
        <v>4.9439874289972499E-2</v>
      </c>
      <c r="I1190" s="1" t="str">
        <f>VLOOKUP(D1190,$M$15:$N$19,2,TRUE)</f>
        <v>Medium</v>
      </c>
    </row>
    <row r="1191" spans="1:9" x14ac:dyDescent="0.25">
      <c r="A1191" s="1" t="s">
        <v>2032</v>
      </c>
      <c r="B1191" s="1" t="s">
        <v>8</v>
      </c>
      <c r="C1191" s="1">
        <v>24</v>
      </c>
      <c r="D1191" s="1">
        <v>162</v>
      </c>
      <c r="E1191" s="1">
        <v>61</v>
      </c>
      <c r="F1191" s="1" t="s">
        <v>64</v>
      </c>
      <c r="G1191" s="1">
        <v>1992</v>
      </c>
      <c r="H1191" s="1">
        <f>(D1191-$N$3)/$N$4</f>
        <v>4.9439874289972499E-2</v>
      </c>
      <c r="I1191" s="1" t="str">
        <f>VLOOKUP(D1191,$M$15:$N$19,2,TRUE)</f>
        <v>Medium</v>
      </c>
    </row>
    <row r="1192" spans="1:9" x14ac:dyDescent="0.25">
      <c r="A1192" s="1" t="s">
        <v>2281</v>
      </c>
      <c r="B1192" s="1" t="s">
        <v>8</v>
      </c>
      <c r="C1192" s="1">
        <v>24</v>
      </c>
      <c r="D1192" s="1">
        <v>162</v>
      </c>
      <c r="E1192" s="1">
        <v>60</v>
      </c>
      <c r="F1192" s="1" t="s">
        <v>207</v>
      </c>
      <c r="G1192" s="1">
        <v>2016</v>
      </c>
      <c r="H1192" s="1">
        <f>(D1192-$N$3)/$N$4</f>
        <v>4.9439874289972499E-2</v>
      </c>
      <c r="I1192" s="1" t="str">
        <f>VLOOKUP(D1192,$M$15:$N$19,2,TRUE)</f>
        <v>Medium</v>
      </c>
    </row>
    <row r="1193" spans="1:9" x14ac:dyDescent="0.25">
      <c r="A1193" s="1" t="s">
        <v>726</v>
      </c>
      <c r="B1193" s="1" t="s">
        <v>8</v>
      </c>
      <c r="C1193" s="1">
        <v>25</v>
      </c>
      <c r="D1193" s="1">
        <v>162</v>
      </c>
      <c r="E1193" s="1">
        <v>60</v>
      </c>
      <c r="F1193" s="1" t="s">
        <v>11</v>
      </c>
      <c r="G1193" s="1">
        <v>2012</v>
      </c>
      <c r="H1193" s="1">
        <f>(D1193-$N$3)/$N$4</f>
        <v>4.9439874289972499E-2</v>
      </c>
      <c r="I1193" s="1" t="str">
        <f>VLOOKUP(D1193,$M$15:$N$19,2,TRUE)</f>
        <v>Medium</v>
      </c>
    </row>
    <row r="1194" spans="1:9" x14ac:dyDescent="0.25">
      <c r="A1194" s="1" t="s">
        <v>874</v>
      </c>
      <c r="B1194" s="1" t="s">
        <v>8</v>
      </c>
      <c r="C1194" s="1">
        <v>25</v>
      </c>
      <c r="D1194" s="1">
        <v>162</v>
      </c>
      <c r="E1194" s="1">
        <v>56</v>
      </c>
      <c r="F1194" s="1" t="s">
        <v>27</v>
      </c>
      <c r="G1194" s="1">
        <v>1976</v>
      </c>
      <c r="H1194" s="1">
        <f>(D1194-$N$3)/$N$4</f>
        <v>4.9439874289972499E-2</v>
      </c>
      <c r="I1194" s="1" t="str">
        <f>VLOOKUP(D1194,$M$15:$N$19,2,TRUE)</f>
        <v>Medium</v>
      </c>
    </row>
    <row r="1195" spans="1:9" x14ac:dyDescent="0.25">
      <c r="A1195" s="1" t="s">
        <v>121</v>
      </c>
      <c r="B1195" s="1" t="s">
        <v>16</v>
      </c>
      <c r="C1195" s="1">
        <v>26</v>
      </c>
      <c r="D1195" s="1">
        <v>162</v>
      </c>
      <c r="E1195" s="1">
        <v>56</v>
      </c>
      <c r="F1195" s="1" t="s">
        <v>43</v>
      </c>
      <c r="G1195" s="1">
        <v>1964</v>
      </c>
      <c r="H1195" s="1">
        <f>(D1195-$N$3)/$N$4</f>
        <v>4.9439874289972499E-2</v>
      </c>
      <c r="I1195" s="1" t="str">
        <f>VLOOKUP(D1195,$M$15:$N$19,2,TRUE)</f>
        <v>Medium</v>
      </c>
    </row>
    <row r="1196" spans="1:9" x14ac:dyDescent="0.25">
      <c r="A1196" s="2" t="s">
        <v>328</v>
      </c>
      <c r="B1196" s="2" t="s">
        <v>8</v>
      </c>
      <c r="C1196" s="2">
        <v>26</v>
      </c>
      <c r="D1196" s="2">
        <v>162</v>
      </c>
      <c r="E1196" s="2">
        <v>55</v>
      </c>
      <c r="F1196" s="2" t="s">
        <v>25</v>
      </c>
      <c r="G1196" s="2">
        <v>1960</v>
      </c>
      <c r="H1196" s="2">
        <f>(D1196-$N$3)/$N$4</f>
        <v>4.9439874289972499E-2</v>
      </c>
      <c r="I1196" s="2" t="str">
        <f>VLOOKUP(D1196,$M$15:$N$19,2,TRUE)</f>
        <v>Medium</v>
      </c>
    </row>
    <row r="1197" spans="1:9" x14ac:dyDescent="0.25">
      <c r="A1197" s="2" t="s">
        <v>1121</v>
      </c>
      <c r="B1197" s="2" t="s">
        <v>8</v>
      </c>
      <c r="C1197" s="2">
        <v>26</v>
      </c>
      <c r="D1197" s="2">
        <v>162</v>
      </c>
      <c r="E1197" s="2">
        <v>60</v>
      </c>
      <c r="F1197" s="2" t="s">
        <v>27</v>
      </c>
      <c r="G1197" s="2">
        <v>1996</v>
      </c>
      <c r="H1197" s="2">
        <f>(D1197-$N$3)/$N$4</f>
        <v>4.9439874289972499E-2</v>
      </c>
      <c r="I1197" s="2" t="str">
        <f>VLOOKUP(D1197,$M$15:$N$19,2,TRUE)</f>
        <v>Medium</v>
      </c>
    </row>
    <row r="1198" spans="1:9" x14ac:dyDescent="0.25">
      <c r="A1198" s="2" t="s">
        <v>2258</v>
      </c>
      <c r="B1198" s="2" t="s">
        <v>8</v>
      </c>
      <c r="C1198" s="2">
        <v>26</v>
      </c>
      <c r="D1198" s="2">
        <v>162</v>
      </c>
      <c r="E1198" s="2">
        <v>57</v>
      </c>
      <c r="F1198" s="2" t="s">
        <v>27</v>
      </c>
      <c r="G1198" s="2">
        <v>1984</v>
      </c>
      <c r="H1198" s="2">
        <f>(D1198-$N$3)/$N$4</f>
        <v>4.9439874289972499E-2</v>
      </c>
      <c r="I1198" s="2" t="str">
        <f>VLOOKUP(D1198,$M$15:$N$19,2,TRUE)</f>
        <v>Medium</v>
      </c>
    </row>
    <row r="1199" spans="1:9" x14ac:dyDescent="0.25">
      <c r="A1199" s="2" t="s">
        <v>766</v>
      </c>
      <c r="B1199" s="2" t="s">
        <v>8</v>
      </c>
      <c r="C1199" s="2">
        <v>27</v>
      </c>
      <c r="D1199" s="2">
        <v>162</v>
      </c>
      <c r="E1199" s="2">
        <v>58</v>
      </c>
      <c r="F1199" s="2" t="s">
        <v>27</v>
      </c>
      <c r="G1199" s="2">
        <v>1984</v>
      </c>
      <c r="H1199" s="2">
        <f>(D1199-$N$3)/$N$4</f>
        <v>4.9439874289972499E-2</v>
      </c>
      <c r="I1199" s="2" t="str">
        <f>VLOOKUP(D1199,$M$15:$N$19,2,TRUE)</f>
        <v>Medium</v>
      </c>
    </row>
    <row r="1200" spans="1:9" x14ac:dyDescent="0.25">
      <c r="A1200" s="1" t="s">
        <v>1015</v>
      </c>
      <c r="B1200" s="1" t="s">
        <v>8</v>
      </c>
      <c r="C1200" s="1">
        <v>27</v>
      </c>
      <c r="D1200" s="1">
        <v>162</v>
      </c>
      <c r="E1200" s="1">
        <v>59</v>
      </c>
      <c r="F1200" s="1" t="s">
        <v>367</v>
      </c>
      <c r="G1200" s="1">
        <v>2004</v>
      </c>
      <c r="H1200" s="1">
        <f>(D1200-$N$3)/$N$4</f>
        <v>4.9439874289972499E-2</v>
      </c>
      <c r="I1200" s="1" t="str">
        <f>VLOOKUP(D1200,$M$15:$N$19,2,TRUE)</f>
        <v>Medium</v>
      </c>
    </row>
    <row r="1201" spans="1:9" x14ac:dyDescent="0.25">
      <c r="A1201" s="1" t="s">
        <v>1247</v>
      </c>
      <c r="B1201" s="1" t="s">
        <v>8</v>
      </c>
      <c r="C1201" s="1">
        <v>27</v>
      </c>
      <c r="D1201" s="1">
        <v>162</v>
      </c>
      <c r="E1201" s="1">
        <v>62</v>
      </c>
      <c r="F1201" s="1" t="s">
        <v>51</v>
      </c>
      <c r="G1201" s="1">
        <v>2000</v>
      </c>
      <c r="H1201" s="1">
        <f>(D1201-$N$3)/$N$4</f>
        <v>4.9439874289972499E-2</v>
      </c>
      <c r="I1201" s="1" t="str">
        <f>VLOOKUP(D1201,$M$15:$N$19,2,TRUE)</f>
        <v>Medium</v>
      </c>
    </row>
    <row r="1202" spans="1:9" x14ac:dyDescent="0.25">
      <c r="A1202" s="2" t="s">
        <v>1201</v>
      </c>
      <c r="B1202" s="2" t="s">
        <v>8</v>
      </c>
      <c r="C1202" s="2">
        <v>29</v>
      </c>
      <c r="D1202" s="2">
        <v>162</v>
      </c>
      <c r="E1202" s="2">
        <v>56</v>
      </c>
      <c r="F1202" s="2" t="s">
        <v>116</v>
      </c>
      <c r="G1202" s="2">
        <v>1996</v>
      </c>
      <c r="H1202" s="2">
        <f>(D1202-$N$3)/$N$4</f>
        <v>4.9439874289972499E-2</v>
      </c>
      <c r="I1202" s="2" t="str">
        <f>VLOOKUP(D1202,$M$15:$N$19,2,TRUE)</f>
        <v>Medium</v>
      </c>
    </row>
    <row r="1203" spans="1:9" x14ac:dyDescent="0.25">
      <c r="A1203" s="1" t="s">
        <v>924</v>
      </c>
      <c r="B1203" s="1" t="s">
        <v>8</v>
      </c>
      <c r="C1203" s="1">
        <v>32</v>
      </c>
      <c r="D1203" s="1">
        <v>162</v>
      </c>
      <c r="E1203" s="1">
        <v>61</v>
      </c>
      <c r="F1203" s="1" t="s">
        <v>367</v>
      </c>
      <c r="G1203" s="1">
        <v>1972</v>
      </c>
      <c r="H1203" s="1">
        <f>(D1203-$N$3)/$N$4</f>
        <v>4.9439874289972499E-2</v>
      </c>
      <c r="I1203" s="1" t="str">
        <f>VLOOKUP(D1203,$M$15:$N$19,2,TRUE)</f>
        <v>Medium</v>
      </c>
    </row>
    <row r="1204" spans="1:9" x14ac:dyDescent="0.25">
      <c r="A1204" s="1" t="s">
        <v>264</v>
      </c>
      <c r="B1204" s="1" t="s">
        <v>16</v>
      </c>
      <c r="C1204" s="1">
        <v>15</v>
      </c>
      <c r="D1204" s="1">
        <v>161</v>
      </c>
      <c r="E1204" s="1">
        <v>53</v>
      </c>
      <c r="F1204" s="1" t="s">
        <v>80</v>
      </c>
      <c r="G1204" s="1">
        <v>1968</v>
      </c>
      <c r="H1204" s="1">
        <f>(D1204-$N$3)/$N$4</f>
        <v>-6.4960500106575128E-2</v>
      </c>
      <c r="I1204" s="1" t="str">
        <f>VLOOKUP(D1204,$M$15:$N$19,2,TRUE)</f>
        <v>Medium</v>
      </c>
    </row>
    <row r="1205" spans="1:9" x14ac:dyDescent="0.25">
      <c r="A1205" s="1" t="s">
        <v>1691</v>
      </c>
      <c r="B1205" s="1" t="s">
        <v>16</v>
      </c>
      <c r="C1205" s="1">
        <v>15</v>
      </c>
      <c r="D1205" s="1">
        <v>161</v>
      </c>
      <c r="E1205" s="1">
        <v>54</v>
      </c>
      <c r="F1205" s="1" t="s">
        <v>43</v>
      </c>
      <c r="G1205" s="1">
        <v>1984</v>
      </c>
      <c r="H1205" s="1">
        <f>(D1205-$N$3)/$N$4</f>
        <v>-6.4960500106575128E-2</v>
      </c>
      <c r="I1205" s="1" t="str">
        <f>VLOOKUP(D1205,$M$15:$N$19,2,TRUE)</f>
        <v>Medium</v>
      </c>
    </row>
    <row r="1206" spans="1:9" x14ac:dyDescent="0.25">
      <c r="A1206" s="1" t="s">
        <v>2028</v>
      </c>
      <c r="B1206" s="1" t="s">
        <v>16</v>
      </c>
      <c r="C1206" s="1">
        <v>15</v>
      </c>
      <c r="D1206" s="1">
        <v>161</v>
      </c>
      <c r="E1206" s="1">
        <v>49</v>
      </c>
      <c r="F1206" s="1" t="s">
        <v>57</v>
      </c>
      <c r="G1206" s="1">
        <v>1972</v>
      </c>
      <c r="H1206" s="1">
        <f>(D1206-$N$3)/$N$4</f>
        <v>-6.4960500106575128E-2</v>
      </c>
      <c r="I1206" s="1" t="str">
        <f>VLOOKUP(D1206,$M$15:$N$19,2,TRUE)</f>
        <v>Medium</v>
      </c>
    </row>
    <row r="1207" spans="1:9" x14ac:dyDescent="0.25">
      <c r="A1207" s="2" t="s">
        <v>2215</v>
      </c>
      <c r="B1207" s="2" t="s">
        <v>16</v>
      </c>
      <c r="C1207" s="2">
        <v>15</v>
      </c>
      <c r="D1207" s="2">
        <v>161</v>
      </c>
      <c r="E1207" s="2">
        <v>49</v>
      </c>
      <c r="F1207" s="2" t="s">
        <v>49</v>
      </c>
      <c r="G1207" s="2">
        <v>1976</v>
      </c>
      <c r="H1207" s="2">
        <f>(D1207-$N$3)/$N$4</f>
        <v>-6.4960500106575128E-2</v>
      </c>
      <c r="I1207" s="2" t="str">
        <f>VLOOKUP(D1207,$M$15:$N$19,2,TRUE)</f>
        <v>Medium</v>
      </c>
    </row>
    <row r="1208" spans="1:9" x14ac:dyDescent="0.25">
      <c r="A1208" s="2" t="s">
        <v>1082</v>
      </c>
      <c r="B1208" s="2" t="s">
        <v>16</v>
      </c>
      <c r="C1208" s="2">
        <v>16</v>
      </c>
      <c r="D1208" s="2">
        <v>161</v>
      </c>
      <c r="E1208" s="2">
        <v>52</v>
      </c>
      <c r="F1208" s="2" t="s">
        <v>45</v>
      </c>
      <c r="G1208" s="2">
        <v>2004</v>
      </c>
      <c r="H1208" s="2">
        <f>(D1208-$N$3)/$N$4</f>
        <v>-6.4960500106575128E-2</v>
      </c>
      <c r="I1208" s="2" t="str">
        <f>VLOOKUP(D1208,$M$15:$N$19,2,TRUE)</f>
        <v>Medium</v>
      </c>
    </row>
    <row r="1209" spans="1:9" x14ac:dyDescent="0.25">
      <c r="A1209" s="1" t="s">
        <v>1312</v>
      </c>
      <c r="B1209" s="1" t="s">
        <v>16</v>
      </c>
      <c r="C1209" s="1">
        <v>16</v>
      </c>
      <c r="D1209" s="1">
        <v>161</v>
      </c>
      <c r="E1209" s="1">
        <v>49</v>
      </c>
      <c r="F1209" s="1" t="s">
        <v>615</v>
      </c>
      <c r="G1209" s="1">
        <v>2000</v>
      </c>
      <c r="H1209" s="1">
        <f>(D1209-$N$3)/$N$4</f>
        <v>-6.4960500106575128E-2</v>
      </c>
      <c r="I1209" s="1" t="str">
        <f>VLOOKUP(D1209,$M$15:$N$19,2,TRUE)</f>
        <v>Medium</v>
      </c>
    </row>
    <row r="1210" spans="1:9" x14ac:dyDescent="0.25">
      <c r="A1210" s="1" t="s">
        <v>2120</v>
      </c>
      <c r="B1210" s="1" t="s">
        <v>16</v>
      </c>
      <c r="C1210" s="1">
        <v>16</v>
      </c>
      <c r="D1210" s="1">
        <v>161</v>
      </c>
      <c r="E1210" s="1">
        <v>41</v>
      </c>
      <c r="F1210" s="1" t="s">
        <v>51</v>
      </c>
      <c r="G1210" s="1">
        <v>1960</v>
      </c>
      <c r="H1210" s="1">
        <f>(D1210-$N$3)/$N$4</f>
        <v>-6.4960500106575128E-2</v>
      </c>
      <c r="I1210" s="1" t="str">
        <f>VLOOKUP(D1210,$M$15:$N$19,2,TRUE)</f>
        <v>Medium</v>
      </c>
    </row>
    <row r="1211" spans="1:9" x14ac:dyDescent="0.25">
      <c r="A1211" s="2" t="s">
        <v>2238</v>
      </c>
      <c r="B1211" s="2" t="s">
        <v>16</v>
      </c>
      <c r="C1211" s="2">
        <v>16</v>
      </c>
      <c r="D1211" s="2">
        <v>161</v>
      </c>
      <c r="E1211" s="2">
        <v>52</v>
      </c>
      <c r="F1211" s="2" t="s">
        <v>89</v>
      </c>
      <c r="G1211" s="2">
        <v>1968</v>
      </c>
      <c r="H1211" s="2">
        <f>(D1211-$N$3)/$N$4</f>
        <v>-6.4960500106575128E-2</v>
      </c>
      <c r="I1211" s="2" t="str">
        <f>VLOOKUP(D1211,$M$15:$N$19,2,TRUE)</f>
        <v>Medium</v>
      </c>
    </row>
    <row r="1212" spans="1:9" x14ac:dyDescent="0.25">
      <c r="A1212" s="2" t="s">
        <v>2286</v>
      </c>
      <c r="B1212" s="2" t="s">
        <v>16</v>
      </c>
      <c r="C1212" s="2">
        <v>16</v>
      </c>
      <c r="D1212" s="2">
        <v>161</v>
      </c>
      <c r="E1212" s="2">
        <v>48</v>
      </c>
      <c r="F1212" s="2" t="s">
        <v>372</v>
      </c>
      <c r="G1212" s="2">
        <v>1968</v>
      </c>
      <c r="H1212" s="2">
        <f>(D1212-$N$3)/$N$4</f>
        <v>-6.4960500106575128E-2</v>
      </c>
      <c r="I1212" s="2" t="str">
        <f>VLOOKUP(D1212,$M$15:$N$19,2,TRUE)</f>
        <v>Medium</v>
      </c>
    </row>
    <row r="1213" spans="1:9" x14ac:dyDescent="0.25">
      <c r="A1213" s="1" t="s">
        <v>272</v>
      </c>
      <c r="B1213" s="1" t="s">
        <v>16</v>
      </c>
      <c r="C1213" s="1">
        <v>17</v>
      </c>
      <c r="D1213" s="1">
        <v>161</v>
      </c>
      <c r="E1213" s="1">
        <v>45</v>
      </c>
      <c r="F1213" s="1" t="s">
        <v>49</v>
      </c>
      <c r="G1213" s="1">
        <v>2000</v>
      </c>
      <c r="H1213" s="1">
        <f>(D1213-$N$3)/$N$4</f>
        <v>-6.4960500106575128E-2</v>
      </c>
      <c r="I1213" s="1" t="str">
        <f>VLOOKUP(D1213,$M$15:$N$19,2,TRUE)</f>
        <v>Medium</v>
      </c>
    </row>
    <row r="1214" spans="1:9" x14ac:dyDescent="0.25">
      <c r="A1214" s="2" t="s">
        <v>830</v>
      </c>
      <c r="B1214" s="2" t="s">
        <v>16</v>
      </c>
      <c r="C1214" s="2">
        <v>17</v>
      </c>
      <c r="D1214" s="2">
        <v>161</v>
      </c>
      <c r="E1214" s="2">
        <v>55</v>
      </c>
      <c r="F1214" s="2" t="s">
        <v>64</v>
      </c>
      <c r="G1214" s="2">
        <v>2004</v>
      </c>
      <c r="H1214" s="2">
        <f>(D1214-$N$3)/$N$4</f>
        <v>-6.4960500106575128E-2</v>
      </c>
      <c r="I1214" s="2" t="str">
        <f>VLOOKUP(D1214,$M$15:$N$19,2,TRUE)</f>
        <v>Medium</v>
      </c>
    </row>
    <row r="1215" spans="1:9" x14ac:dyDescent="0.25">
      <c r="A1215" s="1" t="s">
        <v>1586</v>
      </c>
      <c r="B1215" s="1" t="s">
        <v>16</v>
      </c>
      <c r="C1215" s="1">
        <v>17</v>
      </c>
      <c r="D1215" s="1">
        <v>161</v>
      </c>
      <c r="E1215" s="1">
        <v>48</v>
      </c>
      <c r="F1215" s="1" t="s">
        <v>23</v>
      </c>
      <c r="G1215" s="1">
        <v>2012</v>
      </c>
      <c r="H1215" s="1">
        <f>(D1215-$N$3)/$N$4</f>
        <v>-6.4960500106575128E-2</v>
      </c>
      <c r="I1215" s="1" t="str">
        <f>VLOOKUP(D1215,$M$15:$N$19,2,TRUE)</f>
        <v>Medium</v>
      </c>
    </row>
    <row r="1216" spans="1:9" x14ac:dyDescent="0.25">
      <c r="A1216" s="2" t="s">
        <v>1613</v>
      </c>
      <c r="B1216" s="2" t="s">
        <v>16</v>
      </c>
      <c r="C1216" s="2">
        <v>17</v>
      </c>
      <c r="D1216" s="2">
        <v>161</v>
      </c>
      <c r="E1216" s="2">
        <v>52</v>
      </c>
      <c r="F1216" s="2" t="s">
        <v>294</v>
      </c>
      <c r="G1216" s="2">
        <v>2000</v>
      </c>
      <c r="H1216" s="2">
        <f>(D1216-$N$3)/$N$4</f>
        <v>-6.4960500106575128E-2</v>
      </c>
      <c r="I1216" s="2" t="str">
        <f>VLOOKUP(D1216,$M$15:$N$19,2,TRUE)</f>
        <v>Medium</v>
      </c>
    </row>
    <row r="1217" spans="1:9" x14ac:dyDescent="0.25">
      <c r="A1217" s="2" t="s">
        <v>1657</v>
      </c>
      <c r="B1217" s="2" t="s">
        <v>16</v>
      </c>
      <c r="C1217" s="2">
        <v>17</v>
      </c>
      <c r="D1217" s="2">
        <v>161</v>
      </c>
      <c r="E1217" s="2">
        <v>48</v>
      </c>
      <c r="F1217" s="2" t="s">
        <v>114</v>
      </c>
      <c r="G1217" s="2">
        <v>1976</v>
      </c>
      <c r="H1217" s="2">
        <f>(D1217-$N$3)/$N$4</f>
        <v>-6.4960500106575128E-2</v>
      </c>
      <c r="I1217" s="2" t="str">
        <f>VLOOKUP(D1217,$M$15:$N$19,2,TRUE)</f>
        <v>Medium</v>
      </c>
    </row>
    <row r="1218" spans="1:9" x14ac:dyDescent="0.25">
      <c r="A1218" s="1" t="s">
        <v>1679</v>
      </c>
      <c r="B1218" s="1" t="s">
        <v>16</v>
      </c>
      <c r="C1218" s="1">
        <v>17</v>
      </c>
      <c r="D1218" s="1">
        <v>161</v>
      </c>
      <c r="E1218" s="1">
        <v>56</v>
      </c>
      <c r="F1218" s="1" t="s">
        <v>97</v>
      </c>
      <c r="G1218" s="1">
        <v>2004</v>
      </c>
      <c r="H1218" s="1">
        <f>(D1218-$N$3)/$N$4</f>
        <v>-6.4960500106575128E-2</v>
      </c>
      <c r="I1218" s="1" t="str">
        <f>VLOOKUP(D1218,$M$15:$N$19,2,TRUE)</f>
        <v>Medium</v>
      </c>
    </row>
    <row r="1219" spans="1:9" x14ac:dyDescent="0.25">
      <c r="A1219" s="1" t="s">
        <v>1934</v>
      </c>
      <c r="B1219" s="1" t="s">
        <v>16</v>
      </c>
      <c r="C1219" s="1">
        <v>17</v>
      </c>
      <c r="D1219" s="1">
        <v>161</v>
      </c>
      <c r="E1219" s="1">
        <v>50</v>
      </c>
      <c r="F1219" s="1" t="s">
        <v>49</v>
      </c>
      <c r="G1219" s="1">
        <v>1976</v>
      </c>
      <c r="H1219" s="1">
        <f>(D1219-$N$3)/$N$4</f>
        <v>-6.4960500106575128E-2</v>
      </c>
      <c r="I1219" s="1" t="str">
        <f>VLOOKUP(D1219,$M$15:$N$19,2,TRUE)</f>
        <v>Medium</v>
      </c>
    </row>
    <row r="1220" spans="1:9" x14ac:dyDescent="0.25">
      <c r="A1220" s="1" t="s">
        <v>2241</v>
      </c>
      <c r="B1220" s="1" t="s">
        <v>16</v>
      </c>
      <c r="C1220" s="1">
        <v>17</v>
      </c>
      <c r="D1220" s="1">
        <v>161</v>
      </c>
      <c r="E1220" s="1">
        <v>51</v>
      </c>
      <c r="F1220" s="1" t="s">
        <v>57</v>
      </c>
      <c r="G1220" s="1">
        <v>1976</v>
      </c>
      <c r="H1220" s="1">
        <f>(D1220-$N$3)/$N$4</f>
        <v>-6.4960500106575128E-2</v>
      </c>
      <c r="I1220" s="1" t="str">
        <f>VLOOKUP(D1220,$M$15:$N$19,2,TRUE)</f>
        <v>Medium</v>
      </c>
    </row>
    <row r="1221" spans="1:9" x14ac:dyDescent="0.25">
      <c r="A1221" s="2" t="s">
        <v>442</v>
      </c>
      <c r="B1221" s="2" t="s">
        <v>16</v>
      </c>
      <c r="C1221" s="2">
        <v>18</v>
      </c>
      <c r="D1221" s="2">
        <v>161</v>
      </c>
      <c r="E1221" s="2">
        <v>46</v>
      </c>
      <c r="F1221" s="2" t="s">
        <v>62</v>
      </c>
      <c r="G1221" s="2">
        <v>1988</v>
      </c>
      <c r="H1221" s="2">
        <f>(D1221-$N$3)/$N$4</f>
        <v>-6.4960500106575128E-2</v>
      </c>
      <c r="I1221" s="2" t="str">
        <f>VLOOKUP(D1221,$M$15:$N$19,2,TRUE)</f>
        <v>Medium</v>
      </c>
    </row>
    <row r="1222" spans="1:9" x14ac:dyDescent="0.25">
      <c r="A1222" s="2" t="s">
        <v>542</v>
      </c>
      <c r="B1222" s="2" t="s">
        <v>16</v>
      </c>
      <c r="C1222" s="2">
        <v>18</v>
      </c>
      <c r="D1222" s="2">
        <v>161</v>
      </c>
      <c r="E1222" s="2">
        <v>57</v>
      </c>
      <c r="F1222" s="2" t="s">
        <v>62</v>
      </c>
      <c r="G1222" s="2">
        <v>1960</v>
      </c>
      <c r="H1222" s="2">
        <f>(D1222-$N$3)/$N$4</f>
        <v>-6.4960500106575128E-2</v>
      </c>
      <c r="I1222" s="2" t="str">
        <f>VLOOKUP(D1222,$M$15:$N$19,2,TRUE)</f>
        <v>Medium</v>
      </c>
    </row>
    <row r="1223" spans="1:9" x14ac:dyDescent="0.25">
      <c r="A1223" s="2" t="s">
        <v>680</v>
      </c>
      <c r="B1223" s="2" t="s">
        <v>16</v>
      </c>
      <c r="C1223" s="2">
        <v>18</v>
      </c>
      <c r="D1223" s="2">
        <v>161</v>
      </c>
      <c r="E1223" s="2">
        <v>46</v>
      </c>
      <c r="F1223" s="2" t="s">
        <v>681</v>
      </c>
      <c r="G1223" s="2">
        <v>2000</v>
      </c>
      <c r="H1223" s="2">
        <f>(D1223-$N$3)/$N$4</f>
        <v>-6.4960500106575128E-2</v>
      </c>
      <c r="I1223" s="2" t="str">
        <f>VLOOKUP(D1223,$M$15:$N$19,2,TRUE)</f>
        <v>Medium</v>
      </c>
    </row>
    <row r="1224" spans="1:9" x14ac:dyDescent="0.25">
      <c r="A1224" s="1" t="s">
        <v>693</v>
      </c>
      <c r="B1224" s="1" t="s">
        <v>16</v>
      </c>
      <c r="C1224" s="1">
        <v>18</v>
      </c>
      <c r="D1224" s="1">
        <v>161</v>
      </c>
      <c r="E1224" s="1">
        <v>49</v>
      </c>
      <c r="F1224" s="1" t="s">
        <v>17</v>
      </c>
      <c r="G1224" s="1">
        <v>1976</v>
      </c>
      <c r="H1224" s="1">
        <f>(D1224-$N$3)/$N$4</f>
        <v>-6.4960500106575128E-2</v>
      </c>
      <c r="I1224" s="1" t="str">
        <f>VLOOKUP(D1224,$M$15:$N$19,2,TRUE)</f>
        <v>Medium</v>
      </c>
    </row>
    <row r="1225" spans="1:9" x14ac:dyDescent="0.25">
      <c r="A1225" s="2" t="s">
        <v>1072</v>
      </c>
      <c r="B1225" s="2" t="s">
        <v>16</v>
      </c>
      <c r="C1225" s="2">
        <v>18</v>
      </c>
      <c r="D1225" s="2">
        <v>161</v>
      </c>
      <c r="E1225" s="2">
        <v>56</v>
      </c>
      <c r="F1225" s="2" t="s">
        <v>89</v>
      </c>
      <c r="G1225" s="2">
        <v>1956</v>
      </c>
      <c r="H1225" s="2">
        <f>(D1225-$N$3)/$N$4</f>
        <v>-6.4960500106575128E-2</v>
      </c>
      <c r="I1225" s="2" t="str">
        <f>VLOOKUP(D1225,$M$15:$N$19,2,TRUE)</f>
        <v>Medium</v>
      </c>
    </row>
    <row r="1226" spans="1:9" x14ac:dyDescent="0.25">
      <c r="A1226" s="2" t="s">
        <v>1325</v>
      </c>
      <c r="B1226" s="2" t="s">
        <v>16</v>
      </c>
      <c r="C1226" s="2">
        <v>18</v>
      </c>
      <c r="D1226" s="2">
        <v>161</v>
      </c>
      <c r="E1226" s="2">
        <v>51</v>
      </c>
      <c r="F1226" s="2" t="s">
        <v>116</v>
      </c>
      <c r="G1226" s="2">
        <v>2004</v>
      </c>
      <c r="H1226" s="2">
        <f>(D1226-$N$3)/$N$4</f>
        <v>-6.4960500106575128E-2</v>
      </c>
      <c r="I1226" s="2" t="str">
        <f>VLOOKUP(D1226,$M$15:$N$19,2,TRUE)</f>
        <v>Medium</v>
      </c>
    </row>
    <row r="1227" spans="1:9" x14ac:dyDescent="0.25">
      <c r="A1227" s="1" t="s">
        <v>1521</v>
      </c>
      <c r="B1227" s="1" t="s">
        <v>8</v>
      </c>
      <c r="C1227" s="1">
        <v>18</v>
      </c>
      <c r="D1227" s="1">
        <v>161</v>
      </c>
      <c r="E1227" s="1">
        <v>58</v>
      </c>
      <c r="F1227" s="1" t="s">
        <v>82</v>
      </c>
      <c r="G1227" s="1">
        <v>1988</v>
      </c>
      <c r="H1227" s="1">
        <f>(D1227-$N$3)/$N$4</f>
        <v>-6.4960500106575128E-2</v>
      </c>
      <c r="I1227" s="1" t="str">
        <f>VLOOKUP(D1227,$M$15:$N$19,2,TRUE)</f>
        <v>Medium</v>
      </c>
    </row>
    <row r="1228" spans="1:9" x14ac:dyDescent="0.25">
      <c r="A1228" s="1" t="s">
        <v>1982</v>
      </c>
      <c r="B1228" s="1" t="s">
        <v>16</v>
      </c>
      <c r="C1228" s="1">
        <v>18</v>
      </c>
      <c r="D1228" s="1">
        <v>161</v>
      </c>
      <c r="E1228" s="1">
        <v>50</v>
      </c>
      <c r="F1228" s="1" t="s">
        <v>59</v>
      </c>
      <c r="G1228" s="1">
        <v>1972</v>
      </c>
      <c r="H1228" s="1">
        <f>(D1228-$N$3)/$N$4</f>
        <v>-6.4960500106575128E-2</v>
      </c>
      <c r="I1228" s="1" t="str">
        <f>VLOOKUP(D1228,$M$15:$N$19,2,TRUE)</f>
        <v>Medium</v>
      </c>
    </row>
    <row r="1229" spans="1:9" x14ac:dyDescent="0.25">
      <c r="A1229" s="1" t="s">
        <v>2160</v>
      </c>
      <c r="B1229" s="1" t="s">
        <v>8</v>
      </c>
      <c r="C1229" s="1">
        <v>18</v>
      </c>
      <c r="D1229" s="1">
        <v>161</v>
      </c>
      <c r="E1229" s="1">
        <v>55</v>
      </c>
      <c r="F1229" s="1" t="s">
        <v>45</v>
      </c>
      <c r="G1229" s="1">
        <v>2012</v>
      </c>
      <c r="H1229" s="1">
        <f>(D1229-$N$3)/$N$4</f>
        <v>-6.4960500106575128E-2</v>
      </c>
      <c r="I1229" s="1" t="str">
        <f>VLOOKUP(D1229,$M$15:$N$19,2,TRUE)</f>
        <v>Medium</v>
      </c>
    </row>
    <row r="1230" spans="1:9" x14ac:dyDescent="0.25">
      <c r="A1230" s="2" t="s">
        <v>2167</v>
      </c>
      <c r="B1230" s="2" t="s">
        <v>8</v>
      </c>
      <c r="C1230" s="2">
        <v>18</v>
      </c>
      <c r="D1230" s="2">
        <v>161</v>
      </c>
      <c r="E1230" s="2">
        <v>54</v>
      </c>
      <c r="F1230" s="2" t="s">
        <v>68</v>
      </c>
      <c r="G1230" s="2">
        <v>1968</v>
      </c>
      <c r="H1230" s="2">
        <f>(D1230-$N$3)/$N$4</f>
        <v>-6.4960500106575128E-2</v>
      </c>
      <c r="I1230" s="2" t="str">
        <f>VLOOKUP(D1230,$M$15:$N$19,2,TRUE)</f>
        <v>Medium</v>
      </c>
    </row>
    <row r="1231" spans="1:9" x14ac:dyDescent="0.25">
      <c r="A1231" s="2" t="s">
        <v>2310</v>
      </c>
      <c r="B1231" s="2" t="s">
        <v>16</v>
      </c>
      <c r="C1231" s="2">
        <v>18</v>
      </c>
      <c r="D1231" s="2">
        <v>161</v>
      </c>
      <c r="E1231" s="2">
        <v>53</v>
      </c>
      <c r="F1231" s="2" t="s">
        <v>45</v>
      </c>
      <c r="G1231" s="2">
        <v>2008</v>
      </c>
      <c r="H1231" s="2">
        <f>(D1231-$N$3)/$N$4</f>
        <v>-6.4960500106575128E-2</v>
      </c>
      <c r="I1231" s="2" t="str">
        <f>VLOOKUP(D1231,$M$15:$N$19,2,TRUE)</f>
        <v>Medium</v>
      </c>
    </row>
    <row r="1232" spans="1:9" x14ac:dyDescent="0.25">
      <c r="A1232" s="1" t="s">
        <v>22</v>
      </c>
      <c r="B1232" s="1" t="s">
        <v>8</v>
      </c>
      <c r="C1232" s="1">
        <v>19</v>
      </c>
      <c r="D1232" s="1">
        <v>161</v>
      </c>
      <c r="E1232" s="1">
        <v>62</v>
      </c>
      <c r="F1232" s="1" t="s">
        <v>23</v>
      </c>
      <c r="G1232" s="1">
        <v>2012</v>
      </c>
      <c r="H1232" s="1">
        <f>(D1232-$N$3)/$N$4</f>
        <v>-6.4960500106575128E-2</v>
      </c>
      <c r="I1232" s="1" t="str">
        <f>VLOOKUP(D1232,$M$15:$N$19,2,TRUE)</f>
        <v>Medium</v>
      </c>
    </row>
    <row r="1233" spans="1:9" x14ac:dyDescent="0.25">
      <c r="A1233" s="1" t="s">
        <v>268</v>
      </c>
      <c r="B1233" s="1" t="s">
        <v>16</v>
      </c>
      <c r="C1233" s="1">
        <v>19</v>
      </c>
      <c r="D1233" s="1">
        <v>161</v>
      </c>
      <c r="E1233" s="1">
        <v>50</v>
      </c>
      <c r="F1233" s="1" t="s">
        <v>114</v>
      </c>
      <c r="G1233" s="1">
        <v>1972</v>
      </c>
      <c r="H1233" s="1">
        <f>(D1233-$N$3)/$N$4</f>
        <v>-6.4960500106575128E-2</v>
      </c>
      <c r="I1233" s="1" t="str">
        <f>VLOOKUP(D1233,$M$15:$N$19,2,TRUE)</f>
        <v>Medium</v>
      </c>
    </row>
    <row r="1234" spans="1:9" x14ac:dyDescent="0.25">
      <c r="A1234" s="1" t="s">
        <v>1646</v>
      </c>
      <c r="B1234" s="1" t="s">
        <v>8</v>
      </c>
      <c r="C1234" s="1">
        <v>19</v>
      </c>
      <c r="D1234" s="1">
        <v>161</v>
      </c>
      <c r="E1234" s="1">
        <v>56</v>
      </c>
      <c r="F1234" s="1" t="s">
        <v>23</v>
      </c>
      <c r="G1234" s="1">
        <v>1996</v>
      </c>
      <c r="H1234" s="1">
        <f>(D1234-$N$3)/$N$4</f>
        <v>-6.4960500106575128E-2</v>
      </c>
      <c r="I1234" s="1" t="str">
        <f>VLOOKUP(D1234,$M$15:$N$19,2,TRUE)</f>
        <v>Medium</v>
      </c>
    </row>
    <row r="1235" spans="1:9" x14ac:dyDescent="0.25">
      <c r="A1235" s="1" t="s">
        <v>2124</v>
      </c>
      <c r="B1235" s="1" t="s">
        <v>16</v>
      </c>
      <c r="C1235" s="1">
        <v>19</v>
      </c>
      <c r="D1235" s="1">
        <v>161</v>
      </c>
      <c r="E1235" s="1">
        <v>52</v>
      </c>
      <c r="F1235" s="1" t="s">
        <v>114</v>
      </c>
      <c r="G1235" s="1">
        <v>1972</v>
      </c>
      <c r="H1235" s="1">
        <f>(D1235-$N$3)/$N$4</f>
        <v>-6.4960500106575128E-2</v>
      </c>
      <c r="I1235" s="1" t="str">
        <f>VLOOKUP(D1235,$M$15:$N$19,2,TRUE)</f>
        <v>Medium</v>
      </c>
    </row>
    <row r="1236" spans="1:9" x14ac:dyDescent="0.25">
      <c r="A1236" s="2" t="s">
        <v>915</v>
      </c>
      <c r="B1236" s="2" t="s">
        <v>16</v>
      </c>
      <c r="C1236" s="2">
        <v>20</v>
      </c>
      <c r="D1236" s="2">
        <v>161</v>
      </c>
      <c r="E1236" s="2">
        <v>52</v>
      </c>
      <c r="F1236" s="2" t="s">
        <v>17</v>
      </c>
      <c r="G1236" s="2">
        <v>1988</v>
      </c>
      <c r="H1236" s="2">
        <f>(D1236-$N$3)/$N$4</f>
        <v>-6.4960500106575128E-2</v>
      </c>
      <c r="I1236" s="2" t="str">
        <f>VLOOKUP(D1236,$M$15:$N$19,2,TRUE)</f>
        <v>Medium</v>
      </c>
    </row>
    <row r="1237" spans="1:9" x14ac:dyDescent="0.25">
      <c r="A1237" s="2" t="s">
        <v>925</v>
      </c>
      <c r="B1237" s="2" t="s">
        <v>8</v>
      </c>
      <c r="C1237" s="2">
        <v>20</v>
      </c>
      <c r="D1237" s="2">
        <v>161</v>
      </c>
      <c r="E1237" s="2">
        <v>58</v>
      </c>
      <c r="F1237" s="2" t="s">
        <v>120</v>
      </c>
      <c r="G1237" s="2">
        <v>1996</v>
      </c>
      <c r="H1237" s="2">
        <f>(D1237-$N$3)/$N$4</f>
        <v>-6.4960500106575128E-2</v>
      </c>
      <c r="I1237" s="2" t="str">
        <f>VLOOKUP(D1237,$M$15:$N$19,2,TRUE)</f>
        <v>Medium</v>
      </c>
    </row>
    <row r="1238" spans="1:9" x14ac:dyDescent="0.25">
      <c r="A1238" s="2" t="s">
        <v>976</v>
      </c>
      <c r="B1238" s="2" t="s">
        <v>8</v>
      </c>
      <c r="C1238" s="2">
        <v>20</v>
      </c>
      <c r="D1238" s="2">
        <v>161</v>
      </c>
      <c r="E1238" s="2">
        <v>57</v>
      </c>
      <c r="F1238" s="2" t="s">
        <v>27</v>
      </c>
      <c r="G1238" s="2">
        <v>1968</v>
      </c>
      <c r="H1238" s="2">
        <f>(D1238-$N$3)/$N$4</f>
        <v>-6.4960500106575128E-2</v>
      </c>
      <c r="I1238" s="2" t="str">
        <f>VLOOKUP(D1238,$M$15:$N$19,2,TRUE)</f>
        <v>Medium</v>
      </c>
    </row>
    <row r="1239" spans="1:9" x14ac:dyDescent="0.25">
      <c r="A1239" s="2" t="s">
        <v>1114</v>
      </c>
      <c r="B1239" s="2" t="s">
        <v>16</v>
      </c>
      <c r="C1239" s="2">
        <v>20</v>
      </c>
      <c r="D1239" s="2">
        <v>161</v>
      </c>
      <c r="E1239" s="2">
        <v>61</v>
      </c>
      <c r="F1239" s="2" t="s">
        <v>1115</v>
      </c>
      <c r="G1239" s="2">
        <v>1960</v>
      </c>
      <c r="H1239" s="2">
        <f>(D1239-$N$3)/$N$4</f>
        <v>-6.4960500106575128E-2</v>
      </c>
      <c r="I1239" s="2" t="str">
        <f>VLOOKUP(D1239,$M$15:$N$19,2,TRUE)</f>
        <v>Medium</v>
      </c>
    </row>
    <row r="1240" spans="1:9" x14ac:dyDescent="0.25">
      <c r="A1240" s="1" t="s">
        <v>1519</v>
      </c>
      <c r="B1240" s="1" t="s">
        <v>16</v>
      </c>
      <c r="C1240" s="1">
        <v>20</v>
      </c>
      <c r="D1240" s="1">
        <v>161</v>
      </c>
      <c r="E1240" s="1">
        <v>55</v>
      </c>
      <c r="F1240" s="1" t="s">
        <v>43</v>
      </c>
      <c r="G1240" s="1">
        <v>1968</v>
      </c>
      <c r="H1240" s="1">
        <f>(D1240-$N$3)/$N$4</f>
        <v>-6.4960500106575128E-2</v>
      </c>
      <c r="I1240" s="1" t="str">
        <f>VLOOKUP(D1240,$M$15:$N$19,2,TRUE)</f>
        <v>Medium</v>
      </c>
    </row>
    <row r="1241" spans="1:9" x14ac:dyDescent="0.25">
      <c r="A1241" s="2" t="s">
        <v>1810</v>
      </c>
      <c r="B1241" s="2" t="s">
        <v>8</v>
      </c>
      <c r="C1241" s="2">
        <v>20</v>
      </c>
      <c r="D1241" s="2">
        <v>161</v>
      </c>
      <c r="E1241" s="2">
        <v>64</v>
      </c>
      <c r="F1241" s="2" t="s">
        <v>78</v>
      </c>
      <c r="G1241" s="2">
        <v>2012</v>
      </c>
      <c r="H1241" s="2">
        <f>(D1241-$N$3)/$N$4</f>
        <v>-6.4960500106575128E-2</v>
      </c>
      <c r="I1241" s="2" t="str">
        <f>VLOOKUP(D1241,$M$15:$N$19,2,TRUE)</f>
        <v>Medium</v>
      </c>
    </row>
    <row r="1242" spans="1:9" x14ac:dyDescent="0.25">
      <c r="A1242" s="1" t="s">
        <v>2218</v>
      </c>
      <c r="B1242" s="1" t="s">
        <v>16</v>
      </c>
      <c r="C1242" s="1">
        <v>20</v>
      </c>
      <c r="D1242" s="1">
        <v>161</v>
      </c>
      <c r="E1242" s="1">
        <v>62</v>
      </c>
      <c r="F1242" s="1" t="s">
        <v>89</v>
      </c>
      <c r="G1242" s="1">
        <v>1964</v>
      </c>
      <c r="H1242" s="1">
        <f>(D1242-$N$3)/$N$4</f>
        <v>-6.4960500106575128E-2</v>
      </c>
      <c r="I1242" s="1" t="str">
        <f>VLOOKUP(D1242,$M$15:$N$19,2,TRUE)</f>
        <v>Medium</v>
      </c>
    </row>
    <row r="1243" spans="1:9" x14ac:dyDescent="0.25">
      <c r="A1243" s="1" t="s">
        <v>395</v>
      </c>
      <c r="B1243" s="1" t="s">
        <v>16</v>
      </c>
      <c r="C1243" s="1">
        <v>21</v>
      </c>
      <c r="D1243" s="1">
        <v>161</v>
      </c>
      <c r="E1243" s="1">
        <v>51</v>
      </c>
      <c r="F1243" s="1" t="s">
        <v>89</v>
      </c>
      <c r="G1243" s="1">
        <v>1968</v>
      </c>
      <c r="H1243" s="1">
        <f>(D1243-$N$3)/$N$4</f>
        <v>-6.4960500106575128E-2</v>
      </c>
      <c r="I1243" s="1" t="str">
        <f>VLOOKUP(D1243,$M$15:$N$19,2,TRUE)</f>
        <v>Medium</v>
      </c>
    </row>
    <row r="1244" spans="1:9" x14ac:dyDescent="0.25">
      <c r="A1244" s="2" t="s">
        <v>698</v>
      </c>
      <c r="B1244" s="2" t="s">
        <v>16</v>
      </c>
      <c r="C1244" s="2">
        <v>21</v>
      </c>
      <c r="D1244" s="2">
        <v>161</v>
      </c>
      <c r="E1244" s="2" t="s">
        <v>12</v>
      </c>
      <c r="F1244" s="2" t="s">
        <v>323</v>
      </c>
      <c r="G1244" s="2">
        <v>2012</v>
      </c>
      <c r="H1244" s="2">
        <f>(D1244-$N$3)/$N$4</f>
        <v>-6.4960500106575128E-2</v>
      </c>
      <c r="I1244" s="2" t="str">
        <f>VLOOKUP(D1244,$M$15:$N$19,2,TRUE)</f>
        <v>Medium</v>
      </c>
    </row>
    <row r="1245" spans="1:9" x14ac:dyDescent="0.25">
      <c r="A1245" s="2" t="s">
        <v>824</v>
      </c>
      <c r="B1245" s="2" t="s">
        <v>16</v>
      </c>
      <c r="C1245" s="2">
        <v>21</v>
      </c>
      <c r="D1245" s="2">
        <v>161</v>
      </c>
      <c r="E1245" s="2">
        <v>52</v>
      </c>
      <c r="F1245" s="2" t="s">
        <v>27</v>
      </c>
      <c r="G1245" s="2">
        <v>1972</v>
      </c>
      <c r="H1245" s="2">
        <f>(D1245-$N$3)/$N$4</f>
        <v>-6.4960500106575128E-2</v>
      </c>
      <c r="I1245" s="2" t="str">
        <f>VLOOKUP(D1245,$M$15:$N$19,2,TRUE)</f>
        <v>Medium</v>
      </c>
    </row>
    <row r="1246" spans="1:9" x14ac:dyDescent="0.25">
      <c r="A1246" s="2" t="s">
        <v>953</v>
      </c>
      <c r="B1246" s="2" t="s">
        <v>16</v>
      </c>
      <c r="C1246" s="2">
        <v>21</v>
      </c>
      <c r="D1246" s="2">
        <v>161</v>
      </c>
      <c r="E1246" s="2">
        <v>50</v>
      </c>
      <c r="F1246" s="2" t="s">
        <v>21</v>
      </c>
      <c r="G1246" s="2">
        <v>1960</v>
      </c>
      <c r="H1246" s="2">
        <f>(D1246-$N$3)/$N$4</f>
        <v>-6.4960500106575128E-2</v>
      </c>
      <c r="I1246" s="2" t="str">
        <f>VLOOKUP(D1246,$M$15:$N$19,2,TRUE)</f>
        <v>Medium</v>
      </c>
    </row>
    <row r="1247" spans="1:9" x14ac:dyDescent="0.25">
      <c r="A1247" s="2" t="s">
        <v>1149</v>
      </c>
      <c r="B1247" s="2" t="s">
        <v>16</v>
      </c>
      <c r="C1247" s="2">
        <v>21</v>
      </c>
      <c r="D1247" s="2">
        <v>161</v>
      </c>
      <c r="E1247" s="2">
        <v>52</v>
      </c>
      <c r="F1247" s="2" t="s">
        <v>82</v>
      </c>
      <c r="G1247" s="2">
        <v>1956</v>
      </c>
      <c r="H1247" s="2">
        <f>(D1247-$N$3)/$N$4</f>
        <v>-6.4960500106575128E-2</v>
      </c>
      <c r="I1247" s="2" t="str">
        <f>VLOOKUP(D1247,$M$15:$N$19,2,TRUE)</f>
        <v>Medium</v>
      </c>
    </row>
    <row r="1248" spans="1:9" x14ac:dyDescent="0.25">
      <c r="A1248" s="1" t="s">
        <v>1398</v>
      </c>
      <c r="B1248" s="1" t="s">
        <v>8</v>
      </c>
      <c r="C1248" s="1">
        <v>21</v>
      </c>
      <c r="D1248" s="1">
        <v>161</v>
      </c>
      <c r="E1248" s="1">
        <v>62</v>
      </c>
      <c r="F1248" s="1" t="s">
        <v>27</v>
      </c>
      <c r="G1248" s="1">
        <v>1960</v>
      </c>
      <c r="H1248" s="1">
        <f>(D1248-$N$3)/$N$4</f>
        <v>-6.4960500106575128E-2</v>
      </c>
      <c r="I1248" s="1" t="str">
        <f>VLOOKUP(D1248,$M$15:$N$19,2,TRUE)</f>
        <v>Medium</v>
      </c>
    </row>
    <row r="1249" spans="1:9" x14ac:dyDescent="0.25">
      <c r="A1249" s="2" t="s">
        <v>1905</v>
      </c>
      <c r="B1249" s="2" t="s">
        <v>16</v>
      </c>
      <c r="C1249" s="2">
        <v>21</v>
      </c>
      <c r="D1249" s="2">
        <v>161</v>
      </c>
      <c r="E1249" s="2">
        <v>57</v>
      </c>
      <c r="F1249" s="2" t="s">
        <v>234</v>
      </c>
      <c r="G1249" s="2">
        <v>1972</v>
      </c>
      <c r="H1249" s="2">
        <f>(D1249-$N$3)/$N$4</f>
        <v>-6.4960500106575128E-2</v>
      </c>
      <c r="I1249" s="2" t="str">
        <f>VLOOKUP(D1249,$M$15:$N$19,2,TRUE)</f>
        <v>Medium</v>
      </c>
    </row>
    <row r="1250" spans="1:9" x14ac:dyDescent="0.25">
      <c r="A1250" s="2" t="s">
        <v>2073</v>
      </c>
      <c r="B1250" s="2" t="s">
        <v>8</v>
      </c>
      <c r="C1250" s="2">
        <v>21</v>
      </c>
      <c r="D1250" s="2">
        <v>161</v>
      </c>
      <c r="E1250" s="2">
        <v>62</v>
      </c>
      <c r="F1250" s="2" t="s">
        <v>57</v>
      </c>
      <c r="G1250" s="2">
        <v>2000</v>
      </c>
      <c r="H1250" s="2">
        <f>(D1250-$N$3)/$N$4</f>
        <v>-6.4960500106575128E-2</v>
      </c>
      <c r="I1250" s="2" t="str">
        <f>VLOOKUP(D1250,$M$15:$N$19,2,TRUE)</f>
        <v>Medium</v>
      </c>
    </row>
    <row r="1251" spans="1:9" x14ac:dyDescent="0.25">
      <c r="A1251" s="2" t="s">
        <v>1536</v>
      </c>
      <c r="B1251" s="2" t="s">
        <v>8</v>
      </c>
      <c r="C1251" s="2">
        <v>22</v>
      </c>
      <c r="D1251" s="2">
        <v>161</v>
      </c>
      <c r="E1251" s="2">
        <v>57</v>
      </c>
      <c r="F1251" s="2" t="s">
        <v>27</v>
      </c>
      <c r="G1251" s="2">
        <v>2008</v>
      </c>
      <c r="H1251" s="2">
        <f>(D1251-$N$3)/$N$4</f>
        <v>-6.4960500106575128E-2</v>
      </c>
      <c r="I1251" s="2" t="str">
        <f>VLOOKUP(D1251,$M$15:$N$19,2,TRUE)</f>
        <v>Medium</v>
      </c>
    </row>
    <row r="1252" spans="1:9" x14ac:dyDescent="0.25">
      <c r="A1252" s="1" t="s">
        <v>569</v>
      </c>
      <c r="B1252" s="1" t="s">
        <v>8</v>
      </c>
      <c r="C1252" s="1">
        <v>23</v>
      </c>
      <c r="D1252" s="1">
        <v>161</v>
      </c>
      <c r="E1252" s="1">
        <v>58</v>
      </c>
      <c r="F1252" s="1" t="s">
        <v>27</v>
      </c>
      <c r="G1252" s="1">
        <v>1960</v>
      </c>
      <c r="H1252" s="1">
        <f>(D1252-$N$3)/$N$4</f>
        <v>-6.4960500106575128E-2</v>
      </c>
      <c r="I1252" s="1" t="str">
        <f>VLOOKUP(D1252,$M$15:$N$19,2,TRUE)</f>
        <v>Medium</v>
      </c>
    </row>
    <row r="1253" spans="1:9" x14ac:dyDescent="0.25">
      <c r="A1253" s="1" t="s">
        <v>653</v>
      </c>
      <c r="B1253" s="1" t="s">
        <v>8</v>
      </c>
      <c r="C1253" s="1">
        <v>23</v>
      </c>
      <c r="D1253" s="1">
        <v>161</v>
      </c>
      <c r="E1253" s="1">
        <v>55</v>
      </c>
      <c r="F1253" s="1" t="s">
        <v>97</v>
      </c>
      <c r="G1253" s="1">
        <v>2008</v>
      </c>
      <c r="H1253" s="1">
        <f>(D1253-$N$3)/$N$4</f>
        <v>-6.4960500106575128E-2</v>
      </c>
      <c r="I1253" s="1" t="str">
        <f>VLOOKUP(D1253,$M$15:$N$19,2,TRUE)</f>
        <v>Medium</v>
      </c>
    </row>
    <row r="1254" spans="1:9" x14ac:dyDescent="0.25">
      <c r="A1254" s="2" t="s">
        <v>1742</v>
      </c>
      <c r="B1254" s="2" t="s">
        <v>8</v>
      </c>
      <c r="C1254" s="2">
        <v>23</v>
      </c>
      <c r="D1254" s="2">
        <v>161</v>
      </c>
      <c r="E1254" s="2">
        <v>57</v>
      </c>
      <c r="F1254" s="2" t="s">
        <v>43</v>
      </c>
      <c r="G1254" s="2">
        <v>2008</v>
      </c>
      <c r="H1254" s="2">
        <f>(D1254-$N$3)/$N$4</f>
        <v>-6.4960500106575128E-2</v>
      </c>
      <c r="I1254" s="2" t="str">
        <f>VLOOKUP(D1254,$M$15:$N$19,2,TRUE)</f>
        <v>Medium</v>
      </c>
    </row>
    <row r="1255" spans="1:9" x14ac:dyDescent="0.25">
      <c r="A1255" s="2" t="s">
        <v>168</v>
      </c>
      <c r="B1255" s="2" t="s">
        <v>8</v>
      </c>
      <c r="C1255" s="2">
        <v>24</v>
      </c>
      <c r="D1255" s="2">
        <v>161</v>
      </c>
      <c r="E1255" s="2">
        <v>60</v>
      </c>
      <c r="F1255" s="2" t="s">
        <v>17</v>
      </c>
      <c r="G1255" s="2">
        <v>1988</v>
      </c>
      <c r="H1255" s="2">
        <f>(D1255-$N$3)/$N$4</f>
        <v>-6.4960500106575128E-2</v>
      </c>
      <c r="I1255" s="2" t="str">
        <f>VLOOKUP(D1255,$M$15:$N$19,2,TRUE)</f>
        <v>Medium</v>
      </c>
    </row>
    <row r="1256" spans="1:9" x14ac:dyDescent="0.25">
      <c r="A1256" s="2" t="s">
        <v>245</v>
      </c>
      <c r="B1256" s="2" t="s">
        <v>8</v>
      </c>
      <c r="C1256" s="2">
        <v>24</v>
      </c>
      <c r="D1256" s="2">
        <v>161</v>
      </c>
      <c r="E1256" s="2">
        <v>64</v>
      </c>
      <c r="F1256" s="2" t="s">
        <v>11</v>
      </c>
      <c r="G1256" s="2">
        <v>2008</v>
      </c>
      <c r="H1256" s="2">
        <f>(D1256-$N$3)/$N$4</f>
        <v>-6.4960500106575128E-2</v>
      </c>
      <c r="I1256" s="2" t="str">
        <f>VLOOKUP(D1256,$M$15:$N$19,2,TRUE)</f>
        <v>Medium</v>
      </c>
    </row>
    <row r="1257" spans="1:9" x14ac:dyDescent="0.25">
      <c r="A1257" s="2" t="s">
        <v>838</v>
      </c>
      <c r="B1257" s="2" t="s">
        <v>16</v>
      </c>
      <c r="C1257" s="2">
        <v>24</v>
      </c>
      <c r="D1257" s="2">
        <v>161</v>
      </c>
      <c r="E1257" s="2">
        <v>55</v>
      </c>
      <c r="F1257" s="2" t="s">
        <v>839</v>
      </c>
      <c r="G1257" s="2">
        <v>2012</v>
      </c>
      <c r="H1257" s="2">
        <f>(D1257-$N$3)/$N$4</f>
        <v>-6.4960500106575128E-2</v>
      </c>
      <c r="I1257" s="2" t="str">
        <f>VLOOKUP(D1257,$M$15:$N$19,2,TRUE)</f>
        <v>Medium</v>
      </c>
    </row>
    <row r="1258" spans="1:9" x14ac:dyDescent="0.25">
      <c r="A1258" s="2" t="s">
        <v>943</v>
      </c>
      <c r="B1258" s="2" t="s">
        <v>16</v>
      </c>
      <c r="C1258" s="2">
        <v>24</v>
      </c>
      <c r="D1258" s="2">
        <v>161</v>
      </c>
      <c r="E1258" s="2">
        <v>50</v>
      </c>
      <c r="F1258" s="2" t="s">
        <v>89</v>
      </c>
      <c r="G1258" s="2">
        <v>2016</v>
      </c>
      <c r="H1258" s="2">
        <f>(D1258-$N$3)/$N$4</f>
        <v>-6.4960500106575128E-2</v>
      </c>
      <c r="I1258" s="2" t="str">
        <f>VLOOKUP(D1258,$M$15:$N$19,2,TRUE)</f>
        <v>Medium</v>
      </c>
    </row>
    <row r="1259" spans="1:9" x14ac:dyDescent="0.25">
      <c r="A1259" s="1" t="s">
        <v>1298</v>
      </c>
      <c r="B1259" s="1" t="s">
        <v>16</v>
      </c>
      <c r="C1259" s="1">
        <v>24</v>
      </c>
      <c r="D1259" s="1">
        <v>161</v>
      </c>
      <c r="E1259" s="1">
        <v>56</v>
      </c>
      <c r="F1259" s="1" t="s">
        <v>19</v>
      </c>
      <c r="G1259" s="1">
        <v>1964</v>
      </c>
      <c r="H1259" s="1">
        <f>(D1259-$N$3)/$N$4</f>
        <v>-6.4960500106575128E-2</v>
      </c>
      <c r="I1259" s="1" t="str">
        <f>VLOOKUP(D1259,$M$15:$N$19,2,TRUE)</f>
        <v>Medium</v>
      </c>
    </row>
    <row r="1260" spans="1:9" x14ac:dyDescent="0.25">
      <c r="A1260" s="1" t="s">
        <v>1648</v>
      </c>
      <c r="B1260" s="1" t="s">
        <v>16</v>
      </c>
      <c r="C1260" s="1">
        <v>24</v>
      </c>
      <c r="D1260" s="1">
        <v>161</v>
      </c>
      <c r="E1260" s="1">
        <v>55</v>
      </c>
      <c r="F1260" s="1" t="s">
        <v>85</v>
      </c>
      <c r="G1260" s="1">
        <v>1960</v>
      </c>
      <c r="H1260" s="1">
        <f>(D1260-$N$3)/$N$4</f>
        <v>-6.4960500106575128E-2</v>
      </c>
      <c r="I1260" s="1" t="str">
        <f>VLOOKUP(D1260,$M$15:$N$19,2,TRUE)</f>
        <v>Medium</v>
      </c>
    </row>
    <row r="1261" spans="1:9" x14ac:dyDescent="0.25">
      <c r="A1261" s="2" t="s">
        <v>1897</v>
      </c>
      <c r="B1261" s="2" t="s">
        <v>8</v>
      </c>
      <c r="C1261" s="2">
        <v>24</v>
      </c>
      <c r="D1261" s="2">
        <v>161</v>
      </c>
      <c r="E1261" s="2">
        <v>60</v>
      </c>
      <c r="F1261" s="2" t="s">
        <v>114</v>
      </c>
      <c r="G1261" s="2">
        <v>1968</v>
      </c>
      <c r="H1261" s="2">
        <f>(D1261-$N$3)/$N$4</f>
        <v>-6.4960500106575128E-2</v>
      </c>
      <c r="I1261" s="2" t="str">
        <f>VLOOKUP(D1261,$M$15:$N$19,2,TRUE)</f>
        <v>Medium</v>
      </c>
    </row>
    <row r="1262" spans="1:9" x14ac:dyDescent="0.25">
      <c r="A1262" s="1" t="s">
        <v>2204</v>
      </c>
      <c r="B1262" s="1" t="s">
        <v>8</v>
      </c>
      <c r="C1262" s="1">
        <v>25</v>
      </c>
      <c r="D1262" s="1">
        <v>161</v>
      </c>
      <c r="E1262" s="1">
        <v>60</v>
      </c>
      <c r="F1262" s="1" t="s">
        <v>19</v>
      </c>
      <c r="G1262" s="1">
        <v>1964</v>
      </c>
      <c r="H1262" s="1">
        <f>(D1262-$N$3)/$N$4</f>
        <v>-6.4960500106575128E-2</v>
      </c>
      <c r="I1262" s="1" t="str">
        <f>VLOOKUP(D1262,$M$15:$N$19,2,TRUE)</f>
        <v>Medium</v>
      </c>
    </row>
    <row r="1263" spans="1:9" x14ac:dyDescent="0.25">
      <c r="A1263" s="2" t="s">
        <v>637</v>
      </c>
      <c r="B1263" s="2" t="s">
        <v>8</v>
      </c>
      <c r="C1263" s="2">
        <v>26</v>
      </c>
      <c r="D1263" s="2">
        <v>161</v>
      </c>
      <c r="E1263" s="2">
        <v>52</v>
      </c>
      <c r="F1263" s="2" t="s">
        <v>19</v>
      </c>
      <c r="G1263" s="2">
        <v>1960</v>
      </c>
      <c r="H1263" s="2">
        <f>(D1263-$N$3)/$N$4</f>
        <v>-6.4960500106575128E-2</v>
      </c>
      <c r="I1263" s="2" t="str">
        <f>VLOOKUP(D1263,$M$15:$N$19,2,TRUE)</f>
        <v>Medium</v>
      </c>
    </row>
    <row r="1264" spans="1:9" x14ac:dyDescent="0.25">
      <c r="A1264" s="1" t="s">
        <v>1166</v>
      </c>
      <c r="B1264" s="1" t="s">
        <v>8</v>
      </c>
      <c r="C1264" s="1">
        <v>26</v>
      </c>
      <c r="D1264" s="1">
        <v>161</v>
      </c>
      <c r="E1264" s="1">
        <v>56</v>
      </c>
      <c r="F1264" s="1" t="s">
        <v>120</v>
      </c>
      <c r="G1264" s="1">
        <v>2000</v>
      </c>
      <c r="H1264" s="1">
        <f>(D1264-$N$3)/$N$4</f>
        <v>-6.4960500106575128E-2</v>
      </c>
      <c r="I1264" s="1" t="str">
        <f>VLOOKUP(D1264,$M$15:$N$19,2,TRUE)</f>
        <v>Medium</v>
      </c>
    </row>
    <row r="1265" spans="1:9" x14ac:dyDescent="0.25">
      <c r="A1265" s="1" t="s">
        <v>1936</v>
      </c>
      <c r="B1265" s="1" t="s">
        <v>8</v>
      </c>
      <c r="C1265" s="1">
        <v>26</v>
      </c>
      <c r="D1265" s="1">
        <v>161</v>
      </c>
      <c r="E1265" s="1">
        <v>61</v>
      </c>
      <c r="F1265" s="1" t="s">
        <v>85</v>
      </c>
      <c r="G1265" s="1">
        <v>1964</v>
      </c>
      <c r="H1265" s="1">
        <f>(D1265-$N$3)/$N$4</f>
        <v>-6.4960500106575128E-2</v>
      </c>
      <c r="I1265" s="1" t="str">
        <f>VLOOKUP(D1265,$M$15:$N$19,2,TRUE)</f>
        <v>Medium</v>
      </c>
    </row>
    <row r="1266" spans="1:9" x14ac:dyDescent="0.25">
      <c r="A1266" s="2" t="s">
        <v>1915</v>
      </c>
      <c r="B1266" s="2" t="s">
        <v>8</v>
      </c>
      <c r="C1266" s="2">
        <v>27</v>
      </c>
      <c r="D1266" s="2">
        <v>161</v>
      </c>
      <c r="E1266" s="2">
        <v>61</v>
      </c>
      <c r="F1266" s="2" t="s">
        <v>367</v>
      </c>
      <c r="G1266" s="2">
        <v>1980</v>
      </c>
      <c r="H1266" s="2">
        <f>(D1266-$N$3)/$N$4</f>
        <v>-6.4960500106575128E-2</v>
      </c>
      <c r="I1266" s="2" t="str">
        <f>VLOOKUP(D1266,$M$15:$N$19,2,TRUE)</f>
        <v>Medium</v>
      </c>
    </row>
    <row r="1267" spans="1:9" x14ac:dyDescent="0.25">
      <c r="A1267" s="1" t="s">
        <v>2134</v>
      </c>
      <c r="B1267" s="1" t="s">
        <v>8</v>
      </c>
      <c r="C1267" s="1">
        <v>33</v>
      </c>
      <c r="D1267" s="1">
        <v>161</v>
      </c>
      <c r="E1267" s="1">
        <v>62</v>
      </c>
      <c r="F1267" s="1" t="s">
        <v>234</v>
      </c>
      <c r="G1267" s="1">
        <v>2016</v>
      </c>
      <c r="H1267" s="1">
        <f>(D1267-$N$3)/$N$4</f>
        <v>-6.4960500106575128E-2</v>
      </c>
      <c r="I1267" s="1" t="str">
        <f>VLOOKUP(D1267,$M$15:$N$19,2,TRUE)</f>
        <v>Medium</v>
      </c>
    </row>
    <row r="1268" spans="1:9" x14ac:dyDescent="0.25">
      <c r="A1268" s="2" t="s">
        <v>104</v>
      </c>
      <c r="B1268" s="2" t="s">
        <v>16</v>
      </c>
      <c r="C1268" s="2">
        <v>14</v>
      </c>
      <c r="D1268" s="2">
        <v>160</v>
      </c>
      <c r="E1268" s="2">
        <v>50</v>
      </c>
      <c r="F1268" s="2" t="s">
        <v>43</v>
      </c>
      <c r="G1268" s="2">
        <v>1972</v>
      </c>
      <c r="H1268" s="2">
        <f>(D1268-$N$3)/$N$4</f>
        <v>-0.17936087450312274</v>
      </c>
      <c r="I1268" s="2" t="str">
        <f>VLOOKUP(D1268,$M$15:$N$19,2,TRUE)</f>
        <v>Medium</v>
      </c>
    </row>
    <row r="1269" spans="1:9" x14ac:dyDescent="0.25">
      <c r="A1269" s="2" t="s">
        <v>633</v>
      </c>
      <c r="B1269" s="2" t="s">
        <v>16</v>
      </c>
      <c r="C1269" s="2">
        <v>14</v>
      </c>
      <c r="D1269" s="2">
        <v>160</v>
      </c>
      <c r="E1269" s="2">
        <v>46</v>
      </c>
      <c r="F1269" s="2" t="s">
        <v>49</v>
      </c>
      <c r="G1269" s="2">
        <v>1976</v>
      </c>
      <c r="H1269" s="2">
        <f>(D1269-$N$3)/$N$4</f>
        <v>-0.17936087450312274</v>
      </c>
      <c r="I1269" s="2" t="str">
        <f>VLOOKUP(D1269,$M$15:$N$19,2,TRUE)</f>
        <v>Medium</v>
      </c>
    </row>
    <row r="1270" spans="1:9" x14ac:dyDescent="0.25">
      <c r="A1270" s="2" t="s">
        <v>1327</v>
      </c>
      <c r="B1270" s="2" t="s">
        <v>16</v>
      </c>
      <c r="C1270" s="2">
        <v>14</v>
      </c>
      <c r="D1270" s="2">
        <v>160</v>
      </c>
      <c r="E1270" s="2">
        <v>32</v>
      </c>
      <c r="F1270" s="2" t="s">
        <v>11</v>
      </c>
      <c r="G1270" s="2">
        <v>1980</v>
      </c>
      <c r="H1270" s="2">
        <f>(D1270-$N$3)/$N$4</f>
        <v>-0.17936087450312274</v>
      </c>
      <c r="I1270" s="2" t="str">
        <f>VLOOKUP(D1270,$M$15:$N$19,2,TRUE)</f>
        <v>Medium</v>
      </c>
    </row>
    <row r="1271" spans="1:9" x14ac:dyDescent="0.25">
      <c r="A1271" s="2" t="s">
        <v>1357</v>
      </c>
      <c r="B1271" s="2" t="s">
        <v>16</v>
      </c>
      <c r="C1271" s="2">
        <v>14</v>
      </c>
      <c r="D1271" s="2">
        <v>160</v>
      </c>
      <c r="E1271" s="2">
        <v>49</v>
      </c>
      <c r="F1271" s="2" t="s">
        <v>62</v>
      </c>
      <c r="G1271" s="2">
        <v>1972</v>
      </c>
      <c r="H1271" s="2">
        <f>(D1271-$N$3)/$N$4</f>
        <v>-0.17936087450312274</v>
      </c>
      <c r="I1271" s="2" t="str">
        <f>VLOOKUP(D1271,$M$15:$N$19,2,TRUE)</f>
        <v>Medium</v>
      </c>
    </row>
    <row r="1272" spans="1:9" x14ac:dyDescent="0.25">
      <c r="A1272" s="2" t="s">
        <v>2175</v>
      </c>
      <c r="B1272" s="2" t="s">
        <v>16</v>
      </c>
      <c r="C1272" s="2">
        <v>14</v>
      </c>
      <c r="D1272" s="2">
        <v>160</v>
      </c>
      <c r="E1272" s="2">
        <v>47</v>
      </c>
      <c r="F1272" s="2" t="s">
        <v>31</v>
      </c>
      <c r="G1272" s="2">
        <v>1988</v>
      </c>
      <c r="H1272" s="2">
        <f>(D1272-$N$3)/$N$4</f>
        <v>-0.17936087450312274</v>
      </c>
      <c r="I1272" s="2" t="str">
        <f>VLOOKUP(D1272,$M$15:$N$19,2,TRUE)</f>
        <v>Medium</v>
      </c>
    </row>
    <row r="1273" spans="1:9" x14ac:dyDescent="0.25">
      <c r="A1273" s="1" t="s">
        <v>373</v>
      </c>
      <c r="B1273" s="1" t="s">
        <v>16</v>
      </c>
      <c r="C1273" s="1">
        <v>15</v>
      </c>
      <c r="D1273" s="1">
        <v>160</v>
      </c>
      <c r="E1273" s="1">
        <v>50</v>
      </c>
      <c r="F1273" s="1" t="s">
        <v>43</v>
      </c>
      <c r="G1273" s="1">
        <v>2004</v>
      </c>
      <c r="H1273" s="1">
        <f>(D1273-$N$3)/$N$4</f>
        <v>-0.17936087450312274</v>
      </c>
      <c r="I1273" s="1" t="str">
        <f>VLOOKUP(D1273,$M$15:$N$19,2,TRUE)</f>
        <v>Medium</v>
      </c>
    </row>
    <row r="1274" spans="1:9" x14ac:dyDescent="0.25">
      <c r="A1274" s="1" t="s">
        <v>418</v>
      </c>
      <c r="B1274" s="1" t="s">
        <v>16</v>
      </c>
      <c r="C1274" s="1">
        <v>15</v>
      </c>
      <c r="D1274" s="1">
        <v>160</v>
      </c>
      <c r="E1274" s="1">
        <v>46</v>
      </c>
      <c r="F1274" s="1" t="s">
        <v>29</v>
      </c>
      <c r="G1274" s="1">
        <v>1976</v>
      </c>
      <c r="H1274" s="1">
        <f>(D1274-$N$3)/$N$4</f>
        <v>-0.17936087450312274</v>
      </c>
      <c r="I1274" s="1" t="str">
        <f>VLOOKUP(D1274,$M$15:$N$19,2,TRUE)</f>
        <v>Medium</v>
      </c>
    </row>
    <row r="1275" spans="1:9" x14ac:dyDescent="0.25">
      <c r="A1275" s="1" t="s">
        <v>545</v>
      </c>
      <c r="B1275" s="1" t="s">
        <v>16</v>
      </c>
      <c r="C1275" s="1">
        <v>15</v>
      </c>
      <c r="D1275" s="1">
        <v>160</v>
      </c>
      <c r="E1275" s="1">
        <v>52</v>
      </c>
      <c r="F1275" s="1" t="s">
        <v>43</v>
      </c>
      <c r="G1275" s="1">
        <v>2008</v>
      </c>
      <c r="H1275" s="1">
        <f>(D1275-$N$3)/$N$4</f>
        <v>-0.17936087450312274</v>
      </c>
      <c r="I1275" s="1" t="str">
        <f>VLOOKUP(D1275,$M$15:$N$19,2,TRUE)</f>
        <v>Medium</v>
      </c>
    </row>
    <row r="1276" spans="1:9" x14ac:dyDescent="0.25">
      <c r="A1276" s="2" t="s">
        <v>1838</v>
      </c>
      <c r="B1276" s="2" t="s">
        <v>16</v>
      </c>
      <c r="C1276" s="2">
        <v>15</v>
      </c>
      <c r="D1276" s="2">
        <v>160</v>
      </c>
      <c r="E1276" s="2">
        <v>48</v>
      </c>
      <c r="F1276" s="2" t="s">
        <v>116</v>
      </c>
      <c r="G1276" s="2">
        <v>1984</v>
      </c>
      <c r="H1276" s="2">
        <f>(D1276-$N$3)/$N$4</f>
        <v>-0.17936087450312274</v>
      </c>
      <c r="I1276" s="2" t="str">
        <f>VLOOKUP(D1276,$M$15:$N$19,2,TRUE)</f>
        <v>Medium</v>
      </c>
    </row>
    <row r="1277" spans="1:9" x14ac:dyDescent="0.25">
      <c r="A1277" s="1" t="s">
        <v>99</v>
      </c>
      <c r="B1277" s="1" t="s">
        <v>16</v>
      </c>
      <c r="C1277" s="1">
        <v>16</v>
      </c>
      <c r="D1277" s="1">
        <v>160</v>
      </c>
      <c r="E1277" s="1">
        <v>32</v>
      </c>
      <c r="F1277" s="1" t="s">
        <v>11</v>
      </c>
      <c r="G1277" s="1">
        <v>1984</v>
      </c>
      <c r="H1277" s="1">
        <f>(D1277-$N$3)/$N$4</f>
        <v>-0.17936087450312274</v>
      </c>
      <c r="I1277" s="1" t="str">
        <f>VLOOKUP(D1277,$M$15:$N$19,2,TRUE)</f>
        <v>Medium</v>
      </c>
    </row>
    <row r="1278" spans="1:9" x14ac:dyDescent="0.25">
      <c r="A1278" s="1" t="s">
        <v>209</v>
      </c>
      <c r="B1278" s="1" t="s">
        <v>16</v>
      </c>
      <c r="C1278" s="1">
        <v>16</v>
      </c>
      <c r="D1278" s="1">
        <v>160</v>
      </c>
      <c r="E1278" s="1">
        <v>47</v>
      </c>
      <c r="F1278" s="1" t="s">
        <v>39</v>
      </c>
      <c r="G1278" s="1">
        <v>1976</v>
      </c>
      <c r="H1278" s="1">
        <f>(D1278-$N$3)/$N$4</f>
        <v>-0.17936087450312274</v>
      </c>
      <c r="I1278" s="1" t="str">
        <f>VLOOKUP(D1278,$M$15:$N$19,2,TRUE)</f>
        <v>Medium</v>
      </c>
    </row>
    <row r="1279" spans="1:9" x14ac:dyDescent="0.25">
      <c r="A1279" s="1" t="s">
        <v>227</v>
      </c>
      <c r="B1279" s="1" t="s">
        <v>16</v>
      </c>
      <c r="C1279" s="1">
        <v>16</v>
      </c>
      <c r="D1279" s="1">
        <v>160</v>
      </c>
      <c r="E1279" s="1">
        <v>48</v>
      </c>
      <c r="F1279" s="1" t="s">
        <v>62</v>
      </c>
      <c r="G1279" s="1">
        <v>2008</v>
      </c>
      <c r="H1279" s="1">
        <f>(D1279-$N$3)/$N$4</f>
        <v>-0.17936087450312274</v>
      </c>
      <c r="I1279" s="1" t="str">
        <f>VLOOKUP(D1279,$M$15:$N$19,2,TRUE)</f>
        <v>Medium</v>
      </c>
    </row>
    <row r="1280" spans="1:9" x14ac:dyDescent="0.25">
      <c r="A1280" s="1" t="s">
        <v>249</v>
      </c>
      <c r="B1280" s="1" t="s">
        <v>16</v>
      </c>
      <c r="C1280" s="1">
        <v>16</v>
      </c>
      <c r="D1280" s="1">
        <v>160</v>
      </c>
      <c r="E1280" s="1">
        <v>54</v>
      </c>
      <c r="F1280" s="1" t="s">
        <v>43</v>
      </c>
      <c r="G1280" s="1">
        <v>1988</v>
      </c>
      <c r="H1280" s="1">
        <f>(D1280-$N$3)/$N$4</f>
        <v>-0.17936087450312274</v>
      </c>
      <c r="I1280" s="1" t="str">
        <f>VLOOKUP(D1280,$M$15:$N$19,2,TRUE)</f>
        <v>Medium</v>
      </c>
    </row>
    <row r="1281" spans="1:9" x14ac:dyDescent="0.25">
      <c r="A1281" s="1" t="s">
        <v>297</v>
      </c>
      <c r="B1281" s="1" t="s">
        <v>16</v>
      </c>
      <c r="C1281" s="1">
        <v>16</v>
      </c>
      <c r="D1281" s="1">
        <v>160</v>
      </c>
      <c r="E1281" s="1">
        <v>46</v>
      </c>
      <c r="F1281" s="1" t="s">
        <v>49</v>
      </c>
      <c r="G1281" s="1">
        <v>1976</v>
      </c>
      <c r="H1281" s="1">
        <f>(D1281-$N$3)/$N$4</f>
        <v>-0.17936087450312274</v>
      </c>
      <c r="I1281" s="1" t="str">
        <f>VLOOKUP(D1281,$M$15:$N$19,2,TRUE)</f>
        <v>Medium</v>
      </c>
    </row>
    <row r="1282" spans="1:9" x14ac:dyDescent="0.25">
      <c r="A1282" s="1" t="s">
        <v>344</v>
      </c>
      <c r="B1282" s="1" t="s">
        <v>16</v>
      </c>
      <c r="C1282" s="1">
        <v>16</v>
      </c>
      <c r="D1282" s="1">
        <v>160</v>
      </c>
      <c r="E1282" s="1">
        <v>48</v>
      </c>
      <c r="F1282" s="1" t="s">
        <v>68</v>
      </c>
      <c r="G1282" s="1">
        <v>1972</v>
      </c>
      <c r="H1282" s="1">
        <f>(D1282-$N$3)/$N$4</f>
        <v>-0.17936087450312274</v>
      </c>
      <c r="I1282" s="1" t="str">
        <f>VLOOKUP(D1282,$M$15:$N$19,2,TRUE)</f>
        <v>Medium</v>
      </c>
    </row>
    <row r="1283" spans="1:9" x14ac:dyDescent="0.25">
      <c r="A1283" s="1" t="s">
        <v>470</v>
      </c>
      <c r="B1283" s="1" t="s">
        <v>16</v>
      </c>
      <c r="C1283" s="1">
        <v>16</v>
      </c>
      <c r="D1283" s="1">
        <v>160</v>
      </c>
      <c r="E1283" s="1">
        <v>50</v>
      </c>
      <c r="F1283" s="1" t="s">
        <v>57</v>
      </c>
      <c r="G1283" s="1">
        <v>1956</v>
      </c>
      <c r="H1283" s="1">
        <f>(D1283-$N$3)/$N$4</f>
        <v>-0.17936087450312274</v>
      </c>
      <c r="I1283" s="1" t="str">
        <f>VLOOKUP(D1283,$M$15:$N$19,2,TRUE)</f>
        <v>Medium</v>
      </c>
    </row>
    <row r="1284" spans="1:9" x14ac:dyDescent="0.25">
      <c r="A1284" s="2" t="s">
        <v>1010</v>
      </c>
      <c r="B1284" s="2" t="s">
        <v>16</v>
      </c>
      <c r="C1284" s="2">
        <v>16</v>
      </c>
      <c r="D1284" s="2">
        <v>160</v>
      </c>
      <c r="E1284" s="2">
        <v>47</v>
      </c>
      <c r="F1284" s="2" t="s">
        <v>120</v>
      </c>
      <c r="G1284" s="2">
        <v>1988</v>
      </c>
      <c r="H1284" s="2">
        <f>(D1284-$N$3)/$N$4</f>
        <v>-0.17936087450312274</v>
      </c>
      <c r="I1284" s="2" t="str">
        <f>VLOOKUP(D1284,$M$15:$N$19,2,TRUE)</f>
        <v>Medium</v>
      </c>
    </row>
    <row r="1285" spans="1:9" x14ac:dyDescent="0.25">
      <c r="A1285" s="1" t="s">
        <v>1296</v>
      </c>
      <c r="B1285" s="1" t="s">
        <v>16</v>
      </c>
      <c r="C1285" s="1">
        <v>16</v>
      </c>
      <c r="D1285" s="1">
        <v>160</v>
      </c>
      <c r="E1285" s="1">
        <v>52</v>
      </c>
      <c r="F1285" s="1" t="s">
        <v>49</v>
      </c>
      <c r="G1285" s="1">
        <v>1972</v>
      </c>
      <c r="H1285" s="1">
        <f>(D1285-$N$3)/$N$4</f>
        <v>-0.17936087450312274</v>
      </c>
      <c r="I1285" s="1" t="str">
        <f>VLOOKUP(D1285,$M$15:$N$19,2,TRUE)</f>
        <v>Medium</v>
      </c>
    </row>
    <row r="1286" spans="1:9" x14ac:dyDescent="0.25">
      <c r="A1286" s="1" t="s">
        <v>1322</v>
      </c>
      <c r="B1286" s="1" t="s">
        <v>16</v>
      </c>
      <c r="C1286" s="1">
        <v>16</v>
      </c>
      <c r="D1286" s="1">
        <v>160</v>
      </c>
      <c r="E1286" s="1">
        <v>46</v>
      </c>
      <c r="F1286" s="1" t="s">
        <v>57</v>
      </c>
      <c r="G1286" s="1">
        <v>2012</v>
      </c>
      <c r="H1286" s="1">
        <f>(D1286-$N$3)/$N$4</f>
        <v>-0.17936087450312274</v>
      </c>
      <c r="I1286" s="1" t="str">
        <f>VLOOKUP(D1286,$M$15:$N$19,2,TRUE)</f>
        <v>Medium</v>
      </c>
    </row>
    <row r="1287" spans="1:9" x14ac:dyDescent="0.25">
      <c r="A1287" s="2" t="s">
        <v>1439</v>
      </c>
      <c r="B1287" s="2" t="s">
        <v>16</v>
      </c>
      <c r="C1287" s="2">
        <v>16</v>
      </c>
      <c r="D1287" s="2">
        <v>160</v>
      </c>
      <c r="E1287" s="2">
        <v>54</v>
      </c>
      <c r="F1287" s="2" t="s">
        <v>97</v>
      </c>
      <c r="G1287" s="2">
        <v>1992</v>
      </c>
      <c r="H1287" s="2">
        <f>(D1287-$N$3)/$N$4</f>
        <v>-0.17936087450312274</v>
      </c>
      <c r="I1287" s="2" t="str">
        <f>VLOOKUP(D1287,$M$15:$N$19,2,TRUE)</f>
        <v>Medium</v>
      </c>
    </row>
    <row r="1288" spans="1:9" x14ac:dyDescent="0.25">
      <c r="A1288" s="1" t="s">
        <v>1462</v>
      </c>
      <c r="B1288" s="1" t="s">
        <v>16</v>
      </c>
      <c r="C1288" s="1">
        <v>16</v>
      </c>
      <c r="D1288" s="1">
        <v>160</v>
      </c>
      <c r="E1288" s="1">
        <v>46</v>
      </c>
      <c r="F1288" s="1" t="s">
        <v>57</v>
      </c>
      <c r="G1288" s="1">
        <v>1968</v>
      </c>
      <c r="H1288" s="1">
        <f>(D1288-$N$3)/$N$4</f>
        <v>-0.17936087450312274</v>
      </c>
      <c r="I1288" s="1" t="str">
        <f>VLOOKUP(D1288,$M$15:$N$19,2,TRUE)</f>
        <v>Medium</v>
      </c>
    </row>
    <row r="1289" spans="1:9" x14ac:dyDescent="0.25">
      <c r="A1289" s="2" t="s">
        <v>1573</v>
      </c>
      <c r="B1289" s="2" t="s">
        <v>16</v>
      </c>
      <c r="C1289" s="2">
        <v>16</v>
      </c>
      <c r="D1289" s="2">
        <v>160</v>
      </c>
      <c r="E1289" s="2">
        <v>44</v>
      </c>
      <c r="F1289" s="2" t="s">
        <v>31</v>
      </c>
      <c r="G1289" s="2">
        <v>1992</v>
      </c>
      <c r="H1289" s="2">
        <f>(D1289-$N$3)/$N$4</f>
        <v>-0.17936087450312274</v>
      </c>
      <c r="I1289" s="2" t="str">
        <f>VLOOKUP(D1289,$M$15:$N$19,2,TRUE)</f>
        <v>Medium</v>
      </c>
    </row>
    <row r="1290" spans="1:9" x14ac:dyDescent="0.25">
      <c r="A1290" s="2" t="s">
        <v>1577</v>
      </c>
      <c r="B1290" s="2" t="s">
        <v>16</v>
      </c>
      <c r="C1290" s="2">
        <v>16</v>
      </c>
      <c r="D1290" s="2">
        <v>160</v>
      </c>
      <c r="E1290" s="2">
        <v>48</v>
      </c>
      <c r="F1290" s="2" t="s">
        <v>87</v>
      </c>
      <c r="G1290" s="2">
        <v>1996</v>
      </c>
      <c r="H1290" s="2">
        <f>(D1290-$N$3)/$N$4</f>
        <v>-0.17936087450312274</v>
      </c>
      <c r="I1290" s="2" t="str">
        <f>VLOOKUP(D1290,$M$15:$N$19,2,TRUE)</f>
        <v>Medium</v>
      </c>
    </row>
    <row r="1291" spans="1:9" x14ac:dyDescent="0.25">
      <c r="A1291" s="2" t="s">
        <v>1585</v>
      </c>
      <c r="B1291" s="2" t="s">
        <v>16</v>
      </c>
      <c r="C1291" s="2">
        <v>16</v>
      </c>
      <c r="D1291" s="2">
        <v>160</v>
      </c>
      <c r="E1291" s="2">
        <v>60</v>
      </c>
      <c r="F1291" s="2" t="s">
        <v>187</v>
      </c>
      <c r="G1291" s="2">
        <v>1960</v>
      </c>
      <c r="H1291" s="2">
        <f>(D1291-$N$3)/$N$4</f>
        <v>-0.17936087450312274</v>
      </c>
      <c r="I1291" s="2" t="str">
        <f>VLOOKUP(D1291,$M$15:$N$19,2,TRUE)</f>
        <v>Medium</v>
      </c>
    </row>
    <row r="1292" spans="1:9" x14ac:dyDescent="0.25">
      <c r="A1292" s="2" t="s">
        <v>1639</v>
      </c>
      <c r="B1292" s="2" t="s">
        <v>16</v>
      </c>
      <c r="C1292" s="2">
        <v>16</v>
      </c>
      <c r="D1292" s="2">
        <v>160</v>
      </c>
      <c r="E1292" s="2">
        <v>50</v>
      </c>
      <c r="F1292" s="2" t="s">
        <v>19</v>
      </c>
      <c r="G1292" s="2">
        <v>1996</v>
      </c>
      <c r="H1292" s="2">
        <f>(D1292-$N$3)/$N$4</f>
        <v>-0.17936087450312274</v>
      </c>
      <c r="I1292" s="2" t="str">
        <f>VLOOKUP(D1292,$M$15:$N$19,2,TRUE)</f>
        <v>Medium</v>
      </c>
    </row>
    <row r="1293" spans="1:9" x14ac:dyDescent="0.25">
      <c r="A1293" s="1" t="s">
        <v>1654</v>
      </c>
      <c r="B1293" s="1" t="s">
        <v>16</v>
      </c>
      <c r="C1293" s="1">
        <v>16</v>
      </c>
      <c r="D1293" s="1">
        <v>160</v>
      </c>
      <c r="E1293" s="1">
        <v>47</v>
      </c>
      <c r="F1293" s="1" t="s">
        <v>29</v>
      </c>
      <c r="G1293" s="1">
        <v>2004</v>
      </c>
      <c r="H1293" s="1">
        <f>(D1293-$N$3)/$N$4</f>
        <v>-0.17936087450312274</v>
      </c>
      <c r="I1293" s="1" t="str">
        <f>VLOOKUP(D1293,$M$15:$N$19,2,TRUE)</f>
        <v>Medium</v>
      </c>
    </row>
    <row r="1294" spans="1:9" x14ac:dyDescent="0.25">
      <c r="A1294" s="2" t="s">
        <v>1927</v>
      </c>
      <c r="B1294" s="2" t="s">
        <v>16</v>
      </c>
      <c r="C1294" s="2">
        <v>16</v>
      </c>
      <c r="D1294" s="2">
        <v>160</v>
      </c>
      <c r="E1294" s="2">
        <v>52</v>
      </c>
      <c r="F1294" s="2" t="s">
        <v>57</v>
      </c>
      <c r="G1294" s="2">
        <v>1964</v>
      </c>
      <c r="H1294" s="2">
        <f>(D1294-$N$3)/$N$4</f>
        <v>-0.17936087450312274</v>
      </c>
      <c r="I1294" s="2" t="str">
        <f>VLOOKUP(D1294,$M$15:$N$19,2,TRUE)</f>
        <v>Medium</v>
      </c>
    </row>
    <row r="1295" spans="1:9" x14ac:dyDescent="0.25">
      <c r="A1295" s="1" t="s">
        <v>2072</v>
      </c>
      <c r="B1295" s="1" t="s">
        <v>16</v>
      </c>
      <c r="C1295" s="1">
        <v>16</v>
      </c>
      <c r="D1295" s="1">
        <v>160</v>
      </c>
      <c r="E1295" s="1">
        <v>47</v>
      </c>
      <c r="F1295" s="1" t="s">
        <v>97</v>
      </c>
      <c r="G1295" s="1">
        <v>1996</v>
      </c>
      <c r="H1295" s="1">
        <f>(D1295-$N$3)/$N$4</f>
        <v>-0.17936087450312274</v>
      </c>
      <c r="I1295" s="1" t="str">
        <f>VLOOKUP(D1295,$M$15:$N$19,2,TRUE)</f>
        <v>Medium</v>
      </c>
    </row>
    <row r="1296" spans="1:9" x14ac:dyDescent="0.25">
      <c r="A1296" s="2" t="s">
        <v>2101</v>
      </c>
      <c r="B1296" s="2" t="s">
        <v>16</v>
      </c>
      <c r="C1296" s="2">
        <v>16</v>
      </c>
      <c r="D1296" s="2">
        <v>160</v>
      </c>
      <c r="E1296" s="2">
        <v>52</v>
      </c>
      <c r="F1296" s="2" t="s">
        <v>82</v>
      </c>
      <c r="G1296" s="2">
        <v>1968</v>
      </c>
      <c r="H1296" s="2">
        <f>(D1296-$N$3)/$N$4</f>
        <v>-0.17936087450312274</v>
      </c>
      <c r="I1296" s="2" t="str">
        <f>VLOOKUP(D1296,$M$15:$N$19,2,TRUE)</f>
        <v>Medium</v>
      </c>
    </row>
    <row r="1297" spans="1:9" x14ac:dyDescent="0.25">
      <c r="A1297" s="1" t="s">
        <v>2212</v>
      </c>
      <c r="B1297" s="1" t="s">
        <v>16</v>
      </c>
      <c r="C1297" s="1">
        <v>16</v>
      </c>
      <c r="D1297" s="1">
        <v>160</v>
      </c>
      <c r="E1297" s="1">
        <v>53</v>
      </c>
      <c r="F1297" s="1" t="s">
        <v>64</v>
      </c>
      <c r="G1297" s="1">
        <v>2008</v>
      </c>
      <c r="H1297" s="1">
        <f>(D1297-$N$3)/$N$4</f>
        <v>-0.17936087450312274</v>
      </c>
      <c r="I1297" s="1" t="str">
        <f>VLOOKUP(D1297,$M$15:$N$19,2,TRUE)</f>
        <v>Medium</v>
      </c>
    </row>
    <row r="1298" spans="1:9" x14ac:dyDescent="0.25">
      <c r="A1298" s="2" t="s">
        <v>2223</v>
      </c>
      <c r="B1298" s="2" t="s">
        <v>16</v>
      </c>
      <c r="C1298" s="2">
        <v>16</v>
      </c>
      <c r="D1298" s="2">
        <v>160</v>
      </c>
      <c r="E1298" s="2">
        <v>51</v>
      </c>
      <c r="F1298" s="2" t="s">
        <v>64</v>
      </c>
      <c r="G1298" s="2">
        <v>1972</v>
      </c>
      <c r="H1298" s="2">
        <f>(D1298-$N$3)/$N$4</f>
        <v>-0.17936087450312274</v>
      </c>
      <c r="I1298" s="2" t="str">
        <f>VLOOKUP(D1298,$M$15:$N$19,2,TRUE)</f>
        <v>Medium</v>
      </c>
    </row>
    <row r="1299" spans="1:9" x14ac:dyDescent="0.25">
      <c r="A1299" s="1" t="s">
        <v>509</v>
      </c>
      <c r="B1299" s="1" t="s">
        <v>16</v>
      </c>
      <c r="C1299" s="1">
        <v>17</v>
      </c>
      <c r="D1299" s="1">
        <v>160</v>
      </c>
      <c r="E1299" s="1">
        <v>50</v>
      </c>
      <c r="F1299" s="1" t="s">
        <v>510</v>
      </c>
      <c r="G1299" s="1">
        <v>2016</v>
      </c>
      <c r="H1299" s="1">
        <f>(D1299-$N$3)/$N$4</f>
        <v>-0.17936087450312274</v>
      </c>
      <c r="I1299" s="1" t="str">
        <f>VLOOKUP(D1299,$M$15:$N$19,2,TRUE)</f>
        <v>Medium</v>
      </c>
    </row>
    <row r="1300" spans="1:9" x14ac:dyDescent="0.25">
      <c r="A1300" s="2" t="s">
        <v>605</v>
      </c>
      <c r="B1300" s="2" t="s">
        <v>16</v>
      </c>
      <c r="C1300" s="2">
        <v>17</v>
      </c>
      <c r="D1300" s="2">
        <v>160</v>
      </c>
      <c r="E1300" s="2">
        <v>50</v>
      </c>
      <c r="F1300" s="2" t="s">
        <v>49</v>
      </c>
      <c r="G1300" s="2">
        <v>2012</v>
      </c>
      <c r="H1300" s="2">
        <f>(D1300-$N$3)/$N$4</f>
        <v>-0.17936087450312274</v>
      </c>
      <c r="I1300" s="2" t="str">
        <f>VLOOKUP(D1300,$M$15:$N$19,2,TRUE)</f>
        <v>Medium</v>
      </c>
    </row>
    <row r="1301" spans="1:9" x14ac:dyDescent="0.25">
      <c r="A1301" s="2" t="s">
        <v>719</v>
      </c>
      <c r="B1301" s="2" t="s">
        <v>16</v>
      </c>
      <c r="C1301" s="2">
        <v>17</v>
      </c>
      <c r="D1301" s="2">
        <v>160</v>
      </c>
      <c r="E1301" s="2">
        <v>45</v>
      </c>
      <c r="F1301" s="2" t="s">
        <v>21</v>
      </c>
      <c r="G1301" s="2">
        <v>1984</v>
      </c>
      <c r="H1301" s="2">
        <f>(D1301-$N$3)/$N$4</f>
        <v>-0.17936087450312274</v>
      </c>
      <c r="I1301" s="2" t="str">
        <f>VLOOKUP(D1301,$M$15:$N$19,2,TRUE)</f>
        <v>Medium</v>
      </c>
    </row>
    <row r="1302" spans="1:9" x14ac:dyDescent="0.25">
      <c r="A1302" s="1" t="s">
        <v>811</v>
      </c>
      <c r="B1302" s="1" t="s">
        <v>16</v>
      </c>
      <c r="C1302" s="1">
        <v>17</v>
      </c>
      <c r="D1302" s="1">
        <v>160</v>
      </c>
      <c r="E1302" s="1">
        <v>48</v>
      </c>
      <c r="F1302" s="1" t="s">
        <v>294</v>
      </c>
      <c r="G1302" s="1">
        <v>2016</v>
      </c>
      <c r="H1302" s="1">
        <f>(D1302-$N$3)/$N$4</f>
        <v>-0.17936087450312274</v>
      </c>
      <c r="I1302" s="1" t="str">
        <f>VLOOKUP(D1302,$M$15:$N$19,2,TRUE)</f>
        <v>Medium</v>
      </c>
    </row>
    <row r="1303" spans="1:9" x14ac:dyDescent="0.25">
      <c r="A1303" s="1" t="s">
        <v>827</v>
      </c>
      <c r="B1303" s="1" t="s">
        <v>16</v>
      </c>
      <c r="C1303" s="1">
        <v>17</v>
      </c>
      <c r="D1303" s="1">
        <v>160</v>
      </c>
      <c r="E1303" s="1">
        <v>57</v>
      </c>
      <c r="F1303" s="1" t="s">
        <v>43</v>
      </c>
      <c r="G1303" s="1">
        <v>2016</v>
      </c>
      <c r="H1303" s="1">
        <f>(D1303-$N$3)/$N$4</f>
        <v>-0.17936087450312274</v>
      </c>
      <c r="I1303" s="1" t="str">
        <f>VLOOKUP(D1303,$M$15:$N$19,2,TRUE)</f>
        <v>Medium</v>
      </c>
    </row>
    <row r="1304" spans="1:9" x14ac:dyDescent="0.25">
      <c r="A1304" s="2" t="s">
        <v>1036</v>
      </c>
      <c r="B1304" s="2" t="s">
        <v>16</v>
      </c>
      <c r="C1304" s="2">
        <v>17</v>
      </c>
      <c r="D1304" s="2">
        <v>160</v>
      </c>
      <c r="E1304" s="2">
        <v>54</v>
      </c>
      <c r="F1304" s="2" t="s">
        <v>89</v>
      </c>
      <c r="G1304" s="2">
        <v>1972</v>
      </c>
      <c r="H1304" s="2">
        <f>(D1304-$N$3)/$N$4</f>
        <v>-0.17936087450312274</v>
      </c>
      <c r="I1304" s="2" t="str">
        <f>VLOOKUP(D1304,$M$15:$N$19,2,TRUE)</f>
        <v>Medium</v>
      </c>
    </row>
    <row r="1305" spans="1:9" x14ac:dyDescent="0.25">
      <c r="A1305" s="1" t="s">
        <v>1352</v>
      </c>
      <c r="B1305" s="1" t="s">
        <v>16</v>
      </c>
      <c r="C1305" s="1">
        <v>17</v>
      </c>
      <c r="D1305" s="1">
        <v>160</v>
      </c>
      <c r="E1305" s="1">
        <v>54</v>
      </c>
      <c r="F1305" s="1" t="s">
        <v>97</v>
      </c>
      <c r="G1305" s="1">
        <v>1972</v>
      </c>
      <c r="H1305" s="1">
        <f>(D1305-$N$3)/$N$4</f>
        <v>-0.17936087450312274</v>
      </c>
      <c r="I1305" s="1" t="str">
        <f>VLOOKUP(D1305,$M$15:$N$19,2,TRUE)</f>
        <v>Medium</v>
      </c>
    </row>
    <row r="1306" spans="1:9" x14ac:dyDescent="0.25">
      <c r="A1306" s="2" t="s">
        <v>1959</v>
      </c>
      <c r="B1306" s="2" t="s">
        <v>16</v>
      </c>
      <c r="C1306" s="2">
        <v>17</v>
      </c>
      <c r="D1306" s="2">
        <v>160</v>
      </c>
      <c r="E1306" s="2">
        <v>58</v>
      </c>
      <c r="F1306" s="2" t="s">
        <v>97</v>
      </c>
      <c r="G1306" s="2">
        <v>2004</v>
      </c>
      <c r="H1306" s="2">
        <f>(D1306-$N$3)/$N$4</f>
        <v>-0.17936087450312274</v>
      </c>
      <c r="I1306" s="2" t="str">
        <f>VLOOKUP(D1306,$M$15:$N$19,2,TRUE)</f>
        <v>Medium</v>
      </c>
    </row>
    <row r="1307" spans="1:9" x14ac:dyDescent="0.25">
      <c r="A1307" s="2" t="s">
        <v>2039</v>
      </c>
      <c r="B1307" s="2" t="s">
        <v>16</v>
      </c>
      <c r="C1307" s="2">
        <v>17</v>
      </c>
      <c r="D1307" s="2">
        <v>160</v>
      </c>
      <c r="E1307" s="2">
        <v>47</v>
      </c>
      <c r="F1307" s="2" t="s">
        <v>234</v>
      </c>
      <c r="G1307" s="2">
        <v>2016</v>
      </c>
      <c r="H1307" s="2">
        <f>(D1307-$N$3)/$N$4</f>
        <v>-0.17936087450312274</v>
      </c>
      <c r="I1307" s="2" t="str">
        <f>VLOOKUP(D1307,$M$15:$N$19,2,TRUE)</f>
        <v>Medium</v>
      </c>
    </row>
    <row r="1308" spans="1:9" x14ac:dyDescent="0.25">
      <c r="A1308" s="1" t="s">
        <v>238</v>
      </c>
      <c r="B1308" s="1" t="s">
        <v>16</v>
      </c>
      <c r="C1308" s="1">
        <v>18</v>
      </c>
      <c r="D1308" s="1">
        <v>160</v>
      </c>
      <c r="E1308" s="1">
        <v>49</v>
      </c>
      <c r="F1308" s="1" t="s">
        <v>59</v>
      </c>
      <c r="G1308" s="1">
        <v>2008</v>
      </c>
      <c r="H1308" s="1">
        <f>(D1308-$N$3)/$N$4</f>
        <v>-0.17936087450312274</v>
      </c>
      <c r="I1308" s="1" t="str">
        <f>VLOOKUP(D1308,$M$15:$N$19,2,TRUE)</f>
        <v>Medium</v>
      </c>
    </row>
    <row r="1309" spans="1:9" x14ac:dyDescent="0.25">
      <c r="A1309" s="1" t="s">
        <v>348</v>
      </c>
      <c r="B1309" s="1" t="s">
        <v>16</v>
      </c>
      <c r="C1309" s="1">
        <v>18</v>
      </c>
      <c r="D1309" s="1">
        <v>160</v>
      </c>
      <c r="E1309" s="1">
        <v>58</v>
      </c>
      <c r="F1309" s="1" t="s">
        <v>114</v>
      </c>
      <c r="G1309" s="1">
        <v>1960</v>
      </c>
      <c r="H1309" s="1">
        <f>(D1309-$N$3)/$N$4</f>
        <v>-0.17936087450312274</v>
      </c>
      <c r="I1309" s="1" t="str">
        <f>VLOOKUP(D1309,$M$15:$N$19,2,TRUE)</f>
        <v>Medium</v>
      </c>
    </row>
    <row r="1310" spans="1:9" x14ac:dyDescent="0.25">
      <c r="A1310" s="1" t="s">
        <v>475</v>
      </c>
      <c r="B1310" s="1" t="s">
        <v>8</v>
      </c>
      <c r="C1310" s="1">
        <v>18</v>
      </c>
      <c r="D1310" s="1">
        <v>160</v>
      </c>
      <c r="E1310" s="1">
        <v>66</v>
      </c>
      <c r="F1310" s="1" t="s">
        <v>476</v>
      </c>
      <c r="G1310" s="1">
        <v>1996</v>
      </c>
      <c r="H1310" s="1">
        <f>(D1310-$N$3)/$N$4</f>
        <v>-0.17936087450312274</v>
      </c>
      <c r="I1310" s="1" t="str">
        <f>VLOOKUP(D1310,$M$15:$N$19,2,TRUE)</f>
        <v>Medium</v>
      </c>
    </row>
    <row r="1311" spans="1:9" x14ac:dyDescent="0.25">
      <c r="A1311" s="2" t="s">
        <v>544</v>
      </c>
      <c r="B1311" s="2" t="s">
        <v>16</v>
      </c>
      <c r="C1311" s="2">
        <v>18</v>
      </c>
      <c r="D1311" s="2">
        <v>160</v>
      </c>
      <c r="E1311" s="2">
        <v>56</v>
      </c>
      <c r="F1311" s="2" t="s">
        <v>43</v>
      </c>
      <c r="G1311" s="2">
        <v>2012</v>
      </c>
      <c r="H1311" s="2">
        <f>(D1311-$N$3)/$N$4</f>
        <v>-0.17936087450312274</v>
      </c>
      <c r="I1311" s="2" t="str">
        <f>VLOOKUP(D1311,$M$15:$N$19,2,TRUE)</f>
        <v>Medium</v>
      </c>
    </row>
    <row r="1312" spans="1:9" x14ac:dyDescent="0.25">
      <c r="A1312" s="2" t="s">
        <v>780</v>
      </c>
      <c r="B1312" s="2" t="s">
        <v>16</v>
      </c>
      <c r="C1312" s="2">
        <v>18</v>
      </c>
      <c r="D1312" s="2">
        <v>160</v>
      </c>
      <c r="E1312" s="2">
        <v>52</v>
      </c>
      <c r="F1312" s="2" t="s">
        <v>27</v>
      </c>
      <c r="G1312" s="2">
        <v>1968</v>
      </c>
      <c r="H1312" s="2">
        <f>(D1312-$N$3)/$N$4</f>
        <v>-0.17936087450312274</v>
      </c>
      <c r="I1312" s="2" t="str">
        <f>VLOOKUP(D1312,$M$15:$N$19,2,TRUE)</f>
        <v>Medium</v>
      </c>
    </row>
    <row r="1313" spans="1:9" x14ac:dyDescent="0.25">
      <c r="A1313" s="1" t="s">
        <v>958</v>
      </c>
      <c r="B1313" s="1" t="s">
        <v>16</v>
      </c>
      <c r="C1313" s="1">
        <v>18</v>
      </c>
      <c r="D1313" s="1">
        <v>160</v>
      </c>
      <c r="E1313" s="1">
        <v>47</v>
      </c>
      <c r="F1313" s="1" t="s">
        <v>87</v>
      </c>
      <c r="G1313" s="1">
        <v>1996</v>
      </c>
      <c r="H1313" s="1">
        <f>(D1313-$N$3)/$N$4</f>
        <v>-0.17936087450312274</v>
      </c>
      <c r="I1313" s="1" t="str">
        <f>VLOOKUP(D1313,$M$15:$N$19,2,TRUE)</f>
        <v>Medium</v>
      </c>
    </row>
    <row r="1314" spans="1:9" x14ac:dyDescent="0.25">
      <c r="A1314" s="1" t="s">
        <v>991</v>
      </c>
      <c r="B1314" s="1" t="s">
        <v>16</v>
      </c>
      <c r="C1314" s="1">
        <v>18</v>
      </c>
      <c r="D1314" s="1">
        <v>160</v>
      </c>
      <c r="E1314" s="1">
        <v>51</v>
      </c>
      <c r="F1314" s="1" t="s">
        <v>31</v>
      </c>
      <c r="G1314" s="1">
        <v>1972</v>
      </c>
      <c r="H1314" s="1">
        <f>(D1314-$N$3)/$N$4</f>
        <v>-0.17936087450312274</v>
      </c>
      <c r="I1314" s="1" t="str">
        <f>VLOOKUP(D1314,$M$15:$N$19,2,TRUE)</f>
        <v>Medium</v>
      </c>
    </row>
    <row r="1315" spans="1:9" x14ac:dyDescent="0.25">
      <c r="A1315" s="2" t="s">
        <v>1042</v>
      </c>
      <c r="B1315" s="2" t="s">
        <v>16</v>
      </c>
      <c r="C1315" s="2">
        <v>18</v>
      </c>
      <c r="D1315" s="2">
        <v>160</v>
      </c>
      <c r="E1315" s="2">
        <v>47</v>
      </c>
      <c r="F1315" s="2" t="s">
        <v>114</v>
      </c>
      <c r="G1315" s="2">
        <v>1976</v>
      </c>
      <c r="H1315" s="2">
        <f>(D1315-$N$3)/$N$4</f>
        <v>-0.17936087450312274</v>
      </c>
      <c r="I1315" s="2" t="str">
        <f>VLOOKUP(D1315,$M$15:$N$19,2,TRUE)</f>
        <v>Medium</v>
      </c>
    </row>
    <row r="1316" spans="1:9" x14ac:dyDescent="0.25">
      <c r="A1316" s="1" t="s">
        <v>1237</v>
      </c>
      <c r="B1316" s="1" t="s">
        <v>16</v>
      </c>
      <c r="C1316" s="1">
        <v>18</v>
      </c>
      <c r="D1316" s="1">
        <v>160</v>
      </c>
      <c r="E1316" s="1">
        <v>45</v>
      </c>
      <c r="F1316" s="1" t="s">
        <v>57</v>
      </c>
      <c r="G1316" s="1">
        <v>2008</v>
      </c>
      <c r="H1316" s="1">
        <f>(D1316-$N$3)/$N$4</f>
        <v>-0.17936087450312274</v>
      </c>
      <c r="I1316" s="1" t="str">
        <f>VLOOKUP(D1316,$M$15:$N$19,2,TRUE)</f>
        <v>Medium</v>
      </c>
    </row>
    <row r="1317" spans="1:9" x14ac:dyDescent="0.25">
      <c r="A1317" s="2" t="s">
        <v>1542</v>
      </c>
      <c r="B1317" s="2" t="s">
        <v>16</v>
      </c>
      <c r="C1317" s="2">
        <v>18</v>
      </c>
      <c r="D1317" s="2">
        <v>160</v>
      </c>
      <c r="E1317" s="2">
        <v>50</v>
      </c>
      <c r="F1317" s="2" t="s">
        <v>68</v>
      </c>
      <c r="G1317" s="2">
        <v>1972</v>
      </c>
      <c r="H1317" s="2">
        <f>(D1317-$N$3)/$N$4</f>
        <v>-0.17936087450312274</v>
      </c>
      <c r="I1317" s="2" t="str">
        <f>VLOOKUP(D1317,$M$15:$N$19,2,TRUE)</f>
        <v>Medium</v>
      </c>
    </row>
    <row r="1318" spans="1:9" x14ac:dyDescent="0.25">
      <c r="A1318" s="1" t="s">
        <v>1584</v>
      </c>
      <c r="B1318" s="1" t="s">
        <v>16</v>
      </c>
      <c r="C1318" s="1">
        <v>18</v>
      </c>
      <c r="D1318" s="1">
        <v>160</v>
      </c>
      <c r="E1318" s="1">
        <v>44</v>
      </c>
      <c r="F1318" s="1" t="s">
        <v>49</v>
      </c>
      <c r="G1318" s="1">
        <v>2008</v>
      </c>
      <c r="H1318" s="1">
        <f>(D1318-$N$3)/$N$4</f>
        <v>-0.17936087450312274</v>
      </c>
      <c r="I1318" s="1" t="str">
        <f>VLOOKUP(D1318,$M$15:$N$19,2,TRUE)</f>
        <v>Medium</v>
      </c>
    </row>
    <row r="1319" spans="1:9" x14ac:dyDescent="0.25">
      <c r="A1319" s="1" t="s">
        <v>1634</v>
      </c>
      <c r="B1319" s="1" t="s">
        <v>16</v>
      </c>
      <c r="C1319" s="1">
        <v>18</v>
      </c>
      <c r="D1319" s="1">
        <v>160</v>
      </c>
      <c r="E1319" s="1">
        <v>55</v>
      </c>
      <c r="F1319" s="1" t="s">
        <v>64</v>
      </c>
      <c r="G1319" s="1">
        <v>2012</v>
      </c>
      <c r="H1319" s="1">
        <f>(D1319-$N$3)/$N$4</f>
        <v>-0.17936087450312274</v>
      </c>
      <c r="I1319" s="1" t="str">
        <f>VLOOKUP(D1319,$M$15:$N$19,2,TRUE)</f>
        <v>Medium</v>
      </c>
    </row>
    <row r="1320" spans="1:9" x14ac:dyDescent="0.25">
      <c r="A1320" s="1" t="s">
        <v>1685</v>
      </c>
      <c r="B1320" s="1" t="s">
        <v>16</v>
      </c>
      <c r="C1320" s="1">
        <v>18</v>
      </c>
      <c r="D1320" s="1">
        <v>160</v>
      </c>
      <c r="E1320" s="1">
        <v>61</v>
      </c>
      <c r="F1320" s="1" t="s">
        <v>57</v>
      </c>
      <c r="G1320" s="1">
        <v>1956</v>
      </c>
      <c r="H1320" s="1">
        <f>(D1320-$N$3)/$N$4</f>
        <v>-0.17936087450312274</v>
      </c>
      <c r="I1320" s="1" t="str">
        <f>VLOOKUP(D1320,$M$15:$N$19,2,TRUE)</f>
        <v>Medium</v>
      </c>
    </row>
    <row r="1321" spans="1:9" x14ac:dyDescent="0.25">
      <c r="A1321" s="2" t="s">
        <v>1953</v>
      </c>
      <c r="B1321" s="2" t="s">
        <v>16</v>
      </c>
      <c r="C1321" s="2">
        <v>18</v>
      </c>
      <c r="D1321" s="2">
        <v>160</v>
      </c>
      <c r="E1321" s="2">
        <v>56</v>
      </c>
      <c r="F1321" s="2" t="s">
        <v>116</v>
      </c>
      <c r="G1321" s="2">
        <v>2012</v>
      </c>
      <c r="H1321" s="2">
        <f>(D1321-$N$3)/$N$4</f>
        <v>-0.17936087450312274</v>
      </c>
      <c r="I1321" s="2" t="str">
        <f>VLOOKUP(D1321,$M$15:$N$19,2,TRUE)</f>
        <v>Medium</v>
      </c>
    </row>
    <row r="1322" spans="1:9" x14ac:dyDescent="0.25">
      <c r="A1322" s="2" t="s">
        <v>1955</v>
      </c>
      <c r="B1322" s="2" t="s">
        <v>8</v>
      </c>
      <c r="C1322" s="2">
        <v>18</v>
      </c>
      <c r="D1322" s="2">
        <v>160</v>
      </c>
      <c r="E1322" s="2">
        <v>55</v>
      </c>
      <c r="F1322" s="2" t="s">
        <v>45</v>
      </c>
      <c r="G1322" s="2">
        <v>2012</v>
      </c>
      <c r="H1322" s="2">
        <f>(D1322-$N$3)/$N$4</f>
        <v>-0.17936087450312274</v>
      </c>
      <c r="I1322" s="2" t="str">
        <f>VLOOKUP(D1322,$M$15:$N$19,2,TRUE)</f>
        <v>Medium</v>
      </c>
    </row>
    <row r="1323" spans="1:9" x14ac:dyDescent="0.25">
      <c r="A1323" s="2" t="s">
        <v>2179</v>
      </c>
      <c r="B1323" s="2" t="s">
        <v>16</v>
      </c>
      <c r="C1323" s="2">
        <v>18</v>
      </c>
      <c r="D1323" s="2">
        <v>160</v>
      </c>
      <c r="E1323" s="2">
        <v>50</v>
      </c>
      <c r="F1323" s="2" t="s">
        <v>49</v>
      </c>
      <c r="G1323" s="2">
        <v>1988</v>
      </c>
      <c r="H1323" s="2">
        <f>(D1323-$N$3)/$N$4</f>
        <v>-0.17936087450312274</v>
      </c>
      <c r="I1323" s="2" t="str">
        <f>VLOOKUP(D1323,$M$15:$N$19,2,TRUE)</f>
        <v>Medium</v>
      </c>
    </row>
    <row r="1324" spans="1:9" x14ac:dyDescent="0.25">
      <c r="A1324" s="1" t="s">
        <v>2180</v>
      </c>
      <c r="B1324" s="1" t="s">
        <v>16</v>
      </c>
      <c r="C1324" s="1">
        <v>18</v>
      </c>
      <c r="D1324" s="1">
        <v>160</v>
      </c>
      <c r="E1324" s="1">
        <v>49</v>
      </c>
      <c r="F1324" s="1" t="s">
        <v>39</v>
      </c>
      <c r="G1324" s="1">
        <v>1988</v>
      </c>
      <c r="H1324" s="1">
        <f>(D1324-$N$3)/$N$4</f>
        <v>-0.17936087450312274</v>
      </c>
      <c r="I1324" s="1" t="str">
        <f>VLOOKUP(D1324,$M$15:$N$19,2,TRUE)</f>
        <v>Medium</v>
      </c>
    </row>
    <row r="1325" spans="1:9" x14ac:dyDescent="0.25">
      <c r="A1325" s="1" t="s">
        <v>2186</v>
      </c>
      <c r="B1325" s="1" t="s">
        <v>16</v>
      </c>
      <c r="C1325" s="1">
        <v>18</v>
      </c>
      <c r="D1325" s="1">
        <v>160</v>
      </c>
      <c r="E1325" s="1">
        <v>54</v>
      </c>
      <c r="F1325" s="1" t="s">
        <v>294</v>
      </c>
      <c r="G1325" s="1">
        <v>2016</v>
      </c>
      <c r="H1325" s="1">
        <f>(D1325-$N$3)/$N$4</f>
        <v>-0.17936087450312274</v>
      </c>
      <c r="I1325" s="1" t="str">
        <f>VLOOKUP(D1325,$M$15:$N$19,2,TRUE)</f>
        <v>Medium</v>
      </c>
    </row>
    <row r="1326" spans="1:9" x14ac:dyDescent="0.25">
      <c r="A1326" s="2" t="s">
        <v>2189</v>
      </c>
      <c r="B1326" s="2" t="s">
        <v>16</v>
      </c>
      <c r="C1326" s="2">
        <v>18</v>
      </c>
      <c r="D1326" s="2">
        <v>160</v>
      </c>
      <c r="E1326" s="2">
        <v>47</v>
      </c>
      <c r="F1326" s="2" t="s">
        <v>59</v>
      </c>
      <c r="G1326" s="2">
        <v>2000</v>
      </c>
      <c r="H1326" s="2">
        <f>(D1326-$N$3)/$N$4</f>
        <v>-0.17936087450312274</v>
      </c>
      <c r="I1326" s="2" t="str">
        <f>VLOOKUP(D1326,$M$15:$N$19,2,TRUE)</f>
        <v>Medium</v>
      </c>
    </row>
    <row r="1327" spans="1:9" x14ac:dyDescent="0.25">
      <c r="A1327" s="2" t="s">
        <v>2205</v>
      </c>
      <c r="B1327" s="2" t="s">
        <v>8</v>
      </c>
      <c r="C1327" s="2">
        <v>18</v>
      </c>
      <c r="D1327" s="2">
        <v>160</v>
      </c>
      <c r="E1327" s="2">
        <v>62</v>
      </c>
      <c r="F1327" s="2" t="s">
        <v>17</v>
      </c>
      <c r="G1327" s="2">
        <v>1988</v>
      </c>
      <c r="H1327" s="2">
        <f>(D1327-$N$3)/$N$4</f>
        <v>-0.17936087450312274</v>
      </c>
      <c r="I1327" s="2" t="str">
        <f>VLOOKUP(D1327,$M$15:$N$19,2,TRUE)</f>
        <v>Medium</v>
      </c>
    </row>
    <row r="1328" spans="1:9" x14ac:dyDescent="0.25">
      <c r="A1328" s="2" t="s">
        <v>15</v>
      </c>
      <c r="B1328" s="2" t="s">
        <v>16</v>
      </c>
      <c r="C1328" s="2">
        <v>19</v>
      </c>
      <c r="D1328" s="2">
        <v>160</v>
      </c>
      <c r="E1328" s="2">
        <v>48</v>
      </c>
      <c r="F1328" s="2" t="s">
        <v>17</v>
      </c>
      <c r="G1328" s="2">
        <v>1972</v>
      </c>
      <c r="H1328" s="2">
        <f>(D1328-$N$3)/$N$4</f>
        <v>-0.17936087450312274</v>
      </c>
      <c r="I1328" s="2" t="str">
        <f>VLOOKUP(D1328,$M$15:$N$19,2,TRUE)</f>
        <v>Medium</v>
      </c>
    </row>
    <row r="1329" spans="1:9" x14ac:dyDescent="0.25">
      <c r="A1329" s="2" t="s">
        <v>425</v>
      </c>
      <c r="B1329" s="2" t="s">
        <v>16</v>
      </c>
      <c r="C1329" s="2">
        <v>19</v>
      </c>
      <c r="D1329" s="2">
        <v>160</v>
      </c>
      <c r="E1329" s="2">
        <v>50</v>
      </c>
      <c r="F1329" s="2" t="s">
        <v>57</v>
      </c>
      <c r="G1329" s="2">
        <v>1964</v>
      </c>
      <c r="H1329" s="2">
        <f>(D1329-$N$3)/$N$4</f>
        <v>-0.17936087450312274</v>
      </c>
      <c r="I1329" s="2" t="str">
        <f>VLOOKUP(D1329,$M$15:$N$19,2,TRUE)</f>
        <v>Medium</v>
      </c>
    </row>
    <row r="1330" spans="1:9" x14ac:dyDescent="0.25">
      <c r="A1330" s="2" t="s">
        <v>556</v>
      </c>
      <c r="B1330" s="2" t="s">
        <v>16</v>
      </c>
      <c r="C1330" s="2">
        <v>19</v>
      </c>
      <c r="D1330" s="2">
        <v>160</v>
      </c>
      <c r="E1330" s="2">
        <v>49</v>
      </c>
      <c r="F1330" s="2" t="s">
        <v>62</v>
      </c>
      <c r="G1330" s="2">
        <v>1976</v>
      </c>
      <c r="H1330" s="2">
        <f>(D1330-$N$3)/$N$4</f>
        <v>-0.17936087450312274</v>
      </c>
      <c r="I1330" s="2" t="str">
        <f>VLOOKUP(D1330,$M$15:$N$19,2,TRUE)</f>
        <v>Medium</v>
      </c>
    </row>
    <row r="1331" spans="1:9" x14ac:dyDescent="0.25">
      <c r="A1331" s="2" t="s">
        <v>713</v>
      </c>
      <c r="B1331" s="2" t="s">
        <v>16</v>
      </c>
      <c r="C1331" s="2">
        <v>19</v>
      </c>
      <c r="D1331" s="2">
        <v>160</v>
      </c>
      <c r="E1331" s="2">
        <v>59</v>
      </c>
      <c r="F1331" s="2" t="s">
        <v>64</v>
      </c>
      <c r="G1331" s="2">
        <v>1964</v>
      </c>
      <c r="H1331" s="2">
        <f>(D1331-$N$3)/$N$4</f>
        <v>-0.17936087450312274</v>
      </c>
      <c r="I1331" s="2" t="str">
        <f>VLOOKUP(D1331,$M$15:$N$19,2,TRUE)</f>
        <v>Medium</v>
      </c>
    </row>
    <row r="1332" spans="1:9" x14ac:dyDescent="0.25">
      <c r="A1332" s="1" t="s">
        <v>916</v>
      </c>
      <c r="B1332" s="1" t="s">
        <v>16</v>
      </c>
      <c r="C1332" s="1">
        <v>19</v>
      </c>
      <c r="D1332" s="1">
        <v>160</v>
      </c>
      <c r="E1332" s="1">
        <v>50</v>
      </c>
      <c r="F1332" s="1" t="s">
        <v>120</v>
      </c>
      <c r="G1332" s="1">
        <v>1964</v>
      </c>
      <c r="H1332" s="1">
        <f>(D1332-$N$3)/$N$4</f>
        <v>-0.17936087450312274</v>
      </c>
      <c r="I1332" s="1" t="str">
        <f>VLOOKUP(D1332,$M$15:$N$19,2,TRUE)</f>
        <v>Medium</v>
      </c>
    </row>
    <row r="1333" spans="1:9" x14ac:dyDescent="0.25">
      <c r="A1333" s="2" t="s">
        <v>917</v>
      </c>
      <c r="B1333" s="2" t="s">
        <v>8</v>
      </c>
      <c r="C1333" s="2">
        <v>19</v>
      </c>
      <c r="D1333" s="2">
        <v>160</v>
      </c>
      <c r="E1333" s="2">
        <v>55</v>
      </c>
      <c r="F1333" s="2" t="s">
        <v>120</v>
      </c>
      <c r="G1333" s="2">
        <v>1992</v>
      </c>
      <c r="H1333" s="2">
        <f>(D1333-$N$3)/$N$4</f>
        <v>-0.17936087450312274</v>
      </c>
      <c r="I1333" s="2" t="str">
        <f>VLOOKUP(D1333,$M$15:$N$19,2,TRUE)</f>
        <v>Medium</v>
      </c>
    </row>
    <row r="1334" spans="1:9" x14ac:dyDescent="0.25">
      <c r="A1334" s="1" t="s">
        <v>1132</v>
      </c>
      <c r="B1334" s="1" t="s">
        <v>16</v>
      </c>
      <c r="C1334" s="1">
        <v>19</v>
      </c>
      <c r="D1334" s="1">
        <v>160</v>
      </c>
      <c r="E1334" s="1">
        <v>45</v>
      </c>
      <c r="F1334" s="1" t="s">
        <v>62</v>
      </c>
      <c r="G1334" s="1">
        <v>1988</v>
      </c>
      <c r="H1334" s="1">
        <f>(D1334-$N$3)/$N$4</f>
        <v>-0.17936087450312274</v>
      </c>
      <c r="I1334" s="1" t="str">
        <f>VLOOKUP(D1334,$M$15:$N$19,2,TRUE)</f>
        <v>Medium</v>
      </c>
    </row>
    <row r="1335" spans="1:9" x14ac:dyDescent="0.25">
      <c r="A1335" s="1" t="s">
        <v>1342</v>
      </c>
      <c r="B1335" s="1" t="s">
        <v>16</v>
      </c>
      <c r="C1335" s="1">
        <v>19</v>
      </c>
      <c r="D1335" s="1">
        <v>160</v>
      </c>
      <c r="E1335" s="1">
        <v>55</v>
      </c>
      <c r="F1335" s="1" t="s">
        <v>175</v>
      </c>
      <c r="G1335" s="1">
        <v>2000</v>
      </c>
      <c r="H1335" s="1">
        <f>(D1335-$N$3)/$N$4</f>
        <v>-0.17936087450312274</v>
      </c>
      <c r="I1335" s="1" t="str">
        <f>VLOOKUP(D1335,$M$15:$N$19,2,TRUE)</f>
        <v>Medium</v>
      </c>
    </row>
    <row r="1336" spans="1:9" x14ac:dyDescent="0.25">
      <c r="A1336" s="2" t="s">
        <v>1409</v>
      </c>
      <c r="B1336" s="2" t="s">
        <v>16</v>
      </c>
      <c r="C1336" s="2">
        <v>19</v>
      </c>
      <c r="D1336" s="2">
        <v>160</v>
      </c>
      <c r="E1336" s="2">
        <v>47</v>
      </c>
      <c r="F1336" s="2" t="s">
        <v>367</v>
      </c>
      <c r="G1336" s="2">
        <v>2000</v>
      </c>
      <c r="H1336" s="2">
        <f>(D1336-$N$3)/$N$4</f>
        <v>-0.17936087450312274</v>
      </c>
      <c r="I1336" s="2" t="str">
        <f>VLOOKUP(D1336,$M$15:$N$19,2,TRUE)</f>
        <v>Medium</v>
      </c>
    </row>
    <row r="1337" spans="1:9" x14ac:dyDescent="0.25">
      <c r="A1337" s="1" t="s">
        <v>1560</v>
      </c>
      <c r="B1337" s="1" t="s">
        <v>16</v>
      </c>
      <c r="C1337" s="1">
        <v>19</v>
      </c>
      <c r="D1337" s="1">
        <v>160</v>
      </c>
      <c r="E1337" s="1">
        <v>52</v>
      </c>
      <c r="F1337" s="1" t="s">
        <v>89</v>
      </c>
      <c r="G1337" s="1">
        <v>1936</v>
      </c>
      <c r="H1337" s="1">
        <f>(D1337-$N$3)/$N$4</f>
        <v>-0.17936087450312274</v>
      </c>
      <c r="I1337" s="1" t="str">
        <f>VLOOKUP(D1337,$M$15:$N$19,2,TRUE)</f>
        <v>Medium</v>
      </c>
    </row>
    <row r="1338" spans="1:9" x14ac:dyDescent="0.25">
      <c r="A1338" s="1" t="s">
        <v>1823</v>
      </c>
      <c r="B1338" s="1" t="s">
        <v>16</v>
      </c>
      <c r="C1338" s="1">
        <v>19</v>
      </c>
      <c r="D1338" s="1">
        <v>160</v>
      </c>
      <c r="E1338" s="1">
        <v>50</v>
      </c>
      <c r="F1338" s="1" t="s">
        <v>17</v>
      </c>
      <c r="G1338" s="1">
        <v>1968</v>
      </c>
      <c r="H1338" s="1">
        <f>(D1338-$N$3)/$N$4</f>
        <v>-0.17936087450312274</v>
      </c>
      <c r="I1338" s="1" t="str">
        <f>VLOOKUP(D1338,$M$15:$N$19,2,TRUE)</f>
        <v>Medium</v>
      </c>
    </row>
    <row r="1339" spans="1:9" x14ac:dyDescent="0.25">
      <c r="A1339" s="1" t="s">
        <v>2018</v>
      </c>
      <c r="B1339" s="1" t="s">
        <v>16</v>
      </c>
      <c r="C1339" s="1">
        <v>19</v>
      </c>
      <c r="D1339" s="1">
        <v>160</v>
      </c>
      <c r="E1339" s="1">
        <v>57</v>
      </c>
      <c r="F1339" s="1" t="s">
        <v>62</v>
      </c>
      <c r="G1339" s="1">
        <v>1948</v>
      </c>
      <c r="H1339" s="1">
        <f>(D1339-$N$3)/$N$4</f>
        <v>-0.17936087450312274</v>
      </c>
      <c r="I1339" s="1" t="str">
        <f>VLOOKUP(D1339,$M$15:$N$19,2,TRUE)</f>
        <v>Medium</v>
      </c>
    </row>
    <row r="1340" spans="1:9" x14ac:dyDescent="0.25">
      <c r="A1340" s="1" t="s">
        <v>2108</v>
      </c>
      <c r="B1340" s="1" t="s">
        <v>8</v>
      </c>
      <c r="C1340" s="1">
        <v>19</v>
      </c>
      <c r="D1340" s="1">
        <v>160</v>
      </c>
      <c r="E1340" s="1">
        <v>54</v>
      </c>
      <c r="F1340" s="1" t="s">
        <v>27</v>
      </c>
      <c r="G1340" s="1">
        <v>2008</v>
      </c>
      <c r="H1340" s="1">
        <f>(D1340-$N$3)/$N$4</f>
        <v>-0.17936087450312274</v>
      </c>
      <c r="I1340" s="1" t="str">
        <f>VLOOKUP(D1340,$M$15:$N$19,2,TRUE)</f>
        <v>Medium</v>
      </c>
    </row>
    <row r="1341" spans="1:9" x14ac:dyDescent="0.25">
      <c r="A1341" s="2" t="s">
        <v>139</v>
      </c>
      <c r="B1341" s="2" t="s">
        <v>16</v>
      </c>
      <c r="C1341" s="2">
        <v>20</v>
      </c>
      <c r="D1341" s="2">
        <v>160</v>
      </c>
      <c r="E1341" s="2">
        <v>54</v>
      </c>
      <c r="F1341" s="2" t="s">
        <v>89</v>
      </c>
      <c r="G1341" s="2">
        <v>1972</v>
      </c>
      <c r="H1341" s="2">
        <f>(D1341-$N$3)/$N$4</f>
        <v>-0.17936087450312274</v>
      </c>
      <c r="I1341" s="2" t="str">
        <f>VLOOKUP(D1341,$M$15:$N$19,2,TRUE)</f>
        <v>Medium</v>
      </c>
    </row>
    <row r="1342" spans="1:9" x14ac:dyDescent="0.25">
      <c r="A1342" s="1" t="s">
        <v>256</v>
      </c>
      <c r="B1342" s="1" t="s">
        <v>16</v>
      </c>
      <c r="C1342" s="1">
        <v>20</v>
      </c>
      <c r="D1342" s="1">
        <v>160</v>
      </c>
      <c r="E1342" s="1">
        <v>49</v>
      </c>
      <c r="F1342" s="1" t="s">
        <v>43</v>
      </c>
      <c r="G1342" s="1">
        <v>1968</v>
      </c>
      <c r="H1342" s="1">
        <f>(D1342-$N$3)/$N$4</f>
        <v>-0.17936087450312274</v>
      </c>
      <c r="I1342" s="1" t="str">
        <f>VLOOKUP(D1342,$M$15:$N$19,2,TRUE)</f>
        <v>Medium</v>
      </c>
    </row>
    <row r="1343" spans="1:9" x14ac:dyDescent="0.25">
      <c r="A1343" s="1" t="s">
        <v>375</v>
      </c>
      <c r="B1343" s="1" t="s">
        <v>8</v>
      </c>
      <c r="C1343" s="1">
        <v>20</v>
      </c>
      <c r="D1343" s="1">
        <v>160</v>
      </c>
      <c r="E1343" s="1">
        <v>70</v>
      </c>
      <c r="F1343" s="1" t="s">
        <v>97</v>
      </c>
      <c r="G1343" s="1">
        <v>1984</v>
      </c>
      <c r="H1343" s="1">
        <f>(D1343-$N$3)/$N$4</f>
        <v>-0.17936087450312274</v>
      </c>
      <c r="I1343" s="1" t="str">
        <f>VLOOKUP(D1343,$M$15:$N$19,2,TRUE)</f>
        <v>Medium</v>
      </c>
    </row>
    <row r="1344" spans="1:9" x14ac:dyDescent="0.25">
      <c r="A1344" s="2" t="s">
        <v>392</v>
      </c>
      <c r="B1344" s="2" t="s">
        <v>16</v>
      </c>
      <c r="C1344" s="2">
        <v>20</v>
      </c>
      <c r="D1344" s="2">
        <v>160</v>
      </c>
      <c r="E1344" s="2">
        <v>56</v>
      </c>
      <c r="F1344" s="2" t="s">
        <v>120</v>
      </c>
      <c r="G1344" s="2">
        <v>2000</v>
      </c>
      <c r="H1344" s="2">
        <f>(D1344-$N$3)/$N$4</f>
        <v>-0.17936087450312274</v>
      </c>
      <c r="I1344" s="2" t="str">
        <f>VLOOKUP(D1344,$M$15:$N$19,2,TRUE)</f>
        <v>Medium</v>
      </c>
    </row>
    <row r="1345" spans="1:9" x14ac:dyDescent="0.25">
      <c r="A1345" s="2" t="s">
        <v>721</v>
      </c>
      <c r="B1345" s="2" t="s">
        <v>16</v>
      </c>
      <c r="C1345" s="2">
        <v>20</v>
      </c>
      <c r="D1345" s="2">
        <v>160</v>
      </c>
      <c r="E1345" s="2">
        <v>50</v>
      </c>
      <c r="F1345" s="2" t="s">
        <v>175</v>
      </c>
      <c r="G1345" s="2">
        <v>2012</v>
      </c>
      <c r="H1345" s="2">
        <f>(D1345-$N$3)/$N$4</f>
        <v>-0.17936087450312274</v>
      </c>
      <c r="I1345" s="2" t="str">
        <f>VLOOKUP(D1345,$M$15:$N$19,2,TRUE)</f>
        <v>Medium</v>
      </c>
    </row>
    <row r="1346" spans="1:9" x14ac:dyDescent="0.25">
      <c r="A1346" s="2" t="s">
        <v>1014</v>
      </c>
      <c r="B1346" s="2" t="s">
        <v>8</v>
      </c>
      <c r="C1346" s="2">
        <v>20</v>
      </c>
      <c r="D1346" s="2">
        <v>160</v>
      </c>
      <c r="E1346" s="2">
        <v>46</v>
      </c>
      <c r="F1346" s="2" t="s">
        <v>120</v>
      </c>
      <c r="G1346" s="2">
        <v>2012</v>
      </c>
      <c r="H1346" s="2">
        <f>(D1346-$N$3)/$N$4</f>
        <v>-0.17936087450312274</v>
      </c>
      <c r="I1346" s="2" t="str">
        <f>VLOOKUP(D1346,$M$15:$N$19,2,TRUE)</f>
        <v>Medium</v>
      </c>
    </row>
    <row r="1347" spans="1:9" x14ac:dyDescent="0.25">
      <c r="A1347" s="1" t="s">
        <v>1142</v>
      </c>
      <c r="B1347" s="1" t="s">
        <v>8</v>
      </c>
      <c r="C1347" s="1">
        <v>20</v>
      </c>
      <c r="D1347" s="1">
        <v>160</v>
      </c>
      <c r="E1347" s="1">
        <v>63</v>
      </c>
      <c r="F1347" s="1" t="s">
        <v>51</v>
      </c>
      <c r="G1347" s="1">
        <v>2016</v>
      </c>
      <c r="H1347" s="1">
        <f>(D1347-$N$3)/$N$4</f>
        <v>-0.17936087450312274</v>
      </c>
      <c r="I1347" s="1" t="str">
        <f>VLOOKUP(D1347,$M$15:$N$19,2,TRUE)</f>
        <v>Medium</v>
      </c>
    </row>
    <row r="1348" spans="1:9" x14ac:dyDescent="0.25">
      <c r="A1348" s="1" t="s">
        <v>1326</v>
      </c>
      <c r="B1348" s="1" t="s">
        <v>16</v>
      </c>
      <c r="C1348" s="1">
        <v>20</v>
      </c>
      <c r="D1348" s="1">
        <v>160</v>
      </c>
      <c r="E1348" s="1">
        <v>48</v>
      </c>
      <c r="F1348" s="1" t="s">
        <v>11</v>
      </c>
      <c r="G1348" s="1">
        <v>1996</v>
      </c>
      <c r="H1348" s="1">
        <f>(D1348-$N$3)/$N$4</f>
        <v>-0.17936087450312274</v>
      </c>
      <c r="I1348" s="1" t="str">
        <f>VLOOKUP(D1348,$M$15:$N$19,2,TRUE)</f>
        <v>Medium</v>
      </c>
    </row>
    <row r="1349" spans="1:9" x14ac:dyDescent="0.25">
      <c r="A1349" s="2" t="s">
        <v>1361</v>
      </c>
      <c r="B1349" s="2" t="s">
        <v>16</v>
      </c>
      <c r="C1349" s="2">
        <v>20</v>
      </c>
      <c r="D1349" s="2">
        <v>160</v>
      </c>
      <c r="E1349" s="2">
        <v>54</v>
      </c>
      <c r="F1349" s="2" t="s">
        <v>57</v>
      </c>
      <c r="G1349" s="2">
        <v>2008</v>
      </c>
      <c r="H1349" s="2">
        <f>(D1349-$N$3)/$N$4</f>
        <v>-0.17936087450312274</v>
      </c>
      <c r="I1349" s="2" t="str">
        <f>VLOOKUP(D1349,$M$15:$N$19,2,TRUE)</f>
        <v>Medium</v>
      </c>
    </row>
    <row r="1350" spans="1:9" x14ac:dyDescent="0.25">
      <c r="A1350" s="2" t="s">
        <v>1514</v>
      </c>
      <c r="B1350" s="2" t="s">
        <v>8</v>
      </c>
      <c r="C1350" s="2">
        <v>20</v>
      </c>
      <c r="D1350" s="2">
        <v>160</v>
      </c>
      <c r="E1350" s="2">
        <v>60</v>
      </c>
      <c r="F1350" s="2" t="s">
        <v>97</v>
      </c>
      <c r="G1350" s="2">
        <v>1988</v>
      </c>
      <c r="H1350" s="2">
        <f>(D1350-$N$3)/$N$4</f>
        <v>-0.17936087450312274</v>
      </c>
      <c r="I1350" s="2" t="str">
        <f>VLOOKUP(D1350,$M$15:$N$19,2,TRUE)</f>
        <v>Medium</v>
      </c>
    </row>
    <row r="1351" spans="1:9" x14ac:dyDescent="0.25">
      <c r="A1351" s="1" t="s">
        <v>1547</v>
      </c>
      <c r="B1351" s="1" t="s">
        <v>8</v>
      </c>
      <c r="C1351" s="1">
        <v>20</v>
      </c>
      <c r="D1351" s="1">
        <v>160</v>
      </c>
      <c r="E1351" s="1">
        <v>58</v>
      </c>
      <c r="F1351" s="1" t="s">
        <v>27</v>
      </c>
      <c r="G1351" s="1">
        <v>1952</v>
      </c>
      <c r="H1351" s="1">
        <f>(D1351-$N$3)/$N$4</f>
        <v>-0.17936087450312274</v>
      </c>
      <c r="I1351" s="1" t="str">
        <f>VLOOKUP(D1351,$M$15:$N$19,2,TRUE)</f>
        <v>Medium</v>
      </c>
    </row>
    <row r="1352" spans="1:9" x14ac:dyDescent="0.25">
      <c r="A1352" s="2" t="s">
        <v>1627</v>
      </c>
      <c r="B1352" s="2" t="s">
        <v>16</v>
      </c>
      <c r="C1352" s="2">
        <v>20</v>
      </c>
      <c r="D1352" s="2">
        <v>160</v>
      </c>
      <c r="E1352" s="2">
        <v>48</v>
      </c>
      <c r="F1352" s="2" t="s">
        <v>536</v>
      </c>
      <c r="G1352" s="2">
        <v>2012</v>
      </c>
      <c r="H1352" s="2">
        <f>(D1352-$N$3)/$N$4</f>
        <v>-0.17936087450312274</v>
      </c>
      <c r="I1352" s="2" t="str">
        <f>VLOOKUP(D1352,$M$15:$N$19,2,TRUE)</f>
        <v>Medium</v>
      </c>
    </row>
    <row r="1353" spans="1:9" x14ac:dyDescent="0.25">
      <c r="A1353" s="1" t="s">
        <v>1771</v>
      </c>
      <c r="B1353" s="1" t="s">
        <v>16</v>
      </c>
      <c r="C1353" s="1">
        <v>20</v>
      </c>
      <c r="D1353" s="1">
        <v>160</v>
      </c>
      <c r="E1353" s="1">
        <v>61</v>
      </c>
      <c r="F1353" s="1" t="s">
        <v>64</v>
      </c>
      <c r="G1353" s="1">
        <v>1964</v>
      </c>
      <c r="H1353" s="1">
        <f>(D1353-$N$3)/$N$4</f>
        <v>-0.17936087450312274</v>
      </c>
      <c r="I1353" s="1" t="str">
        <f>VLOOKUP(D1353,$M$15:$N$19,2,TRUE)</f>
        <v>Medium</v>
      </c>
    </row>
    <row r="1354" spans="1:9" x14ac:dyDescent="0.25">
      <c r="A1354" s="2" t="s">
        <v>2266</v>
      </c>
      <c r="B1354" s="2" t="s">
        <v>8</v>
      </c>
      <c r="C1354" s="2">
        <v>20</v>
      </c>
      <c r="D1354" s="2">
        <v>160</v>
      </c>
      <c r="E1354" s="2">
        <v>54</v>
      </c>
      <c r="F1354" s="2" t="s">
        <v>207</v>
      </c>
      <c r="G1354" s="2">
        <v>2000</v>
      </c>
      <c r="H1354" s="2">
        <f>(D1354-$N$3)/$N$4</f>
        <v>-0.17936087450312274</v>
      </c>
      <c r="I1354" s="2" t="str">
        <f>VLOOKUP(D1354,$M$15:$N$19,2,TRUE)</f>
        <v>Medium</v>
      </c>
    </row>
    <row r="1355" spans="1:9" x14ac:dyDescent="0.25">
      <c r="A1355" s="2" t="s">
        <v>208</v>
      </c>
      <c r="B1355" s="2" t="s">
        <v>16</v>
      </c>
      <c r="C1355" s="2">
        <v>21</v>
      </c>
      <c r="D1355" s="2">
        <v>160</v>
      </c>
      <c r="E1355" s="2">
        <v>51</v>
      </c>
      <c r="F1355" s="2" t="s">
        <v>49</v>
      </c>
      <c r="G1355" s="2">
        <v>1968</v>
      </c>
      <c r="H1355" s="2">
        <f>(D1355-$N$3)/$N$4</f>
        <v>-0.17936087450312274</v>
      </c>
      <c r="I1355" s="2" t="str">
        <f>VLOOKUP(D1355,$M$15:$N$19,2,TRUE)</f>
        <v>Medium</v>
      </c>
    </row>
    <row r="1356" spans="1:9" x14ac:dyDescent="0.25">
      <c r="A1356" s="1" t="s">
        <v>714</v>
      </c>
      <c r="B1356" s="1" t="s">
        <v>16</v>
      </c>
      <c r="C1356" s="1">
        <v>21</v>
      </c>
      <c r="D1356" s="1">
        <v>160</v>
      </c>
      <c r="E1356" s="1">
        <v>55</v>
      </c>
      <c r="F1356" s="1" t="s">
        <v>294</v>
      </c>
      <c r="G1356" s="1">
        <v>1968</v>
      </c>
      <c r="H1356" s="1">
        <f>(D1356-$N$3)/$N$4</f>
        <v>-0.17936087450312274</v>
      </c>
      <c r="I1356" s="1" t="str">
        <f>VLOOKUP(D1356,$M$15:$N$19,2,TRUE)</f>
        <v>Medium</v>
      </c>
    </row>
    <row r="1357" spans="1:9" x14ac:dyDescent="0.25">
      <c r="A1357" s="2" t="s">
        <v>1305</v>
      </c>
      <c r="B1357" s="2" t="s">
        <v>8</v>
      </c>
      <c r="C1357" s="2">
        <v>21</v>
      </c>
      <c r="D1357" s="2">
        <v>160</v>
      </c>
      <c r="E1357" s="2">
        <v>52</v>
      </c>
      <c r="F1357" s="2" t="s">
        <v>87</v>
      </c>
      <c r="G1357" s="2">
        <v>2004</v>
      </c>
      <c r="H1357" s="2">
        <f>(D1357-$N$3)/$N$4</f>
        <v>-0.17936087450312274</v>
      </c>
      <c r="I1357" s="2" t="str">
        <f>VLOOKUP(D1357,$M$15:$N$19,2,TRUE)</f>
        <v>Medium</v>
      </c>
    </row>
    <row r="1358" spans="1:9" x14ac:dyDescent="0.25">
      <c r="A1358" s="1" t="s">
        <v>1492</v>
      </c>
      <c r="B1358" s="1" t="s">
        <v>8</v>
      </c>
      <c r="C1358" s="1">
        <v>21</v>
      </c>
      <c r="D1358" s="1">
        <v>160</v>
      </c>
      <c r="E1358" s="1">
        <v>60</v>
      </c>
      <c r="F1358" s="1" t="s">
        <v>29</v>
      </c>
      <c r="G1358" s="1">
        <v>1984</v>
      </c>
      <c r="H1358" s="1">
        <f>(D1358-$N$3)/$N$4</f>
        <v>-0.17936087450312274</v>
      </c>
      <c r="I1358" s="1" t="str">
        <f>VLOOKUP(D1358,$M$15:$N$19,2,TRUE)</f>
        <v>Medium</v>
      </c>
    </row>
    <row r="1359" spans="1:9" x14ac:dyDescent="0.25">
      <c r="A1359" s="2" t="s">
        <v>1506</v>
      </c>
      <c r="B1359" s="2" t="s">
        <v>16</v>
      </c>
      <c r="C1359" s="2">
        <v>21</v>
      </c>
      <c r="D1359" s="2">
        <v>160</v>
      </c>
      <c r="E1359" s="2">
        <v>55</v>
      </c>
      <c r="F1359" s="2" t="s">
        <v>9</v>
      </c>
      <c r="G1359" s="2">
        <v>1960</v>
      </c>
      <c r="H1359" s="2">
        <f>(D1359-$N$3)/$N$4</f>
        <v>-0.17936087450312274</v>
      </c>
      <c r="I1359" s="2" t="str">
        <f>VLOOKUP(D1359,$M$15:$N$19,2,TRUE)</f>
        <v>Medium</v>
      </c>
    </row>
    <row r="1360" spans="1:9" x14ac:dyDescent="0.25">
      <c r="A1360" s="1" t="s">
        <v>1876</v>
      </c>
      <c r="B1360" s="1" t="s">
        <v>16</v>
      </c>
      <c r="C1360" s="1">
        <v>21</v>
      </c>
      <c r="D1360" s="1">
        <v>160</v>
      </c>
      <c r="E1360" s="1">
        <v>58</v>
      </c>
      <c r="F1360" s="1" t="s">
        <v>43</v>
      </c>
      <c r="G1360" s="1">
        <v>1956</v>
      </c>
      <c r="H1360" s="1">
        <f>(D1360-$N$3)/$N$4</f>
        <v>-0.17936087450312274</v>
      </c>
      <c r="I1360" s="1" t="str">
        <f>VLOOKUP(D1360,$M$15:$N$19,2,TRUE)</f>
        <v>Medium</v>
      </c>
    </row>
    <row r="1361" spans="1:9" x14ac:dyDescent="0.25">
      <c r="A1361" s="2" t="s">
        <v>2252</v>
      </c>
      <c r="B1361" s="2" t="s">
        <v>8</v>
      </c>
      <c r="C1361" s="2">
        <v>21</v>
      </c>
      <c r="D1361" s="2">
        <v>160</v>
      </c>
      <c r="E1361" s="2">
        <v>53</v>
      </c>
      <c r="F1361" s="2" t="s">
        <v>207</v>
      </c>
      <c r="G1361" s="2">
        <v>1984</v>
      </c>
      <c r="H1361" s="2">
        <f>(D1361-$N$3)/$N$4</f>
        <v>-0.17936087450312274</v>
      </c>
      <c r="I1361" s="2" t="str">
        <f>VLOOKUP(D1361,$M$15:$N$19,2,TRUE)</f>
        <v>Medium</v>
      </c>
    </row>
    <row r="1362" spans="1:9" x14ac:dyDescent="0.25">
      <c r="A1362" s="1" t="s">
        <v>236</v>
      </c>
      <c r="B1362" s="1" t="s">
        <v>8</v>
      </c>
      <c r="C1362" s="1">
        <v>22</v>
      </c>
      <c r="D1362" s="1">
        <v>160</v>
      </c>
      <c r="E1362" s="1">
        <v>58</v>
      </c>
      <c r="F1362" s="1" t="s">
        <v>23</v>
      </c>
      <c r="G1362" s="1">
        <v>2000</v>
      </c>
      <c r="H1362" s="1">
        <f>(D1362-$N$3)/$N$4</f>
        <v>-0.17936087450312274</v>
      </c>
      <c r="I1362" s="1" t="str">
        <f>VLOOKUP(D1362,$M$15:$N$19,2,TRUE)</f>
        <v>Medium</v>
      </c>
    </row>
    <row r="1363" spans="1:9" x14ac:dyDescent="0.25">
      <c r="A1363" s="1" t="s">
        <v>322</v>
      </c>
      <c r="B1363" s="1" t="s">
        <v>8</v>
      </c>
      <c r="C1363" s="1">
        <v>22</v>
      </c>
      <c r="D1363" s="1">
        <v>160</v>
      </c>
      <c r="E1363" s="1">
        <v>54</v>
      </c>
      <c r="F1363" s="1" t="s">
        <v>323</v>
      </c>
      <c r="G1363" s="1">
        <v>2016</v>
      </c>
      <c r="H1363" s="1">
        <f>(D1363-$N$3)/$N$4</f>
        <v>-0.17936087450312274</v>
      </c>
      <c r="I1363" s="1" t="str">
        <f>VLOOKUP(D1363,$M$15:$N$19,2,TRUE)</f>
        <v>Medium</v>
      </c>
    </row>
    <row r="1364" spans="1:9" x14ac:dyDescent="0.25">
      <c r="A1364" s="2" t="s">
        <v>733</v>
      </c>
      <c r="B1364" s="2" t="s">
        <v>8</v>
      </c>
      <c r="C1364" s="2">
        <v>22</v>
      </c>
      <c r="D1364" s="2">
        <v>160</v>
      </c>
      <c r="E1364" s="2">
        <v>65</v>
      </c>
      <c r="F1364" s="2" t="s">
        <v>294</v>
      </c>
      <c r="G1364" s="2">
        <v>2016</v>
      </c>
      <c r="H1364" s="2">
        <f>(D1364-$N$3)/$N$4</f>
        <v>-0.17936087450312274</v>
      </c>
      <c r="I1364" s="2" t="str">
        <f>VLOOKUP(D1364,$M$15:$N$19,2,TRUE)</f>
        <v>Medium</v>
      </c>
    </row>
    <row r="1365" spans="1:9" x14ac:dyDescent="0.25">
      <c r="A1365" s="2" t="s">
        <v>863</v>
      </c>
      <c r="B1365" s="2" t="s">
        <v>8</v>
      </c>
      <c r="C1365" s="2">
        <v>22</v>
      </c>
      <c r="D1365" s="2">
        <v>160</v>
      </c>
      <c r="E1365" s="2">
        <v>62</v>
      </c>
      <c r="F1365" s="2" t="s">
        <v>59</v>
      </c>
      <c r="G1365" s="2">
        <v>1996</v>
      </c>
      <c r="H1365" s="2">
        <f>(D1365-$N$3)/$N$4</f>
        <v>-0.17936087450312274</v>
      </c>
      <c r="I1365" s="2" t="str">
        <f>VLOOKUP(D1365,$M$15:$N$19,2,TRUE)</f>
        <v>Medium</v>
      </c>
    </row>
    <row r="1366" spans="1:9" x14ac:dyDescent="0.25">
      <c r="A1366" s="1" t="s">
        <v>295</v>
      </c>
      <c r="B1366" s="1" t="s">
        <v>16</v>
      </c>
      <c r="C1366" s="1">
        <v>23</v>
      </c>
      <c r="D1366" s="1">
        <v>160</v>
      </c>
      <c r="E1366" s="1">
        <v>55</v>
      </c>
      <c r="F1366" s="1" t="s">
        <v>89</v>
      </c>
      <c r="G1366" s="1">
        <v>1964</v>
      </c>
      <c r="H1366" s="1">
        <f>(D1366-$N$3)/$N$4</f>
        <v>-0.17936087450312274</v>
      </c>
      <c r="I1366" s="1" t="str">
        <f>VLOOKUP(D1366,$M$15:$N$19,2,TRUE)</f>
        <v>Medium</v>
      </c>
    </row>
    <row r="1367" spans="1:9" x14ac:dyDescent="0.25">
      <c r="A1367" s="2" t="s">
        <v>353</v>
      </c>
      <c r="B1367" s="2" t="s">
        <v>16</v>
      </c>
      <c r="C1367" s="2">
        <v>23</v>
      </c>
      <c r="D1367" s="2">
        <v>160</v>
      </c>
      <c r="E1367" s="2">
        <v>54</v>
      </c>
      <c r="F1367" s="2" t="s">
        <v>354</v>
      </c>
      <c r="G1367" s="2">
        <v>2012</v>
      </c>
      <c r="H1367" s="2">
        <f>(D1367-$N$3)/$N$4</f>
        <v>-0.17936087450312274</v>
      </c>
      <c r="I1367" s="2" t="str">
        <f>VLOOKUP(D1367,$M$15:$N$19,2,TRUE)</f>
        <v>Medium</v>
      </c>
    </row>
    <row r="1368" spans="1:9" x14ac:dyDescent="0.25">
      <c r="A1368" s="1" t="s">
        <v>383</v>
      </c>
      <c r="B1368" s="1" t="s">
        <v>8</v>
      </c>
      <c r="C1368" s="1">
        <v>23</v>
      </c>
      <c r="D1368" s="1">
        <v>160</v>
      </c>
      <c r="E1368" s="1">
        <v>58</v>
      </c>
      <c r="F1368" s="1" t="s">
        <v>207</v>
      </c>
      <c r="G1368" s="1">
        <v>2008</v>
      </c>
      <c r="H1368" s="1">
        <f>(D1368-$N$3)/$N$4</f>
        <v>-0.17936087450312274</v>
      </c>
      <c r="I1368" s="1" t="str">
        <f>VLOOKUP(D1368,$M$15:$N$19,2,TRUE)</f>
        <v>Medium</v>
      </c>
    </row>
    <row r="1369" spans="1:9" x14ac:dyDescent="0.25">
      <c r="A1369" s="2" t="s">
        <v>460</v>
      </c>
      <c r="B1369" s="2" t="s">
        <v>8</v>
      </c>
      <c r="C1369" s="2">
        <v>23</v>
      </c>
      <c r="D1369" s="2">
        <v>160</v>
      </c>
      <c r="E1369" s="2">
        <v>67</v>
      </c>
      <c r="F1369" s="2" t="s">
        <v>114</v>
      </c>
      <c r="G1369" s="2">
        <v>1952</v>
      </c>
      <c r="H1369" s="2">
        <f>(D1369-$N$3)/$N$4</f>
        <v>-0.17936087450312274</v>
      </c>
      <c r="I1369" s="2" t="str">
        <f>VLOOKUP(D1369,$M$15:$N$19,2,TRUE)</f>
        <v>Medium</v>
      </c>
    </row>
    <row r="1370" spans="1:9" x14ac:dyDescent="0.25">
      <c r="A1370" s="2" t="s">
        <v>513</v>
      </c>
      <c r="B1370" s="2" t="s">
        <v>16</v>
      </c>
      <c r="C1370" s="2">
        <v>23</v>
      </c>
      <c r="D1370" s="2">
        <v>160</v>
      </c>
      <c r="E1370" s="2">
        <v>54</v>
      </c>
      <c r="F1370" s="2" t="s">
        <v>43</v>
      </c>
      <c r="G1370" s="2">
        <v>1956</v>
      </c>
      <c r="H1370" s="2">
        <f>(D1370-$N$3)/$N$4</f>
        <v>-0.17936087450312274</v>
      </c>
      <c r="I1370" s="2" t="str">
        <f>VLOOKUP(D1370,$M$15:$N$19,2,TRUE)</f>
        <v>Medium</v>
      </c>
    </row>
    <row r="1371" spans="1:9" x14ac:dyDescent="0.25">
      <c r="A1371" s="2" t="s">
        <v>772</v>
      </c>
      <c r="B1371" s="2" t="s">
        <v>8</v>
      </c>
      <c r="C1371" s="2">
        <v>23</v>
      </c>
      <c r="D1371" s="2">
        <v>160</v>
      </c>
      <c r="E1371" s="2">
        <v>59</v>
      </c>
      <c r="F1371" s="2" t="s">
        <v>57</v>
      </c>
      <c r="G1371" s="2">
        <v>1904</v>
      </c>
      <c r="H1371" s="2">
        <f>(D1371-$N$3)/$N$4</f>
        <v>-0.17936087450312274</v>
      </c>
      <c r="I1371" s="2" t="str">
        <f>VLOOKUP(D1371,$M$15:$N$19,2,TRUE)</f>
        <v>Medium</v>
      </c>
    </row>
    <row r="1372" spans="1:9" x14ac:dyDescent="0.25">
      <c r="A1372" s="2" t="s">
        <v>929</v>
      </c>
      <c r="B1372" s="2" t="s">
        <v>8</v>
      </c>
      <c r="C1372" s="2">
        <v>23</v>
      </c>
      <c r="D1372" s="2">
        <v>160</v>
      </c>
      <c r="E1372" s="2">
        <v>57</v>
      </c>
      <c r="F1372" s="2" t="s">
        <v>57</v>
      </c>
      <c r="G1372" s="2">
        <v>1984</v>
      </c>
      <c r="H1372" s="2">
        <f>(D1372-$N$3)/$N$4</f>
        <v>-0.17936087450312274</v>
      </c>
      <c r="I1372" s="2" t="str">
        <f>VLOOKUP(D1372,$M$15:$N$19,2,TRUE)</f>
        <v>Medium</v>
      </c>
    </row>
    <row r="1373" spans="1:9" x14ac:dyDescent="0.25">
      <c r="A1373" s="1" t="s">
        <v>1545</v>
      </c>
      <c r="B1373" s="1" t="s">
        <v>8</v>
      </c>
      <c r="C1373" s="1">
        <v>23</v>
      </c>
      <c r="D1373" s="1">
        <v>160</v>
      </c>
      <c r="E1373" s="1">
        <v>56</v>
      </c>
      <c r="F1373" s="1" t="s">
        <v>97</v>
      </c>
      <c r="G1373" s="1">
        <v>2008</v>
      </c>
      <c r="H1373" s="1">
        <f>(D1373-$N$3)/$N$4</f>
        <v>-0.17936087450312274</v>
      </c>
      <c r="I1373" s="1" t="str">
        <f>VLOOKUP(D1373,$M$15:$N$19,2,TRUE)</f>
        <v>Medium</v>
      </c>
    </row>
    <row r="1374" spans="1:9" x14ac:dyDescent="0.25">
      <c r="A1374" s="1" t="s">
        <v>359</v>
      </c>
      <c r="B1374" s="1" t="s">
        <v>8</v>
      </c>
      <c r="C1374" s="1">
        <v>24</v>
      </c>
      <c r="D1374" s="1">
        <v>160</v>
      </c>
      <c r="E1374" s="1">
        <v>60</v>
      </c>
      <c r="F1374" s="1" t="s">
        <v>43</v>
      </c>
      <c r="G1374" s="1">
        <v>1960</v>
      </c>
      <c r="H1374" s="1">
        <f>(D1374-$N$3)/$N$4</f>
        <v>-0.17936087450312274</v>
      </c>
      <c r="I1374" s="1" t="str">
        <f>VLOOKUP(D1374,$M$15:$N$19,2,TRUE)</f>
        <v>Medium</v>
      </c>
    </row>
    <row r="1375" spans="1:9" x14ac:dyDescent="0.25">
      <c r="A1375" s="2" t="s">
        <v>603</v>
      </c>
      <c r="B1375" s="2" t="s">
        <v>8</v>
      </c>
      <c r="C1375" s="2">
        <v>24</v>
      </c>
      <c r="D1375" s="2">
        <v>160</v>
      </c>
      <c r="E1375" s="2">
        <v>58</v>
      </c>
      <c r="F1375" s="2" t="s">
        <v>207</v>
      </c>
      <c r="G1375" s="2">
        <v>2012</v>
      </c>
      <c r="H1375" s="2">
        <f>(D1375-$N$3)/$N$4</f>
        <v>-0.17936087450312274</v>
      </c>
      <c r="I1375" s="2" t="str">
        <f>VLOOKUP(D1375,$M$15:$N$19,2,TRUE)</f>
        <v>Medium</v>
      </c>
    </row>
    <row r="1376" spans="1:9" x14ac:dyDescent="0.25">
      <c r="A1376" s="1" t="s">
        <v>675</v>
      </c>
      <c r="B1376" s="1" t="s">
        <v>8</v>
      </c>
      <c r="C1376" s="1">
        <v>24</v>
      </c>
      <c r="D1376" s="1">
        <v>160</v>
      </c>
      <c r="E1376" s="1">
        <v>61</v>
      </c>
      <c r="F1376" s="1" t="s">
        <v>97</v>
      </c>
      <c r="G1376" s="1">
        <v>1984</v>
      </c>
      <c r="H1376" s="1">
        <f>(D1376-$N$3)/$N$4</f>
        <v>-0.17936087450312274</v>
      </c>
      <c r="I1376" s="1" t="str">
        <f>VLOOKUP(D1376,$M$15:$N$19,2,TRUE)</f>
        <v>Medium</v>
      </c>
    </row>
    <row r="1377" spans="1:9" x14ac:dyDescent="0.25">
      <c r="A1377" s="2" t="s">
        <v>763</v>
      </c>
      <c r="B1377" s="2" t="s">
        <v>8</v>
      </c>
      <c r="C1377" s="2">
        <v>24</v>
      </c>
      <c r="D1377" s="2">
        <v>160</v>
      </c>
      <c r="E1377" s="2">
        <v>52</v>
      </c>
      <c r="F1377" s="2" t="s">
        <v>207</v>
      </c>
      <c r="G1377" s="2">
        <v>2012</v>
      </c>
      <c r="H1377" s="2">
        <f>(D1377-$N$3)/$N$4</f>
        <v>-0.17936087450312274</v>
      </c>
      <c r="I1377" s="2" t="str">
        <f>VLOOKUP(D1377,$M$15:$N$19,2,TRUE)</f>
        <v>Medium</v>
      </c>
    </row>
    <row r="1378" spans="1:9" x14ac:dyDescent="0.25">
      <c r="A1378" s="1" t="s">
        <v>797</v>
      </c>
      <c r="B1378" s="1" t="s">
        <v>8</v>
      </c>
      <c r="C1378" s="1">
        <v>24</v>
      </c>
      <c r="D1378" s="1">
        <v>160</v>
      </c>
      <c r="E1378" s="1">
        <v>58</v>
      </c>
      <c r="F1378" s="1" t="s">
        <v>27</v>
      </c>
      <c r="G1378" s="1">
        <v>1964</v>
      </c>
      <c r="H1378" s="1">
        <f>(D1378-$N$3)/$N$4</f>
        <v>-0.17936087450312274</v>
      </c>
      <c r="I1378" s="1" t="str">
        <f>VLOOKUP(D1378,$M$15:$N$19,2,TRUE)</f>
        <v>Medium</v>
      </c>
    </row>
    <row r="1379" spans="1:9" x14ac:dyDescent="0.25">
      <c r="A1379" s="2" t="s">
        <v>901</v>
      </c>
      <c r="B1379" s="2" t="s">
        <v>8</v>
      </c>
      <c r="C1379" s="2">
        <v>24</v>
      </c>
      <c r="D1379" s="2">
        <v>160</v>
      </c>
      <c r="E1379" s="2">
        <v>59</v>
      </c>
      <c r="F1379" s="2" t="s">
        <v>17</v>
      </c>
      <c r="G1379" s="2">
        <v>1976</v>
      </c>
      <c r="H1379" s="2">
        <f>(D1379-$N$3)/$N$4</f>
        <v>-0.17936087450312274</v>
      </c>
      <c r="I1379" s="2" t="str">
        <f>VLOOKUP(D1379,$M$15:$N$19,2,TRUE)</f>
        <v>Medium</v>
      </c>
    </row>
    <row r="1380" spans="1:9" x14ac:dyDescent="0.25">
      <c r="A1380" s="1" t="s">
        <v>1599</v>
      </c>
      <c r="B1380" s="1" t="s">
        <v>8</v>
      </c>
      <c r="C1380" s="1">
        <v>24</v>
      </c>
      <c r="D1380" s="1">
        <v>160</v>
      </c>
      <c r="E1380" s="1">
        <v>60</v>
      </c>
      <c r="F1380" s="1" t="s">
        <v>196</v>
      </c>
      <c r="G1380" s="1">
        <v>1964</v>
      </c>
      <c r="H1380" s="1">
        <f>(D1380-$N$3)/$N$4</f>
        <v>-0.17936087450312274</v>
      </c>
      <c r="I1380" s="1" t="str">
        <f>VLOOKUP(D1380,$M$15:$N$19,2,TRUE)</f>
        <v>Medium</v>
      </c>
    </row>
    <row r="1381" spans="1:9" x14ac:dyDescent="0.25">
      <c r="A1381" s="2" t="s">
        <v>1816</v>
      </c>
      <c r="B1381" s="2" t="s">
        <v>16</v>
      </c>
      <c r="C1381" s="2">
        <v>24</v>
      </c>
      <c r="D1381" s="2">
        <v>160</v>
      </c>
      <c r="E1381" s="2">
        <v>55</v>
      </c>
      <c r="F1381" s="2" t="s">
        <v>55</v>
      </c>
      <c r="G1381" s="2">
        <v>2016</v>
      </c>
      <c r="H1381" s="2">
        <f>(D1381-$N$3)/$N$4</f>
        <v>-0.17936087450312274</v>
      </c>
      <c r="I1381" s="2" t="str">
        <f>VLOOKUP(D1381,$M$15:$N$19,2,TRUE)</f>
        <v>Medium</v>
      </c>
    </row>
    <row r="1382" spans="1:9" x14ac:dyDescent="0.25">
      <c r="A1382" s="2" t="s">
        <v>1846</v>
      </c>
      <c r="B1382" s="2" t="s">
        <v>8</v>
      </c>
      <c r="C1382" s="2">
        <v>24</v>
      </c>
      <c r="D1382" s="2">
        <v>160</v>
      </c>
      <c r="E1382" s="2">
        <v>56</v>
      </c>
      <c r="F1382" s="2" t="s">
        <v>120</v>
      </c>
      <c r="G1382" s="2">
        <v>1964</v>
      </c>
      <c r="H1382" s="2">
        <f>(D1382-$N$3)/$N$4</f>
        <v>-0.17936087450312274</v>
      </c>
      <c r="I1382" s="2" t="str">
        <f>VLOOKUP(D1382,$M$15:$N$19,2,TRUE)</f>
        <v>Medium</v>
      </c>
    </row>
    <row r="1383" spans="1:9" x14ac:dyDescent="0.25">
      <c r="A1383" s="2" t="s">
        <v>2197</v>
      </c>
      <c r="B1383" s="2" t="s">
        <v>8</v>
      </c>
      <c r="C1383" s="2">
        <v>24</v>
      </c>
      <c r="D1383" s="2">
        <v>160</v>
      </c>
      <c r="E1383" s="2">
        <v>52</v>
      </c>
      <c r="F1383" s="2" t="s">
        <v>372</v>
      </c>
      <c r="G1383" s="2">
        <v>1964</v>
      </c>
      <c r="H1383" s="2">
        <f>(D1383-$N$3)/$N$4</f>
        <v>-0.17936087450312274</v>
      </c>
      <c r="I1383" s="2" t="str">
        <f>VLOOKUP(D1383,$M$15:$N$19,2,TRUE)</f>
        <v>Medium</v>
      </c>
    </row>
    <row r="1384" spans="1:9" x14ac:dyDescent="0.25">
      <c r="A1384" s="2" t="s">
        <v>627</v>
      </c>
      <c r="B1384" s="2" t="s">
        <v>16</v>
      </c>
      <c r="C1384" s="2">
        <v>25</v>
      </c>
      <c r="D1384" s="2">
        <v>160</v>
      </c>
      <c r="E1384" s="2">
        <v>50</v>
      </c>
      <c r="F1384" s="2" t="s">
        <v>19</v>
      </c>
      <c r="G1384" s="2">
        <v>1960</v>
      </c>
      <c r="H1384" s="2">
        <f>(D1384-$N$3)/$N$4</f>
        <v>-0.17936087450312274</v>
      </c>
      <c r="I1384" s="2" t="str">
        <f>VLOOKUP(D1384,$M$15:$N$19,2,TRUE)</f>
        <v>Medium</v>
      </c>
    </row>
    <row r="1385" spans="1:9" x14ac:dyDescent="0.25">
      <c r="A1385" s="1" t="s">
        <v>1073</v>
      </c>
      <c r="B1385" s="1" t="s">
        <v>8</v>
      </c>
      <c r="C1385" s="1">
        <v>25</v>
      </c>
      <c r="D1385" s="1">
        <v>160</v>
      </c>
      <c r="E1385" s="1">
        <v>59</v>
      </c>
      <c r="F1385" s="1" t="s">
        <v>625</v>
      </c>
      <c r="G1385" s="1">
        <v>2016</v>
      </c>
      <c r="H1385" s="1">
        <f>(D1385-$N$3)/$N$4</f>
        <v>-0.17936087450312274</v>
      </c>
      <c r="I1385" s="1" t="str">
        <f>VLOOKUP(D1385,$M$15:$N$19,2,TRUE)</f>
        <v>Medium</v>
      </c>
    </row>
    <row r="1386" spans="1:9" x14ac:dyDescent="0.25">
      <c r="A1386" s="1" t="s">
        <v>1338</v>
      </c>
      <c r="B1386" s="1" t="s">
        <v>16</v>
      </c>
      <c r="C1386" s="1">
        <v>25</v>
      </c>
      <c r="D1386" s="1">
        <v>160</v>
      </c>
      <c r="E1386" s="1">
        <v>56</v>
      </c>
      <c r="F1386" s="1" t="s">
        <v>39</v>
      </c>
      <c r="G1386" s="1">
        <v>1968</v>
      </c>
      <c r="H1386" s="1">
        <f>(D1386-$N$3)/$N$4</f>
        <v>-0.17936087450312274</v>
      </c>
      <c r="I1386" s="1" t="str">
        <f>VLOOKUP(D1386,$M$15:$N$19,2,TRUE)</f>
        <v>Medium</v>
      </c>
    </row>
    <row r="1387" spans="1:9" x14ac:dyDescent="0.25">
      <c r="A1387" s="2" t="s">
        <v>1516</v>
      </c>
      <c r="B1387" s="2" t="s">
        <v>8</v>
      </c>
      <c r="C1387" s="2">
        <v>25</v>
      </c>
      <c r="D1387" s="2">
        <v>160</v>
      </c>
      <c r="E1387" s="2">
        <v>57</v>
      </c>
      <c r="F1387" s="2" t="s">
        <v>64</v>
      </c>
      <c r="G1387" s="2">
        <v>1972</v>
      </c>
      <c r="H1387" s="2">
        <f>(D1387-$N$3)/$N$4</f>
        <v>-0.17936087450312274</v>
      </c>
      <c r="I1387" s="2" t="str">
        <f>VLOOKUP(D1387,$M$15:$N$19,2,TRUE)</f>
        <v>Medium</v>
      </c>
    </row>
    <row r="1388" spans="1:9" x14ac:dyDescent="0.25">
      <c r="A1388" s="1" t="s">
        <v>1266</v>
      </c>
      <c r="B1388" s="1" t="s">
        <v>8</v>
      </c>
      <c r="C1388" s="1">
        <v>26</v>
      </c>
      <c r="D1388" s="1">
        <v>160</v>
      </c>
      <c r="E1388" s="1">
        <v>65</v>
      </c>
      <c r="F1388" s="1" t="s">
        <v>19</v>
      </c>
      <c r="G1388" s="1">
        <v>1960</v>
      </c>
      <c r="H1388" s="1">
        <f>(D1388-$N$3)/$N$4</f>
        <v>-0.17936087450312274</v>
      </c>
      <c r="I1388" s="1" t="str">
        <f>VLOOKUP(D1388,$M$15:$N$19,2,TRUE)</f>
        <v>Medium</v>
      </c>
    </row>
    <row r="1389" spans="1:9" x14ac:dyDescent="0.25">
      <c r="A1389" s="1" t="s">
        <v>2116</v>
      </c>
      <c r="B1389" s="1" t="s">
        <v>8</v>
      </c>
      <c r="C1389" s="1">
        <v>26</v>
      </c>
      <c r="D1389" s="1">
        <v>160</v>
      </c>
      <c r="E1389" s="1">
        <v>57</v>
      </c>
      <c r="F1389" s="1" t="s">
        <v>372</v>
      </c>
      <c r="G1389" s="1">
        <v>1964</v>
      </c>
      <c r="H1389" s="1">
        <f>(D1389-$N$3)/$N$4</f>
        <v>-0.17936087450312274</v>
      </c>
      <c r="I1389" s="1" t="str">
        <f>VLOOKUP(D1389,$M$15:$N$19,2,TRUE)</f>
        <v>Medium</v>
      </c>
    </row>
    <row r="1390" spans="1:9" x14ac:dyDescent="0.25">
      <c r="A1390" s="1" t="s">
        <v>1434</v>
      </c>
      <c r="B1390" s="1" t="s">
        <v>8</v>
      </c>
      <c r="C1390" s="1">
        <v>27</v>
      </c>
      <c r="D1390" s="1">
        <v>160</v>
      </c>
      <c r="E1390" s="1">
        <v>62</v>
      </c>
      <c r="F1390" s="1" t="s">
        <v>97</v>
      </c>
      <c r="G1390" s="1">
        <v>2016</v>
      </c>
      <c r="H1390" s="1">
        <f>(D1390-$N$3)/$N$4</f>
        <v>-0.17936087450312274</v>
      </c>
      <c r="I1390" s="1" t="str">
        <f>VLOOKUP(D1390,$M$15:$N$19,2,TRUE)</f>
        <v>Medium</v>
      </c>
    </row>
    <row r="1391" spans="1:9" x14ac:dyDescent="0.25">
      <c r="A1391" s="2" t="s">
        <v>1469</v>
      </c>
      <c r="B1391" s="2" t="s">
        <v>16</v>
      </c>
      <c r="C1391" s="2">
        <v>27</v>
      </c>
      <c r="D1391" s="2">
        <v>160</v>
      </c>
      <c r="E1391" s="2">
        <v>55</v>
      </c>
      <c r="F1391" s="2" t="s">
        <v>82</v>
      </c>
      <c r="G1391" s="2">
        <v>1956</v>
      </c>
      <c r="H1391" s="2">
        <f>(D1391-$N$3)/$N$4</f>
        <v>-0.17936087450312274</v>
      </c>
      <c r="I1391" s="2" t="str">
        <f>VLOOKUP(D1391,$M$15:$N$19,2,TRUE)</f>
        <v>Medium</v>
      </c>
    </row>
    <row r="1392" spans="1:9" x14ac:dyDescent="0.25">
      <c r="A1392" s="1" t="s">
        <v>1992</v>
      </c>
      <c r="B1392" s="1" t="s">
        <v>8</v>
      </c>
      <c r="C1392" s="1">
        <v>27</v>
      </c>
      <c r="D1392" s="1">
        <v>160</v>
      </c>
      <c r="E1392" s="1">
        <v>54</v>
      </c>
      <c r="F1392" s="1" t="s">
        <v>89</v>
      </c>
      <c r="G1392" s="1">
        <v>1952</v>
      </c>
      <c r="H1392" s="1">
        <f>(D1392-$N$3)/$N$4</f>
        <v>-0.17936087450312274</v>
      </c>
      <c r="I1392" s="1" t="str">
        <f>VLOOKUP(D1392,$M$15:$N$19,2,TRUE)</f>
        <v>Medium</v>
      </c>
    </row>
    <row r="1393" spans="1:9" x14ac:dyDescent="0.25">
      <c r="A1393" s="2" t="s">
        <v>2282</v>
      </c>
      <c r="B1393" s="2" t="s">
        <v>8</v>
      </c>
      <c r="C1393" s="2">
        <v>27</v>
      </c>
      <c r="D1393" s="2">
        <v>160</v>
      </c>
      <c r="E1393" s="2">
        <v>55</v>
      </c>
      <c r="F1393" s="2" t="s">
        <v>57</v>
      </c>
      <c r="G1393" s="2">
        <v>2004</v>
      </c>
      <c r="H1393" s="2">
        <f>(D1393-$N$3)/$N$4</f>
        <v>-0.17936087450312274</v>
      </c>
      <c r="I1393" s="2" t="str">
        <f>VLOOKUP(D1393,$M$15:$N$19,2,TRUE)</f>
        <v>Medium</v>
      </c>
    </row>
    <row r="1394" spans="1:9" x14ac:dyDescent="0.25">
      <c r="A1394" s="1" t="s">
        <v>1111</v>
      </c>
      <c r="B1394" s="1" t="s">
        <v>8</v>
      </c>
      <c r="C1394" s="1">
        <v>29</v>
      </c>
      <c r="D1394" s="1">
        <v>160</v>
      </c>
      <c r="E1394" s="1">
        <v>59</v>
      </c>
      <c r="F1394" s="1" t="s">
        <v>89</v>
      </c>
      <c r="G1394" s="1">
        <v>1952</v>
      </c>
      <c r="H1394" s="1">
        <f>(D1394-$N$3)/$N$4</f>
        <v>-0.17936087450312274</v>
      </c>
      <c r="I1394" s="1" t="str">
        <f>VLOOKUP(D1394,$M$15:$N$19,2,TRUE)</f>
        <v>Medium</v>
      </c>
    </row>
    <row r="1395" spans="1:9" x14ac:dyDescent="0.25">
      <c r="A1395" s="2" t="s">
        <v>1957</v>
      </c>
      <c r="B1395" s="2" t="s">
        <v>16</v>
      </c>
      <c r="C1395" s="2">
        <v>29</v>
      </c>
      <c r="D1395" s="2">
        <v>160</v>
      </c>
      <c r="E1395" s="2">
        <v>62</v>
      </c>
      <c r="F1395" s="2" t="s">
        <v>159</v>
      </c>
      <c r="G1395" s="2">
        <v>1960</v>
      </c>
      <c r="H1395" s="2">
        <f>(D1395-$N$3)/$N$4</f>
        <v>-0.17936087450312274</v>
      </c>
      <c r="I1395" s="2" t="str">
        <f>VLOOKUP(D1395,$M$15:$N$19,2,TRUE)</f>
        <v>Medium</v>
      </c>
    </row>
    <row r="1396" spans="1:9" x14ac:dyDescent="0.25">
      <c r="A1396" s="1" t="s">
        <v>2000</v>
      </c>
      <c r="B1396" s="1" t="s">
        <v>8</v>
      </c>
      <c r="C1396" s="1">
        <v>32</v>
      </c>
      <c r="D1396" s="1">
        <v>160</v>
      </c>
      <c r="E1396" s="1">
        <v>56</v>
      </c>
      <c r="F1396" s="1" t="s">
        <v>27</v>
      </c>
      <c r="G1396" s="1">
        <v>1952</v>
      </c>
      <c r="H1396" s="1">
        <f>(D1396-$N$3)/$N$4</f>
        <v>-0.17936087450312274</v>
      </c>
      <c r="I1396" s="1" t="str">
        <f>VLOOKUP(D1396,$M$15:$N$19,2,TRUE)</f>
        <v>Medium</v>
      </c>
    </row>
    <row r="1397" spans="1:9" x14ac:dyDescent="0.25">
      <c r="A1397" s="2" t="s">
        <v>1611</v>
      </c>
      <c r="B1397" s="2" t="s">
        <v>16</v>
      </c>
      <c r="C1397" s="2">
        <v>15</v>
      </c>
      <c r="D1397" s="2">
        <v>159</v>
      </c>
      <c r="E1397" s="2">
        <v>47</v>
      </c>
      <c r="F1397" s="2" t="s">
        <v>49</v>
      </c>
      <c r="G1397" s="2">
        <v>1972</v>
      </c>
      <c r="H1397" s="2">
        <f>(D1397-$N$3)/$N$4</f>
        <v>-0.29376124889967037</v>
      </c>
      <c r="I1397" s="2" t="str">
        <f>VLOOKUP(D1397,$M$15:$N$19,2,TRUE)</f>
        <v>Medium</v>
      </c>
    </row>
    <row r="1398" spans="1:9" x14ac:dyDescent="0.25">
      <c r="A1398" s="1" t="s">
        <v>1715</v>
      </c>
      <c r="B1398" s="1" t="s">
        <v>16</v>
      </c>
      <c r="C1398" s="1">
        <v>15</v>
      </c>
      <c r="D1398" s="1">
        <v>159</v>
      </c>
      <c r="E1398" s="1">
        <v>45</v>
      </c>
      <c r="F1398" s="1" t="s">
        <v>17</v>
      </c>
      <c r="G1398" s="1">
        <v>1980</v>
      </c>
      <c r="H1398" s="1">
        <f>(D1398-$N$3)/$N$4</f>
        <v>-0.29376124889967037</v>
      </c>
      <c r="I1398" s="1" t="str">
        <f>VLOOKUP(D1398,$M$15:$N$19,2,TRUE)</f>
        <v>Medium</v>
      </c>
    </row>
    <row r="1399" spans="1:9" x14ac:dyDescent="0.25">
      <c r="A1399" s="2" t="s">
        <v>477</v>
      </c>
      <c r="B1399" s="2" t="s">
        <v>16</v>
      </c>
      <c r="C1399" s="2">
        <v>16</v>
      </c>
      <c r="D1399" s="2">
        <v>159</v>
      </c>
      <c r="E1399" s="2">
        <v>47</v>
      </c>
      <c r="F1399" s="2" t="s">
        <v>294</v>
      </c>
      <c r="G1399" s="2">
        <v>1976</v>
      </c>
      <c r="H1399" s="2">
        <f>(D1399-$N$3)/$N$4</f>
        <v>-0.29376124889967037</v>
      </c>
      <c r="I1399" s="2" t="str">
        <f>VLOOKUP(D1399,$M$15:$N$19,2,TRUE)</f>
        <v>Medium</v>
      </c>
    </row>
    <row r="1400" spans="1:9" x14ac:dyDescent="0.25">
      <c r="A1400" s="1" t="s">
        <v>524</v>
      </c>
      <c r="B1400" s="1" t="s">
        <v>16</v>
      </c>
      <c r="C1400" s="1">
        <v>16</v>
      </c>
      <c r="D1400" s="1">
        <v>159</v>
      </c>
      <c r="E1400" s="1">
        <v>44</v>
      </c>
      <c r="F1400" s="1" t="s">
        <v>17</v>
      </c>
      <c r="G1400" s="1">
        <v>1976</v>
      </c>
      <c r="H1400" s="1">
        <f>(D1400-$N$3)/$N$4</f>
        <v>-0.29376124889967037</v>
      </c>
      <c r="I1400" s="1" t="str">
        <f>VLOOKUP(D1400,$M$15:$N$19,2,TRUE)</f>
        <v>Medium</v>
      </c>
    </row>
    <row r="1401" spans="1:9" x14ac:dyDescent="0.25">
      <c r="A1401" s="1" t="s">
        <v>2102</v>
      </c>
      <c r="B1401" s="1" t="s">
        <v>16</v>
      </c>
      <c r="C1401" s="1">
        <v>16</v>
      </c>
      <c r="D1401" s="1">
        <v>159</v>
      </c>
      <c r="E1401" s="1">
        <v>45</v>
      </c>
      <c r="F1401" s="1" t="s">
        <v>29</v>
      </c>
      <c r="G1401" s="1">
        <v>1980</v>
      </c>
      <c r="H1401" s="1">
        <f>(D1401-$N$3)/$N$4</f>
        <v>-0.29376124889967037</v>
      </c>
      <c r="I1401" s="1" t="str">
        <f>VLOOKUP(D1401,$M$15:$N$19,2,TRUE)</f>
        <v>Medium</v>
      </c>
    </row>
    <row r="1402" spans="1:9" x14ac:dyDescent="0.25">
      <c r="A1402" s="1" t="s">
        <v>44</v>
      </c>
      <c r="B1402" s="1" t="s">
        <v>16</v>
      </c>
      <c r="C1402" s="1">
        <v>17</v>
      </c>
      <c r="D1402" s="1">
        <v>159</v>
      </c>
      <c r="E1402" s="1">
        <v>50</v>
      </c>
      <c r="F1402" s="1" t="s">
        <v>45</v>
      </c>
      <c r="G1402" s="1">
        <v>2004</v>
      </c>
      <c r="H1402" s="1">
        <f>(D1402-$N$3)/$N$4</f>
        <v>-0.29376124889967037</v>
      </c>
      <c r="I1402" s="1" t="str">
        <f>VLOOKUP(D1402,$M$15:$N$19,2,TRUE)</f>
        <v>Medium</v>
      </c>
    </row>
    <row r="1403" spans="1:9" x14ac:dyDescent="0.25">
      <c r="A1403" s="1" t="s">
        <v>720</v>
      </c>
      <c r="B1403" s="1" t="s">
        <v>16</v>
      </c>
      <c r="C1403" s="1">
        <v>17</v>
      </c>
      <c r="D1403" s="1">
        <v>159</v>
      </c>
      <c r="E1403" s="1">
        <v>43</v>
      </c>
      <c r="F1403" s="1" t="s">
        <v>29</v>
      </c>
      <c r="G1403" s="1">
        <v>1988</v>
      </c>
      <c r="H1403" s="1">
        <f>(D1403-$N$3)/$N$4</f>
        <v>-0.29376124889967037</v>
      </c>
      <c r="I1403" s="1" t="str">
        <f>VLOOKUP(D1403,$M$15:$N$19,2,TRUE)</f>
        <v>Medium</v>
      </c>
    </row>
    <row r="1404" spans="1:9" x14ac:dyDescent="0.25">
      <c r="A1404" s="1" t="s">
        <v>1172</v>
      </c>
      <c r="B1404" s="1" t="s">
        <v>16</v>
      </c>
      <c r="C1404" s="1">
        <v>17</v>
      </c>
      <c r="D1404" s="1">
        <v>159</v>
      </c>
      <c r="E1404" s="1">
        <v>49</v>
      </c>
      <c r="F1404" s="1" t="s">
        <v>39</v>
      </c>
      <c r="G1404" s="1">
        <v>1984</v>
      </c>
      <c r="H1404" s="1">
        <f>(D1404-$N$3)/$N$4</f>
        <v>-0.29376124889967037</v>
      </c>
      <c r="I1404" s="1" t="str">
        <f>VLOOKUP(D1404,$M$15:$N$19,2,TRUE)</f>
        <v>Medium</v>
      </c>
    </row>
    <row r="1405" spans="1:9" x14ac:dyDescent="0.25">
      <c r="A1405" s="1" t="s">
        <v>1268</v>
      </c>
      <c r="B1405" s="1" t="s">
        <v>16</v>
      </c>
      <c r="C1405" s="1">
        <v>17</v>
      </c>
      <c r="D1405" s="1">
        <v>159</v>
      </c>
      <c r="E1405" s="1">
        <v>48</v>
      </c>
      <c r="F1405" s="1" t="s">
        <v>59</v>
      </c>
      <c r="G1405" s="1">
        <v>1976</v>
      </c>
      <c r="H1405" s="1">
        <f>(D1405-$N$3)/$N$4</f>
        <v>-0.29376124889967037</v>
      </c>
      <c r="I1405" s="1" t="str">
        <f>VLOOKUP(D1405,$M$15:$N$19,2,TRUE)</f>
        <v>Medium</v>
      </c>
    </row>
    <row r="1406" spans="1:9" x14ac:dyDescent="0.25">
      <c r="A1406" s="1" t="s">
        <v>1354</v>
      </c>
      <c r="B1406" s="1" t="s">
        <v>16</v>
      </c>
      <c r="C1406" s="1">
        <v>17</v>
      </c>
      <c r="D1406" s="1">
        <v>159</v>
      </c>
      <c r="E1406" s="1">
        <v>57</v>
      </c>
      <c r="F1406" s="1" t="s">
        <v>625</v>
      </c>
      <c r="G1406" s="1">
        <v>2016</v>
      </c>
      <c r="H1406" s="1">
        <f>(D1406-$N$3)/$N$4</f>
        <v>-0.29376124889967037</v>
      </c>
      <c r="I1406" s="1" t="str">
        <f>VLOOKUP(D1406,$M$15:$N$19,2,TRUE)</f>
        <v>Medium</v>
      </c>
    </row>
    <row r="1407" spans="1:9" x14ac:dyDescent="0.25">
      <c r="A1407" s="2" t="s">
        <v>1411</v>
      </c>
      <c r="B1407" s="2" t="s">
        <v>16</v>
      </c>
      <c r="C1407" s="2">
        <v>17</v>
      </c>
      <c r="D1407" s="2">
        <v>159</v>
      </c>
      <c r="E1407" s="2">
        <v>47</v>
      </c>
      <c r="F1407" s="2" t="s">
        <v>78</v>
      </c>
      <c r="G1407" s="2">
        <v>2004</v>
      </c>
      <c r="H1407" s="2">
        <f>(D1407-$N$3)/$N$4</f>
        <v>-0.29376124889967037</v>
      </c>
      <c r="I1407" s="2" t="str">
        <f>VLOOKUP(D1407,$M$15:$N$19,2,TRUE)</f>
        <v>Medium</v>
      </c>
    </row>
    <row r="1408" spans="1:9" x14ac:dyDescent="0.25">
      <c r="A1408" s="2" t="s">
        <v>1593</v>
      </c>
      <c r="B1408" s="2" t="s">
        <v>16</v>
      </c>
      <c r="C1408" s="2">
        <v>17</v>
      </c>
      <c r="D1408" s="2">
        <v>159</v>
      </c>
      <c r="E1408" s="2">
        <v>52</v>
      </c>
      <c r="F1408" s="2" t="s">
        <v>29</v>
      </c>
      <c r="G1408" s="2">
        <v>1972</v>
      </c>
      <c r="H1408" s="2">
        <f>(D1408-$N$3)/$N$4</f>
        <v>-0.29376124889967037</v>
      </c>
      <c r="I1408" s="2" t="str">
        <f>VLOOKUP(D1408,$M$15:$N$19,2,TRUE)</f>
        <v>Medium</v>
      </c>
    </row>
    <row r="1409" spans="1:9" x14ac:dyDescent="0.25">
      <c r="A1409" s="1" t="s">
        <v>1803</v>
      </c>
      <c r="B1409" s="1" t="s">
        <v>16</v>
      </c>
      <c r="C1409" s="1">
        <v>17</v>
      </c>
      <c r="D1409" s="1">
        <v>159</v>
      </c>
      <c r="E1409" s="1">
        <v>43</v>
      </c>
      <c r="F1409" s="1" t="s">
        <v>39</v>
      </c>
      <c r="G1409" s="1">
        <v>1972</v>
      </c>
      <c r="H1409" s="1">
        <f>(D1409-$N$3)/$N$4</f>
        <v>-0.29376124889967037</v>
      </c>
      <c r="I1409" s="1" t="str">
        <f>VLOOKUP(D1409,$M$15:$N$19,2,TRUE)</f>
        <v>Medium</v>
      </c>
    </row>
    <row r="1410" spans="1:9" x14ac:dyDescent="0.25">
      <c r="A1410" s="2" t="s">
        <v>1852</v>
      </c>
      <c r="B1410" s="2" t="s">
        <v>16</v>
      </c>
      <c r="C1410" s="2">
        <v>17</v>
      </c>
      <c r="D1410" s="2">
        <v>159</v>
      </c>
      <c r="E1410" s="2">
        <v>42</v>
      </c>
      <c r="F1410" s="2" t="s">
        <v>45</v>
      </c>
      <c r="G1410" s="2">
        <v>1996</v>
      </c>
      <c r="H1410" s="2">
        <f>(D1410-$N$3)/$N$4</f>
        <v>-0.29376124889967037</v>
      </c>
      <c r="I1410" s="2" t="str">
        <f>VLOOKUP(D1410,$M$15:$N$19,2,TRUE)</f>
        <v>Medium</v>
      </c>
    </row>
    <row r="1411" spans="1:9" x14ac:dyDescent="0.25">
      <c r="A1411" s="2" t="s">
        <v>1949</v>
      </c>
      <c r="B1411" s="2" t="s">
        <v>16</v>
      </c>
      <c r="C1411" s="2">
        <v>17</v>
      </c>
      <c r="D1411" s="2">
        <v>159</v>
      </c>
      <c r="E1411" s="2">
        <v>54</v>
      </c>
      <c r="F1411" s="2" t="s">
        <v>39</v>
      </c>
      <c r="G1411" s="2">
        <v>1968</v>
      </c>
      <c r="H1411" s="2">
        <f>(D1411-$N$3)/$N$4</f>
        <v>-0.29376124889967037</v>
      </c>
      <c r="I1411" s="2" t="str">
        <f>VLOOKUP(D1411,$M$15:$N$19,2,TRUE)</f>
        <v>Medium</v>
      </c>
    </row>
    <row r="1412" spans="1:9" x14ac:dyDescent="0.25">
      <c r="A1412" s="1" t="s">
        <v>2287</v>
      </c>
      <c r="B1412" s="1" t="s">
        <v>16</v>
      </c>
      <c r="C1412" s="1">
        <v>17</v>
      </c>
      <c r="D1412" s="1">
        <v>159</v>
      </c>
      <c r="E1412" s="1">
        <v>55</v>
      </c>
      <c r="F1412" s="1" t="s">
        <v>120</v>
      </c>
      <c r="G1412" s="1">
        <v>1960</v>
      </c>
      <c r="H1412" s="1">
        <f>(D1412-$N$3)/$N$4</f>
        <v>-0.29376124889967037</v>
      </c>
      <c r="I1412" s="1" t="str">
        <f>VLOOKUP(D1412,$M$15:$N$19,2,TRUE)</f>
        <v>Medium</v>
      </c>
    </row>
    <row r="1413" spans="1:9" x14ac:dyDescent="0.25">
      <c r="A1413" s="2" t="s">
        <v>269</v>
      </c>
      <c r="B1413" s="2" t="s">
        <v>16</v>
      </c>
      <c r="C1413" s="2">
        <v>18</v>
      </c>
      <c r="D1413" s="2">
        <v>159</v>
      </c>
      <c r="E1413" s="2">
        <v>51</v>
      </c>
      <c r="F1413" s="2" t="s">
        <v>59</v>
      </c>
      <c r="G1413" s="2">
        <v>1960</v>
      </c>
      <c r="H1413" s="2">
        <f>(D1413-$N$3)/$N$4</f>
        <v>-0.29376124889967037</v>
      </c>
      <c r="I1413" s="2" t="str">
        <f>VLOOKUP(D1413,$M$15:$N$19,2,TRUE)</f>
        <v>Medium</v>
      </c>
    </row>
    <row r="1414" spans="1:9" x14ac:dyDescent="0.25">
      <c r="A1414" s="1" t="s">
        <v>870</v>
      </c>
      <c r="B1414" s="1" t="s">
        <v>16</v>
      </c>
      <c r="C1414" s="1">
        <v>18</v>
      </c>
      <c r="D1414" s="1">
        <v>159</v>
      </c>
      <c r="E1414" s="1">
        <v>52</v>
      </c>
      <c r="F1414" s="1" t="s">
        <v>64</v>
      </c>
      <c r="G1414" s="1">
        <v>1972</v>
      </c>
      <c r="H1414" s="1">
        <f>(D1414-$N$3)/$N$4</f>
        <v>-0.29376124889967037</v>
      </c>
      <c r="I1414" s="1" t="str">
        <f>VLOOKUP(D1414,$M$15:$N$19,2,TRUE)</f>
        <v>Medium</v>
      </c>
    </row>
    <row r="1415" spans="1:9" x14ac:dyDescent="0.25">
      <c r="A1415" s="2" t="s">
        <v>1030</v>
      </c>
      <c r="B1415" s="2" t="s">
        <v>16</v>
      </c>
      <c r="C1415" s="2">
        <v>18</v>
      </c>
      <c r="D1415" s="2">
        <v>159</v>
      </c>
      <c r="E1415" s="2">
        <v>47</v>
      </c>
      <c r="F1415" s="2" t="s">
        <v>17</v>
      </c>
      <c r="G1415" s="2">
        <v>1976</v>
      </c>
      <c r="H1415" s="2">
        <f>(D1415-$N$3)/$N$4</f>
        <v>-0.29376124889967037</v>
      </c>
      <c r="I1415" s="2" t="str">
        <f>VLOOKUP(D1415,$M$15:$N$19,2,TRUE)</f>
        <v>Medium</v>
      </c>
    </row>
    <row r="1416" spans="1:9" x14ac:dyDescent="0.25">
      <c r="A1416" s="2" t="s">
        <v>1995</v>
      </c>
      <c r="B1416" s="2" t="s">
        <v>16</v>
      </c>
      <c r="C1416" s="2">
        <v>18</v>
      </c>
      <c r="D1416" s="2">
        <v>159</v>
      </c>
      <c r="E1416" s="2">
        <v>52</v>
      </c>
      <c r="F1416" s="2" t="s">
        <v>62</v>
      </c>
      <c r="G1416" s="2">
        <v>2004</v>
      </c>
      <c r="H1416" s="2">
        <f>(D1416-$N$3)/$N$4</f>
        <v>-0.29376124889967037</v>
      </c>
      <c r="I1416" s="2" t="str">
        <f>VLOOKUP(D1416,$M$15:$N$19,2,TRUE)</f>
        <v>Medium</v>
      </c>
    </row>
    <row r="1417" spans="1:9" x14ac:dyDescent="0.25">
      <c r="A1417" s="1" t="s">
        <v>2110</v>
      </c>
      <c r="B1417" s="1" t="s">
        <v>16</v>
      </c>
      <c r="C1417" s="1">
        <v>18</v>
      </c>
      <c r="D1417" s="1">
        <v>159</v>
      </c>
      <c r="E1417" s="1">
        <v>49</v>
      </c>
      <c r="F1417" s="1" t="s">
        <v>27</v>
      </c>
      <c r="G1417" s="1">
        <v>2016</v>
      </c>
      <c r="H1417" s="1">
        <f>(D1417-$N$3)/$N$4</f>
        <v>-0.29376124889967037</v>
      </c>
      <c r="I1417" s="1" t="str">
        <f>VLOOKUP(D1417,$M$15:$N$19,2,TRUE)</f>
        <v>Medium</v>
      </c>
    </row>
    <row r="1418" spans="1:9" x14ac:dyDescent="0.25">
      <c r="A1418" s="1" t="s">
        <v>313</v>
      </c>
      <c r="B1418" s="1" t="s">
        <v>16</v>
      </c>
      <c r="C1418" s="1">
        <v>19</v>
      </c>
      <c r="D1418" s="1">
        <v>159</v>
      </c>
      <c r="E1418" s="1">
        <v>48</v>
      </c>
      <c r="F1418" s="1" t="s">
        <v>11</v>
      </c>
      <c r="G1418" s="1">
        <v>1976</v>
      </c>
      <c r="H1418" s="1">
        <f>(D1418-$N$3)/$N$4</f>
        <v>-0.29376124889967037</v>
      </c>
      <c r="I1418" s="1" t="str">
        <f>VLOOKUP(D1418,$M$15:$N$19,2,TRUE)</f>
        <v>Medium</v>
      </c>
    </row>
    <row r="1419" spans="1:9" x14ac:dyDescent="0.25">
      <c r="A1419" s="2" t="s">
        <v>889</v>
      </c>
      <c r="B1419" s="2" t="s">
        <v>16</v>
      </c>
      <c r="C1419" s="2">
        <v>19</v>
      </c>
      <c r="D1419" s="2">
        <v>159</v>
      </c>
      <c r="E1419" s="2">
        <v>56</v>
      </c>
      <c r="F1419" s="2" t="s">
        <v>80</v>
      </c>
      <c r="G1419" s="2">
        <v>1968</v>
      </c>
      <c r="H1419" s="2">
        <f>(D1419-$N$3)/$N$4</f>
        <v>-0.29376124889967037</v>
      </c>
      <c r="I1419" s="2" t="str">
        <f>VLOOKUP(D1419,$M$15:$N$19,2,TRUE)</f>
        <v>Medium</v>
      </c>
    </row>
    <row r="1420" spans="1:9" x14ac:dyDescent="0.25">
      <c r="A1420" s="2" t="s">
        <v>2099</v>
      </c>
      <c r="B1420" s="2" t="s">
        <v>16</v>
      </c>
      <c r="C1420" s="2">
        <v>19</v>
      </c>
      <c r="D1420" s="2">
        <v>159</v>
      </c>
      <c r="E1420" s="2">
        <v>52.5</v>
      </c>
      <c r="F1420" s="2" t="s">
        <v>9</v>
      </c>
      <c r="G1420" s="2">
        <v>1952</v>
      </c>
      <c r="H1420" s="2">
        <f>(D1420-$N$3)/$N$4</f>
        <v>-0.29376124889967037</v>
      </c>
      <c r="I1420" s="2" t="str">
        <f>VLOOKUP(D1420,$M$15:$N$19,2,TRUE)</f>
        <v>Medium</v>
      </c>
    </row>
    <row r="1421" spans="1:9" x14ac:dyDescent="0.25">
      <c r="A1421" s="2" t="s">
        <v>2105</v>
      </c>
      <c r="B1421" s="2" t="s">
        <v>16</v>
      </c>
      <c r="C1421" s="2">
        <v>19</v>
      </c>
      <c r="D1421" s="2">
        <v>159</v>
      </c>
      <c r="E1421" s="2">
        <v>52</v>
      </c>
      <c r="F1421" s="2" t="s">
        <v>64</v>
      </c>
      <c r="G1421" s="2">
        <v>2004</v>
      </c>
      <c r="H1421" s="2">
        <f>(D1421-$N$3)/$N$4</f>
        <v>-0.29376124889967037</v>
      </c>
      <c r="I1421" s="2" t="str">
        <f>VLOOKUP(D1421,$M$15:$N$19,2,TRUE)</f>
        <v>Medium</v>
      </c>
    </row>
    <row r="1422" spans="1:9" x14ac:dyDescent="0.25">
      <c r="A1422" s="2" t="s">
        <v>2264</v>
      </c>
      <c r="B1422" s="2" t="s">
        <v>8</v>
      </c>
      <c r="C1422" s="2">
        <v>19</v>
      </c>
      <c r="D1422" s="2">
        <v>159</v>
      </c>
      <c r="E1422" s="2">
        <v>53</v>
      </c>
      <c r="F1422" s="2" t="s">
        <v>120</v>
      </c>
      <c r="G1422" s="2">
        <v>2012</v>
      </c>
      <c r="H1422" s="2">
        <f>(D1422-$N$3)/$N$4</f>
        <v>-0.29376124889967037</v>
      </c>
      <c r="I1422" s="2" t="str">
        <f>VLOOKUP(D1422,$M$15:$N$19,2,TRUE)</f>
        <v>Medium</v>
      </c>
    </row>
    <row r="1423" spans="1:9" x14ac:dyDescent="0.25">
      <c r="A1423" s="2" t="s">
        <v>24</v>
      </c>
      <c r="B1423" s="2" t="s">
        <v>8</v>
      </c>
      <c r="C1423" s="2">
        <v>20</v>
      </c>
      <c r="D1423" s="2">
        <v>159</v>
      </c>
      <c r="E1423" s="2">
        <v>64</v>
      </c>
      <c r="F1423" s="2" t="s">
        <v>25</v>
      </c>
      <c r="G1423" s="2">
        <v>1968</v>
      </c>
      <c r="H1423" s="2">
        <f>(D1423-$N$3)/$N$4</f>
        <v>-0.29376124889967037</v>
      </c>
      <c r="I1423" s="2" t="str">
        <f>VLOOKUP(D1423,$M$15:$N$19,2,TRUE)</f>
        <v>Medium</v>
      </c>
    </row>
    <row r="1424" spans="1:9" x14ac:dyDescent="0.25">
      <c r="A1424" s="1" t="s">
        <v>88</v>
      </c>
      <c r="B1424" s="1" t="s">
        <v>16</v>
      </c>
      <c r="C1424" s="1">
        <v>20</v>
      </c>
      <c r="D1424" s="1">
        <v>159</v>
      </c>
      <c r="E1424" s="1">
        <v>56</v>
      </c>
      <c r="F1424" s="1" t="s">
        <v>89</v>
      </c>
      <c r="G1424" s="1">
        <v>1964</v>
      </c>
      <c r="H1424" s="1">
        <f>(D1424-$N$3)/$N$4</f>
        <v>-0.29376124889967037</v>
      </c>
      <c r="I1424" s="1" t="str">
        <f>VLOOKUP(D1424,$M$15:$N$19,2,TRUE)</f>
        <v>Medium</v>
      </c>
    </row>
    <row r="1425" spans="1:9" x14ac:dyDescent="0.25">
      <c r="A1425" s="1" t="s">
        <v>1384</v>
      </c>
      <c r="B1425" s="1" t="s">
        <v>16</v>
      </c>
      <c r="C1425" s="1">
        <v>20</v>
      </c>
      <c r="D1425" s="1">
        <v>159</v>
      </c>
      <c r="E1425" s="1">
        <v>50</v>
      </c>
      <c r="F1425" s="1" t="s">
        <v>59</v>
      </c>
      <c r="G1425" s="1">
        <v>2012</v>
      </c>
      <c r="H1425" s="1">
        <f>(D1425-$N$3)/$N$4</f>
        <v>-0.29376124889967037</v>
      </c>
      <c r="I1425" s="1" t="str">
        <f>VLOOKUP(D1425,$M$15:$N$19,2,TRUE)</f>
        <v>Medium</v>
      </c>
    </row>
    <row r="1426" spans="1:9" x14ac:dyDescent="0.25">
      <c r="A1426" s="2" t="s">
        <v>2302</v>
      </c>
      <c r="B1426" s="2" t="s">
        <v>8</v>
      </c>
      <c r="C1426" s="2">
        <v>20</v>
      </c>
      <c r="D1426" s="2">
        <v>159</v>
      </c>
      <c r="E1426" s="2">
        <v>53</v>
      </c>
      <c r="F1426" s="2" t="s">
        <v>116</v>
      </c>
      <c r="G1426" s="2">
        <v>1984</v>
      </c>
      <c r="H1426" s="2">
        <f>(D1426-$N$3)/$N$4</f>
        <v>-0.29376124889967037</v>
      </c>
      <c r="I1426" s="2" t="str">
        <f>VLOOKUP(D1426,$M$15:$N$19,2,TRUE)</f>
        <v>Medium</v>
      </c>
    </row>
    <row r="1427" spans="1:9" x14ac:dyDescent="0.25">
      <c r="A1427" s="2" t="s">
        <v>128</v>
      </c>
      <c r="B1427" s="2" t="s">
        <v>16</v>
      </c>
      <c r="C1427" s="2">
        <v>21</v>
      </c>
      <c r="D1427" s="2">
        <v>159</v>
      </c>
      <c r="E1427" s="2">
        <v>52</v>
      </c>
      <c r="F1427" s="2" t="s">
        <v>62</v>
      </c>
      <c r="G1427" s="2">
        <v>1968</v>
      </c>
      <c r="H1427" s="2">
        <f>(D1427-$N$3)/$N$4</f>
        <v>-0.29376124889967037</v>
      </c>
      <c r="I1427" s="2" t="str">
        <f>VLOOKUP(D1427,$M$15:$N$19,2,TRUE)</f>
        <v>Medium</v>
      </c>
    </row>
    <row r="1428" spans="1:9" x14ac:dyDescent="0.25">
      <c r="A1428" s="2" t="s">
        <v>360</v>
      </c>
      <c r="B1428" s="2" t="s">
        <v>16</v>
      </c>
      <c r="C1428" s="2">
        <v>21</v>
      </c>
      <c r="D1428" s="2">
        <v>159</v>
      </c>
      <c r="E1428" s="2">
        <v>51</v>
      </c>
      <c r="F1428" s="2" t="s">
        <v>43</v>
      </c>
      <c r="G1428" s="2">
        <v>1968</v>
      </c>
      <c r="H1428" s="2">
        <f>(D1428-$N$3)/$N$4</f>
        <v>-0.29376124889967037</v>
      </c>
      <c r="I1428" s="2" t="str">
        <f>VLOOKUP(D1428,$M$15:$N$19,2,TRUE)</f>
        <v>Medium</v>
      </c>
    </row>
    <row r="1429" spans="1:9" x14ac:dyDescent="0.25">
      <c r="A1429" s="2" t="s">
        <v>580</v>
      </c>
      <c r="B1429" s="2" t="s">
        <v>16</v>
      </c>
      <c r="C1429" s="2">
        <v>21</v>
      </c>
      <c r="D1429" s="2">
        <v>159</v>
      </c>
      <c r="E1429" s="2">
        <v>59</v>
      </c>
      <c r="F1429" s="2" t="s">
        <v>89</v>
      </c>
      <c r="G1429" s="2">
        <v>1960</v>
      </c>
      <c r="H1429" s="2">
        <f>(D1429-$N$3)/$N$4</f>
        <v>-0.29376124889967037</v>
      </c>
      <c r="I1429" s="2" t="str">
        <f>VLOOKUP(D1429,$M$15:$N$19,2,TRUE)</f>
        <v>Medium</v>
      </c>
    </row>
    <row r="1430" spans="1:9" x14ac:dyDescent="0.25">
      <c r="A1430" s="2" t="s">
        <v>662</v>
      </c>
      <c r="B1430" s="2" t="s">
        <v>8</v>
      </c>
      <c r="C1430" s="2">
        <v>21</v>
      </c>
      <c r="D1430" s="2">
        <v>159</v>
      </c>
      <c r="E1430" s="2">
        <v>52</v>
      </c>
      <c r="F1430" s="2" t="s">
        <v>120</v>
      </c>
      <c r="G1430" s="2">
        <v>1964</v>
      </c>
      <c r="H1430" s="2">
        <f>(D1430-$N$3)/$N$4</f>
        <v>-0.29376124889967037</v>
      </c>
      <c r="I1430" s="2" t="str">
        <f>VLOOKUP(D1430,$M$15:$N$19,2,TRUE)</f>
        <v>Medium</v>
      </c>
    </row>
    <row r="1431" spans="1:9" x14ac:dyDescent="0.25">
      <c r="A1431" s="1" t="s">
        <v>985</v>
      </c>
      <c r="B1431" s="1" t="s">
        <v>16</v>
      </c>
      <c r="C1431" s="1">
        <v>21</v>
      </c>
      <c r="D1431" s="1">
        <v>159</v>
      </c>
      <c r="E1431" s="1">
        <v>48</v>
      </c>
      <c r="F1431" s="1" t="s">
        <v>116</v>
      </c>
      <c r="G1431" s="1">
        <v>1984</v>
      </c>
      <c r="H1431" s="1">
        <f>(D1431-$N$3)/$N$4</f>
        <v>-0.29376124889967037</v>
      </c>
      <c r="I1431" s="1" t="str">
        <f>VLOOKUP(D1431,$M$15:$N$19,2,TRUE)</f>
        <v>Medium</v>
      </c>
    </row>
    <row r="1432" spans="1:9" x14ac:dyDescent="0.25">
      <c r="A1432" s="2" t="s">
        <v>1175</v>
      </c>
      <c r="B1432" s="2" t="s">
        <v>16</v>
      </c>
      <c r="C1432" s="2">
        <v>21</v>
      </c>
      <c r="D1432" s="2">
        <v>159</v>
      </c>
      <c r="E1432" s="2">
        <v>53</v>
      </c>
      <c r="F1432" s="2" t="s">
        <v>9</v>
      </c>
      <c r="G1432" s="2">
        <v>1960</v>
      </c>
      <c r="H1432" s="2">
        <f>(D1432-$N$3)/$N$4</f>
        <v>-0.29376124889967037</v>
      </c>
      <c r="I1432" s="2" t="str">
        <f>VLOOKUP(D1432,$M$15:$N$19,2,TRUE)</f>
        <v>Medium</v>
      </c>
    </row>
    <row r="1433" spans="1:9" x14ac:dyDescent="0.25">
      <c r="A1433" s="2" t="s">
        <v>1826</v>
      </c>
      <c r="B1433" s="2" t="s">
        <v>16</v>
      </c>
      <c r="C1433" s="2">
        <v>21</v>
      </c>
      <c r="D1433" s="2">
        <v>159</v>
      </c>
      <c r="E1433" s="2">
        <v>50</v>
      </c>
      <c r="F1433" s="2" t="s">
        <v>19</v>
      </c>
      <c r="G1433" s="2">
        <v>1960</v>
      </c>
      <c r="H1433" s="2">
        <f>(D1433-$N$3)/$N$4</f>
        <v>-0.29376124889967037</v>
      </c>
      <c r="I1433" s="2" t="str">
        <f>VLOOKUP(D1433,$M$15:$N$19,2,TRUE)</f>
        <v>Medium</v>
      </c>
    </row>
    <row r="1434" spans="1:9" x14ac:dyDescent="0.25">
      <c r="A1434" s="2" t="s">
        <v>1945</v>
      </c>
      <c r="B1434" s="2" t="s">
        <v>8</v>
      </c>
      <c r="C1434" s="2">
        <v>21</v>
      </c>
      <c r="D1434" s="2">
        <v>159</v>
      </c>
      <c r="E1434" s="2">
        <v>60</v>
      </c>
      <c r="F1434" s="2" t="s">
        <v>159</v>
      </c>
      <c r="G1434" s="2">
        <v>1964</v>
      </c>
      <c r="H1434" s="2">
        <f>(D1434-$N$3)/$N$4</f>
        <v>-0.29376124889967037</v>
      </c>
      <c r="I1434" s="2" t="str">
        <f>VLOOKUP(D1434,$M$15:$N$19,2,TRUE)</f>
        <v>Medium</v>
      </c>
    </row>
    <row r="1435" spans="1:9" x14ac:dyDescent="0.25">
      <c r="A1435" s="2" t="s">
        <v>2111</v>
      </c>
      <c r="B1435" s="2" t="s">
        <v>16</v>
      </c>
      <c r="C1435" s="2">
        <v>21</v>
      </c>
      <c r="D1435" s="2">
        <v>159</v>
      </c>
      <c r="E1435" s="2">
        <v>48</v>
      </c>
      <c r="F1435" s="2" t="s">
        <v>92</v>
      </c>
      <c r="G1435" s="2">
        <v>2012</v>
      </c>
      <c r="H1435" s="2">
        <f>(D1435-$N$3)/$N$4</f>
        <v>-0.29376124889967037</v>
      </c>
      <c r="I1435" s="2" t="str">
        <f>VLOOKUP(D1435,$M$15:$N$19,2,TRUE)</f>
        <v>Medium</v>
      </c>
    </row>
    <row r="1436" spans="1:9" x14ac:dyDescent="0.25">
      <c r="A1436" s="1" t="s">
        <v>553</v>
      </c>
      <c r="B1436" s="1" t="s">
        <v>8</v>
      </c>
      <c r="C1436" s="1">
        <v>22</v>
      </c>
      <c r="D1436" s="1">
        <v>159</v>
      </c>
      <c r="E1436" s="1">
        <v>51</v>
      </c>
      <c r="F1436" s="1" t="s">
        <v>59</v>
      </c>
      <c r="G1436" s="1">
        <v>1984</v>
      </c>
      <c r="H1436" s="1">
        <f>(D1436-$N$3)/$N$4</f>
        <v>-0.29376124889967037</v>
      </c>
      <c r="I1436" s="1" t="str">
        <f>VLOOKUP(D1436,$M$15:$N$19,2,TRUE)</f>
        <v>Medium</v>
      </c>
    </row>
    <row r="1437" spans="1:9" x14ac:dyDescent="0.25">
      <c r="A1437" s="2" t="s">
        <v>1522</v>
      </c>
      <c r="B1437" s="2" t="s">
        <v>16</v>
      </c>
      <c r="C1437" s="2">
        <v>22</v>
      </c>
      <c r="D1437" s="2">
        <v>159</v>
      </c>
      <c r="E1437" s="2">
        <v>56</v>
      </c>
      <c r="F1437" s="2" t="s">
        <v>89</v>
      </c>
      <c r="G1437" s="2">
        <v>1956</v>
      </c>
      <c r="H1437" s="2">
        <f>(D1437-$N$3)/$N$4</f>
        <v>-0.29376124889967037</v>
      </c>
      <c r="I1437" s="2" t="str">
        <f>VLOOKUP(D1437,$M$15:$N$19,2,TRUE)</f>
        <v>Medium</v>
      </c>
    </row>
    <row r="1438" spans="1:9" x14ac:dyDescent="0.25">
      <c r="A1438" s="2" t="s">
        <v>293</v>
      </c>
      <c r="B1438" s="2" t="s">
        <v>16</v>
      </c>
      <c r="C1438" s="2">
        <v>23</v>
      </c>
      <c r="D1438" s="2">
        <v>159</v>
      </c>
      <c r="E1438" s="2">
        <v>52</v>
      </c>
      <c r="F1438" s="2" t="s">
        <v>294</v>
      </c>
      <c r="G1438" s="2">
        <v>1960</v>
      </c>
      <c r="H1438" s="2">
        <f>(D1438-$N$3)/$N$4</f>
        <v>-0.29376124889967037</v>
      </c>
      <c r="I1438" s="2" t="str">
        <f>VLOOKUP(D1438,$M$15:$N$19,2,TRUE)</f>
        <v>Medium</v>
      </c>
    </row>
    <row r="1439" spans="1:9" x14ac:dyDescent="0.25">
      <c r="A1439" s="2" t="s">
        <v>317</v>
      </c>
      <c r="B1439" s="2" t="s">
        <v>16</v>
      </c>
      <c r="C1439" s="2">
        <v>23</v>
      </c>
      <c r="D1439" s="2">
        <v>159</v>
      </c>
      <c r="E1439" s="2">
        <v>50</v>
      </c>
      <c r="F1439" s="2" t="s">
        <v>59</v>
      </c>
      <c r="G1439" s="2">
        <v>1964</v>
      </c>
      <c r="H1439" s="2">
        <f>(D1439-$N$3)/$N$4</f>
        <v>-0.29376124889967037</v>
      </c>
      <c r="I1439" s="2" t="str">
        <f>VLOOKUP(D1439,$M$15:$N$19,2,TRUE)</f>
        <v>Medium</v>
      </c>
    </row>
    <row r="1440" spans="1:9" x14ac:dyDescent="0.25">
      <c r="A1440" s="1" t="s">
        <v>946</v>
      </c>
      <c r="B1440" s="1" t="s">
        <v>8</v>
      </c>
      <c r="C1440" s="1">
        <v>23</v>
      </c>
      <c r="D1440" s="1">
        <v>159</v>
      </c>
      <c r="E1440" s="1">
        <v>52</v>
      </c>
      <c r="F1440" s="1" t="s">
        <v>27</v>
      </c>
      <c r="G1440" s="1">
        <v>1976</v>
      </c>
      <c r="H1440" s="1">
        <f>(D1440-$N$3)/$N$4</f>
        <v>-0.29376124889967037</v>
      </c>
      <c r="I1440" s="1" t="str">
        <f>VLOOKUP(D1440,$M$15:$N$19,2,TRUE)</f>
        <v>Medium</v>
      </c>
    </row>
    <row r="1441" spans="1:9" x14ac:dyDescent="0.25">
      <c r="A1441" s="2" t="s">
        <v>1165</v>
      </c>
      <c r="B1441" s="2" t="s">
        <v>8</v>
      </c>
      <c r="C1441" s="2">
        <v>23</v>
      </c>
      <c r="D1441" s="2">
        <v>159</v>
      </c>
      <c r="E1441" s="2">
        <v>54</v>
      </c>
      <c r="F1441" s="2" t="s">
        <v>120</v>
      </c>
      <c r="G1441" s="2">
        <v>1964</v>
      </c>
      <c r="H1441" s="2">
        <f>(D1441-$N$3)/$N$4</f>
        <v>-0.29376124889967037</v>
      </c>
      <c r="I1441" s="2" t="str">
        <f>VLOOKUP(D1441,$M$15:$N$19,2,TRUE)</f>
        <v>Medium</v>
      </c>
    </row>
    <row r="1442" spans="1:9" x14ac:dyDescent="0.25">
      <c r="A1442" s="1" t="s">
        <v>2202</v>
      </c>
      <c r="B1442" s="1" t="s">
        <v>8</v>
      </c>
      <c r="C1442" s="1">
        <v>23</v>
      </c>
      <c r="D1442" s="1">
        <v>159</v>
      </c>
      <c r="E1442" s="1">
        <v>58</v>
      </c>
      <c r="F1442" s="1" t="s">
        <v>116</v>
      </c>
      <c r="G1442" s="1">
        <v>1992</v>
      </c>
      <c r="H1442" s="1">
        <f>(D1442-$N$3)/$N$4</f>
        <v>-0.29376124889967037</v>
      </c>
      <c r="I1442" s="1" t="str">
        <f>VLOOKUP(D1442,$M$15:$N$19,2,TRUE)</f>
        <v>Medium</v>
      </c>
    </row>
    <row r="1443" spans="1:9" x14ac:dyDescent="0.25">
      <c r="A1443" s="1" t="s">
        <v>2255</v>
      </c>
      <c r="B1443" s="1" t="s">
        <v>8</v>
      </c>
      <c r="C1443" s="1">
        <v>23</v>
      </c>
      <c r="D1443" s="1">
        <v>159</v>
      </c>
      <c r="E1443" s="1">
        <v>58</v>
      </c>
      <c r="F1443" s="1" t="s">
        <v>27</v>
      </c>
      <c r="G1443" s="1">
        <v>2012</v>
      </c>
      <c r="H1443" s="1">
        <f>(D1443-$N$3)/$N$4</f>
        <v>-0.29376124889967037</v>
      </c>
      <c r="I1443" s="1" t="str">
        <f>VLOOKUP(D1443,$M$15:$N$19,2,TRUE)</f>
        <v>Medium</v>
      </c>
    </row>
    <row r="1444" spans="1:9" x14ac:dyDescent="0.25">
      <c r="A1444" s="2" t="s">
        <v>1508</v>
      </c>
      <c r="B1444" s="2" t="s">
        <v>16</v>
      </c>
      <c r="C1444" s="2">
        <v>24</v>
      </c>
      <c r="D1444" s="2">
        <v>159</v>
      </c>
      <c r="E1444" s="2">
        <v>55</v>
      </c>
      <c r="F1444" s="2" t="s">
        <v>82</v>
      </c>
      <c r="G1444" s="2">
        <v>1960</v>
      </c>
      <c r="H1444" s="2">
        <f>(D1444-$N$3)/$N$4</f>
        <v>-0.29376124889967037</v>
      </c>
      <c r="I1444" s="2" t="str">
        <f>VLOOKUP(D1444,$M$15:$N$19,2,TRUE)</f>
        <v>Medium</v>
      </c>
    </row>
    <row r="1445" spans="1:9" x14ac:dyDescent="0.25">
      <c r="A1445" s="1" t="s">
        <v>1831</v>
      </c>
      <c r="B1445" s="1" t="s">
        <v>8</v>
      </c>
      <c r="C1445" s="1">
        <v>26</v>
      </c>
      <c r="D1445" s="1">
        <v>159</v>
      </c>
      <c r="E1445" s="1">
        <v>70</v>
      </c>
      <c r="F1445" s="1" t="s">
        <v>19</v>
      </c>
      <c r="G1445" s="1">
        <v>1896</v>
      </c>
      <c r="H1445" s="1">
        <f>(D1445-$N$3)/$N$4</f>
        <v>-0.29376124889967037</v>
      </c>
      <c r="I1445" s="1" t="str">
        <f>VLOOKUP(D1445,$M$15:$N$19,2,TRUE)</f>
        <v>Medium</v>
      </c>
    </row>
    <row r="1446" spans="1:9" x14ac:dyDescent="0.25">
      <c r="A1446" s="1" t="s">
        <v>1192</v>
      </c>
      <c r="B1446" s="1" t="s">
        <v>8</v>
      </c>
      <c r="C1446" s="1">
        <v>30</v>
      </c>
      <c r="D1446" s="1">
        <v>159</v>
      </c>
      <c r="E1446" s="1">
        <v>61</v>
      </c>
      <c r="F1446" s="1" t="s">
        <v>89</v>
      </c>
      <c r="G1446" s="1">
        <v>1952</v>
      </c>
      <c r="H1446" s="1">
        <f>(D1446-$N$3)/$N$4</f>
        <v>-0.29376124889967037</v>
      </c>
      <c r="I1446" s="1" t="str">
        <f>VLOOKUP(D1446,$M$15:$N$19,2,TRUE)</f>
        <v>Medium</v>
      </c>
    </row>
    <row r="1447" spans="1:9" x14ac:dyDescent="0.25">
      <c r="A1447" s="2" t="s">
        <v>474</v>
      </c>
      <c r="B1447" s="2" t="s">
        <v>16</v>
      </c>
      <c r="C1447" s="2">
        <v>15</v>
      </c>
      <c r="D1447" s="2">
        <v>158</v>
      </c>
      <c r="E1447" s="2">
        <v>54</v>
      </c>
      <c r="F1447" s="2" t="s">
        <v>57</v>
      </c>
      <c r="G1447" s="2">
        <v>1992</v>
      </c>
      <c r="H1447" s="2">
        <f>(D1447-$N$3)/$N$4</f>
        <v>-0.40816162329621797</v>
      </c>
      <c r="I1447" s="2" t="str">
        <f>VLOOKUP(D1447,$M$15:$N$19,2,TRUE)</f>
        <v>Medium</v>
      </c>
    </row>
    <row r="1448" spans="1:9" x14ac:dyDescent="0.25">
      <c r="A1448" s="2" t="s">
        <v>529</v>
      </c>
      <c r="B1448" s="2" t="s">
        <v>16</v>
      </c>
      <c r="C1448" s="2">
        <v>15</v>
      </c>
      <c r="D1448" s="2">
        <v>158</v>
      </c>
      <c r="E1448" s="2">
        <v>50</v>
      </c>
      <c r="F1448" s="2" t="s">
        <v>114</v>
      </c>
      <c r="G1448" s="2">
        <v>1972</v>
      </c>
      <c r="H1448" s="2">
        <f>(D1448-$N$3)/$N$4</f>
        <v>-0.40816162329621797</v>
      </c>
      <c r="I1448" s="2" t="str">
        <f>VLOOKUP(D1448,$M$15:$N$19,2,TRUE)</f>
        <v>Medium</v>
      </c>
    </row>
    <row r="1449" spans="1:9" x14ac:dyDescent="0.25">
      <c r="A1449" s="2" t="s">
        <v>546</v>
      </c>
      <c r="B1449" s="2" t="s">
        <v>16</v>
      </c>
      <c r="C1449" s="2">
        <v>15</v>
      </c>
      <c r="D1449" s="2">
        <v>158</v>
      </c>
      <c r="E1449" s="2">
        <v>43</v>
      </c>
      <c r="F1449" s="2" t="s">
        <v>29</v>
      </c>
      <c r="G1449" s="2">
        <v>1980</v>
      </c>
      <c r="H1449" s="2">
        <f>(D1449-$N$3)/$N$4</f>
        <v>-0.40816162329621797</v>
      </c>
      <c r="I1449" s="2" t="str">
        <f>VLOOKUP(D1449,$M$15:$N$19,2,TRUE)</f>
        <v>Medium</v>
      </c>
    </row>
    <row r="1450" spans="1:9" x14ac:dyDescent="0.25">
      <c r="A1450" s="1" t="s">
        <v>848</v>
      </c>
      <c r="B1450" s="1" t="s">
        <v>16</v>
      </c>
      <c r="C1450" s="1">
        <v>15</v>
      </c>
      <c r="D1450" s="1">
        <v>158</v>
      </c>
      <c r="E1450" s="1">
        <v>46</v>
      </c>
      <c r="F1450" s="1" t="s">
        <v>62</v>
      </c>
      <c r="G1450" s="1">
        <v>1992</v>
      </c>
      <c r="H1450" s="1">
        <f>(D1450-$N$3)/$N$4</f>
        <v>-0.40816162329621797</v>
      </c>
      <c r="I1450" s="1" t="str">
        <f>VLOOKUP(D1450,$M$15:$N$19,2,TRUE)</f>
        <v>Medium</v>
      </c>
    </row>
    <row r="1451" spans="1:9" x14ac:dyDescent="0.25">
      <c r="A1451" s="2" t="s">
        <v>1147</v>
      </c>
      <c r="B1451" s="2" t="s">
        <v>16</v>
      </c>
      <c r="C1451" s="2">
        <v>15</v>
      </c>
      <c r="D1451" s="2">
        <v>158</v>
      </c>
      <c r="E1451" s="2">
        <v>47</v>
      </c>
      <c r="F1451" s="2" t="s">
        <v>116</v>
      </c>
      <c r="G1451" s="2">
        <v>1984</v>
      </c>
      <c r="H1451" s="2">
        <f>(D1451-$N$3)/$N$4</f>
        <v>-0.40816162329621797</v>
      </c>
      <c r="I1451" s="2" t="str">
        <f>VLOOKUP(D1451,$M$15:$N$19,2,TRUE)</f>
        <v>Medium</v>
      </c>
    </row>
    <row r="1452" spans="1:9" x14ac:dyDescent="0.25">
      <c r="A1452" s="2" t="s">
        <v>2211</v>
      </c>
      <c r="B1452" s="2" t="s">
        <v>16</v>
      </c>
      <c r="C1452" s="2">
        <v>15</v>
      </c>
      <c r="D1452" s="2">
        <v>158</v>
      </c>
      <c r="E1452" s="2">
        <v>43</v>
      </c>
      <c r="F1452" s="2" t="s">
        <v>39</v>
      </c>
      <c r="G1452" s="2">
        <v>1972</v>
      </c>
      <c r="H1452" s="2">
        <f>(D1452-$N$3)/$N$4</f>
        <v>-0.40816162329621797</v>
      </c>
      <c r="I1452" s="2" t="str">
        <f>VLOOKUP(D1452,$M$15:$N$19,2,TRUE)</f>
        <v>Medium</v>
      </c>
    </row>
    <row r="1453" spans="1:9" x14ac:dyDescent="0.25">
      <c r="A1453" s="2" t="s">
        <v>2268</v>
      </c>
      <c r="B1453" s="2" t="s">
        <v>16</v>
      </c>
      <c r="C1453" s="2">
        <v>15</v>
      </c>
      <c r="D1453" s="2">
        <v>158</v>
      </c>
      <c r="E1453" s="2">
        <v>40</v>
      </c>
      <c r="F1453" s="2" t="s">
        <v>207</v>
      </c>
      <c r="G1453" s="2">
        <v>2000</v>
      </c>
      <c r="H1453" s="2">
        <f>(D1453-$N$3)/$N$4</f>
        <v>-0.40816162329621797</v>
      </c>
      <c r="I1453" s="2" t="str">
        <f>VLOOKUP(D1453,$M$15:$N$19,2,TRUE)</f>
        <v>Medium</v>
      </c>
    </row>
    <row r="1454" spans="1:9" x14ac:dyDescent="0.25">
      <c r="A1454" s="1" t="s">
        <v>36</v>
      </c>
      <c r="B1454" s="1" t="s">
        <v>16</v>
      </c>
      <c r="C1454" s="1">
        <v>16</v>
      </c>
      <c r="D1454" s="1">
        <v>158</v>
      </c>
      <c r="E1454" s="1">
        <v>48</v>
      </c>
      <c r="F1454" s="1" t="s">
        <v>23</v>
      </c>
      <c r="G1454" s="1">
        <v>2008</v>
      </c>
      <c r="H1454" s="1">
        <f>(D1454-$N$3)/$N$4</f>
        <v>-0.40816162329621797</v>
      </c>
      <c r="I1454" s="1" t="str">
        <f>VLOOKUP(D1454,$M$15:$N$19,2,TRUE)</f>
        <v>Medium</v>
      </c>
    </row>
    <row r="1455" spans="1:9" x14ac:dyDescent="0.25">
      <c r="A1455" s="1" t="s">
        <v>65</v>
      </c>
      <c r="B1455" s="1" t="s">
        <v>16</v>
      </c>
      <c r="C1455" s="1">
        <v>16</v>
      </c>
      <c r="D1455" s="1">
        <v>158</v>
      </c>
      <c r="E1455" s="1">
        <v>50</v>
      </c>
      <c r="F1455" s="1" t="s">
        <v>19</v>
      </c>
      <c r="G1455" s="1">
        <v>2016</v>
      </c>
      <c r="H1455" s="1">
        <f>(D1455-$N$3)/$N$4</f>
        <v>-0.40816162329621797</v>
      </c>
      <c r="I1455" s="1" t="str">
        <f>VLOOKUP(D1455,$M$15:$N$19,2,TRUE)</f>
        <v>Medium</v>
      </c>
    </row>
    <row r="1456" spans="1:9" x14ac:dyDescent="0.25">
      <c r="A1456" s="2" t="s">
        <v>72</v>
      </c>
      <c r="B1456" s="2" t="s">
        <v>16</v>
      </c>
      <c r="C1456" s="2">
        <v>16</v>
      </c>
      <c r="D1456" s="2">
        <v>158</v>
      </c>
      <c r="E1456" s="2">
        <v>44</v>
      </c>
      <c r="F1456" s="2" t="s">
        <v>29</v>
      </c>
      <c r="G1456" s="2">
        <v>1996</v>
      </c>
      <c r="H1456" s="2">
        <f>(D1456-$N$3)/$N$4</f>
        <v>-0.40816162329621797</v>
      </c>
      <c r="I1456" s="2" t="str">
        <f>VLOOKUP(D1456,$M$15:$N$19,2,TRUE)</f>
        <v>Medium</v>
      </c>
    </row>
    <row r="1457" spans="1:9" x14ac:dyDescent="0.25">
      <c r="A1457" s="2" t="s">
        <v>79</v>
      </c>
      <c r="B1457" s="2" t="s">
        <v>16</v>
      </c>
      <c r="C1457" s="2">
        <v>16</v>
      </c>
      <c r="D1457" s="2">
        <v>158</v>
      </c>
      <c r="E1457" s="2">
        <v>54</v>
      </c>
      <c r="F1457" s="2" t="s">
        <v>80</v>
      </c>
      <c r="G1457" s="2">
        <v>1972</v>
      </c>
      <c r="H1457" s="2">
        <f>(D1457-$N$3)/$N$4</f>
        <v>-0.40816162329621797</v>
      </c>
      <c r="I1457" s="2" t="str">
        <f>VLOOKUP(D1457,$M$15:$N$19,2,TRUE)</f>
        <v>Medium</v>
      </c>
    </row>
    <row r="1458" spans="1:9" x14ac:dyDescent="0.25">
      <c r="A1458" s="1" t="s">
        <v>368</v>
      </c>
      <c r="B1458" s="1" t="s">
        <v>16</v>
      </c>
      <c r="C1458" s="1">
        <v>16</v>
      </c>
      <c r="D1458" s="1">
        <v>158</v>
      </c>
      <c r="E1458" s="1">
        <v>50</v>
      </c>
      <c r="F1458" s="1" t="s">
        <v>57</v>
      </c>
      <c r="G1458" s="1">
        <v>1972</v>
      </c>
      <c r="H1458" s="1">
        <f>(D1458-$N$3)/$N$4</f>
        <v>-0.40816162329621797</v>
      </c>
      <c r="I1458" s="1" t="str">
        <f>VLOOKUP(D1458,$M$15:$N$19,2,TRUE)</f>
        <v>Medium</v>
      </c>
    </row>
    <row r="1459" spans="1:9" x14ac:dyDescent="0.25">
      <c r="A1459" s="1" t="s">
        <v>835</v>
      </c>
      <c r="B1459" s="1" t="s">
        <v>16</v>
      </c>
      <c r="C1459" s="1">
        <v>16</v>
      </c>
      <c r="D1459" s="1">
        <v>158</v>
      </c>
      <c r="E1459" s="1">
        <v>47</v>
      </c>
      <c r="F1459" s="1" t="s">
        <v>114</v>
      </c>
      <c r="G1459" s="1">
        <v>1976</v>
      </c>
      <c r="H1459" s="1">
        <f>(D1459-$N$3)/$N$4</f>
        <v>-0.40816162329621797</v>
      </c>
      <c r="I1459" s="1" t="str">
        <f>VLOOKUP(D1459,$M$15:$N$19,2,TRUE)</f>
        <v>Medium</v>
      </c>
    </row>
    <row r="1460" spans="1:9" x14ac:dyDescent="0.25">
      <c r="A1460" s="1" t="s">
        <v>880</v>
      </c>
      <c r="B1460" s="1" t="s">
        <v>16</v>
      </c>
      <c r="C1460" s="1">
        <v>16</v>
      </c>
      <c r="D1460" s="1">
        <v>158</v>
      </c>
      <c r="E1460" s="1">
        <v>52</v>
      </c>
      <c r="F1460" s="1" t="s">
        <v>31</v>
      </c>
      <c r="G1460" s="1">
        <v>1972</v>
      </c>
      <c r="H1460" s="1">
        <f>(D1460-$N$3)/$N$4</f>
        <v>-0.40816162329621797</v>
      </c>
      <c r="I1460" s="1" t="str">
        <f>VLOOKUP(D1460,$M$15:$N$19,2,TRUE)</f>
        <v>Medium</v>
      </c>
    </row>
    <row r="1461" spans="1:9" x14ac:dyDescent="0.25">
      <c r="A1461" s="2" t="s">
        <v>980</v>
      </c>
      <c r="B1461" s="2" t="s">
        <v>16</v>
      </c>
      <c r="C1461" s="2">
        <v>16</v>
      </c>
      <c r="D1461" s="2">
        <v>158</v>
      </c>
      <c r="E1461" s="2">
        <v>46</v>
      </c>
      <c r="F1461" s="2" t="s">
        <v>39</v>
      </c>
      <c r="G1461" s="2">
        <v>1968</v>
      </c>
      <c r="H1461" s="2">
        <f>(D1461-$N$3)/$N$4</f>
        <v>-0.40816162329621797</v>
      </c>
      <c r="I1461" s="2" t="str">
        <f>VLOOKUP(D1461,$M$15:$N$19,2,TRUE)</f>
        <v>Medium</v>
      </c>
    </row>
    <row r="1462" spans="1:9" x14ac:dyDescent="0.25">
      <c r="A1462" s="2" t="s">
        <v>996</v>
      </c>
      <c r="B1462" s="2" t="s">
        <v>16</v>
      </c>
      <c r="C1462" s="2">
        <v>16</v>
      </c>
      <c r="D1462" s="2">
        <v>158</v>
      </c>
      <c r="E1462" s="2">
        <v>51</v>
      </c>
      <c r="F1462" s="2" t="s">
        <v>87</v>
      </c>
      <c r="G1462" s="2">
        <v>2000</v>
      </c>
      <c r="H1462" s="2">
        <f>(D1462-$N$3)/$N$4</f>
        <v>-0.40816162329621797</v>
      </c>
      <c r="I1462" s="2" t="str">
        <f>VLOOKUP(D1462,$M$15:$N$19,2,TRUE)</f>
        <v>Medium</v>
      </c>
    </row>
    <row r="1463" spans="1:9" x14ac:dyDescent="0.25">
      <c r="A1463" s="2" t="s">
        <v>1074</v>
      </c>
      <c r="B1463" s="2" t="s">
        <v>16</v>
      </c>
      <c r="C1463" s="2">
        <v>16</v>
      </c>
      <c r="D1463" s="2">
        <v>158</v>
      </c>
      <c r="E1463" s="2">
        <v>47</v>
      </c>
      <c r="F1463" s="2" t="s">
        <v>839</v>
      </c>
      <c r="G1463" s="2">
        <v>2008</v>
      </c>
      <c r="H1463" s="2">
        <f>(D1463-$N$3)/$N$4</f>
        <v>-0.40816162329621797</v>
      </c>
      <c r="I1463" s="2" t="str">
        <f>VLOOKUP(D1463,$M$15:$N$19,2,TRUE)</f>
        <v>Medium</v>
      </c>
    </row>
    <row r="1464" spans="1:9" x14ac:dyDescent="0.25">
      <c r="A1464" s="2" t="s">
        <v>1256</v>
      </c>
      <c r="B1464" s="2" t="s">
        <v>16</v>
      </c>
      <c r="C1464" s="2">
        <v>16</v>
      </c>
      <c r="D1464" s="2">
        <v>158</v>
      </c>
      <c r="E1464" s="2">
        <v>52</v>
      </c>
      <c r="F1464" s="2" t="s">
        <v>89</v>
      </c>
      <c r="G1464" s="2">
        <v>1972</v>
      </c>
      <c r="H1464" s="2">
        <f>(D1464-$N$3)/$N$4</f>
        <v>-0.40816162329621797</v>
      </c>
      <c r="I1464" s="2" t="str">
        <f>VLOOKUP(D1464,$M$15:$N$19,2,TRUE)</f>
        <v>Medium</v>
      </c>
    </row>
    <row r="1465" spans="1:9" x14ac:dyDescent="0.25">
      <c r="A1465" s="2" t="s">
        <v>1461</v>
      </c>
      <c r="B1465" s="2" t="s">
        <v>16</v>
      </c>
      <c r="C1465" s="2">
        <v>16</v>
      </c>
      <c r="D1465" s="2">
        <v>158</v>
      </c>
      <c r="E1465" s="2">
        <v>50</v>
      </c>
      <c r="F1465" s="2" t="s">
        <v>62</v>
      </c>
      <c r="G1465" s="2">
        <v>1960</v>
      </c>
      <c r="H1465" s="2">
        <f>(D1465-$N$3)/$N$4</f>
        <v>-0.40816162329621797</v>
      </c>
      <c r="I1465" s="2" t="str">
        <f>VLOOKUP(D1465,$M$15:$N$19,2,TRUE)</f>
        <v>Medium</v>
      </c>
    </row>
    <row r="1466" spans="1:9" x14ac:dyDescent="0.25">
      <c r="A1466" s="2" t="s">
        <v>1487</v>
      </c>
      <c r="B1466" s="2" t="s">
        <v>16</v>
      </c>
      <c r="C1466" s="2">
        <v>16</v>
      </c>
      <c r="D1466" s="2">
        <v>158</v>
      </c>
      <c r="E1466" s="2">
        <v>45</v>
      </c>
      <c r="F1466" s="2" t="s">
        <v>27</v>
      </c>
      <c r="G1466" s="2">
        <v>1988</v>
      </c>
      <c r="H1466" s="2">
        <f>(D1466-$N$3)/$N$4</f>
        <v>-0.40816162329621797</v>
      </c>
      <c r="I1466" s="2" t="str">
        <f>VLOOKUP(D1466,$M$15:$N$19,2,TRUE)</f>
        <v>Medium</v>
      </c>
    </row>
    <row r="1467" spans="1:9" x14ac:dyDescent="0.25">
      <c r="A1467" s="1" t="s">
        <v>1543</v>
      </c>
      <c r="B1467" s="1" t="s">
        <v>16</v>
      </c>
      <c r="C1467" s="1">
        <v>16</v>
      </c>
      <c r="D1467" s="1">
        <v>158</v>
      </c>
      <c r="E1467" s="1">
        <v>52</v>
      </c>
      <c r="F1467" s="1" t="s">
        <v>97</v>
      </c>
      <c r="G1467" s="1">
        <v>2016</v>
      </c>
      <c r="H1467" s="1">
        <f>(D1467-$N$3)/$N$4</f>
        <v>-0.40816162329621797</v>
      </c>
      <c r="I1467" s="1" t="str">
        <f>VLOOKUP(D1467,$M$15:$N$19,2,TRUE)</f>
        <v>Medium</v>
      </c>
    </row>
    <row r="1468" spans="1:9" x14ac:dyDescent="0.25">
      <c r="A1468" s="2" t="s">
        <v>1609</v>
      </c>
      <c r="B1468" s="2" t="s">
        <v>16</v>
      </c>
      <c r="C1468" s="2">
        <v>16</v>
      </c>
      <c r="D1468" s="2">
        <v>158</v>
      </c>
      <c r="E1468" s="2" t="s">
        <v>12</v>
      </c>
      <c r="F1468" s="2" t="s">
        <v>342</v>
      </c>
      <c r="G1468" s="2">
        <v>2012</v>
      </c>
      <c r="H1468" s="2">
        <f>(D1468-$N$3)/$N$4</f>
        <v>-0.40816162329621797</v>
      </c>
      <c r="I1468" s="2" t="str">
        <f>VLOOKUP(D1468,$M$15:$N$19,2,TRUE)</f>
        <v>Medium</v>
      </c>
    </row>
    <row r="1469" spans="1:9" x14ac:dyDescent="0.25">
      <c r="A1469" s="1" t="s">
        <v>1683</v>
      </c>
      <c r="B1469" s="1" t="s">
        <v>16</v>
      </c>
      <c r="C1469" s="1">
        <v>16</v>
      </c>
      <c r="D1469" s="1">
        <v>158</v>
      </c>
      <c r="E1469" s="1">
        <v>48</v>
      </c>
      <c r="F1469" s="1" t="s">
        <v>9</v>
      </c>
      <c r="G1469" s="1">
        <v>1952</v>
      </c>
      <c r="H1469" s="1">
        <f>(D1469-$N$3)/$N$4</f>
        <v>-0.40816162329621797</v>
      </c>
      <c r="I1469" s="1" t="str">
        <f>VLOOKUP(D1469,$M$15:$N$19,2,TRUE)</f>
        <v>Medium</v>
      </c>
    </row>
    <row r="1470" spans="1:9" x14ac:dyDescent="0.25">
      <c r="A1470" s="2" t="s">
        <v>2262</v>
      </c>
      <c r="B1470" s="2" t="s">
        <v>16</v>
      </c>
      <c r="C1470" s="2">
        <v>16</v>
      </c>
      <c r="D1470" s="2">
        <v>158</v>
      </c>
      <c r="E1470" s="2">
        <v>48</v>
      </c>
      <c r="F1470" s="2" t="s">
        <v>31</v>
      </c>
      <c r="G1470" s="2">
        <v>1976</v>
      </c>
      <c r="H1470" s="2">
        <f>(D1470-$N$3)/$N$4</f>
        <v>-0.40816162329621797</v>
      </c>
      <c r="I1470" s="2" t="str">
        <f>VLOOKUP(D1470,$M$15:$N$19,2,TRUE)</f>
        <v>Medium</v>
      </c>
    </row>
    <row r="1471" spans="1:9" x14ac:dyDescent="0.25">
      <c r="A1471" s="2" t="s">
        <v>132</v>
      </c>
      <c r="B1471" s="2" t="s">
        <v>16</v>
      </c>
      <c r="C1471" s="2">
        <v>17</v>
      </c>
      <c r="D1471" s="2">
        <v>158</v>
      </c>
      <c r="E1471" s="2">
        <v>52</v>
      </c>
      <c r="F1471" s="2" t="s">
        <v>97</v>
      </c>
      <c r="G1471" s="2">
        <v>2004</v>
      </c>
      <c r="H1471" s="2">
        <f>(D1471-$N$3)/$N$4</f>
        <v>-0.40816162329621797</v>
      </c>
      <c r="I1471" s="2" t="str">
        <f>VLOOKUP(D1471,$M$15:$N$19,2,TRUE)</f>
        <v>Medium</v>
      </c>
    </row>
    <row r="1472" spans="1:9" x14ac:dyDescent="0.25">
      <c r="A1472" s="2" t="s">
        <v>400</v>
      </c>
      <c r="B1472" s="2" t="s">
        <v>16</v>
      </c>
      <c r="C1472" s="2">
        <v>17</v>
      </c>
      <c r="D1472" s="2">
        <v>158</v>
      </c>
      <c r="E1472" s="2">
        <v>49</v>
      </c>
      <c r="F1472" s="2" t="s">
        <v>49</v>
      </c>
      <c r="G1472" s="2">
        <v>1956</v>
      </c>
      <c r="H1472" s="2">
        <f>(D1472-$N$3)/$N$4</f>
        <v>-0.40816162329621797</v>
      </c>
      <c r="I1472" s="2" t="str">
        <f>VLOOKUP(D1472,$M$15:$N$19,2,TRUE)</f>
        <v>Medium</v>
      </c>
    </row>
    <row r="1473" spans="1:9" x14ac:dyDescent="0.25">
      <c r="A1473" s="1" t="s">
        <v>908</v>
      </c>
      <c r="B1473" s="1" t="s">
        <v>16</v>
      </c>
      <c r="C1473" s="1">
        <v>17</v>
      </c>
      <c r="D1473" s="1">
        <v>158</v>
      </c>
      <c r="E1473" s="1">
        <v>46</v>
      </c>
      <c r="F1473" s="1" t="s">
        <v>19</v>
      </c>
      <c r="G1473" s="1">
        <v>2012</v>
      </c>
      <c r="H1473" s="1">
        <f>(D1473-$N$3)/$N$4</f>
        <v>-0.40816162329621797</v>
      </c>
      <c r="I1473" s="1" t="str">
        <f>VLOOKUP(D1473,$M$15:$N$19,2,TRUE)</f>
        <v>Medium</v>
      </c>
    </row>
    <row r="1474" spans="1:9" x14ac:dyDescent="0.25">
      <c r="A1474" s="1" t="s">
        <v>1059</v>
      </c>
      <c r="B1474" s="1" t="s">
        <v>16</v>
      </c>
      <c r="C1474" s="1">
        <v>17</v>
      </c>
      <c r="D1474" s="1">
        <v>158</v>
      </c>
      <c r="E1474" s="1" t="s">
        <v>12</v>
      </c>
      <c r="F1474" s="1" t="s">
        <v>45</v>
      </c>
      <c r="G1474" s="1">
        <v>2012</v>
      </c>
      <c r="H1474" s="1">
        <f>(D1474-$N$3)/$N$4</f>
        <v>-0.40816162329621797</v>
      </c>
      <c r="I1474" s="1" t="str">
        <f>VLOOKUP(D1474,$M$15:$N$19,2,TRUE)</f>
        <v>Medium</v>
      </c>
    </row>
    <row r="1475" spans="1:9" x14ac:dyDescent="0.25">
      <c r="A1475" s="2" t="s">
        <v>1133</v>
      </c>
      <c r="B1475" s="2" t="s">
        <v>16</v>
      </c>
      <c r="C1475" s="2">
        <v>17</v>
      </c>
      <c r="D1475" s="2">
        <v>158</v>
      </c>
      <c r="E1475" s="2">
        <v>54</v>
      </c>
      <c r="F1475" s="2" t="s">
        <v>49</v>
      </c>
      <c r="G1475" s="2">
        <v>1956</v>
      </c>
      <c r="H1475" s="2">
        <f>(D1475-$N$3)/$N$4</f>
        <v>-0.40816162329621797</v>
      </c>
      <c r="I1475" s="2" t="str">
        <f>VLOOKUP(D1475,$M$15:$N$19,2,TRUE)</f>
        <v>Medium</v>
      </c>
    </row>
    <row r="1476" spans="1:9" x14ac:dyDescent="0.25">
      <c r="A1476" s="1" t="s">
        <v>1227</v>
      </c>
      <c r="B1476" s="1" t="s">
        <v>16</v>
      </c>
      <c r="C1476" s="1">
        <v>17</v>
      </c>
      <c r="D1476" s="1">
        <v>158</v>
      </c>
      <c r="E1476" s="1">
        <v>53</v>
      </c>
      <c r="F1476" s="1" t="s">
        <v>33</v>
      </c>
      <c r="G1476" s="1">
        <v>1960</v>
      </c>
      <c r="H1476" s="1">
        <f>(D1476-$N$3)/$N$4</f>
        <v>-0.40816162329621797</v>
      </c>
      <c r="I1476" s="1" t="str">
        <f>VLOOKUP(D1476,$M$15:$N$19,2,TRUE)</f>
        <v>Medium</v>
      </c>
    </row>
    <row r="1477" spans="1:9" x14ac:dyDescent="0.25">
      <c r="A1477" s="2" t="s">
        <v>1407</v>
      </c>
      <c r="B1477" s="2" t="s">
        <v>16</v>
      </c>
      <c r="C1477" s="2">
        <v>17</v>
      </c>
      <c r="D1477" s="2">
        <v>158</v>
      </c>
      <c r="E1477" s="2">
        <v>45</v>
      </c>
      <c r="F1477" s="2" t="s">
        <v>27</v>
      </c>
      <c r="G1477" s="2">
        <v>1984</v>
      </c>
      <c r="H1477" s="2">
        <f>(D1477-$N$3)/$N$4</f>
        <v>-0.40816162329621797</v>
      </c>
      <c r="I1477" s="2" t="str">
        <f>VLOOKUP(D1477,$M$15:$N$19,2,TRUE)</f>
        <v>Medium</v>
      </c>
    </row>
    <row r="1478" spans="1:9" x14ac:dyDescent="0.25">
      <c r="A1478" s="2" t="s">
        <v>1435</v>
      </c>
      <c r="B1478" s="2" t="s">
        <v>16</v>
      </c>
      <c r="C1478" s="2">
        <v>17</v>
      </c>
      <c r="D1478" s="2">
        <v>158</v>
      </c>
      <c r="E1478" s="2">
        <v>49</v>
      </c>
      <c r="F1478" s="2" t="s">
        <v>59</v>
      </c>
      <c r="G1478" s="2">
        <v>2008</v>
      </c>
      <c r="H1478" s="2">
        <f>(D1478-$N$3)/$N$4</f>
        <v>-0.40816162329621797</v>
      </c>
      <c r="I1478" s="2" t="str">
        <f>VLOOKUP(D1478,$M$15:$N$19,2,TRUE)</f>
        <v>Medium</v>
      </c>
    </row>
    <row r="1479" spans="1:9" x14ac:dyDescent="0.25">
      <c r="A1479" s="1" t="s">
        <v>1513</v>
      </c>
      <c r="B1479" s="1" t="s">
        <v>16</v>
      </c>
      <c r="C1479" s="1">
        <v>17</v>
      </c>
      <c r="D1479" s="1">
        <v>158</v>
      </c>
      <c r="E1479" s="1">
        <v>40</v>
      </c>
      <c r="F1479" s="1" t="s">
        <v>17</v>
      </c>
      <c r="G1479" s="1">
        <v>1968</v>
      </c>
      <c r="H1479" s="1">
        <f>(D1479-$N$3)/$N$4</f>
        <v>-0.40816162329621797</v>
      </c>
      <c r="I1479" s="1" t="str">
        <f>VLOOKUP(D1479,$M$15:$N$19,2,TRUE)</f>
        <v>Medium</v>
      </c>
    </row>
    <row r="1480" spans="1:9" x14ac:dyDescent="0.25">
      <c r="A1480" s="2" t="s">
        <v>1571</v>
      </c>
      <c r="B1480" s="2" t="s">
        <v>16</v>
      </c>
      <c r="C1480" s="2">
        <v>17</v>
      </c>
      <c r="D1480" s="2">
        <v>158</v>
      </c>
      <c r="E1480" s="2">
        <v>48</v>
      </c>
      <c r="F1480" s="2" t="s">
        <v>615</v>
      </c>
      <c r="G1480" s="2">
        <v>2008</v>
      </c>
      <c r="H1480" s="2">
        <f>(D1480-$N$3)/$N$4</f>
        <v>-0.40816162329621797</v>
      </c>
      <c r="I1480" s="2" t="str">
        <f>VLOOKUP(D1480,$M$15:$N$19,2,TRUE)</f>
        <v>Medium</v>
      </c>
    </row>
    <row r="1481" spans="1:9" x14ac:dyDescent="0.25">
      <c r="A1481" s="2" t="s">
        <v>1766</v>
      </c>
      <c r="B1481" s="2" t="s">
        <v>16</v>
      </c>
      <c r="C1481" s="2">
        <v>17</v>
      </c>
      <c r="D1481" s="2">
        <v>158</v>
      </c>
      <c r="E1481" s="2">
        <v>55</v>
      </c>
      <c r="F1481" s="2" t="s">
        <v>11</v>
      </c>
      <c r="G1481" s="2">
        <v>1988</v>
      </c>
      <c r="H1481" s="2">
        <f>(D1481-$N$3)/$N$4</f>
        <v>-0.40816162329621797</v>
      </c>
      <c r="I1481" s="2" t="str">
        <f>VLOOKUP(D1481,$M$15:$N$19,2,TRUE)</f>
        <v>Medium</v>
      </c>
    </row>
    <row r="1482" spans="1:9" x14ac:dyDescent="0.25">
      <c r="A1482" s="1" t="s">
        <v>1904</v>
      </c>
      <c r="B1482" s="1" t="s">
        <v>16</v>
      </c>
      <c r="C1482" s="1">
        <v>17</v>
      </c>
      <c r="D1482" s="1">
        <v>158</v>
      </c>
      <c r="E1482" s="1">
        <v>45</v>
      </c>
      <c r="F1482" s="1" t="s">
        <v>114</v>
      </c>
      <c r="G1482" s="1">
        <v>1976</v>
      </c>
      <c r="H1482" s="1">
        <f>(D1482-$N$3)/$N$4</f>
        <v>-0.40816162329621797</v>
      </c>
      <c r="I1482" s="1" t="str">
        <f>VLOOKUP(D1482,$M$15:$N$19,2,TRUE)</f>
        <v>Medium</v>
      </c>
    </row>
    <row r="1483" spans="1:9" x14ac:dyDescent="0.25">
      <c r="A1483" s="2" t="s">
        <v>149</v>
      </c>
      <c r="B1483" s="2" t="s">
        <v>16</v>
      </c>
      <c r="C1483" s="2">
        <v>18</v>
      </c>
      <c r="D1483" s="2">
        <v>158</v>
      </c>
      <c r="E1483" s="2">
        <v>43</v>
      </c>
      <c r="F1483" s="2" t="s">
        <v>17</v>
      </c>
      <c r="G1483" s="2">
        <v>1968</v>
      </c>
      <c r="H1483" s="2">
        <f>(D1483-$N$3)/$N$4</f>
        <v>-0.40816162329621797</v>
      </c>
      <c r="I1483" s="2" t="str">
        <f>VLOOKUP(D1483,$M$15:$N$19,2,TRUE)</f>
        <v>Medium</v>
      </c>
    </row>
    <row r="1484" spans="1:9" x14ac:dyDescent="0.25">
      <c r="A1484" s="2" t="s">
        <v>180</v>
      </c>
      <c r="B1484" s="2" t="s">
        <v>16</v>
      </c>
      <c r="C1484" s="2">
        <v>18</v>
      </c>
      <c r="D1484" s="2">
        <v>158</v>
      </c>
      <c r="E1484" s="2">
        <v>38</v>
      </c>
      <c r="F1484" s="2" t="s">
        <v>43</v>
      </c>
      <c r="G1484" s="2">
        <v>2008</v>
      </c>
      <c r="H1484" s="2">
        <f>(D1484-$N$3)/$N$4</f>
        <v>-0.40816162329621797</v>
      </c>
      <c r="I1484" s="2" t="str">
        <f>VLOOKUP(D1484,$M$15:$N$19,2,TRUE)</f>
        <v>Medium</v>
      </c>
    </row>
    <row r="1485" spans="1:9" x14ac:dyDescent="0.25">
      <c r="A1485" s="1" t="s">
        <v>195</v>
      </c>
      <c r="B1485" s="1" t="s">
        <v>8</v>
      </c>
      <c r="C1485" s="1">
        <v>18</v>
      </c>
      <c r="D1485" s="1">
        <v>158</v>
      </c>
      <c r="E1485" s="1">
        <v>55</v>
      </c>
      <c r="F1485" s="1" t="s">
        <v>196</v>
      </c>
      <c r="G1485" s="1">
        <v>1968</v>
      </c>
      <c r="H1485" s="1">
        <f>(D1485-$N$3)/$N$4</f>
        <v>-0.40816162329621797</v>
      </c>
      <c r="I1485" s="1" t="str">
        <f>VLOOKUP(D1485,$M$15:$N$19,2,TRUE)</f>
        <v>Medium</v>
      </c>
    </row>
    <row r="1486" spans="1:9" x14ac:dyDescent="0.25">
      <c r="A1486" s="1" t="s">
        <v>626</v>
      </c>
      <c r="B1486" s="1" t="s">
        <v>16</v>
      </c>
      <c r="C1486" s="1">
        <v>18</v>
      </c>
      <c r="D1486" s="1">
        <v>158</v>
      </c>
      <c r="E1486" s="1">
        <v>52</v>
      </c>
      <c r="F1486" s="1" t="s">
        <v>62</v>
      </c>
      <c r="G1486" s="1">
        <v>1960</v>
      </c>
      <c r="H1486" s="1">
        <f>(D1486-$N$3)/$N$4</f>
        <v>-0.40816162329621797</v>
      </c>
      <c r="I1486" s="1" t="str">
        <f>VLOOKUP(D1486,$M$15:$N$19,2,TRUE)</f>
        <v>Medium</v>
      </c>
    </row>
    <row r="1487" spans="1:9" x14ac:dyDescent="0.25">
      <c r="A1487" s="2" t="s">
        <v>703</v>
      </c>
      <c r="B1487" s="2" t="s">
        <v>16</v>
      </c>
      <c r="C1487" s="2">
        <v>18</v>
      </c>
      <c r="D1487" s="2">
        <v>158</v>
      </c>
      <c r="E1487" s="2">
        <v>50</v>
      </c>
      <c r="F1487" s="2" t="s">
        <v>49</v>
      </c>
      <c r="G1487" s="2">
        <v>2008</v>
      </c>
      <c r="H1487" s="2">
        <f>(D1487-$N$3)/$N$4</f>
        <v>-0.40816162329621797</v>
      </c>
      <c r="I1487" s="2" t="str">
        <f>VLOOKUP(D1487,$M$15:$N$19,2,TRUE)</f>
        <v>Medium</v>
      </c>
    </row>
    <row r="1488" spans="1:9" x14ac:dyDescent="0.25">
      <c r="A1488" s="2" t="s">
        <v>1028</v>
      </c>
      <c r="B1488" s="2" t="s">
        <v>16</v>
      </c>
      <c r="C1488" s="2">
        <v>18</v>
      </c>
      <c r="D1488" s="2">
        <v>158</v>
      </c>
      <c r="E1488" s="2">
        <v>47</v>
      </c>
      <c r="F1488" s="2" t="s">
        <v>31</v>
      </c>
      <c r="G1488" s="2">
        <v>1976</v>
      </c>
      <c r="H1488" s="2">
        <f>(D1488-$N$3)/$N$4</f>
        <v>-0.40816162329621797</v>
      </c>
      <c r="I1488" s="2" t="str">
        <f>VLOOKUP(D1488,$M$15:$N$19,2,TRUE)</f>
        <v>Medium</v>
      </c>
    </row>
    <row r="1489" spans="1:9" x14ac:dyDescent="0.25">
      <c r="A1489" s="1" t="s">
        <v>1200</v>
      </c>
      <c r="B1489" s="1" t="s">
        <v>8</v>
      </c>
      <c r="C1489" s="1">
        <v>18</v>
      </c>
      <c r="D1489" s="1">
        <v>158</v>
      </c>
      <c r="E1489" s="1">
        <v>54</v>
      </c>
      <c r="F1489" s="1" t="s">
        <v>207</v>
      </c>
      <c r="G1489" s="1">
        <v>1992</v>
      </c>
      <c r="H1489" s="1">
        <f>(D1489-$N$3)/$N$4</f>
        <v>-0.40816162329621797</v>
      </c>
      <c r="I1489" s="1" t="str">
        <f>VLOOKUP(D1489,$M$15:$N$19,2,TRUE)</f>
        <v>Medium</v>
      </c>
    </row>
    <row r="1490" spans="1:9" x14ac:dyDescent="0.25">
      <c r="A1490" s="2" t="s">
        <v>1273</v>
      </c>
      <c r="B1490" s="2" t="s">
        <v>16</v>
      </c>
      <c r="C1490" s="2">
        <v>18</v>
      </c>
      <c r="D1490" s="2">
        <v>158</v>
      </c>
      <c r="E1490" s="2">
        <v>52</v>
      </c>
      <c r="F1490" s="2" t="s">
        <v>49</v>
      </c>
      <c r="G1490" s="2">
        <v>1968</v>
      </c>
      <c r="H1490" s="2">
        <f>(D1490-$N$3)/$N$4</f>
        <v>-0.40816162329621797</v>
      </c>
      <c r="I1490" s="2" t="str">
        <f>VLOOKUP(D1490,$M$15:$N$19,2,TRUE)</f>
        <v>Medium</v>
      </c>
    </row>
    <row r="1491" spans="1:9" x14ac:dyDescent="0.25">
      <c r="A1491" s="1" t="s">
        <v>1652</v>
      </c>
      <c r="B1491" s="1" t="s">
        <v>16</v>
      </c>
      <c r="C1491" s="1">
        <v>18</v>
      </c>
      <c r="D1491" s="1">
        <v>158</v>
      </c>
      <c r="E1491" s="1">
        <v>46</v>
      </c>
      <c r="F1491" s="1" t="s">
        <v>114</v>
      </c>
      <c r="G1491" s="1">
        <v>1988</v>
      </c>
      <c r="H1491" s="1">
        <f>(D1491-$N$3)/$N$4</f>
        <v>-0.40816162329621797</v>
      </c>
      <c r="I1491" s="1" t="str">
        <f>VLOOKUP(D1491,$M$15:$N$19,2,TRUE)</f>
        <v>Medium</v>
      </c>
    </row>
    <row r="1492" spans="1:9" x14ac:dyDescent="0.25">
      <c r="A1492" s="2" t="s">
        <v>1822</v>
      </c>
      <c r="B1492" s="2" t="s">
        <v>16</v>
      </c>
      <c r="C1492" s="2">
        <v>18</v>
      </c>
      <c r="D1492" s="2">
        <v>158</v>
      </c>
      <c r="E1492" s="2">
        <v>46</v>
      </c>
      <c r="F1492" s="2" t="s">
        <v>17</v>
      </c>
      <c r="G1492" s="2">
        <v>1972</v>
      </c>
      <c r="H1492" s="2">
        <f>(D1492-$N$3)/$N$4</f>
        <v>-0.40816162329621797</v>
      </c>
      <c r="I1492" s="2" t="str">
        <f>VLOOKUP(D1492,$M$15:$N$19,2,TRUE)</f>
        <v>Medium</v>
      </c>
    </row>
    <row r="1493" spans="1:9" x14ac:dyDescent="0.25">
      <c r="A1493" s="2" t="s">
        <v>1836</v>
      </c>
      <c r="B1493" s="2" t="s">
        <v>16</v>
      </c>
      <c r="C1493" s="2">
        <v>18</v>
      </c>
      <c r="D1493" s="2">
        <v>158</v>
      </c>
      <c r="E1493" s="2">
        <v>52</v>
      </c>
      <c r="F1493" s="2" t="s">
        <v>114</v>
      </c>
      <c r="G1493" s="2">
        <v>1964</v>
      </c>
      <c r="H1493" s="2">
        <f>(D1493-$N$3)/$N$4</f>
        <v>-0.40816162329621797</v>
      </c>
      <c r="I1493" s="2" t="str">
        <f>VLOOKUP(D1493,$M$15:$N$19,2,TRUE)</f>
        <v>Medium</v>
      </c>
    </row>
    <row r="1494" spans="1:9" x14ac:dyDescent="0.25">
      <c r="A1494" s="2" t="s">
        <v>1991</v>
      </c>
      <c r="B1494" s="2" t="s">
        <v>16</v>
      </c>
      <c r="C1494" s="2">
        <v>18</v>
      </c>
      <c r="D1494" s="2">
        <v>158</v>
      </c>
      <c r="E1494" s="2">
        <v>52</v>
      </c>
      <c r="F1494" s="2" t="s">
        <v>89</v>
      </c>
      <c r="G1494" s="2">
        <v>1952</v>
      </c>
      <c r="H1494" s="2">
        <f>(D1494-$N$3)/$N$4</f>
        <v>-0.40816162329621797</v>
      </c>
      <c r="I1494" s="2" t="str">
        <f>VLOOKUP(D1494,$M$15:$N$19,2,TRUE)</f>
        <v>Medium</v>
      </c>
    </row>
    <row r="1495" spans="1:9" x14ac:dyDescent="0.25">
      <c r="A1495" s="2" t="s">
        <v>2127</v>
      </c>
      <c r="B1495" s="2" t="s">
        <v>16</v>
      </c>
      <c r="C1495" s="2">
        <v>18</v>
      </c>
      <c r="D1495" s="2">
        <v>158</v>
      </c>
      <c r="E1495" s="2">
        <v>47</v>
      </c>
      <c r="F1495" s="2" t="s">
        <v>11</v>
      </c>
      <c r="G1495" s="2">
        <v>1996</v>
      </c>
      <c r="H1495" s="2">
        <f>(D1495-$N$3)/$N$4</f>
        <v>-0.40816162329621797</v>
      </c>
      <c r="I1495" s="2" t="str">
        <f>VLOOKUP(D1495,$M$15:$N$19,2,TRUE)</f>
        <v>Medium</v>
      </c>
    </row>
    <row r="1496" spans="1:9" x14ac:dyDescent="0.25">
      <c r="A1496" s="2" t="s">
        <v>232</v>
      </c>
      <c r="B1496" s="2" t="s">
        <v>16</v>
      </c>
      <c r="C1496" s="2">
        <v>19</v>
      </c>
      <c r="D1496" s="2">
        <v>158</v>
      </c>
      <c r="E1496" s="2">
        <v>52</v>
      </c>
      <c r="F1496" s="2" t="s">
        <v>19</v>
      </c>
      <c r="G1496" s="2">
        <v>1960</v>
      </c>
      <c r="H1496" s="2">
        <f>(D1496-$N$3)/$N$4</f>
        <v>-0.40816162329621797</v>
      </c>
      <c r="I1496" s="2" t="str">
        <f>VLOOKUP(D1496,$M$15:$N$19,2,TRUE)</f>
        <v>Medium</v>
      </c>
    </row>
    <row r="1497" spans="1:9" x14ac:dyDescent="0.25">
      <c r="A1497" s="1" t="s">
        <v>823</v>
      </c>
      <c r="B1497" s="1" t="s">
        <v>16</v>
      </c>
      <c r="C1497" s="1">
        <v>19</v>
      </c>
      <c r="D1497" s="1">
        <v>158</v>
      </c>
      <c r="E1497" s="1">
        <v>48</v>
      </c>
      <c r="F1497" s="1" t="s">
        <v>17</v>
      </c>
      <c r="G1497" s="1">
        <v>1980</v>
      </c>
      <c r="H1497" s="1">
        <f>(D1497-$N$3)/$N$4</f>
        <v>-0.40816162329621797</v>
      </c>
      <c r="I1497" s="1" t="str">
        <f>VLOOKUP(D1497,$M$15:$N$19,2,TRUE)</f>
        <v>Medium</v>
      </c>
    </row>
    <row r="1498" spans="1:9" x14ac:dyDescent="0.25">
      <c r="A1498" s="2" t="s">
        <v>1110</v>
      </c>
      <c r="B1498" s="2" t="s">
        <v>16</v>
      </c>
      <c r="C1498" s="2">
        <v>19</v>
      </c>
      <c r="D1498" s="2">
        <v>158</v>
      </c>
      <c r="E1498" s="2">
        <v>48</v>
      </c>
      <c r="F1498" s="2" t="s">
        <v>82</v>
      </c>
      <c r="G1498" s="2">
        <v>1968</v>
      </c>
      <c r="H1498" s="2">
        <f>(D1498-$N$3)/$N$4</f>
        <v>-0.40816162329621797</v>
      </c>
      <c r="I1498" s="2" t="str">
        <f>VLOOKUP(D1498,$M$15:$N$19,2,TRUE)</f>
        <v>Medium</v>
      </c>
    </row>
    <row r="1499" spans="1:9" x14ac:dyDescent="0.25">
      <c r="A1499" s="2" t="s">
        <v>1207</v>
      </c>
      <c r="B1499" s="2" t="s">
        <v>8</v>
      </c>
      <c r="C1499" s="2">
        <v>19</v>
      </c>
      <c r="D1499" s="2">
        <v>158</v>
      </c>
      <c r="E1499" s="2">
        <v>56</v>
      </c>
      <c r="F1499" s="2" t="s">
        <v>367</v>
      </c>
      <c r="G1499" s="2">
        <v>1972</v>
      </c>
      <c r="H1499" s="2">
        <f>(D1499-$N$3)/$N$4</f>
        <v>-0.40816162329621797</v>
      </c>
      <c r="I1499" s="2" t="str">
        <f>VLOOKUP(D1499,$M$15:$N$19,2,TRUE)</f>
        <v>Medium</v>
      </c>
    </row>
    <row r="1500" spans="1:9" x14ac:dyDescent="0.25">
      <c r="A1500" s="1" t="s">
        <v>1336</v>
      </c>
      <c r="B1500" s="1" t="s">
        <v>16</v>
      </c>
      <c r="C1500" s="1">
        <v>19</v>
      </c>
      <c r="D1500" s="1">
        <v>158</v>
      </c>
      <c r="E1500" s="1">
        <v>53</v>
      </c>
      <c r="F1500" s="1" t="s">
        <v>114</v>
      </c>
      <c r="G1500" s="1">
        <v>1952</v>
      </c>
      <c r="H1500" s="1">
        <f>(D1500-$N$3)/$N$4</f>
        <v>-0.40816162329621797</v>
      </c>
      <c r="I1500" s="1" t="str">
        <f>VLOOKUP(D1500,$M$15:$N$19,2,TRUE)</f>
        <v>Medium</v>
      </c>
    </row>
    <row r="1501" spans="1:9" x14ac:dyDescent="0.25">
      <c r="A1501" s="1" t="s">
        <v>1805</v>
      </c>
      <c r="B1501" s="1" t="s">
        <v>16</v>
      </c>
      <c r="C1501" s="1">
        <v>19</v>
      </c>
      <c r="D1501" s="1">
        <v>158</v>
      </c>
      <c r="E1501" s="1">
        <v>50</v>
      </c>
      <c r="F1501" s="1" t="s">
        <v>9</v>
      </c>
      <c r="G1501" s="1">
        <v>1960</v>
      </c>
      <c r="H1501" s="1">
        <f>(D1501-$N$3)/$N$4</f>
        <v>-0.40816162329621797</v>
      </c>
      <c r="I1501" s="1" t="str">
        <f>VLOOKUP(D1501,$M$15:$N$19,2,TRUE)</f>
        <v>Medium</v>
      </c>
    </row>
    <row r="1502" spans="1:9" x14ac:dyDescent="0.25">
      <c r="A1502" s="1" t="s">
        <v>1853</v>
      </c>
      <c r="B1502" s="1" t="s">
        <v>16</v>
      </c>
      <c r="C1502" s="1">
        <v>19</v>
      </c>
      <c r="D1502" s="1">
        <v>158</v>
      </c>
      <c r="E1502" s="1">
        <v>46</v>
      </c>
      <c r="F1502" s="1" t="s">
        <v>82</v>
      </c>
      <c r="G1502" s="1">
        <v>1980</v>
      </c>
      <c r="H1502" s="1">
        <f>(D1502-$N$3)/$N$4</f>
        <v>-0.40816162329621797</v>
      </c>
      <c r="I1502" s="1" t="str">
        <f>VLOOKUP(D1502,$M$15:$N$19,2,TRUE)</f>
        <v>Medium</v>
      </c>
    </row>
    <row r="1503" spans="1:9" x14ac:dyDescent="0.25">
      <c r="A1503" s="1" t="s">
        <v>2100</v>
      </c>
      <c r="B1503" s="1" t="s">
        <v>16</v>
      </c>
      <c r="C1503" s="1">
        <v>19</v>
      </c>
      <c r="D1503" s="1">
        <v>158</v>
      </c>
      <c r="E1503" s="1">
        <v>48</v>
      </c>
      <c r="F1503" s="1" t="s">
        <v>29</v>
      </c>
      <c r="G1503" s="1">
        <v>1972</v>
      </c>
      <c r="H1503" s="1">
        <f>(D1503-$N$3)/$N$4</f>
        <v>-0.40816162329621797</v>
      </c>
      <c r="I1503" s="1" t="str">
        <f>VLOOKUP(D1503,$M$15:$N$19,2,TRUE)</f>
        <v>Medium</v>
      </c>
    </row>
    <row r="1504" spans="1:9" x14ac:dyDescent="0.25">
      <c r="A1504" s="2" t="s">
        <v>482</v>
      </c>
      <c r="B1504" s="2" t="s">
        <v>8</v>
      </c>
      <c r="C1504" s="2">
        <v>20</v>
      </c>
      <c r="D1504" s="2">
        <v>158</v>
      </c>
      <c r="E1504" s="2">
        <v>63</v>
      </c>
      <c r="F1504" s="2" t="s">
        <v>59</v>
      </c>
      <c r="G1504" s="2">
        <v>1960</v>
      </c>
      <c r="H1504" s="2">
        <f>(D1504-$N$3)/$N$4</f>
        <v>-0.40816162329621797</v>
      </c>
      <c r="I1504" s="2" t="str">
        <f>VLOOKUP(D1504,$M$15:$N$19,2,TRUE)</f>
        <v>Medium</v>
      </c>
    </row>
    <row r="1505" spans="1:9" x14ac:dyDescent="0.25">
      <c r="A1505" s="2" t="s">
        <v>1088</v>
      </c>
      <c r="B1505" s="2" t="s">
        <v>8</v>
      </c>
      <c r="C1505" s="2">
        <v>20</v>
      </c>
      <c r="D1505" s="2">
        <v>158</v>
      </c>
      <c r="E1505" s="2">
        <v>65</v>
      </c>
      <c r="F1505" s="2" t="s">
        <v>43</v>
      </c>
      <c r="G1505" s="2">
        <v>1928</v>
      </c>
      <c r="H1505" s="2">
        <f>(D1505-$N$3)/$N$4</f>
        <v>-0.40816162329621797</v>
      </c>
      <c r="I1505" s="2" t="str">
        <f>VLOOKUP(D1505,$M$15:$N$19,2,TRUE)</f>
        <v>Medium</v>
      </c>
    </row>
    <row r="1506" spans="1:9" x14ac:dyDescent="0.25">
      <c r="A1506" s="2" t="s">
        <v>1250</v>
      </c>
      <c r="B1506" s="2" t="s">
        <v>8</v>
      </c>
      <c r="C1506" s="2">
        <v>20</v>
      </c>
      <c r="D1506" s="2">
        <v>158</v>
      </c>
      <c r="E1506" s="2">
        <v>53</v>
      </c>
      <c r="F1506" s="2" t="s">
        <v>207</v>
      </c>
      <c r="G1506" s="2">
        <v>1984</v>
      </c>
      <c r="H1506" s="2">
        <f>(D1506-$N$3)/$N$4</f>
        <v>-0.40816162329621797</v>
      </c>
      <c r="I1506" s="2" t="str">
        <f>VLOOKUP(D1506,$M$15:$N$19,2,TRUE)</f>
        <v>Medium</v>
      </c>
    </row>
    <row r="1507" spans="1:9" x14ac:dyDescent="0.25">
      <c r="A1507" s="2" t="s">
        <v>1635</v>
      </c>
      <c r="B1507" s="2" t="s">
        <v>8</v>
      </c>
      <c r="C1507" s="2">
        <v>20</v>
      </c>
      <c r="D1507" s="2">
        <v>158</v>
      </c>
      <c r="E1507" s="2">
        <v>52</v>
      </c>
      <c r="F1507" s="2" t="s">
        <v>68</v>
      </c>
      <c r="G1507" s="2">
        <v>1984</v>
      </c>
      <c r="H1507" s="2">
        <f>(D1507-$N$3)/$N$4</f>
        <v>-0.40816162329621797</v>
      </c>
      <c r="I1507" s="2" t="str">
        <f>VLOOKUP(D1507,$M$15:$N$19,2,TRUE)</f>
        <v>Medium</v>
      </c>
    </row>
    <row r="1508" spans="1:9" x14ac:dyDescent="0.25">
      <c r="A1508" s="2" t="s">
        <v>1643</v>
      </c>
      <c r="B1508" s="2" t="s">
        <v>16</v>
      </c>
      <c r="C1508" s="2">
        <v>20</v>
      </c>
      <c r="D1508" s="2">
        <v>158</v>
      </c>
      <c r="E1508" s="2">
        <v>51</v>
      </c>
      <c r="F1508" s="2" t="s">
        <v>97</v>
      </c>
      <c r="G1508" s="2">
        <v>2004</v>
      </c>
      <c r="H1508" s="2">
        <f>(D1508-$N$3)/$N$4</f>
        <v>-0.40816162329621797</v>
      </c>
      <c r="I1508" s="2" t="str">
        <f>VLOOKUP(D1508,$M$15:$N$19,2,TRUE)</f>
        <v>Medium</v>
      </c>
    </row>
    <row r="1509" spans="1:9" x14ac:dyDescent="0.25">
      <c r="A1509" s="2" t="s">
        <v>1963</v>
      </c>
      <c r="B1509" s="2" t="s">
        <v>16</v>
      </c>
      <c r="C1509" s="2">
        <v>20</v>
      </c>
      <c r="D1509" s="2">
        <v>158</v>
      </c>
      <c r="E1509" s="2">
        <v>45</v>
      </c>
      <c r="F1509" s="2" t="s">
        <v>31</v>
      </c>
      <c r="G1509" s="2">
        <v>1988</v>
      </c>
      <c r="H1509" s="2">
        <f>(D1509-$N$3)/$N$4</f>
        <v>-0.40816162329621797</v>
      </c>
      <c r="I1509" s="2" t="str">
        <f>VLOOKUP(D1509,$M$15:$N$19,2,TRUE)</f>
        <v>Medium</v>
      </c>
    </row>
    <row r="1510" spans="1:9" x14ac:dyDescent="0.25">
      <c r="A1510" s="1" t="s">
        <v>2052</v>
      </c>
      <c r="B1510" s="1" t="s">
        <v>8</v>
      </c>
      <c r="C1510" s="1">
        <v>20</v>
      </c>
      <c r="D1510" s="1">
        <v>158</v>
      </c>
      <c r="E1510" s="1">
        <v>54</v>
      </c>
      <c r="F1510" s="1" t="s">
        <v>29</v>
      </c>
      <c r="G1510" s="1">
        <v>1988</v>
      </c>
      <c r="H1510" s="1">
        <f>(D1510-$N$3)/$N$4</f>
        <v>-0.40816162329621797</v>
      </c>
      <c r="I1510" s="1" t="str">
        <f>VLOOKUP(D1510,$M$15:$N$19,2,TRUE)</f>
        <v>Medium</v>
      </c>
    </row>
    <row r="1511" spans="1:9" x14ac:dyDescent="0.25">
      <c r="A1511" s="1" t="s">
        <v>2106</v>
      </c>
      <c r="B1511" s="1" t="s">
        <v>16</v>
      </c>
      <c r="C1511" s="1">
        <v>20</v>
      </c>
      <c r="D1511" s="1">
        <v>158</v>
      </c>
      <c r="E1511" s="1">
        <v>46</v>
      </c>
      <c r="F1511" s="1" t="s">
        <v>45</v>
      </c>
      <c r="G1511" s="1">
        <v>2000</v>
      </c>
      <c r="H1511" s="1">
        <f>(D1511-$N$3)/$N$4</f>
        <v>-0.40816162329621797</v>
      </c>
      <c r="I1511" s="1" t="str">
        <f>VLOOKUP(D1511,$M$15:$N$19,2,TRUE)</f>
        <v>Medium</v>
      </c>
    </row>
    <row r="1512" spans="1:9" x14ac:dyDescent="0.25">
      <c r="A1512" s="2" t="s">
        <v>2321</v>
      </c>
      <c r="B1512" s="2" t="s">
        <v>8</v>
      </c>
      <c r="C1512" s="2">
        <v>20</v>
      </c>
      <c r="D1512" s="2">
        <v>158</v>
      </c>
      <c r="E1512" s="2">
        <v>55</v>
      </c>
      <c r="F1512" s="2" t="s">
        <v>207</v>
      </c>
      <c r="G1512" s="2">
        <v>2008</v>
      </c>
      <c r="H1512" s="2">
        <f>(D1512-$N$3)/$N$4</f>
        <v>-0.40816162329621797</v>
      </c>
      <c r="I1512" s="2" t="str">
        <f>VLOOKUP(D1512,$M$15:$N$19,2,TRUE)</f>
        <v>Medium</v>
      </c>
    </row>
    <row r="1513" spans="1:9" x14ac:dyDescent="0.25">
      <c r="A1513" s="1" t="s">
        <v>315</v>
      </c>
      <c r="B1513" s="1" t="s">
        <v>8</v>
      </c>
      <c r="C1513" s="1">
        <v>21</v>
      </c>
      <c r="D1513" s="1">
        <v>158</v>
      </c>
      <c r="E1513" s="1">
        <v>58</v>
      </c>
      <c r="F1513" s="1" t="s">
        <v>316</v>
      </c>
      <c r="G1513" s="1">
        <v>2012</v>
      </c>
      <c r="H1513" s="1">
        <f>(D1513-$N$3)/$N$4</f>
        <v>-0.40816162329621797</v>
      </c>
      <c r="I1513" s="1" t="str">
        <f>VLOOKUP(D1513,$M$15:$N$19,2,TRUE)</f>
        <v>Medium</v>
      </c>
    </row>
    <row r="1514" spans="1:9" x14ac:dyDescent="0.25">
      <c r="A1514" s="2" t="s">
        <v>384</v>
      </c>
      <c r="B1514" s="2" t="s">
        <v>16</v>
      </c>
      <c r="C1514" s="2">
        <v>21</v>
      </c>
      <c r="D1514" s="2">
        <v>158</v>
      </c>
      <c r="E1514" s="2">
        <v>44</v>
      </c>
      <c r="F1514" s="2" t="s">
        <v>207</v>
      </c>
      <c r="G1514" s="2">
        <v>1984</v>
      </c>
      <c r="H1514" s="2">
        <f>(D1514-$N$3)/$N$4</f>
        <v>-0.40816162329621797</v>
      </c>
      <c r="I1514" s="2" t="str">
        <f>VLOOKUP(D1514,$M$15:$N$19,2,TRUE)</f>
        <v>Medium</v>
      </c>
    </row>
    <row r="1515" spans="1:9" x14ac:dyDescent="0.25">
      <c r="A1515" s="2" t="s">
        <v>590</v>
      </c>
      <c r="B1515" s="2" t="s">
        <v>8</v>
      </c>
      <c r="C1515" s="2">
        <v>21</v>
      </c>
      <c r="D1515" s="2">
        <v>158</v>
      </c>
      <c r="E1515" s="2">
        <v>50</v>
      </c>
      <c r="F1515" s="2" t="s">
        <v>207</v>
      </c>
      <c r="G1515" s="2">
        <v>1996</v>
      </c>
      <c r="H1515" s="2">
        <f>(D1515-$N$3)/$N$4</f>
        <v>-0.40816162329621797</v>
      </c>
      <c r="I1515" s="2" t="str">
        <f>VLOOKUP(D1515,$M$15:$N$19,2,TRUE)</f>
        <v>Medium</v>
      </c>
    </row>
    <row r="1516" spans="1:9" x14ac:dyDescent="0.25">
      <c r="A1516" s="2" t="s">
        <v>618</v>
      </c>
      <c r="B1516" s="2" t="s">
        <v>16</v>
      </c>
      <c r="C1516" s="2">
        <v>21</v>
      </c>
      <c r="D1516" s="2">
        <v>158</v>
      </c>
      <c r="E1516" s="2">
        <v>51</v>
      </c>
      <c r="F1516" s="2" t="s">
        <v>59</v>
      </c>
      <c r="G1516" s="2">
        <v>1964</v>
      </c>
      <c r="H1516" s="2">
        <f>(D1516-$N$3)/$N$4</f>
        <v>-0.40816162329621797</v>
      </c>
      <c r="I1516" s="2" t="str">
        <f>VLOOKUP(D1516,$M$15:$N$19,2,TRUE)</f>
        <v>Medium</v>
      </c>
    </row>
    <row r="1517" spans="1:9" x14ac:dyDescent="0.25">
      <c r="A1517" s="1" t="s">
        <v>894</v>
      </c>
      <c r="B1517" s="1" t="s">
        <v>8</v>
      </c>
      <c r="C1517" s="1">
        <v>21</v>
      </c>
      <c r="D1517" s="1">
        <v>158</v>
      </c>
      <c r="E1517" s="1">
        <v>56</v>
      </c>
      <c r="F1517" s="1" t="s">
        <v>31</v>
      </c>
      <c r="G1517" s="1">
        <v>1996</v>
      </c>
      <c r="H1517" s="1">
        <f>(D1517-$N$3)/$N$4</f>
        <v>-0.40816162329621797</v>
      </c>
      <c r="I1517" s="1" t="str">
        <f>VLOOKUP(D1517,$M$15:$N$19,2,TRUE)</f>
        <v>Medium</v>
      </c>
    </row>
    <row r="1518" spans="1:9" x14ac:dyDescent="0.25">
      <c r="A1518" s="2" t="s">
        <v>1004</v>
      </c>
      <c r="B1518" s="2" t="s">
        <v>16</v>
      </c>
      <c r="C1518" s="2">
        <v>21</v>
      </c>
      <c r="D1518" s="2">
        <v>158</v>
      </c>
      <c r="E1518" s="2">
        <v>47</v>
      </c>
      <c r="F1518" s="2" t="s">
        <v>27</v>
      </c>
      <c r="G1518" s="2">
        <v>1976</v>
      </c>
      <c r="H1518" s="2">
        <f>(D1518-$N$3)/$N$4</f>
        <v>-0.40816162329621797</v>
      </c>
      <c r="I1518" s="2" t="str">
        <f>VLOOKUP(D1518,$M$15:$N$19,2,TRUE)</f>
        <v>Medium</v>
      </c>
    </row>
    <row r="1519" spans="1:9" x14ac:dyDescent="0.25">
      <c r="A1519" s="1" t="s">
        <v>1372</v>
      </c>
      <c r="B1519" s="1" t="s">
        <v>16</v>
      </c>
      <c r="C1519" s="1">
        <v>21</v>
      </c>
      <c r="D1519" s="1">
        <v>158</v>
      </c>
      <c r="E1519" s="1">
        <v>52</v>
      </c>
      <c r="F1519" s="1" t="s">
        <v>234</v>
      </c>
      <c r="G1519" s="1">
        <v>1960</v>
      </c>
      <c r="H1519" s="1">
        <f>(D1519-$N$3)/$N$4</f>
        <v>-0.40816162329621797</v>
      </c>
      <c r="I1519" s="1" t="str">
        <f>VLOOKUP(D1519,$M$15:$N$19,2,TRUE)</f>
        <v>Medium</v>
      </c>
    </row>
    <row r="1520" spans="1:9" x14ac:dyDescent="0.25">
      <c r="A1520" s="2" t="s">
        <v>1481</v>
      </c>
      <c r="B1520" s="2" t="s">
        <v>16</v>
      </c>
      <c r="C1520" s="2">
        <v>21</v>
      </c>
      <c r="D1520" s="2">
        <v>158</v>
      </c>
      <c r="E1520" s="2">
        <v>50</v>
      </c>
      <c r="F1520" s="2" t="s">
        <v>27</v>
      </c>
      <c r="G1520" s="2">
        <v>1964</v>
      </c>
      <c r="H1520" s="2">
        <f>(D1520-$N$3)/$N$4</f>
        <v>-0.40816162329621797</v>
      </c>
      <c r="I1520" s="2" t="str">
        <f>VLOOKUP(D1520,$M$15:$N$19,2,TRUE)</f>
        <v>Medium</v>
      </c>
    </row>
    <row r="1521" spans="1:9" x14ac:dyDescent="0.25">
      <c r="A1521" s="2" t="s">
        <v>2049</v>
      </c>
      <c r="B1521" s="2" t="s">
        <v>16</v>
      </c>
      <c r="C1521" s="2">
        <v>21</v>
      </c>
      <c r="D1521" s="2">
        <v>158</v>
      </c>
      <c r="E1521" s="2">
        <v>53</v>
      </c>
      <c r="F1521" s="2" t="s">
        <v>114</v>
      </c>
      <c r="G1521" s="2">
        <v>1960</v>
      </c>
      <c r="H1521" s="2">
        <f>(D1521-$N$3)/$N$4</f>
        <v>-0.40816162329621797</v>
      </c>
      <c r="I1521" s="2" t="str">
        <f>VLOOKUP(D1521,$M$15:$N$19,2,TRUE)</f>
        <v>Medium</v>
      </c>
    </row>
    <row r="1522" spans="1:9" x14ac:dyDescent="0.25">
      <c r="A1522" s="2" t="s">
        <v>2155</v>
      </c>
      <c r="B1522" s="2" t="s">
        <v>16</v>
      </c>
      <c r="C1522" s="2">
        <v>21</v>
      </c>
      <c r="D1522" s="2">
        <v>158</v>
      </c>
      <c r="E1522" s="2">
        <v>41</v>
      </c>
      <c r="F1522" s="2" t="s">
        <v>114</v>
      </c>
      <c r="G1522" s="2">
        <v>1988</v>
      </c>
      <c r="H1522" s="2">
        <f>(D1522-$N$3)/$N$4</f>
        <v>-0.40816162329621797</v>
      </c>
      <c r="I1522" s="2" t="str">
        <f>VLOOKUP(D1522,$M$15:$N$19,2,TRUE)</f>
        <v>Medium</v>
      </c>
    </row>
    <row r="1523" spans="1:9" x14ac:dyDescent="0.25">
      <c r="A1523" s="2" t="s">
        <v>2325</v>
      </c>
      <c r="B1523" s="2" t="s">
        <v>16</v>
      </c>
      <c r="C1523" s="2">
        <v>21</v>
      </c>
      <c r="D1523" s="2">
        <v>158</v>
      </c>
      <c r="E1523" s="2">
        <v>48</v>
      </c>
      <c r="F1523" s="2" t="s">
        <v>17</v>
      </c>
      <c r="G1523" s="2">
        <v>1968</v>
      </c>
      <c r="H1523" s="2">
        <f>(D1523-$N$3)/$N$4</f>
        <v>-0.40816162329621797</v>
      </c>
      <c r="I1523" s="2" t="str">
        <f>VLOOKUP(D1523,$M$15:$N$19,2,TRUE)</f>
        <v>Medium</v>
      </c>
    </row>
    <row r="1524" spans="1:9" x14ac:dyDescent="0.25">
      <c r="A1524" s="2" t="s">
        <v>210</v>
      </c>
      <c r="B1524" s="2" t="s">
        <v>16</v>
      </c>
      <c r="C1524" s="2">
        <v>22</v>
      </c>
      <c r="D1524" s="2">
        <v>158</v>
      </c>
      <c r="E1524" s="2">
        <v>56</v>
      </c>
      <c r="F1524" s="2" t="s">
        <v>19</v>
      </c>
      <c r="G1524" s="2">
        <v>2008</v>
      </c>
      <c r="H1524" s="2">
        <f>(D1524-$N$3)/$N$4</f>
        <v>-0.40816162329621797</v>
      </c>
      <c r="I1524" s="2" t="str">
        <f>VLOOKUP(D1524,$M$15:$N$19,2,TRUE)</f>
        <v>Medium</v>
      </c>
    </row>
    <row r="1525" spans="1:9" x14ac:dyDescent="0.25">
      <c r="A1525" s="1" t="s">
        <v>494</v>
      </c>
      <c r="B1525" s="1" t="s">
        <v>16</v>
      </c>
      <c r="C1525" s="1">
        <v>22</v>
      </c>
      <c r="D1525" s="1">
        <v>158</v>
      </c>
      <c r="E1525" s="1">
        <v>56</v>
      </c>
      <c r="F1525" s="1" t="s">
        <v>43</v>
      </c>
      <c r="G1525" s="1">
        <v>1960</v>
      </c>
      <c r="H1525" s="1">
        <f>(D1525-$N$3)/$N$4</f>
        <v>-0.40816162329621797</v>
      </c>
      <c r="I1525" s="1" t="str">
        <f>VLOOKUP(D1525,$M$15:$N$19,2,TRUE)</f>
        <v>Medium</v>
      </c>
    </row>
    <row r="1526" spans="1:9" x14ac:dyDescent="0.25">
      <c r="A1526" s="1" t="s">
        <v>1340</v>
      </c>
      <c r="B1526" s="1" t="s">
        <v>8</v>
      </c>
      <c r="C1526" s="1">
        <v>22</v>
      </c>
      <c r="D1526" s="1">
        <v>158</v>
      </c>
      <c r="E1526" s="1">
        <v>53</v>
      </c>
      <c r="F1526" s="1" t="s">
        <v>27</v>
      </c>
      <c r="G1526" s="1">
        <v>1992</v>
      </c>
      <c r="H1526" s="1">
        <f>(D1526-$N$3)/$N$4</f>
        <v>-0.40816162329621797</v>
      </c>
      <c r="I1526" s="1" t="str">
        <f>VLOOKUP(D1526,$M$15:$N$19,2,TRUE)</f>
        <v>Medium</v>
      </c>
    </row>
    <row r="1527" spans="1:9" x14ac:dyDescent="0.25">
      <c r="A1527" s="1" t="s">
        <v>1719</v>
      </c>
      <c r="B1527" s="1" t="s">
        <v>8</v>
      </c>
      <c r="C1527" s="1">
        <v>22</v>
      </c>
      <c r="D1527" s="1">
        <v>158</v>
      </c>
      <c r="E1527" s="1">
        <v>57</v>
      </c>
      <c r="F1527" s="1" t="s">
        <v>367</v>
      </c>
      <c r="G1527" s="1">
        <v>2004</v>
      </c>
      <c r="H1527" s="1">
        <f>(D1527-$N$3)/$N$4</f>
        <v>-0.40816162329621797</v>
      </c>
      <c r="I1527" s="1" t="str">
        <f>VLOOKUP(D1527,$M$15:$N$19,2,TRUE)</f>
        <v>Medium</v>
      </c>
    </row>
    <row r="1528" spans="1:9" x14ac:dyDescent="0.25">
      <c r="A1528" s="2" t="s">
        <v>2095</v>
      </c>
      <c r="B1528" s="2" t="s">
        <v>8</v>
      </c>
      <c r="C1528" s="2">
        <v>22</v>
      </c>
      <c r="D1528" s="2">
        <v>158</v>
      </c>
      <c r="E1528" s="2">
        <v>52</v>
      </c>
      <c r="F1528" s="2" t="s">
        <v>27</v>
      </c>
      <c r="G1528" s="2">
        <v>1960</v>
      </c>
      <c r="H1528" s="2">
        <f>(D1528-$N$3)/$N$4</f>
        <v>-0.40816162329621797</v>
      </c>
      <c r="I1528" s="2" t="str">
        <f>VLOOKUP(D1528,$M$15:$N$19,2,TRUE)</f>
        <v>Medium</v>
      </c>
    </row>
    <row r="1529" spans="1:9" x14ac:dyDescent="0.25">
      <c r="A1529" s="2" t="s">
        <v>2193</v>
      </c>
      <c r="B1529" s="2" t="s">
        <v>16</v>
      </c>
      <c r="C1529" s="2">
        <v>22</v>
      </c>
      <c r="D1529" s="2">
        <v>158</v>
      </c>
      <c r="E1529" s="2">
        <v>56</v>
      </c>
      <c r="F1529" s="2" t="s">
        <v>234</v>
      </c>
      <c r="G1529" s="2">
        <v>1960</v>
      </c>
      <c r="H1529" s="2">
        <f>(D1529-$N$3)/$N$4</f>
        <v>-0.40816162329621797</v>
      </c>
      <c r="I1529" s="2" t="str">
        <f>VLOOKUP(D1529,$M$15:$N$19,2,TRUE)</f>
        <v>Medium</v>
      </c>
    </row>
    <row r="1530" spans="1:9" x14ac:dyDescent="0.25">
      <c r="A1530" s="1" t="s">
        <v>2309</v>
      </c>
      <c r="B1530" s="1" t="s">
        <v>8</v>
      </c>
      <c r="C1530" s="1">
        <v>22</v>
      </c>
      <c r="D1530" s="1">
        <v>158</v>
      </c>
      <c r="E1530" s="1">
        <v>52</v>
      </c>
      <c r="F1530" s="1" t="s">
        <v>207</v>
      </c>
      <c r="G1530" s="1">
        <v>2000</v>
      </c>
      <c r="H1530" s="1">
        <f>(D1530-$N$3)/$N$4</f>
        <v>-0.40816162329621797</v>
      </c>
      <c r="I1530" s="1" t="str">
        <f>VLOOKUP(D1530,$M$15:$N$19,2,TRUE)</f>
        <v>Medium</v>
      </c>
    </row>
    <row r="1531" spans="1:9" x14ac:dyDescent="0.25">
      <c r="A1531" s="2" t="s">
        <v>1012</v>
      </c>
      <c r="B1531" s="2" t="s">
        <v>8</v>
      </c>
      <c r="C1531" s="2">
        <v>23</v>
      </c>
      <c r="D1531" s="2">
        <v>158</v>
      </c>
      <c r="E1531" s="2">
        <v>55</v>
      </c>
      <c r="F1531" s="2" t="s">
        <v>367</v>
      </c>
      <c r="G1531" s="2">
        <v>1980</v>
      </c>
      <c r="H1531" s="2">
        <f>(D1531-$N$3)/$N$4</f>
        <v>-0.40816162329621797</v>
      </c>
      <c r="I1531" s="2" t="str">
        <f>VLOOKUP(D1531,$M$15:$N$19,2,TRUE)</f>
        <v>Medium</v>
      </c>
    </row>
    <row r="1532" spans="1:9" x14ac:dyDescent="0.25">
      <c r="A1532" s="1" t="s">
        <v>1988</v>
      </c>
      <c r="B1532" s="1" t="s">
        <v>16</v>
      </c>
      <c r="C1532" s="1">
        <v>23</v>
      </c>
      <c r="D1532" s="1">
        <v>158</v>
      </c>
      <c r="E1532" s="1">
        <v>55</v>
      </c>
      <c r="F1532" s="1" t="s">
        <v>114</v>
      </c>
      <c r="G1532" s="1">
        <v>1960</v>
      </c>
      <c r="H1532" s="1">
        <f>(D1532-$N$3)/$N$4</f>
        <v>-0.40816162329621797</v>
      </c>
      <c r="I1532" s="1" t="str">
        <f>VLOOKUP(D1532,$M$15:$N$19,2,TRUE)</f>
        <v>Medium</v>
      </c>
    </row>
    <row r="1533" spans="1:9" x14ac:dyDescent="0.25">
      <c r="A1533" s="2" t="s">
        <v>2181</v>
      </c>
      <c r="B1533" s="2" t="s">
        <v>8</v>
      </c>
      <c r="C1533" s="2">
        <v>23</v>
      </c>
      <c r="D1533" s="2">
        <v>158</v>
      </c>
      <c r="E1533" s="2">
        <v>55</v>
      </c>
      <c r="F1533" s="2" t="s">
        <v>45</v>
      </c>
      <c r="G1533" s="2">
        <v>2008</v>
      </c>
      <c r="H1533" s="2">
        <f>(D1533-$N$3)/$N$4</f>
        <v>-0.40816162329621797</v>
      </c>
      <c r="I1533" s="2" t="str">
        <f>VLOOKUP(D1533,$M$15:$N$19,2,TRUE)</f>
        <v>Medium</v>
      </c>
    </row>
    <row r="1534" spans="1:9" x14ac:dyDescent="0.25">
      <c r="A1534" s="1" t="s">
        <v>791</v>
      </c>
      <c r="B1534" s="1" t="s">
        <v>16</v>
      </c>
      <c r="C1534" s="1">
        <v>24</v>
      </c>
      <c r="D1534" s="1">
        <v>158</v>
      </c>
      <c r="E1534" s="1">
        <v>52</v>
      </c>
      <c r="F1534" s="1" t="s">
        <v>27</v>
      </c>
      <c r="G1534" s="1">
        <v>1968</v>
      </c>
      <c r="H1534" s="1">
        <f>(D1534-$N$3)/$N$4</f>
        <v>-0.40816162329621797</v>
      </c>
      <c r="I1534" s="1" t="str">
        <f>VLOOKUP(D1534,$M$15:$N$19,2,TRUE)</f>
        <v>Medium</v>
      </c>
    </row>
    <row r="1535" spans="1:9" x14ac:dyDescent="0.25">
      <c r="A1535" s="1" t="s">
        <v>309</v>
      </c>
      <c r="B1535" s="1" t="s">
        <v>16</v>
      </c>
      <c r="C1535" s="1">
        <v>25</v>
      </c>
      <c r="D1535" s="1">
        <v>158</v>
      </c>
      <c r="E1535" s="1">
        <v>48</v>
      </c>
      <c r="F1535" s="1" t="s">
        <v>85</v>
      </c>
      <c r="G1535" s="1">
        <v>1972</v>
      </c>
      <c r="H1535" s="1">
        <f>(D1535-$N$3)/$N$4</f>
        <v>-0.40816162329621797</v>
      </c>
      <c r="I1535" s="1" t="str">
        <f>VLOOKUP(D1535,$M$15:$N$19,2,TRUE)</f>
        <v>Medium</v>
      </c>
    </row>
    <row r="1536" spans="1:9" x14ac:dyDescent="0.25">
      <c r="A1536" s="1" t="s">
        <v>1128</v>
      </c>
      <c r="B1536" s="1" t="s">
        <v>16</v>
      </c>
      <c r="C1536" s="1">
        <v>25</v>
      </c>
      <c r="D1536" s="1">
        <v>158</v>
      </c>
      <c r="E1536" s="1">
        <v>49</v>
      </c>
      <c r="F1536" s="1" t="s">
        <v>45</v>
      </c>
      <c r="G1536" s="1">
        <v>2016</v>
      </c>
      <c r="H1536" s="1">
        <f>(D1536-$N$3)/$N$4</f>
        <v>-0.40816162329621797</v>
      </c>
      <c r="I1536" s="1" t="str">
        <f>VLOOKUP(D1536,$M$15:$N$19,2,TRUE)</f>
        <v>Medium</v>
      </c>
    </row>
    <row r="1537" spans="1:9" x14ac:dyDescent="0.25">
      <c r="A1537" s="1" t="s">
        <v>1057</v>
      </c>
      <c r="B1537" s="1" t="s">
        <v>16</v>
      </c>
      <c r="C1537" s="1">
        <v>14</v>
      </c>
      <c r="D1537" s="1">
        <v>157</v>
      </c>
      <c r="E1537" s="1">
        <v>39</v>
      </c>
      <c r="F1537" s="1" t="s">
        <v>120</v>
      </c>
      <c r="G1537" s="1">
        <v>1996</v>
      </c>
      <c r="H1537" s="1">
        <f>(D1537-$N$3)/$N$4</f>
        <v>-0.52256199769276557</v>
      </c>
      <c r="I1537" s="1" t="str">
        <f>VLOOKUP(D1537,$M$15:$N$19,2,TRUE)</f>
        <v>Medium</v>
      </c>
    </row>
    <row r="1538" spans="1:9" x14ac:dyDescent="0.25">
      <c r="A1538" s="1" t="s">
        <v>1906</v>
      </c>
      <c r="B1538" s="1" t="s">
        <v>16</v>
      </c>
      <c r="C1538" s="1">
        <v>14</v>
      </c>
      <c r="D1538" s="1">
        <v>157</v>
      </c>
      <c r="E1538" s="1">
        <v>45</v>
      </c>
      <c r="F1538" s="1" t="s">
        <v>89</v>
      </c>
      <c r="G1538" s="1">
        <v>1980</v>
      </c>
      <c r="H1538" s="1">
        <f>(D1538-$N$3)/$N$4</f>
        <v>-0.52256199769276557</v>
      </c>
      <c r="I1538" s="1" t="str">
        <f>VLOOKUP(D1538,$M$15:$N$19,2,TRUE)</f>
        <v>Medium</v>
      </c>
    </row>
    <row r="1539" spans="1:9" x14ac:dyDescent="0.25">
      <c r="A1539" s="1" t="s">
        <v>1946</v>
      </c>
      <c r="B1539" s="1" t="s">
        <v>16</v>
      </c>
      <c r="C1539" s="1">
        <v>14</v>
      </c>
      <c r="D1539" s="1">
        <v>157</v>
      </c>
      <c r="E1539" s="1">
        <v>47</v>
      </c>
      <c r="F1539" s="1" t="s">
        <v>49</v>
      </c>
      <c r="G1539" s="1">
        <v>1972</v>
      </c>
      <c r="H1539" s="1">
        <f>(D1539-$N$3)/$N$4</f>
        <v>-0.52256199769276557</v>
      </c>
      <c r="I1539" s="1" t="str">
        <f>VLOOKUP(D1539,$M$15:$N$19,2,TRUE)</f>
        <v>Medium</v>
      </c>
    </row>
    <row r="1540" spans="1:9" x14ac:dyDescent="0.25">
      <c r="A1540" s="1" t="s">
        <v>229</v>
      </c>
      <c r="B1540" s="1" t="s">
        <v>16</v>
      </c>
      <c r="C1540" s="1">
        <v>15</v>
      </c>
      <c r="D1540" s="1">
        <v>157</v>
      </c>
      <c r="E1540" s="1">
        <v>44</v>
      </c>
      <c r="F1540" s="1" t="s">
        <v>82</v>
      </c>
      <c r="G1540" s="1">
        <v>1988</v>
      </c>
      <c r="H1540" s="1">
        <f>(D1540-$N$3)/$N$4</f>
        <v>-0.52256199769276557</v>
      </c>
      <c r="I1540" s="1" t="str">
        <f>VLOOKUP(D1540,$M$15:$N$19,2,TRUE)</f>
        <v>Medium</v>
      </c>
    </row>
    <row r="1541" spans="1:9" x14ac:dyDescent="0.25">
      <c r="A1541" s="1" t="s">
        <v>667</v>
      </c>
      <c r="B1541" s="1" t="s">
        <v>16</v>
      </c>
      <c r="C1541" s="1">
        <v>15</v>
      </c>
      <c r="D1541" s="1">
        <v>157</v>
      </c>
      <c r="E1541" s="1">
        <v>46</v>
      </c>
      <c r="F1541" s="1" t="s">
        <v>68</v>
      </c>
      <c r="G1541" s="1">
        <v>1972</v>
      </c>
      <c r="H1541" s="1">
        <f>(D1541-$N$3)/$N$4</f>
        <v>-0.52256199769276557</v>
      </c>
      <c r="I1541" s="1" t="str">
        <f>VLOOKUP(D1541,$M$15:$N$19,2,TRUE)</f>
        <v>Medium</v>
      </c>
    </row>
    <row r="1542" spans="1:9" x14ac:dyDescent="0.25">
      <c r="A1542" s="1" t="s">
        <v>971</v>
      </c>
      <c r="B1542" s="1" t="s">
        <v>16</v>
      </c>
      <c r="C1542" s="1">
        <v>15</v>
      </c>
      <c r="D1542" s="1">
        <v>157</v>
      </c>
      <c r="E1542" s="1">
        <v>48</v>
      </c>
      <c r="F1542" s="1" t="s">
        <v>27</v>
      </c>
      <c r="G1542" s="1">
        <v>1984</v>
      </c>
      <c r="H1542" s="1">
        <f>(D1542-$N$3)/$N$4</f>
        <v>-0.52256199769276557</v>
      </c>
      <c r="I1542" s="1" t="str">
        <f>VLOOKUP(D1542,$M$15:$N$19,2,TRUE)</f>
        <v>Medium</v>
      </c>
    </row>
    <row r="1543" spans="1:9" x14ac:dyDescent="0.25">
      <c r="A1543" s="1" t="s">
        <v>1580</v>
      </c>
      <c r="B1543" s="1" t="s">
        <v>16</v>
      </c>
      <c r="C1543" s="1">
        <v>15</v>
      </c>
      <c r="D1543" s="1">
        <v>157</v>
      </c>
      <c r="E1543" s="1">
        <v>43</v>
      </c>
      <c r="F1543" s="1" t="s">
        <v>120</v>
      </c>
      <c r="G1543" s="1">
        <v>1988</v>
      </c>
      <c r="H1543" s="1">
        <f>(D1543-$N$3)/$N$4</f>
        <v>-0.52256199769276557</v>
      </c>
      <c r="I1543" s="1" t="str">
        <f>VLOOKUP(D1543,$M$15:$N$19,2,TRUE)</f>
        <v>Medium</v>
      </c>
    </row>
    <row r="1544" spans="1:9" x14ac:dyDescent="0.25">
      <c r="A1544" s="2" t="s">
        <v>1756</v>
      </c>
      <c r="B1544" s="2" t="s">
        <v>16</v>
      </c>
      <c r="C1544" s="2">
        <v>15</v>
      </c>
      <c r="D1544" s="2">
        <v>157</v>
      </c>
      <c r="E1544" s="2">
        <v>45</v>
      </c>
      <c r="F1544" s="2" t="s">
        <v>57</v>
      </c>
      <c r="G1544" s="2">
        <v>2012</v>
      </c>
      <c r="H1544" s="2">
        <f>(D1544-$N$3)/$N$4</f>
        <v>-0.52256199769276557</v>
      </c>
      <c r="I1544" s="2" t="str">
        <f>VLOOKUP(D1544,$M$15:$N$19,2,TRUE)</f>
        <v>Medium</v>
      </c>
    </row>
    <row r="1545" spans="1:9" x14ac:dyDescent="0.25">
      <c r="A1545" s="2" t="s">
        <v>1828</v>
      </c>
      <c r="B1545" s="2" t="s">
        <v>16</v>
      </c>
      <c r="C1545" s="2">
        <v>15</v>
      </c>
      <c r="D1545" s="2">
        <v>157</v>
      </c>
      <c r="E1545" s="2">
        <v>43</v>
      </c>
      <c r="F1545" s="2" t="s">
        <v>39</v>
      </c>
      <c r="G1545" s="2">
        <v>1972</v>
      </c>
      <c r="H1545" s="2">
        <f>(D1545-$N$3)/$N$4</f>
        <v>-0.52256199769276557</v>
      </c>
      <c r="I1545" s="2" t="str">
        <f>VLOOKUP(D1545,$M$15:$N$19,2,TRUE)</f>
        <v>Medium</v>
      </c>
    </row>
    <row r="1546" spans="1:9" x14ac:dyDescent="0.25">
      <c r="A1546" s="1" t="s">
        <v>58</v>
      </c>
      <c r="B1546" s="1" t="s">
        <v>16</v>
      </c>
      <c r="C1546" s="1">
        <v>16</v>
      </c>
      <c r="D1546" s="1">
        <v>157</v>
      </c>
      <c r="E1546" s="1">
        <v>46</v>
      </c>
      <c r="F1546" s="1" t="s">
        <v>59</v>
      </c>
      <c r="G1546" s="1">
        <v>1988</v>
      </c>
      <c r="H1546" s="1">
        <f>(D1546-$N$3)/$N$4</f>
        <v>-0.52256199769276557</v>
      </c>
      <c r="I1546" s="1" t="str">
        <f>VLOOKUP(D1546,$M$15:$N$19,2,TRUE)</f>
        <v>Medium</v>
      </c>
    </row>
    <row r="1547" spans="1:9" x14ac:dyDescent="0.25">
      <c r="A1547" s="1" t="s">
        <v>350</v>
      </c>
      <c r="B1547" s="1" t="s">
        <v>16</v>
      </c>
      <c r="C1547" s="1">
        <v>16</v>
      </c>
      <c r="D1547" s="1">
        <v>157</v>
      </c>
      <c r="E1547" s="1">
        <v>44</v>
      </c>
      <c r="F1547" s="1" t="s">
        <v>49</v>
      </c>
      <c r="G1547" s="1">
        <v>2000</v>
      </c>
      <c r="H1547" s="1">
        <f>(D1547-$N$3)/$N$4</f>
        <v>-0.52256199769276557</v>
      </c>
      <c r="I1547" s="1" t="str">
        <f>VLOOKUP(D1547,$M$15:$N$19,2,TRUE)</f>
        <v>Medium</v>
      </c>
    </row>
    <row r="1548" spans="1:9" x14ac:dyDescent="0.25">
      <c r="A1548" s="2" t="s">
        <v>531</v>
      </c>
      <c r="B1548" s="2" t="s">
        <v>16</v>
      </c>
      <c r="C1548" s="2">
        <v>16</v>
      </c>
      <c r="D1548" s="2">
        <v>157</v>
      </c>
      <c r="E1548" s="2">
        <v>50</v>
      </c>
      <c r="F1548" s="2" t="s">
        <v>57</v>
      </c>
      <c r="G1548" s="2">
        <v>2012</v>
      </c>
      <c r="H1548" s="2">
        <f>(D1548-$N$3)/$N$4</f>
        <v>-0.52256199769276557</v>
      </c>
      <c r="I1548" s="2" t="str">
        <f>VLOOKUP(D1548,$M$15:$N$19,2,TRUE)</f>
        <v>Medium</v>
      </c>
    </row>
    <row r="1549" spans="1:9" x14ac:dyDescent="0.25">
      <c r="A1549" s="1" t="s">
        <v>610</v>
      </c>
      <c r="B1549" s="1" t="s">
        <v>16</v>
      </c>
      <c r="C1549" s="1">
        <v>16</v>
      </c>
      <c r="D1549" s="1">
        <v>157</v>
      </c>
      <c r="E1549" s="1">
        <v>44</v>
      </c>
      <c r="F1549" s="1" t="s">
        <v>78</v>
      </c>
      <c r="G1549" s="1">
        <v>1984</v>
      </c>
      <c r="H1549" s="1">
        <f>(D1549-$N$3)/$N$4</f>
        <v>-0.52256199769276557</v>
      </c>
      <c r="I1549" s="1" t="str">
        <f>VLOOKUP(D1549,$M$15:$N$19,2,TRUE)</f>
        <v>Medium</v>
      </c>
    </row>
    <row r="1550" spans="1:9" x14ac:dyDescent="0.25">
      <c r="A1550" s="1" t="s">
        <v>852</v>
      </c>
      <c r="B1550" s="1" t="s">
        <v>16</v>
      </c>
      <c r="C1550" s="1">
        <v>16</v>
      </c>
      <c r="D1550" s="1">
        <v>157</v>
      </c>
      <c r="E1550" s="1">
        <v>52</v>
      </c>
      <c r="F1550" s="1" t="s">
        <v>9</v>
      </c>
      <c r="G1550" s="1">
        <v>1952</v>
      </c>
      <c r="H1550" s="1">
        <f>(D1550-$N$3)/$N$4</f>
        <v>-0.52256199769276557</v>
      </c>
      <c r="I1550" s="1" t="str">
        <f>VLOOKUP(D1550,$M$15:$N$19,2,TRUE)</f>
        <v>Medium</v>
      </c>
    </row>
    <row r="1551" spans="1:9" x14ac:dyDescent="0.25">
      <c r="A1551" s="2" t="s">
        <v>984</v>
      </c>
      <c r="B1551" s="2" t="s">
        <v>16</v>
      </c>
      <c r="C1551" s="2">
        <v>16</v>
      </c>
      <c r="D1551" s="2">
        <v>157</v>
      </c>
      <c r="E1551" s="2">
        <v>51</v>
      </c>
      <c r="F1551" s="2" t="s">
        <v>62</v>
      </c>
      <c r="G1551" s="2">
        <v>1972</v>
      </c>
      <c r="H1551" s="2">
        <f>(D1551-$N$3)/$N$4</f>
        <v>-0.52256199769276557</v>
      </c>
      <c r="I1551" s="2" t="str">
        <f>VLOOKUP(D1551,$M$15:$N$19,2,TRUE)</f>
        <v>Medium</v>
      </c>
    </row>
    <row r="1552" spans="1:9" x14ac:dyDescent="0.25">
      <c r="A1552" s="2" t="s">
        <v>1070</v>
      </c>
      <c r="B1552" s="2" t="s">
        <v>16</v>
      </c>
      <c r="C1552" s="2">
        <v>16</v>
      </c>
      <c r="D1552" s="2">
        <v>157</v>
      </c>
      <c r="E1552" s="2">
        <v>44</v>
      </c>
      <c r="F1552" s="2" t="s">
        <v>31</v>
      </c>
      <c r="G1552" s="2">
        <v>1976</v>
      </c>
      <c r="H1552" s="2">
        <f>(D1552-$N$3)/$N$4</f>
        <v>-0.52256199769276557</v>
      </c>
      <c r="I1552" s="2" t="str">
        <f>VLOOKUP(D1552,$M$15:$N$19,2,TRUE)</f>
        <v>Medium</v>
      </c>
    </row>
    <row r="1553" spans="1:9" x14ac:dyDescent="0.25">
      <c r="A1553" s="2" t="s">
        <v>1076</v>
      </c>
      <c r="B1553" s="2" t="s">
        <v>16</v>
      </c>
      <c r="C1553" s="2">
        <v>16</v>
      </c>
      <c r="D1553" s="2">
        <v>157</v>
      </c>
      <c r="E1553" s="2">
        <v>48</v>
      </c>
      <c r="F1553" s="2" t="s">
        <v>62</v>
      </c>
      <c r="G1553" s="2">
        <v>2016</v>
      </c>
      <c r="H1553" s="2">
        <f>(D1553-$N$3)/$N$4</f>
        <v>-0.52256199769276557</v>
      </c>
      <c r="I1553" s="2" t="str">
        <f>VLOOKUP(D1553,$M$15:$N$19,2,TRUE)</f>
        <v>Medium</v>
      </c>
    </row>
    <row r="1554" spans="1:9" x14ac:dyDescent="0.25">
      <c r="A1554" s="2" t="s">
        <v>1252</v>
      </c>
      <c r="B1554" s="2" t="s">
        <v>16</v>
      </c>
      <c r="C1554" s="2">
        <v>16</v>
      </c>
      <c r="D1554" s="2">
        <v>157</v>
      </c>
      <c r="E1554" s="2">
        <v>44</v>
      </c>
      <c r="F1554" s="2" t="s">
        <v>62</v>
      </c>
      <c r="G1554" s="2">
        <v>1976</v>
      </c>
      <c r="H1554" s="2">
        <f>(D1554-$N$3)/$N$4</f>
        <v>-0.52256199769276557</v>
      </c>
      <c r="I1554" s="2" t="str">
        <f>VLOOKUP(D1554,$M$15:$N$19,2,TRUE)</f>
        <v>Medium</v>
      </c>
    </row>
    <row r="1555" spans="1:9" x14ac:dyDescent="0.25">
      <c r="A1555" s="2" t="s">
        <v>1307</v>
      </c>
      <c r="B1555" s="2" t="s">
        <v>16</v>
      </c>
      <c r="C1555" s="2">
        <v>16</v>
      </c>
      <c r="D1555" s="2">
        <v>157</v>
      </c>
      <c r="E1555" s="2">
        <v>46</v>
      </c>
      <c r="F1555" s="2" t="s">
        <v>49</v>
      </c>
      <c r="G1555" s="2">
        <v>1972</v>
      </c>
      <c r="H1555" s="2">
        <f>(D1555-$N$3)/$N$4</f>
        <v>-0.52256199769276557</v>
      </c>
      <c r="I1555" s="2" t="str">
        <f>VLOOKUP(D1555,$M$15:$N$19,2,TRUE)</f>
        <v>Medium</v>
      </c>
    </row>
    <row r="1556" spans="1:9" x14ac:dyDescent="0.25">
      <c r="A1556" s="1" t="s">
        <v>1430</v>
      </c>
      <c r="B1556" s="1" t="s">
        <v>16</v>
      </c>
      <c r="C1556" s="1">
        <v>16</v>
      </c>
      <c r="D1556" s="1">
        <v>157</v>
      </c>
      <c r="E1556" s="1">
        <v>43</v>
      </c>
      <c r="F1556" s="1" t="s">
        <v>43</v>
      </c>
      <c r="G1556" s="1">
        <v>2008</v>
      </c>
      <c r="H1556" s="1">
        <f>(D1556-$N$3)/$N$4</f>
        <v>-0.52256199769276557</v>
      </c>
      <c r="I1556" s="1" t="str">
        <f>VLOOKUP(D1556,$M$15:$N$19,2,TRUE)</f>
        <v>Medium</v>
      </c>
    </row>
    <row r="1557" spans="1:9" x14ac:dyDescent="0.25">
      <c r="A1557" s="2" t="s">
        <v>1698</v>
      </c>
      <c r="B1557" s="2" t="s">
        <v>16</v>
      </c>
      <c r="C1557" s="2">
        <v>16</v>
      </c>
      <c r="D1557" s="2">
        <v>157</v>
      </c>
      <c r="E1557" s="2">
        <v>48</v>
      </c>
      <c r="F1557" s="2" t="s">
        <v>43</v>
      </c>
      <c r="G1557" s="2">
        <v>2000</v>
      </c>
      <c r="H1557" s="2">
        <f>(D1557-$N$3)/$N$4</f>
        <v>-0.52256199769276557</v>
      </c>
      <c r="I1557" s="2" t="str">
        <f>VLOOKUP(D1557,$M$15:$N$19,2,TRUE)</f>
        <v>Medium</v>
      </c>
    </row>
    <row r="1558" spans="1:9" x14ac:dyDescent="0.25">
      <c r="A1558" s="2" t="s">
        <v>1708</v>
      </c>
      <c r="B1558" s="2" t="s">
        <v>16</v>
      </c>
      <c r="C1558" s="2">
        <v>16</v>
      </c>
      <c r="D1558" s="2">
        <v>157</v>
      </c>
      <c r="E1558" s="2">
        <v>51</v>
      </c>
      <c r="F1558" s="2" t="s">
        <v>64</v>
      </c>
      <c r="G1558" s="2">
        <v>1996</v>
      </c>
      <c r="H1558" s="2">
        <f>(D1558-$N$3)/$N$4</f>
        <v>-0.52256199769276557</v>
      </c>
      <c r="I1558" s="2" t="str">
        <f>VLOOKUP(D1558,$M$15:$N$19,2,TRUE)</f>
        <v>Medium</v>
      </c>
    </row>
    <row r="1559" spans="1:9" x14ac:dyDescent="0.25">
      <c r="A1559" s="1" t="s">
        <v>1890</v>
      </c>
      <c r="B1559" s="1" t="s">
        <v>16</v>
      </c>
      <c r="C1559" s="1">
        <v>16</v>
      </c>
      <c r="D1559" s="1">
        <v>157</v>
      </c>
      <c r="E1559" s="1">
        <v>43</v>
      </c>
      <c r="F1559" s="1" t="s">
        <v>342</v>
      </c>
      <c r="G1559" s="1">
        <v>2000</v>
      </c>
      <c r="H1559" s="1">
        <f>(D1559-$N$3)/$N$4</f>
        <v>-0.52256199769276557</v>
      </c>
      <c r="I1559" s="1" t="str">
        <f>VLOOKUP(D1559,$M$15:$N$19,2,TRUE)</f>
        <v>Medium</v>
      </c>
    </row>
    <row r="1560" spans="1:9" x14ac:dyDescent="0.25">
      <c r="A1560" s="1" t="s">
        <v>1968</v>
      </c>
      <c r="B1560" s="1" t="s">
        <v>16</v>
      </c>
      <c r="C1560" s="1">
        <v>16</v>
      </c>
      <c r="D1560" s="1">
        <v>157</v>
      </c>
      <c r="E1560" s="1">
        <v>52</v>
      </c>
      <c r="F1560" s="1" t="s">
        <v>97</v>
      </c>
      <c r="G1560" s="1">
        <v>1988</v>
      </c>
      <c r="H1560" s="1">
        <f>(D1560-$N$3)/$N$4</f>
        <v>-0.52256199769276557</v>
      </c>
      <c r="I1560" s="1" t="str">
        <f>VLOOKUP(D1560,$M$15:$N$19,2,TRUE)</f>
        <v>Medium</v>
      </c>
    </row>
    <row r="1561" spans="1:9" x14ac:dyDescent="0.25">
      <c r="A1561" s="2" t="s">
        <v>2067</v>
      </c>
      <c r="B1561" s="2" t="s">
        <v>16</v>
      </c>
      <c r="C1561" s="2">
        <v>16</v>
      </c>
      <c r="D1561" s="2">
        <v>157</v>
      </c>
      <c r="E1561" s="2">
        <v>41</v>
      </c>
      <c r="F1561" s="2" t="s">
        <v>31</v>
      </c>
      <c r="G1561" s="2">
        <v>1980</v>
      </c>
      <c r="H1561" s="2">
        <f>(D1561-$N$3)/$N$4</f>
        <v>-0.52256199769276557</v>
      </c>
      <c r="I1561" s="2" t="str">
        <f>VLOOKUP(D1561,$M$15:$N$19,2,TRUE)</f>
        <v>Medium</v>
      </c>
    </row>
    <row r="1562" spans="1:9" x14ac:dyDescent="0.25">
      <c r="A1562" s="2" t="s">
        <v>158</v>
      </c>
      <c r="B1562" s="2" t="s">
        <v>16</v>
      </c>
      <c r="C1562" s="2">
        <v>17</v>
      </c>
      <c r="D1562" s="2">
        <v>157</v>
      </c>
      <c r="E1562" s="2">
        <v>51</v>
      </c>
      <c r="F1562" s="2" t="s">
        <v>159</v>
      </c>
      <c r="G1562" s="2">
        <v>1960</v>
      </c>
      <c r="H1562" s="2">
        <f>(D1562-$N$3)/$N$4</f>
        <v>-0.52256199769276557</v>
      </c>
      <c r="I1562" s="2" t="str">
        <f>VLOOKUP(D1562,$M$15:$N$19,2,TRUE)</f>
        <v>Medium</v>
      </c>
    </row>
    <row r="1563" spans="1:9" x14ac:dyDescent="0.25">
      <c r="A1563" s="2" t="s">
        <v>415</v>
      </c>
      <c r="B1563" s="2" t="s">
        <v>16</v>
      </c>
      <c r="C1563" s="2">
        <v>17</v>
      </c>
      <c r="D1563" s="2">
        <v>157</v>
      </c>
      <c r="E1563" s="2">
        <v>46</v>
      </c>
      <c r="F1563" s="2" t="s">
        <v>78</v>
      </c>
      <c r="G1563" s="2">
        <v>2000</v>
      </c>
      <c r="H1563" s="2">
        <f>(D1563-$N$3)/$N$4</f>
        <v>-0.52256199769276557</v>
      </c>
      <c r="I1563" s="2" t="str">
        <f>VLOOKUP(D1563,$M$15:$N$19,2,TRUE)</f>
        <v>Medium</v>
      </c>
    </row>
    <row r="1564" spans="1:9" x14ac:dyDescent="0.25">
      <c r="A1564" s="1" t="s">
        <v>604</v>
      </c>
      <c r="B1564" s="1" t="s">
        <v>16</v>
      </c>
      <c r="C1564" s="1">
        <v>17</v>
      </c>
      <c r="D1564" s="1">
        <v>157</v>
      </c>
      <c r="E1564" s="1">
        <v>52</v>
      </c>
      <c r="F1564" s="1" t="s">
        <v>64</v>
      </c>
      <c r="G1564" s="1">
        <v>2004</v>
      </c>
      <c r="H1564" s="1">
        <f>(D1564-$N$3)/$N$4</f>
        <v>-0.52256199769276557</v>
      </c>
      <c r="I1564" s="1" t="str">
        <f>VLOOKUP(D1564,$M$15:$N$19,2,TRUE)</f>
        <v>Medium</v>
      </c>
    </row>
    <row r="1565" spans="1:9" x14ac:dyDescent="0.25">
      <c r="A1565" s="1" t="s">
        <v>983</v>
      </c>
      <c r="B1565" s="1" t="s">
        <v>16</v>
      </c>
      <c r="C1565" s="1">
        <v>17</v>
      </c>
      <c r="D1565" s="1">
        <v>157</v>
      </c>
      <c r="E1565" s="1">
        <v>45</v>
      </c>
      <c r="F1565" s="1" t="s">
        <v>17</v>
      </c>
      <c r="G1565" s="1">
        <v>1988</v>
      </c>
      <c r="H1565" s="1">
        <f>(D1565-$N$3)/$N$4</f>
        <v>-0.52256199769276557</v>
      </c>
      <c r="I1565" s="1" t="str">
        <f>VLOOKUP(D1565,$M$15:$N$19,2,TRUE)</f>
        <v>Medium</v>
      </c>
    </row>
    <row r="1566" spans="1:9" x14ac:dyDescent="0.25">
      <c r="A1566" s="2" t="s">
        <v>1279</v>
      </c>
      <c r="B1566" s="2" t="s">
        <v>16</v>
      </c>
      <c r="C1566" s="2">
        <v>17</v>
      </c>
      <c r="D1566" s="2">
        <v>157</v>
      </c>
      <c r="E1566" s="2">
        <v>47</v>
      </c>
      <c r="F1566" s="2" t="s">
        <v>49</v>
      </c>
      <c r="G1566" s="2">
        <v>2008</v>
      </c>
      <c r="H1566" s="2">
        <f>(D1566-$N$3)/$N$4</f>
        <v>-0.52256199769276557</v>
      </c>
      <c r="I1566" s="2" t="str">
        <f>VLOOKUP(D1566,$M$15:$N$19,2,TRUE)</f>
        <v>Medium</v>
      </c>
    </row>
    <row r="1567" spans="1:9" x14ac:dyDescent="0.25">
      <c r="A1567" s="1" t="s">
        <v>1344</v>
      </c>
      <c r="B1567" s="1" t="s">
        <v>16</v>
      </c>
      <c r="C1567" s="1">
        <v>17</v>
      </c>
      <c r="D1567" s="1">
        <v>157</v>
      </c>
      <c r="E1567" s="1">
        <v>49</v>
      </c>
      <c r="F1567" s="1" t="s">
        <v>57</v>
      </c>
      <c r="G1567" s="1">
        <v>1960</v>
      </c>
      <c r="H1567" s="1">
        <f>(D1567-$N$3)/$N$4</f>
        <v>-0.52256199769276557</v>
      </c>
      <c r="I1567" s="1" t="str">
        <f>VLOOKUP(D1567,$M$15:$N$19,2,TRUE)</f>
        <v>Medium</v>
      </c>
    </row>
    <row r="1568" spans="1:9" x14ac:dyDescent="0.25">
      <c r="A1568" s="2" t="s">
        <v>1556</v>
      </c>
      <c r="B1568" s="2" t="s">
        <v>16</v>
      </c>
      <c r="C1568" s="2">
        <v>17</v>
      </c>
      <c r="D1568" s="2">
        <v>157</v>
      </c>
      <c r="E1568" s="2">
        <v>49</v>
      </c>
      <c r="F1568" s="2" t="s">
        <v>1557</v>
      </c>
      <c r="G1568" s="2">
        <v>2016</v>
      </c>
      <c r="H1568" s="2">
        <f>(D1568-$N$3)/$N$4</f>
        <v>-0.52256199769276557</v>
      </c>
      <c r="I1568" s="2" t="str">
        <f>VLOOKUP(D1568,$M$15:$N$19,2,TRUE)</f>
        <v>Medium</v>
      </c>
    </row>
    <row r="1569" spans="1:9" x14ac:dyDescent="0.25">
      <c r="A1569" s="1" t="s">
        <v>1900</v>
      </c>
      <c r="B1569" s="1" t="s">
        <v>16</v>
      </c>
      <c r="C1569" s="1">
        <v>17</v>
      </c>
      <c r="D1569" s="1">
        <v>157</v>
      </c>
      <c r="E1569" s="1">
        <v>48</v>
      </c>
      <c r="F1569" s="1" t="s">
        <v>64</v>
      </c>
      <c r="G1569" s="1">
        <v>1976</v>
      </c>
      <c r="H1569" s="1">
        <f>(D1569-$N$3)/$N$4</f>
        <v>-0.52256199769276557</v>
      </c>
      <c r="I1569" s="1" t="str">
        <f>VLOOKUP(D1569,$M$15:$N$19,2,TRUE)</f>
        <v>Medium</v>
      </c>
    </row>
    <row r="1570" spans="1:9" x14ac:dyDescent="0.25">
      <c r="A1570" s="1" t="s">
        <v>2214</v>
      </c>
      <c r="B1570" s="1" t="s">
        <v>16</v>
      </c>
      <c r="C1570" s="1">
        <v>17</v>
      </c>
      <c r="D1570" s="1">
        <v>157</v>
      </c>
      <c r="E1570" s="1">
        <v>52</v>
      </c>
      <c r="F1570" s="1" t="s">
        <v>57</v>
      </c>
      <c r="G1570" s="1">
        <v>2012</v>
      </c>
      <c r="H1570" s="1">
        <f>(D1570-$N$3)/$N$4</f>
        <v>-0.52256199769276557</v>
      </c>
      <c r="I1570" s="1" t="str">
        <f>VLOOKUP(D1570,$M$15:$N$19,2,TRUE)</f>
        <v>Medium</v>
      </c>
    </row>
    <row r="1571" spans="1:9" x14ac:dyDescent="0.25">
      <c r="A1571" s="2" t="s">
        <v>63</v>
      </c>
      <c r="B1571" s="2" t="s">
        <v>16</v>
      </c>
      <c r="C1571" s="2">
        <v>18</v>
      </c>
      <c r="D1571" s="2">
        <v>157</v>
      </c>
      <c r="E1571" s="2">
        <v>52</v>
      </c>
      <c r="F1571" s="2" t="s">
        <v>64</v>
      </c>
      <c r="G1571" s="2">
        <v>1972</v>
      </c>
      <c r="H1571" s="2">
        <f>(D1571-$N$3)/$N$4</f>
        <v>-0.52256199769276557</v>
      </c>
      <c r="I1571" s="2" t="str">
        <f>VLOOKUP(D1571,$M$15:$N$19,2,TRUE)</f>
        <v>Medium</v>
      </c>
    </row>
    <row r="1572" spans="1:9" x14ac:dyDescent="0.25">
      <c r="A1572" s="1" t="s">
        <v>152</v>
      </c>
      <c r="B1572" s="1" t="s">
        <v>16</v>
      </c>
      <c r="C1572" s="1">
        <v>18</v>
      </c>
      <c r="D1572" s="1">
        <v>157</v>
      </c>
      <c r="E1572" s="1">
        <v>41</v>
      </c>
      <c r="F1572" s="1" t="s">
        <v>59</v>
      </c>
      <c r="G1572" s="1">
        <v>1980</v>
      </c>
      <c r="H1572" s="1">
        <f>(D1572-$N$3)/$N$4</f>
        <v>-0.52256199769276557</v>
      </c>
      <c r="I1572" s="1" t="str">
        <f>VLOOKUP(D1572,$M$15:$N$19,2,TRUE)</f>
        <v>Medium</v>
      </c>
    </row>
    <row r="1573" spans="1:9" x14ac:dyDescent="0.25">
      <c r="A1573" s="1" t="s">
        <v>606</v>
      </c>
      <c r="B1573" s="1" t="s">
        <v>8</v>
      </c>
      <c r="C1573" s="1">
        <v>18</v>
      </c>
      <c r="D1573" s="1">
        <v>157</v>
      </c>
      <c r="E1573" s="1">
        <v>72</v>
      </c>
      <c r="F1573" s="1" t="s">
        <v>51</v>
      </c>
      <c r="G1573" s="1">
        <v>1976</v>
      </c>
      <c r="H1573" s="1">
        <f>(D1573-$N$3)/$N$4</f>
        <v>-0.52256199769276557</v>
      </c>
      <c r="I1573" s="1" t="str">
        <f>VLOOKUP(D1573,$M$15:$N$19,2,TRUE)</f>
        <v>Medium</v>
      </c>
    </row>
    <row r="1574" spans="1:9" x14ac:dyDescent="0.25">
      <c r="A1574" s="1" t="s">
        <v>638</v>
      </c>
      <c r="B1574" s="1" t="s">
        <v>16</v>
      </c>
      <c r="C1574" s="1">
        <v>18</v>
      </c>
      <c r="D1574" s="1">
        <v>157</v>
      </c>
      <c r="E1574" s="1">
        <v>44</v>
      </c>
      <c r="F1574" s="1" t="s">
        <v>116</v>
      </c>
      <c r="G1574" s="1">
        <v>1972</v>
      </c>
      <c r="H1574" s="1">
        <f>(D1574-$N$3)/$N$4</f>
        <v>-0.52256199769276557</v>
      </c>
      <c r="I1574" s="1" t="str">
        <f>VLOOKUP(D1574,$M$15:$N$19,2,TRUE)</f>
        <v>Medium</v>
      </c>
    </row>
    <row r="1575" spans="1:9" x14ac:dyDescent="0.25">
      <c r="A1575" s="2" t="s">
        <v>790</v>
      </c>
      <c r="B1575" s="2" t="s">
        <v>16</v>
      </c>
      <c r="C1575" s="2">
        <v>18</v>
      </c>
      <c r="D1575" s="2">
        <v>157</v>
      </c>
      <c r="E1575" s="2">
        <v>46</v>
      </c>
      <c r="F1575" s="2" t="s">
        <v>27</v>
      </c>
      <c r="G1575" s="2">
        <v>1996</v>
      </c>
      <c r="H1575" s="2">
        <f>(D1575-$N$3)/$N$4</f>
        <v>-0.52256199769276557</v>
      </c>
      <c r="I1575" s="2" t="str">
        <f>VLOOKUP(D1575,$M$15:$N$19,2,TRUE)</f>
        <v>Medium</v>
      </c>
    </row>
    <row r="1576" spans="1:9" x14ac:dyDescent="0.25">
      <c r="A1576" s="1" t="s">
        <v>846</v>
      </c>
      <c r="B1576" s="1" t="s">
        <v>16</v>
      </c>
      <c r="C1576" s="1">
        <v>18</v>
      </c>
      <c r="D1576" s="1">
        <v>157</v>
      </c>
      <c r="E1576" s="1">
        <v>49</v>
      </c>
      <c r="F1576" s="1" t="s">
        <v>64</v>
      </c>
      <c r="G1576" s="1">
        <v>1972</v>
      </c>
      <c r="H1576" s="1">
        <f>(D1576-$N$3)/$N$4</f>
        <v>-0.52256199769276557</v>
      </c>
      <c r="I1576" s="1" t="str">
        <f>VLOOKUP(D1576,$M$15:$N$19,2,TRUE)</f>
        <v>Medium</v>
      </c>
    </row>
    <row r="1577" spans="1:9" x14ac:dyDescent="0.25">
      <c r="A1577" s="2" t="s">
        <v>865</v>
      </c>
      <c r="B1577" s="2" t="s">
        <v>16</v>
      </c>
      <c r="C1577" s="2">
        <v>18</v>
      </c>
      <c r="D1577" s="2">
        <v>157</v>
      </c>
      <c r="E1577" s="2">
        <v>47</v>
      </c>
      <c r="F1577" s="2" t="s">
        <v>59</v>
      </c>
      <c r="G1577" s="2">
        <v>1996</v>
      </c>
      <c r="H1577" s="2">
        <f>(D1577-$N$3)/$N$4</f>
        <v>-0.52256199769276557</v>
      </c>
      <c r="I1577" s="2" t="str">
        <f>VLOOKUP(D1577,$M$15:$N$19,2,TRUE)</f>
        <v>Medium</v>
      </c>
    </row>
    <row r="1578" spans="1:9" x14ac:dyDescent="0.25">
      <c r="A1578" s="2" t="s">
        <v>1211</v>
      </c>
      <c r="B1578" s="2" t="s">
        <v>8</v>
      </c>
      <c r="C1578" s="2">
        <v>18</v>
      </c>
      <c r="D1578" s="2">
        <v>157</v>
      </c>
      <c r="E1578" s="2">
        <v>52</v>
      </c>
      <c r="F1578" s="2" t="s">
        <v>207</v>
      </c>
      <c r="G1578" s="2">
        <v>1992</v>
      </c>
      <c r="H1578" s="2">
        <f>(D1578-$N$3)/$N$4</f>
        <v>-0.52256199769276557</v>
      </c>
      <c r="I1578" s="2" t="str">
        <f>VLOOKUP(D1578,$M$15:$N$19,2,TRUE)</f>
        <v>Medium</v>
      </c>
    </row>
    <row r="1579" spans="1:9" x14ac:dyDescent="0.25">
      <c r="A1579" s="1" t="s">
        <v>1549</v>
      </c>
      <c r="B1579" s="1" t="s">
        <v>16</v>
      </c>
      <c r="C1579" s="1">
        <v>18</v>
      </c>
      <c r="D1579" s="1">
        <v>157</v>
      </c>
      <c r="E1579" s="1">
        <v>50</v>
      </c>
      <c r="F1579" s="1" t="s">
        <v>97</v>
      </c>
      <c r="G1579" s="1">
        <v>2016</v>
      </c>
      <c r="H1579" s="1">
        <f>(D1579-$N$3)/$N$4</f>
        <v>-0.52256199769276557</v>
      </c>
      <c r="I1579" s="1" t="str">
        <f>VLOOKUP(D1579,$M$15:$N$19,2,TRUE)</f>
        <v>Medium</v>
      </c>
    </row>
    <row r="1580" spans="1:9" x14ac:dyDescent="0.25">
      <c r="A1580" s="2" t="s">
        <v>1604</v>
      </c>
      <c r="B1580" s="2" t="s">
        <v>16</v>
      </c>
      <c r="C1580" s="2">
        <v>18</v>
      </c>
      <c r="D1580" s="2">
        <v>157</v>
      </c>
      <c r="E1580" s="2">
        <v>54</v>
      </c>
      <c r="F1580" s="2" t="s">
        <v>97</v>
      </c>
      <c r="G1580" s="2">
        <v>2012</v>
      </c>
      <c r="H1580" s="2">
        <f>(D1580-$N$3)/$N$4</f>
        <v>-0.52256199769276557</v>
      </c>
      <c r="I1580" s="2" t="str">
        <f>VLOOKUP(D1580,$M$15:$N$19,2,TRUE)</f>
        <v>Medium</v>
      </c>
    </row>
    <row r="1581" spans="1:9" x14ac:dyDescent="0.25">
      <c r="A1581" s="2" t="s">
        <v>1671</v>
      </c>
      <c r="B1581" s="2" t="s">
        <v>16</v>
      </c>
      <c r="C1581" s="2">
        <v>18</v>
      </c>
      <c r="D1581" s="2">
        <v>157</v>
      </c>
      <c r="E1581" s="2">
        <v>46</v>
      </c>
      <c r="F1581" s="2" t="s">
        <v>64</v>
      </c>
      <c r="G1581" s="2">
        <v>1984</v>
      </c>
      <c r="H1581" s="2">
        <f>(D1581-$N$3)/$N$4</f>
        <v>-0.52256199769276557</v>
      </c>
      <c r="I1581" s="2" t="str">
        <f>VLOOKUP(D1581,$M$15:$N$19,2,TRUE)</f>
        <v>Medium</v>
      </c>
    </row>
    <row r="1582" spans="1:9" x14ac:dyDescent="0.25">
      <c r="A1582" s="1" t="s">
        <v>1693</v>
      </c>
      <c r="B1582" s="1" t="s">
        <v>16</v>
      </c>
      <c r="C1582" s="1">
        <v>18</v>
      </c>
      <c r="D1582" s="1">
        <v>157</v>
      </c>
      <c r="E1582" s="1">
        <v>52</v>
      </c>
      <c r="F1582" s="1" t="s">
        <v>57</v>
      </c>
      <c r="G1582" s="1">
        <v>2012</v>
      </c>
      <c r="H1582" s="1">
        <f>(D1582-$N$3)/$N$4</f>
        <v>-0.52256199769276557</v>
      </c>
      <c r="I1582" s="1" t="str">
        <f>VLOOKUP(D1582,$M$15:$N$19,2,TRUE)</f>
        <v>Medium</v>
      </c>
    </row>
    <row r="1583" spans="1:9" x14ac:dyDescent="0.25">
      <c r="A1583" s="1" t="s">
        <v>1841</v>
      </c>
      <c r="B1583" s="1" t="s">
        <v>16</v>
      </c>
      <c r="C1583" s="1">
        <v>18</v>
      </c>
      <c r="D1583" s="1">
        <v>157</v>
      </c>
      <c r="E1583" s="1">
        <v>44</v>
      </c>
      <c r="F1583" s="1" t="s">
        <v>27</v>
      </c>
      <c r="G1583" s="1">
        <v>1996</v>
      </c>
      <c r="H1583" s="1">
        <f>(D1583-$N$3)/$N$4</f>
        <v>-0.52256199769276557</v>
      </c>
      <c r="I1583" s="1" t="str">
        <f>VLOOKUP(D1583,$M$15:$N$19,2,TRUE)</f>
        <v>Medium</v>
      </c>
    </row>
    <row r="1584" spans="1:9" x14ac:dyDescent="0.25">
      <c r="A1584" s="2" t="s">
        <v>1925</v>
      </c>
      <c r="B1584" s="2" t="s">
        <v>16</v>
      </c>
      <c r="C1584" s="2">
        <v>18</v>
      </c>
      <c r="D1584" s="2">
        <v>157</v>
      </c>
      <c r="E1584" s="2">
        <v>51</v>
      </c>
      <c r="F1584" s="2" t="s">
        <v>31</v>
      </c>
      <c r="G1584" s="2">
        <v>1952</v>
      </c>
      <c r="H1584" s="2">
        <f>(D1584-$N$3)/$N$4</f>
        <v>-0.52256199769276557</v>
      </c>
      <c r="I1584" s="2" t="str">
        <f>VLOOKUP(D1584,$M$15:$N$19,2,TRUE)</f>
        <v>Medium</v>
      </c>
    </row>
    <row r="1585" spans="1:9" x14ac:dyDescent="0.25">
      <c r="A1585" s="1" t="s">
        <v>2082</v>
      </c>
      <c r="B1585" s="1" t="s">
        <v>16</v>
      </c>
      <c r="C1585" s="1">
        <v>18</v>
      </c>
      <c r="D1585" s="1">
        <v>157</v>
      </c>
      <c r="E1585" s="1">
        <v>45</v>
      </c>
      <c r="F1585" s="1" t="s">
        <v>29</v>
      </c>
      <c r="G1585" s="1">
        <v>1976</v>
      </c>
      <c r="H1585" s="1">
        <f>(D1585-$N$3)/$N$4</f>
        <v>-0.52256199769276557</v>
      </c>
      <c r="I1585" s="1" t="str">
        <f>VLOOKUP(D1585,$M$15:$N$19,2,TRUE)</f>
        <v>Medium</v>
      </c>
    </row>
    <row r="1586" spans="1:9" x14ac:dyDescent="0.25">
      <c r="A1586" s="1" t="s">
        <v>288</v>
      </c>
      <c r="B1586" s="1" t="s">
        <v>16</v>
      </c>
      <c r="C1586" s="1">
        <v>19</v>
      </c>
      <c r="D1586" s="1">
        <v>157</v>
      </c>
      <c r="E1586" s="1">
        <v>48</v>
      </c>
      <c r="F1586" s="1" t="s">
        <v>19</v>
      </c>
      <c r="G1586" s="1">
        <v>2004</v>
      </c>
      <c r="H1586" s="1">
        <f>(D1586-$N$3)/$N$4</f>
        <v>-0.52256199769276557</v>
      </c>
      <c r="I1586" s="1" t="str">
        <f>VLOOKUP(D1586,$M$15:$N$19,2,TRUE)</f>
        <v>Medium</v>
      </c>
    </row>
    <row r="1587" spans="1:9" x14ac:dyDescent="0.25">
      <c r="A1587" s="2" t="s">
        <v>540</v>
      </c>
      <c r="B1587" s="2" t="s">
        <v>16</v>
      </c>
      <c r="C1587" s="2">
        <v>19</v>
      </c>
      <c r="D1587" s="2">
        <v>157</v>
      </c>
      <c r="E1587" s="2">
        <v>43</v>
      </c>
      <c r="F1587" s="2" t="s">
        <v>114</v>
      </c>
      <c r="G1587" s="2">
        <v>1988</v>
      </c>
      <c r="H1587" s="2">
        <f>(D1587-$N$3)/$N$4</f>
        <v>-0.52256199769276557</v>
      </c>
      <c r="I1587" s="2" t="str">
        <f>VLOOKUP(D1587,$M$15:$N$19,2,TRUE)</f>
        <v>Medium</v>
      </c>
    </row>
    <row r="1588" spans="1:9" x14ac:dyDescent="0.25">
      <c r="A1588" s="2" t="s">
        <v>735</v>
      </c>
      <c r="B1588" s="2" t="s">
        <v>16</v>
      </c>
      <c r="C1588" s="2">
        <v>19</v>
      </c>
      <c r="D1588" s="2">
        <v>157</v>
      </c>
      <c r="E1588" s="2">
        <v>48</v>
      </c>
      <c r="F1588" s="2" t="s">
        <v>29</v>
      </c>
      <c r="G1588" s="2">
        <v>1972</v>
      </c>
      <c r="H1588" s="2">
        <f>(D1588-$N$3)/$N$4</f>
        <v>-0.52256199769276557</v>
      </c>
      <c r="I1588" s="2" t="str">
        <f>VLOOKUP(D1588,$M$15:$N$19,2,TRUE)</f>
        <v>Medium</v>
      </c>
    </row>
    <row r="1589" spans="1:9" x14ac:dyDescent="0.25">
      <c r="A1589" s="1" t="s">
        <v>767</v>
      </c>
      <c r="B1589" s="1" t="s">
        <v>16</v>
      </c>
      <c r="C1589" s="1">
        <v>19</v>
      </c>
      <c r="D1589" s="1">
        <v>157</v>
      </c>
      <c r="E1589" s="1">
        <v>52</v>
      </c>
      <c r="F1589" s="1" t="s">
        <v>64</v>
      </c>
      <c r="G1589" s="1">
        <v>2000</v>
      </c>
      <c r="H1589" s="1">
        <f>(D1589-$N$3)/$N$4</f>
        <v>-0.52256199769276557</v>
      </c>
      <c r="I1589" s="1" t="str">
        <f>VLOOKUP(D1589,$M$15:$N$19,2,TRUE)</f>
        <v>Medium</v>
      </c>
    </row>
    <row r="1590" spans="1:9" x14ac:dyDescent="0.25">
      <c r="A1590" s="2" t="s">
        <v>899</v>
      </c>
      <c r="B1590" s="2" t="s">
        <v>16</v>
      </c>
      <c r="C1590" s="2">
        <v>19</v>
      </c>
      <c r="D1590" s="2">
        <v>157</v>
      </c>
      <c r="E1590" s="2">
        <v>52</v>
      </c>
      <c r="F1590" s="2" t="s">
        <v>11</v>
      </c>
      <c r="G1590" s="2">
        <v>2012</v>
      </c>
      <c r="H1590" s="2">
        <f>(D1590-$N$3)/$N$4</f>
        <v>-0.52256199769276557</v>
      </c>
      <c r="I1590" s="2" t="str">
        <f>VLOOKUP(D1590,$M$15:$N$19,2,TRUE)</f>
        <v>Medium</v>
      </c>
    </row>
    <row r="1591" spans="1:9" x14ac:dyDescent="0.25">
      <c r="A1591" s="2" t="s">
        <v>962</v>
      </c>
      <c r="B1591" s="2" t="s">
        <v>16</v>
      </c>
      <c r="C1591" s="2">
        <v>19</v>
      </c>
      <c r="D1591" s="2">
        <v>157</v>
      </c>
      <c r="E1591" s="2">
        <v>42</v>
      </c>
      <c r="F1591" s="2" t="s">
        <v>31</v>
      </c>
      <c r="G1591" s="2">
        <v>1988</v>
      </c>
      <c r="H1591" s="2">
        <f>(D1591-$N$3)/$N$4</f>
        <v>-0.52256199769276557</v>
      </c>
      <c r="I1591" s="2" t="str">
        <f>VLOOKUP(D1591,$M$15:$N$19,2,TRUE)</f>
        <v>Medium</v>
      </c>
    </row>
    <row r="1592" spans="1:9" x14ac:dyDescent="0.25">
      <c r="A1592" s="2" t="s">
        <v>1044</v>
      </c>
      <c r="B1592" s="2" t="s">
        <v>16</v>
      </c>
      <c r="C1592" s="2">
        <v>19</v>
      </c>
      <c r="D1592" s="2">
        <v>157</v>
      </c>
      <c r="E1592" s="2">
        <v>46</v>
      </c>
      <c r="F1592" s="2" t="s">
        <v>57</v>
      </c>
      <c r="G1592" s="2">
        <v>2016</v>
      </c>
      <c r="H1592" s="2">
        <f>(D1592-$N$3)/$N$4</f>
        <v>-0.52256199769276557</v>
      </c>
      <c r="I1592" s="2" t="str">
        <f>VLOOKUP(D1592,$M$15:$N$19,2,TRUE)</f>
        <v>Medium</v>
      </c>
    </row>
    <row r="1593" spans="1:9" x14ac:dyDescent="0.25">
      <c r="A1593" s="1" t="s">
        <v>1099</v>
      </c>
      <c r="B1593" s="1" t="s">
        <v>8</v>
      </c>
      <c r="C1593" s="1">
        <v>19</v>
      </c>
      <c r="D1593" s="1">
        <v>157</v>
      </c>
      <c r="E1593" s="1">
        <v>48</v>
      </c>
      <c r="F1593" s="1" t="s">
        <v>510</v>
      </c>
      <c r="G1593" s="1">
        <v>2000</v>
      </c>
      <c r="H1593" s="1">
        <f>(D1593-$N$3)/$N$4</f>
        <v>-0.52256199769276557</v>
      </c>
      <c r="I1593" s="1" t="str">
        <f>VLOOKUP(D1593,$M$15:$N$19,2,TRUE)</f>
        <v>Medium</v>
      </c>
    </row>
    <row r="1594" spans="1:9" x14ac:dyDescent="0.25">
      <c r="A1594" s="1" t="s">
        <v>1456</v>
      </c>
      <c r="B1594" s="1" t="s">
        <v>16</v>
      </c>
      <c r="C1594" s="1">
        <v>19</v>
      </c>
      <c r="D1594" s="1">
        <v>157</v>
      </c>
      <c r="E1594" s="1">
        <v>49</v>
      </c>
      <c r="F1594" s="1" t="s">
        <v>64</v>
      </c>
      <c r="G1594" s="1">
        <v>1972</v>
      </c>
      <c r="H1594" s="1">
        <f>(D1594-$N$3)/$N$4</f>
        <v>-0.52256199769276557</v>
      </c>
      <c r="I1594" s="1" t="str">
        <f>VLOOKUP(D1594,$M$15:$N$19,2,TRUE)</f>
        <v>Medium</v>
      </c>
    </row>
    <row r="1595" spans="1:9" x14ac:dyDescent="0.25">
      <c r="A1595" s="1" t="s">
        <v>1725</v>
      </c>
      <c r="B1595" s="1" t="s">
        <v>16</v>
      </c>
      <c r="C1595" s="1">
        <v>19</v>
      </c>
      <c r="D1595" s="1">
        <v>157</v>
      </c>
      <c r="E1595" s="1">
        <v>40</v>
      </c>
      <c r="F1595" s="1" t="s">
        <v>114</v>
      </c>
      <c r="G1595" s="1">
        <v>1988</v>
      </c>
      <c r="H1595" s="1">
        <f>(D1595-$N$3)/$N$4</f>
        <v>-0.52256199769276557</v>
      </c>
      <c r="I1595" s="1" t="str">
        <f>VLOOKUP(D1595,$M$15:$N$19,2,TRUE)</f>
        <v>Medium</v>
      </c>
    </row>
    <row r="1596" spans="1:9" x14ac:dyDescent="0.25">
      <c r="A1596" s="1" t="s">
        <v>1749</v>
      </c>
      <c r="B1596" s="1" t="s">
        <v>16</v>
      </c>
      <c r="C1596" s="1">
        <v>19</v>
      </c>
      <c r="D1596" s="1">
        <v>157</v>
      </c>
      <c r="E1596" s="1">
        <v>46</v>
      </c>
      <c r="F1596" s="1" t="s">
        <v>97</v>
      </c>
      <c r="G1596" s="1">
        <v>2012</v>
      </c>
      <c r="H1596" s="1">
        <f>(D1596-$N$3)/$N$4</f>
        <v>-0.52256199769276557</v>
      </c>
      <c r="I1596" s="1" t="str">
        <f>VLOOKUP(D1596,$M$15:$N$19,2,TRUE)</f>
        <v>Medium</v>
      </c>
    </row>
    <row r="1597" spans="1:9" x14ac:dyDescent="0.25">
      <c r="A1597" s="2" t="s">
        <v>2033</v>
      </c>
      <c r="B1597" s="2" t="s">
        <v>16</v>
      </c>
      <c r="C1597" s="2">
        <v>19</v>
      </c>
      <c r="D1597" s="2">
        <v>157</v>
      </c>
      <c r="E1597" s="2">
        <v>47</v>
      </c>
      <c r="F1597" s="2" t="s">
        <v>64</v>
      </c>
      <c r="G1597" s="2">
        <v>2000</v>
      </c>
      <c r="H1597" s="2">
        <f>(D1597-$N$3)/$N$4</f>
        <v>-0.52256199769276557</v>
      </c>
      <c r="I1597" s="2" t="str">
        <f>VLOOKUP(D1597,$M$15:$N$19,2,TRUE)</f>
        <v>Medium</v>
      </c>
    </row>
    <row r="1598" spans="1:9" x14ac:dyDescent="0.25">
      <c r="A1598" s="1" t="s">
        <v>191</v>
      </c>
      <c r="B1598" s="1" t="s">
        <v>8</v>
      </c>
      <c r="C1598" s="1">
        <v>20</v>
      </c>
      <c r="D1598" s="1">
        <v>157</v>
      </c>
      <c r="E1598" s="1">
        <v>54</v>
      </c>
      <c r="F1598" s="1" t="s">
        <v>64</v>
      </c>
      <c r="G1598" s="1">
        <v>1984</v>
      </c>
      <c r="H1598" s="1">
        <f>(D1598-$N$3)/$N$4</f>
        <v>-0.52256199769276557</v>
      </c>
      <c r="I1598" s="1" t="str">
        <f>VLOOKUP(D1598,$M$15:$N$19,2,TRUE)</f>
        <v>Medium</v>
      </c>
    </row>
    <row r="1599" spans="1:9" x14ac:dyDescent="0.25">
      <c r="A1599" s="1" t="s">
        <v>543</v>
      </c>
      <c r="B1599" s="1" t="s">
        <v>16</v>
      </c>
      <c r="C1599" s="1">
        <v>20</v>
      </c>
      <c r="D1599" s="1">
        <v>157</v>
      </c>
      <c r="E1599" s="1">
        <v>46</v>
      </c>
      <c r="F1599" s="1" t="s">
        <v>31</v>
      </c>
      <c r="G1599" s="1">
        <v>1988</v>
      </c>
      <c r="H1599" s="1">
        <f>(D1599-$N$3)/$N$4</f>
        <v>-0.52256199769276557</v>
      </c>
      <c r="I1599" s="1" t="str">
        <f>VLOOKUP(D1599,$M$15:$N$19,2,TRUE)</f>
        <v>Medium</v>
      </c>
    </row>
    <row r="1600" spans="1:9" x14ac:dyDescent="0.25">
      <c r="A1600" s="2" t="s">
        <v>749</v>
      </c>
      <c r="B1600" s="2" t="s">
        <v>16</v>
      </c>
      <c r="C1600" s="2">
        <v>21</v>
      </c>
      <c r="D1600" s="2">
        <v>157</v>
      </c>
      <c r="E1600" s="2">
        <v>52</v>
      </c>
      <c r="F1600" s="2" t="s">
        <v>82</v>
      </c>
      <c r="G1600" s="2">
        <v>1964</v>
      </c>
      <c r="H1600" s="2">
        <f>(D1600-$N$3)/$N$4</f>
        <v>-0.52256199769276557</v>
      </c>
      <c r="I1600" s="2" t="str">
        <f>VLOOKUP(D1600,$M$15:$N$19,2,TRUE)</f>
        <v>Medium</v>
      </c>
    </row>
    <row r="1601" spans="1:9" x14ac:dyDescent="0.25">
      <c r="A1601" s="2" t="s">
        <v>1271</v>
      </c>
      <c r="B1601" s="2" t="s">
        <v>16</v>
      </c>
      <c r="C1601" s="2">
        <v>21</v>
      </c>
      <c r="D1601" s="2">
        <v>157</v>
      </c>
      <c r="E1601" s="2">
        <v>44</v>
      </c>
      <c r="F1601" s="2" t="s">
        <v>207</v>
      </c>
      <c r="G1601" s="2">
        <v>1984</v>
      </c>
      <c r="H1601" s="2">
        <f>(D1601-$N$3)/$N$4</f>
        <v>-0.52256199769276557</v>
      </c>
      <c r="I1601" s="2" t="str">
        <f>VLOOKUP(D1601,$M$15:$N$19,2,TRUE)</f>
        <v>Medium</v>
      </c>
    </row>
    <row r="1602" spans="1:9" x14ac:dyDescent="0.25">
      <c r="A1602" s="2" t="s">
        <v>2109</v>
      </c>
      <c r="B1602" s="2" t="s">
        <v>8</v>
      </c>
      <c r="C1602" s="2">
        <v>21</v>
      </c>
      <c r="D1602" s="2">
        <v>157</v>
      </c>
      <c r="E1602" s="2">
        <v>55</v>
      </c>
      <c r="F1602" s="2" t="s">
        <v>27</v>
      </c>
      <c r="G1602" s="2">
        <v>1996</v>
      </c>
      <c r="H1602" s="2">
        <f>(D1602-$N$3)/$N$4</f>
        <v>-0.52256199769276557</v>
      </c>
      <c r="I1602" s="2" t="str">
        <f>VLOOKUP(D1602,$M$15:$N$19,2,TRUE)</f>
        <v>Medium</v>
      </c>
    </row>
    <row r="1603" spans="1:9" x14ac:dyDescent="0.25">
      <c r="A1603" s="2" t="s">
        <v>2121</v>
      </c>
      <c r="B1603" s="2" t="s">
        <v>16</v>
      </c>
      <c r="C1603" s="2">
        <v>21</v>
      </c>
      <c r="D1603" s="2">
        <v>157</v>
      </c>
      <c r="E1603" s="2">
        <v>57</v>
      </c>
      <c r="F1603" s="2" t="s">
        <v>9</v>
      </c>
      <c r="G1603" s="2">
        <v>2012</v>
      </c>
      <c r="H1603" s="2">
        <f>(D1603-$N$3)/$N$4</f>
        <v>-0.52256199769276557</v>
      </c>
      <c r="I1603" s="2" t="str">
        <f>VLOOKUP(D1603,$M$15:$N$19,2,TRUE)</f>
        <v>Medium</v>
      </c>
    </row>
    <row r="1604" spans="1:9" x14ac:dyDescent="0.25">
      <c r="A1604" s="2" t="s">
        <v>2137</v>
      </c>
      <c r="B1604" s="2" t="s">
        <v>16</v>
      </c>
      <c r="C1604" s="2">
        <v>21</v>
      </c>
      <c r="D1604" s="2">
        <v>157</v>
      </c>
      <c r="E1604" s="2">
        <v>50</v>
      </c>
      <c r="F1604" s="2" t="s">
        <v>294</v>
      </c>
      <c r="G1604" s="2">
        <v>1968</v>
      </c>
      <c r="H1604" s="2">
        <f>(D1604-$N$3)/$N$4</f>
        <v>-0.52256199769276557</v>
      </c>
      <c r="I1604" s="2" t="str">
        <f>VLOOKUP(D1604,$M$15:$N$19,2,TRUE)</f>
        <v>Medium</v>
      </c>
    </row>
    <row r="1605" spans="1:9" x14ac:dyDescent="0.25">
      <c r="A1605" s="2" t="s">
        <v>174</v>
      </c>
      <c r="B1605" s="2" t="s">
        <v>16</v>
      </c>
      <c r="C1605" s="2">
        <v>22</v>
      </c>
      <c r="D1605" s="2">
        <v>157</v>
      </c>
      <c r="E1605" s="2">
        <v>48</v>
      </c>
      <c r="F1605" s="2" t="s">
        <v>175</v>
      </c>
      <c r="G1605" s="2">
        <v>2016</v>
      </c>
      <c r="H1605" s="2">
        <f>(D1605-$N$3)/$N$4</f>
        <v>-0.52256199769276557</v>
      </c>
      <c r="I1605" s="2" t="str">
        <f>VLOOKUP(D1605,$M$15:$N$19,2,TRUE)</f>
        <v>Medium</v>
      </c>
    </row>
    <row r="1606" spans="1:9" x14ac:dyDescent="0.25">
      <c r="A1606" s="1" t="s">
        <v>1737</v>
      </c>
      <c r="B1606" s="1" t="s">
        <v>16</v>
      </c>
      <c r="C1606" s="1">
        <v>22</v>
      </c>
      <c r="D1606" s="1">
        <v>157</v>
      </c>
      <c r="E1606" s="1">
        <v>61</v>
      </c>
      <c r="F1606" s="1" t="s">
        <v>59</v>
      </c>
      <c r="G1606" s="1">
        <v>1960</v>
      </c>
      <c r="H1606" s="1">
        <f>(D1606-$N$3)/$N$4</f>
        <v>-0.52256199769276557</v>
      </c>
      <c r="I1606" s="1" t="str">
        <f>VLOOKUP(D1606,$M$15:$N$19,2,TRUE)</f>
        <v>Medium</v>
      </c>
    </row>
    <row r="1607" spans="1:9" x14ac:dyDescent="0.25">
      <c r="A1607" s="1" t="s">
        <v>2014</v>
      </c>
      <c r="B1607" s="1" t="s">
        <v>16</v>
      </c>
      <c r="C1607" s="1">
        <v>22</v>
      </c>
      <c r="D1607" s="1">
        <v>157</v>
      </c>
      <c r="E1607" s="1">
        <v>46</v>
      </c>
      <c r="F1607" s="1" t="s">
        <v>31</v>
      </c>
      <c r="G1607" s="1">
        <v>2008</v>
      </c>
      <c r="H1607" s="1">
        <f>(D1607-$N$3)/$N$4</f>
        <v>-0.52256199769276557</v>
      </c>
      <c r="I1607" s="1" t="str">
        <f>VLOOKUP(D1607,$M$15:$N$19,2,TRUE)</f>
        <v>Medium</v>
      </c>
    </row>
    <row r="1608" spans="1:9" x14ac:dyDescent="0.25">
      <c r="A1608" s="2" t="s">
        <v>2115</v>
      </c>
      <c r="B1608" s="2" t="s">
        <v>8</v>
      </c>
      <c r="C1608" s="2">
        <v>22</v>
      </c>
      <c r="D1608" s="2">
        <v>157</v>
      </c>
      <c r="E1608" s="2">
        <v>54</v>
      </c>
      <c r="F1608" s="2" t="s">
        <v>89</v>
      </c>
      <c r="G1608" s="2">
        <v>1976</v>
      </c>
      <c r="H1608" s="2">
        <f>(D1608-$N$3)/$N$4</f>
        <v>-0.52256199769276557</v>
      </c>
      <c r="I1608" s="2" t="str">
        <f>VLOOKUP(D1608,$M$15:$N$19,2,TRUE)</f>
        <v>Medium</v>
      </c>
    </row>
    <row r="1609" spans="1:9" x14ac:dyDescent="0.25">
      <c r="A1609" s="1" t="s">
        <v>2140</v>
      </c>
      <c r="B1609" s="1" t="s">
        <v>16</v>
      </c>
      <c r="C1609" s="1">
        <v>22</v>
      </c>
      <c r="D1609" s="1">
        <v>157</v>
      </c>
      <c r="E1609" s="1">
        <v>54</v>
      </c>
      <c r="F1609" s="1" t="s">
        <v>234</v>
      </c>
      <c r="G1609" s="1">
        <v>2016</v>
      </c>
      <c r="H1609" s="1">
        <f>(D1609-$N$3)/$N$4</f>
        <v>-0.52256199769276557</v>
      </c>
      <c r="I1609" s="1" t="str">
        <f>VLOOKUP(D1609,$M$15:$N$19,2,TRUE)</f>
        <v>Medium</v>
      </c>
    </row>
    <row r="1610" spans="1:9" x14ac:dyDescent="0.25">
      <c r="A1610" s="1" t="s">
        <v>123</v>
      </c>
      <c r="B1610" s="1" t="s">
        <v>16</v>
      </c>
      <c r="C1610" s="1">
        <v>23</v>
      </c>
      <c r="D1610" s="1">
        <v>157</v>
      </c>
      <c r="E1610" s="1">
        <v>49</v>
      </c>
      <c r="F1610" s="1" t="s">
        <v>85</v>
      </c>
      <c r="G1610" s="1">
        <v>1968</v>
      </c>
      <c r="H1610" s="1">
        <f>(D1610-$N$3)/$N$4</f>
        <v>-0.52256199769276557</v>
      </c>
      <c r="I1610" s="1" t="str">
        <f>VLOOKUP(D1610,$M$15:$N$19,2,TRUE)</f>
        <v>Medium</v>
      </c>
    </row>
    <row r="1611" spans="1:9" x14ac:dyDescent="0.25">
      <c r="A1611" s="1" t="s">
        <v>551</v>
      </c>
      <c r="B1611" s="1" t="s">
        <v>16</v>
      </c>
      <c r="C1611" s="1">
        <v>23</v>
      </c>
      <c r="D1611" s="1">
        <v>157</v>
      </c>
      <c r="E1611" s="1">
        <v>55</v>
      </c>
      <c r="F1611" s="1" t="s">
        <v>187</v>
      </c>
      <c r="G1611" s="1">
        <v>2016</v>
      </c>
      <c r="H1611" s="1">
        <f>(D1611-$N$3)/$N$4</f>
        <v>-0.52256199769276557</v>
      </c>
      <c r="I1611" s="1" t="str">
        <f>VLOOKUP(D1611,$M$15:$N$19,2,TRUE)</f>
        <v>Medium</v>
      </c>
    </row>
    <row r="1612" spans="1:9" x14ac:dyDescent="0.25">
      <c r="A1612" s="2" t="s">
        <v>1792</v>
      </c>
      <c r="B1612" s="2" t="s">
        <v>16</v>
      </c>
      <c r="C1612" s="2">
        <v>23</v>
      </c>
      <c r="D1612" s="2">
        <v>157</v>
      </c>
      <c r="E1612" s="2">
        <v>53</v>
      </c>
      <c r="F1612" s="2" t="s">
        <v>9</v>
      </c>
      <c r="G1612" s="2">
        <v>1952</v>
      </c>
      <c r="H1612" s="2">
        <f>(D1612-$N$3)/$N$4</f>
        <v>-0.52256199769276557</v>
      </c>
      <c r="I1612" s="2" t="str">
        <f>VLOOKUP(D1612,$M$15:$N$19,2,TRUE)</f>
        <v>Medium</v>
      </c>
    </row>
    <row r="1613" spans="1:9" x14ac:dyDescent="0.25">
      <c r="A1613" s="2" t="s">
        <v>113</v>
      </c>
      <c r="B1613" s="2" t="s">
        <v>8</v>
      </c>
      <c r="C1613" s="2">
        <v>24</v>
      </c>
      <c r="D1613" s="2">
        <v>157</v>
      </c>
      <c r="E1613" s="2">
        <v>53</v>
      </c>
      <c r="F1613" s="2" t="s">
        <v>114</v>
      </c>
      <c r="G1613" s="2">
        <v>1980</v>
      </c>
      <c r="H1613" s="2">
        <f>(D1613-$N$3)/$N$4</f>
        <v>-0.52256199769276557</v>
      </c>
      <c r="I1613" s="2" t="str">
        <f>VLOOKUP(D1613,$M$15:$N$19,2,TRUE)</f>
        <v>Medium</v>
      </c>
    </row>
    <row r="1614" spans="1:9" x14ac:dyDescent="0.25">
      <c r="A1614" s="1" t="s">
        <v>213</v>
      </c>
      <c r="B1614" s="1" t="s">
        <v>16</v>
      </c>
      <c r="C1614" s="1">
        <v>24</v>
      </c>
      <c r="D1614" s="1">
        <v>157</v>
      </c>
      <c r="E1614" s="1">
        <v>52</v>
      </c>
      <c r="F1614" s="1" t="s">
        <v>85</v>
      </c>
      <c r="G1614" s="1">
        <v>1960</v>
      </c>
      <c r="H1614" s="1">
        <f>(D1614-$N$3)/$N$4</f>
        <v>-0.52256199769276557</v>
      </c>
      <c r="I1614" s="1" t="str">
        <f>VLOOKUP(D1614,$M$15:$N$19,2,TRUE)</f>
        <v>Medium</v>
      </c>
    </row>
    <row r="1615" spans="1:9" x14ac:dyDescent="0.25">
      <c r="A1615" s="2" t="s">
        <v>1546</v>
      </c>
      <c r="B1615" s="2" t="s">
        <v>16</v>
      </c>
      <c r="C1615" s="2">
        <v>24</v>
      </c>
      <c r="D1615" s="2">
        <v>157</v>
      </c>
      <c r="E1615" s="2">
        <v>60</v>
      </c>
      <c r="F1615" s="2" t="s">
        <v>27</v>
      </c>
      <c r="G1615" s="2">
        <v>1960</v>
      </c>
      <c r="H1615" s="2">
        <f>(D1615-$N$3)/$N$4</f>
        <v>-0.52256199769276557</v>
      </c>
      <c r="I1615" s="2" t="str">
        <f>VLOOKUP(D1615,$M$15:$N$19,2,TRUE)</f>
        <v>Medium</v>
      </c>
    </row>
    <row r="1616" spans="1:9" x14ac:dyDescent="0.25">
      <c r="A1616" s="2" t="s">
        <v>182</v>
      </c>
      <c r="B1616" s="2" t="s">
        <v>16</v>
      </c>
      <c r="C1616" s="2">
        <v>25</v>
      </c>
      <c r="D1616" s="2">
        <v>157</v>
      </c>
      <c r="E1616" s="2">
        <v>52</v>
      </c>
      <c r="F1616" s="2" t="s">
        <v>21</v>
      </c>
      <c r="G1616" s="2">
        <v>1960</v>
      </c>
      <c r="H1616" s="2">
        <f>(D1616-$N$3)/$N$4</f>
        <v>-0.52256199769276557</v>
      </c>
      <c r="I1616" s="2" t="str">
        <f>VLOOKUP(D1616,$M$15:$N$19,2,TRUE)</f>
        <v>Medium</v>
      </c>
    </row>
    <row r="1617" spans="1:9" x14ac:dyDescent="0.25">
      <c r="A1617" s="1" t="s">
        <v>389</v>
      </c>
      <c r="B1617" s="1" t="s">
        <v>8</v>
      </c>
      <c r="C1617" s="1">
        <v>25</v>
      </c>
      <c r="D1617" s="1">
        <v>157</v>
      </c>
      <c r="E1617" s="1">
        <v>53</v>
      </c>
      <c r="F1617" s="1" t="s">
        <v>27</v>
      </c>
      <c r="G1617" s="1">
        <v>1992</v>
      </c>
      <c r="H1617" s="1">
        <f>(D1617-$N$3)/$N$4</f>
        <v>-0.52256199769276557</v>
      </c>
      <c r="I1617" s="1" t="str">
        <f>VLOOKUP(D1617,$M$15:$N$19,2,TRUE)</f>
        <v>Medium</v>
      </c>
    </row>
    <row r="1618" spans="1:9" x14ac:dyDescent="0.25">
      <c r="A1618" s="2" t="s">
        <v>1375</v>
      </c>
      <c r="B1618" s="2" t="s">
        <v>8</v>
      </c>
      <c r="C1618" s="2">
        <v>25</v>
      </c>
      <c r="D1618" s="2">
        <v>157</v>
      </c>
      <c r="E1618" s="2">
        <v>55</v>
      </c>
      <c r="F1618" s="2" t="s">
        <v>29</v>
      </c>
      <c r="G1618" s="2">
        <v>1964</v>
      </c>
      <c r="H1618" s="2">
        <f>(D1618-$N$3)/$N$4</f>
        <v>-0.52256199769276557</v>
      </c>
      <c r="I1618" s="2" t="str">
        <f>VLOOKUP(D1618,$M$15:$N$19,2,TRUE)</f>
        <v>Medium</v>
      </c>
    </row>
    <row r="1619" spans="1:9" x14ac:dyDescent="0.25">
      <c r="A1619" s="1" t="s">
        <v>2010</v>
      </c>
      <c r="B1619" s="1" t="s">
        <v>16</v>
      </c>
      <c r="C1619" s="1">
        <v>25</v>
      </c>
      <c r="D1619" s="1">
        <v>157</v>
      </c>
      <c r="E1619" s="1" t="s">
        <v>12</v>
      </c>
      <c r="F1619" s="1" t="s">
        <v>27</v>
      </c>
      <c r="G1619" s="1">
        <v>2012</v>
      </c>
      <c r="H1619" s="1">
        <f>(D1619-$N$3)/$N$4</f>
        <v>-0.52256199769276557</v>
      </c>
      <c r="I1619" s="1" t="str">
        <f>VLOOKUP(D1619,$M$15:$N$19,2,TRUE)</f>
        <v>Medium</v>
      </c>
    </row>
    <row r="1620" spans="1:9" x14ac:dyDescent="0.25">
      <c r="A1620" s="2" t="s">
        <v>2260</v>
      </c>
      <c r="B1620" s="2" t="s">
        <v>8</v>
      </c>
      <c r="C1620" s="2">
        <v>26</v>
      </c>
      <c r="D1620" s="2">
        <v>157</v>
      </c>
      <c r="E1620" s="2">
        <v>54</v>
      </c>
      <c r="F1620" s="2" t="s">
        <v>372</v>
      </c>
      <c r="G1620" s="2">
        <v>1964</v>
      </c>
      <c r="H1620" s="2">
        <f>(D1620-$N$3)/$N$4</f>
        <v>-0.52256199769276557</v>
      </c>
      <c r="I1620" s="2" t="str">
        <f>VLOOKUP(D1620,$M$15:$N$19,2,TRUE)</f>
        <v>Medium</v>
      </c>
    </row>
    <row r="1621" spans="1:9" x14ac:dyDescent="0.25">
      <c r="A1621" s="2" t="s">
        <v>897</v>
      </c>
      <c r="B1621" s="2" t="s">
        <v>8</v>
      </c>
      <c r="C1621" s="2">
        <v>27</v>
      </c>
      <c r="D1621" s="2">
        <v>157</v>
      </c>
      <c r="E1621" s="2">
        <v>55</v>
      </c>
      <c r="F1621" s="2" t="s">
        <v>27</v>
      </c>
      <c r="G1621" s="2">
        <v>2000</v>
      </c>
      <c r="H1621" s="2">
        <f>(D1621-$N$3)/$N$4</f>
        <v>-0.52256199769276557</v>
      </c>
      <c r="I1621" s="2" t="str">
        <f>VLOOKUP(D1621,$M$15:$N$19,2,TRUE)</f>
        <v>Medium</v>
      </c>
    </row>
    <row r="1622" spans="1:9" x14ac:dyDescent="0.25">
      <c r="A1622" s="2" t="s">
        <v>1002</v>
      </c>
      <c r="B1622" s="2" t="s">
        <v>16</v>
      </c>
      <c r="C1622" s="2">
        <v>27</v>
      </c>
      <c r="D1622" s="2">
        <v>157</v>
      </c>
      <c r="E1622" s="2">
        <v>52</v>
      </c>
      <c r="F1622" s="2" t="s">
        <v>19</v>
      </c>
      <c r="G1622" s="2">
        <v>1952</v>
      </c>
      <c r="H1622" s="2">
        <f>(D1622-$N$3)/$N$4</f>
        <v>-0.52256199769276557</v>
      </c>
      <c r="I1622" s="2" t="str">
        <f>VLOOKUP(D1622,$M$15:$N$19,2,TRUE)</f>
        <v>Medium</v>
      </c>
    </row>
    <row r="1623" spans="1:9" x14ac:dyDescent="0.25">
      <c r="A1623" s="2" t="s">
        <v>1832</v>
      </c>
      <c r="B1623" s="2" t="s">
        <v>8</v>
      </c>
      <c r="C1623" s="2">
        <v>27</v>
      </c>
      <c r="D1623" s="2">
        <v>157</v>
      </c>
      <c r="E1623" s="2">
        <v>55</v>
      </c>
      <c r="F1623" s="2" t="s">
        <v>62</v>
      </c>
      <c r="G1623" s="2">
        <v>1992</v>
      </c>
      <c r="H1623" s="2">
        <f>(D1623-$N$3)/$N$4</f>
        <v>-0.52256199769276557</v>
      </c>
      <c r="I1623" s="2" t="str">
        <f>VLOOKUP(D1623,$M$15:$N$19,2,TRUE)</f>
        <v>Medium</v>
      </c>
    </row>
    <row r="1624" spans="1:9" x14ac:dyDescent="0.25">
      <c r="A1624" s="2" t="s">
        <v>2107</v>
      </c>
      <c r="B1624" s="2" t="s">
        <v>8</v>
      </c>
      <c r="C1624" s="2">
        <v>28</v>
      </c>
      <c r="D1624" s="2">
        <v>157</v>
      </c>
      <c r="E1624" s="2">
        <v>54</v>
      </c>
      <c r="F1624" s="2" t="s">
        <v>64</v>
      </c>
      <c r="G1624" s="2">
        <v>1908</v>
      </c>
      <c r="H1624" s="2">
        <f>(D1624-$N$3)/$N$4</f>
        <v>-0.52256199769276557</v>
      </c>
      <c r="I1624" s="2" t="str">
        <f>VLOOKUP(D1624,$M$15:$N$19,2,TRUE)</f>
        <v>Medium</v>
      </c>
    </row>
    <row r="1625" spans="1:9" x14ac:dyDescent="0.25">
      <c r="A1625" s="2" t="s">
        <v>1782</v>
      </c>
      <c r="B1625" s="2" t="s">
        <v>8</v>
      </c>
      <c r="C1625" s="2">
        <v>29</v>
      </c>
      <c r="D1625" s="2">
        <v>157</v>
      </c>
      <c r="E1625" s="2" t="s">
        <v>12</v>
      </c>
      <c r="F1625" s="2" t="s">
        <v>57</v>
      </c>
      <c r="G1625" s="2">
        <v>1924</v>
      </c>
      <c r="H1625" s="2">
        <f>(D1625-$N$3)/$N$4</f>
        <v>-0.52256199769276557</v>
      </c>
      <c r="I1625" s="2" t="str">
        <f>VLOOKUP(D1625,$M$15:$N$19,2,TRUE)</f>
        <v>Medium</v>
      </c>
    </row>
    <row r="1626" spans="1:9" x14ac:dyDescent="0.25">
      <c r="A1626" s="1" t="s">
        <v>967</v>
      </c>
      <c r="B1626" s="1" t="s">
        <v>8</v>
      </c>
      <c r="C1626" s="1">
        <v>30</v>
      </c>
      <c r="D1626" s="1">
        <v>157</v>
      </c>
      <c r="E1626" s="1">
        <v>60</v>
      </c>
      <c r="F1626" s="1" t="s">
        <v>510</v>
      </c>
      <c r="G1626" s="1">
        <v>2008</v>
      </c>
      <c r="H1626" s="1">
        <f>(D1626-$N$3)/$N$4</f>
        <v>-0.52256199769276557</v>
      </c>
      <c r="I1626" s="1" t="str">
        <f>VLOOKUP(D1626,$M$15:$N$19,2,TRUE)</f>
        <v>Medium</v>
      </c>
    </row>
    <row r="1627" spans="1:9" x14ac:dyDescent="0.25">
      <c r="A1627" s="1" t="s">
        <v>1868</v>
      </c>
      <c r="B1627" s="1" t="s">
        <v>8</v>
      </c>
      <c r="C1627" s="1">
        <v>30</v>
      </c>
      <c r="D1627" s="1">
        <v>157</v>
      </c>
      <c r="E1627" s="1">
        <v>56</v>
      </c>
      <c r="F1627" s="1" t="s">
        <v>367</v>
      </c>
      <c r="G1627" s="1">
        <v>1972</v>
      </c>
      <c r="H1627" s="1">
        <f>(D1627-$N$3)/$N$4</f>
        <v>-0.52256199769276557</v>
      </c>
      <c r="I1627" s="1" t="str">
        <f>VLOOKUP(D1627,$M$15:$N$19,2,TRUE)</f>
        <v>Medium</v>
      </c>
    </row>
    <row r="1628" spans="1:9" x14ac:dyDescent="0.25">
      <c r="A1628" s="2" t="s">
        <v>743</v>
      </c>
      <c r="B1628" s="2" t="s">
        <v>16</v>
      </c>
      <c r="C1628" s="2">
        <v>14</v>
      </c>
      <c r="D1628" s="2">
        <v>156</v>
      </c>
      <c r="E1628" s="2">
        <v>44</v>
      </c>
      <c r="F1628" s="2" t="s">
        <v>29</v>
      </c>
      <c r="G1628" s="2">
        <v>1980</v>
      </c>
      <c r="H1628" s="2">
        <f>(D1628-$N$3)/$N$4</f>
        <v>-0.63696237208931317</v>
      </c>
      <c r="I1628" s="2" t="str">
        <f>VLOOKUP(D1628,$M$15:$N$19,2,TRUE)</f>
        <v>Medium</v>
      </c>
    </row>
    <row r="1629" spans="1:9" x14ac:dyDescent="0.25">
      <c r="A1629" s="1" t="s">
        <v>813</v>
      </c>
      <c r="B1629" s="1" t="s">
        <v>16</v>
      </c>
      <c r="C1629" s="1">
        <v>14</v>
      </c>
      <c r="D1629" s="1">
        <v>156</v>
      </c>
      <c r="E1629" s="1">
        <v>46</v>
      </c>
      <c r="F1629" s="1" t="s">
        <v>68</v>
      </c>
      <c r="G1629" s="1">
        <v>1972</v>
      </c>
      <c r="H1629" s="1">
        <f>(D1629-$N$3)/$N$4</f>
        <v>-0.63696237208931317</v>
      </c>
      <c r="I1629" s="1" t="str">
        <f>VLOOKUP(D1629,$M$15:$N$19,2,TRUE)</f>
        <v>Medium</v>
      </c>
    </row>
    <row r="1630" spans="1:9" x14ac:dyDescent="0.25">
      <c r="A1630" s="1" t="s">
        <v>1176</v>
      </c>
      <c r="B1630" s="1" t="s">
        <v>16</v>
      </c>
      <c r="C1630" s="1">
        <v>14</v>
      </c>
      <c r="D1630" s="1">
        <v>156</v>
      </c>
      <c r="E1630" s="1">
        <v>45</v>
      </c>
      <c r="F1630" s="1" t="s">
        <v>59</v>
      </c>
      <c r="G1630" s="1">
        <v>1996</v>
      </c>
      <c r="H1630" s="1">
        <f>(D1630-$N$3)/$N$4</f>
        <v>-0.63696237208931317</v>
      </c>
      <c r="I1630" s="1" t="str">
        <f>VLOOKUP(D1630,$M$15:$N$19,2,TRUE)</f>
        <v>Medium</v>
      </c>
    </row>
    <row r="1631" spans="1:9" x14ac:dyDescent="0.25">
      <c r="A1631" s="2" t="s">
        <v>1309</v>
      </c>
      <c r="B1631" s="2" t="s">
        <v>16</v>
      </c>
      <c r="C1631" s="2">
        <v>14</v>
      </c>
      <c r="D1631" s="2">
        <v>156</v>
      </c>
      <c r="E1631" s="2">
        <v>46</v>
      </c>
      <c r="F1631" s="2" t="s">
        <v>11</v>
      </c>
      <c r="G1631" s="2">
        <v>1976</v>
      </c>
      <c r="H1631" s="2">
        <f>(D1631-$N$3)/$N$4</f>
        <v>-0.63696237208931317</v>
      </c>
      <c r="I1631" s="2" t="str">
        <f>VLOOKUP(D1631,$M$15:$N$19,2,TRUE)</f>
        <v>Medium</v>
      </c>
    </row>
    <row r="1632" spans="1:9" x14ac:dyDescent="0.25">
      <c r="A1632" s="2" t="s">
        <v>2069</v>
      </c>
      <c r="B1632" s="2" t="s">
        <v>16</v>
      </c>
      <c r="C1632" s="2">
        <v>14</v>
      </c>
      <c r="D1632" s="2">
        <v>156</v>
      </c>
      <c r="E1632" s="2">
        <v>44</v>
      </c>
      <c r="F1632" s="2" t="s">
        <v>62</v>
      </c>
      <c r="G1632" s="2">
        <v>1976</v>
      </c>
      <c r="H1632" s="2">
        <f>(D1632-$N$3)/$N$4</f>
        <v>-0.63696237208931317</v>
      </c>
      <c r="I1632" s="2" t="str">
        <f>VLOOKUP(D1632,$M$15:$N$19,2,TRUE)</f>
        <v>Medium</v>
      </c>
    </row>
    <row r="1633" spans="1:9" x14ac:dyDescent="0.25">
      <c r="A1633" s="2" t="s">
        <v>484</v>
      </c>
      <c r="B1633" s="2" t="s">
        <v>16</v>
      </c>
      <c r="C1633" s="2">
        <v>15</v>
      </c>
      <c r="D1633" s="2">
        <v>156</v>
      </c>
      <c r="E1633" s="2">
        <v>42</v>
      </c>
      <c r="F1633" s="2" t="s">
        <v>43</v>
      </c>
      <c r="G1633" s="2">
        <v>2004</v>
      </c>
      <c r="H1633" s="2">
        <f>(D1633-$N$3)/$N$4</f>
        <v>-0.63696237208931317</v>
      </c>
      <c r="I1633" s="2" t="str">
        <f>VLOOKUP(D1633,$M$15:$N$19,2,TRUE)</f>
        <v>Medium</v>
      </c>
    </row>
    <row r="1634" spans="1:9" x14ac:dyDescent="0.25">
      <c r="A1634" s="1" t="s">
        <v>491</v>
      </c>
      <c r="B1634" s="1" t="s">
        <v>16</v>
      </c>
      <c r="C1634" s="1">
        <v>15</v>
      </c>
      <c r="D1634" s="1">
        <v>156</v>
      </c>
      <c r="E1634" s="1">
        <v>48</v>
      </c>
      <c r="F1634" s="1" t="s">
        <v>49</v>
      </c>
      <c r="G1634" s="1">
        <v>1972</v>
      </c>
      <c r="H1634" s="1">
        <f>(D1634-$N$3)/$N$4</f>
        <v>-0.63696237208931317</v>
      </c>
      <c r="I1634" s="1" t="str">
        <f>VLOOKUP(D1634,$M$15:$N$19,2,TRUE)</f>
        <v>Medium</v>
      </c>
    </row>
    <row r="1635" spans="1:9" x14ac:dyDescent="0.25">
      <c r="A1635" s="1" t="s">
        <v>779</v>
      </c>
      <c r="B1635" s="1" t="s">
        <v>16</v>
      </c>
      <c r="C1635" s="1">
        <v>15</v>
      </c>
      <c r="D1635" s="1">
        <v>156</v>
      </c>
      <c r="E1635" s="1">
        <v>44</v>
      </c>
      <c r="F1635" s="1" t="s">
        <v>62</v>
      </c>
      <c r="G1635" s="1">
        <v>1980</v>
      </c>
      <c r="H1635" s="1">
        <f>(D1635-$N$3)/$N$4</f>
        <v>-0.63696237208931317</v>
      </c>
      <c r="I1635" s="1" t="str">
        <f>VLOOKUP(D1635,$M$15:$N$19,2,TRUE)</f>
        <v>Medium</v>
      </c>
    </row>
    <row r="1636" spans="1:9" x14ac:dyDescent="0.25">
      <c r="A1636" s="2" t="s">
        <v>1617</v>
      </c>
      <c r="B1636" s="2" t="s">
        <v>16</v>
      </c>
      <c r="C1636" s="2">
        <v>15</v>
      </c>
      <c r="D1636" s="2">
        <v>156</v>
      </c>
      <c r="E1636" s="2">
        <v>42</v>
      </c>
      <c r="F1636" s="2" t="s">
        <v>43</v>
      </c>
      <c r="G1636" s="2">
        <v>2008</v>
      </c>
      <c r="H1636" s="2">
        <f>(D1636-$N$3)/$N$4</f>
        <v>-0.63696237208931317</v>
      </c>
      <c r="I1636" s="2" t="str">
        <f>VLOOKUP(D1636,$M$15:$N$19,2,TRUE)</f>
        <v>Medium</v>
      </c>
    </row>
    <row r="1637" spans="1:9" x14ac:dyDescent="0.25">
      <c r="A1637" s="1" t="s">
        <v>1767</v>
      </c>
      <c r="B1637" s="1" t="s">
        <v>16</v>
      </c>
      <c r="C1637" s="1">
        <v>15</v>
      </c>
      <c r="D1637" s="1">
        <v>156</v>
      </c>
      <c r="E1637" s="1">
        <v>42</v>
      </c>
      <c r="F1637" s="1" t="s">
        <v>29</v>
      </c>
      <c r="G1637" s="1">
        <v>1980</v>
      </c>
      <c r="H1637" s="1">
        <f>(D1637-$N$3)/$N$4</f>
        <v>-0.63696237208931317</v>
      </c>
      <c r="I1637" s="1" t="str">
        <f>VLOOKUP(D1637,$M$15:$N$19,2,TRUE)</f>
        <v>Medium</v>
      </c>
    </row>
    <row r="1638" spans="1:9" x14ac:dyDescent="0.25">
      <c r="A1638" s="2" t="s">
        <v>1840</v>
      </c>
      <c r="B1638" s="2" t="s">
        <v>16</v>
      </c>
      <c r="C1638" s="2">
        <v>15</v>
      </c>
      <c r="D1638" s="2">
        <v>156</v>
      </c>
      <c r="E1638" s="2">
        <v>50</v>
      </c>
      <c r="F1638" s="2" t="s">
        <v>839</v>
      </c>
      <c r="G1638" s="2">
        <v>2000</v>
      </c>
      <c r="H1638" s="2">
        <f>(D1638-$N$3)/$N$4</f>
        <v>-0.63696237208931317</v>
      </c>
      <c r="I1638" s="2" t="str">
        <f>VLOOKUP(D1638,$M$15:$N$19,2,TRUE)</f>
        <v>Medium</v>
      </c>
    </row>
    <row r="1639" spans="1:9" x14ac:dyDescent="0.25">
      <c r="A1639" s="1" t="s">
        <v>1924</v>
      </c>
      <c r="B1639" s="1" t="s">
        <v>16</v>
      </c>
      <c r="C1639" s="1">
        <v>15</v>
      </c>
      <c r="D1639" s="1">
        <v>156</v>
      </c>
      <c r="E1639" s="1">
        <v>47</v>
      </c>
      <c r="F1639" s="1" t="s">
        <v>78</v>
      </c>
      <c r="G1639" s="1">
        <v>2004</v>
      </c>
      <c r="H1639" s="1">
        <f>(D1639-$N$3)/$N$4</f>
        <v>-0.63696237208931317</v>
      </c>
      <c r="I1639" s="1" t="str">
        <f>VLOOKUP(D1639,$M$15:$N$19,2,TRUE)</f>
        <v>Medium</v>
      </c>
    </row>
    <row r="1640" spans="1:9" x14ac:dyDescent="0.25">
      <c r="A1640" s="1" t="s">
        <v>2026</v>
      </c>
      <c r="B1640" s="1" t="s">
        <v>16</v>
      </c>
      <c r="C1640" s="1">
        <v>15</v>
      </c>
      <c r="D1640" s="1">
        <v>156</v>
      </c>
      <c r="E1640" s="1">
        <v>50</v>
      </c>
      <c r="F1640" s="1" t="s">
        <v>43</v>
      </c>
      <c r="G1640" s="1">
        <v>1996</v>
      </c>
      <c r="H1640" s="1">
        <f>(D1640-$N$3)/$N$4</f>
        <v>-0.63696237208931317</v>
      </c>
      <c r="I1640" s="1" t="str">
        <f>VLOOKUP(D1640,$M$15:$N$19,2,TRUE)</f>
        <v>Medium</v>
      </c>
    </row>
    <row r="1641" spans="1:9" x14ac:dyDescent="0.25">
      <c r="A1641" s="2" t="s">
        <v>2027</v>
      </c>
      <c r="B1641" s="2" t="s">
        <v>16</v>
      </c>
      <c r="C1641" s="2">
        <v>15</v>
      </c>
      <c r="D1641" s="2">
        <v>156</v>
      </c>
      <c r="E1641" s="2">
        <v>48</v>
      </c>
      <c r="F1641" s="2" t="s">
        <v>85</v>
      </c>
      <c r="G1641" s="2">
        <v>1972</v>
      </c>
      <c r="H1641" s="2">
        <f>(D1641-$N$3)/$N$4</f>
        <v>-0.63696237208931317</v>
      </c>
      <c r="I1641" s="2" t="str">
        <f>VLOOKUP(D1641,$M$15:$N$19,2,TRUE)</f>
        <v>Medium</v>
      </c>
    </row>
    <row r="1642" spans="1:9" x14ac:dyDescent="0.25">
      <c r="A1642" s="1" t="s">
        <v>2062</v>
      </c>
      <c r="B1642" s="1" t="s">
        <v>16</v>
      </c>
      <c r="C1642" s="1">
        <v>15</v>
      </c>
      <c r="D1642" s="1">
        <v>156</v>
      </c>
      <c r="E1642" s="1">
        <v>45</v>
      </c>
      <c r="F1642" s="1" t="s">
        <v>80</v>
      </c>
      <c r="G1642" s="1">
        <v>1992</v>
      </c>
      <c r="H1642" s="1">
        <f>(D1642-$N$3)/$N$4</f>
        <v>-0.63696237208931317</v>
      </c>
      <c r="I1642" s="1" t="str">
        <f>VLOOKUP(D1642,$M$15:$N$19,2,TRUE)</f>
        <v>Medium</v>
      </c>
    </row>
    <row r="1643" spans="1:9" x14ac:dyDescent="0.25">
      <c r="A1643" s="1" t="s">
        <v>2170</v>
      </c>
      <c r="B1643" s="1" t="s">
        <v>16</v>
      </c>
      <c r="C1643" s="1">
        <v>15</v>
      </c>
      <c r="D1643" s="1">
        <v>156</v>
      </c>
      <c r="E1643" s="1">
        <v>47</v>
      </c>
      <c r="F1643" s="1" t="s">
        <v>11</v>
      </c>
      <c r="G1643" s="1">
        <v>1980</v>
      </c>
      <c r="H1643" s="1">
        <f>(D1643-$N$3)/$N$4</f>
        <v>-0.63696237208931317</v>
      </c>
      <c r="I1643" s="1" t="str">
        <f>VLOOKUP(D1643,$M$15:$N$19,2,TRUE)</f>
        <v>Medium</v>
      </c>
    </row>
    <row r="1644" spans="1:9" x14ac:dyDescent="0.25">
      <c r="A1644" s="2" t="s">
        <v>345</v>
      </c>
      <c r="B1644" s="2" t="s">
        <v>16</v>
      </c>
      <c r="C1644" s="2">
        <v>16</v>
      </c>
      <c r="D1644" s="2">
        <v>156</v>
      </c>
      <c r="E1644" s="2">
        <v>41</v>
      </c>
      <c r="F1644" s="2" t="s">
        <v>57</v>
      </c>
      <c r="G1644" s="2">
        <v>1976</v>
      </c>
      <c r="H1644" s="2">
        <f>(D1644-$N$3)/$N$4</f>
        <v>-0.63696237208931317</v>
      </c>
      <c r="I1644" s="2" t="str">
        <f>VLOOKUP(D1644,$M$15:$N$19,2,TRUE)</f>
        <v>Medium</v>
      </c>
    </row>
    <row r="1645" spans="1:9" x14ac:dyDescent="0.25">
      <c r="A1645" s="1" t="s">
        <v>532</v>
      </c>
      <c r="B1645" s="1" t="s">
        <v>16</v>
      </c>
      <c r="C1645" s="1">
        <v>16</v>
      </c>
      <c r="D1645" s="1">
        <v>156</v>
      </c>
      <c r="E1645" s="1">
        <v>55</v>
      </c>
      <c r="F1645" s="1" t="s">
        <v>64</v>
      </c>
      <c r="G1645" s="1">
        <v>2008</v>
      </c>
      <c r="H1645" s="1">
        <f>(D1645-$N$3)/$N$4</f>
        <v>-0.63696237208931317</v>
      </c>
      <c r="I1645" s="1" t="str">
        <f>VLOOKUP(D1645,$M$15:$N$19,2,TRUE)</f>
        <v>Medium</v>
      </c>
    </row>
    <row r="1646" spans="1:9" x14ac:dyDescent="0.25">
      <c r="A1646" s="1" t="s">
        <v>724</v>
      </c>
      <c r="B1646" s="1" t="s">
        <v>16</v>
      </c>
      <c r="C1646" s="1">
        <v>16</v>
      </c>
      <c r="D1646" s="1">
        <v>156</v>
      </c>
      <c r="E1646" s="1">
        <v>46</v>
      </c>
      <c r="F1646" s="1" t="s">
        <v>621</v>
      </c>
      <c r="G1646" s="1">
        <v>2012</v>
      </c>
      <c r="H1646" s="1">
        <f>(D1646-$N$3)/$N$4</f>
        <v>-0.63696237208931317</v>
      </c>
      <c r="I1646" s="1" t="str">
        <f>VLOOKUP(D1646,$M$15:$N$19,2,TRUE)</f>
        <v>Medium</v>
      </c>
    </row>
    <row r="1647" spans="1:9" x14ac:dyDescent="0.25">
      <c r="A1647" s="1" t="s">
        <v>906</v>
      </c>
      <c r="B1647" s="1" t="s">
        <v>16</v>
      </c>
      <c r="C1647" s="1">
        <v>16</v>
      </c>
      <c r="D1647" s="1">
        <v>156</v>
      </c>
      <c r="E1647" s="1">
        <v>46</v>
      </c>
      <c r="F1647" s="1" t="s">
        <v>17</v>
      </c>
      <c r="G1647" s="1">
        <v>1968</v>
      </c>
      <c r="H1647" s="1">
        <f>(D1647-$N$3)/$N$4</f>
        <v>-0.63696237208931317</v>
      </c>
      <c r="I1647" s="1" t="str">
        <f>VLOOKUP(D1647,$M$15:$N$19,2,TRUE)</f>
        <v>Medium</v>
      </c>
    </row>
    <row r="1648" spans="1:9" x14ac:dyDescent="0.25">
      <c r="A1648" s="2" t="s">
        <v>1084</v>
      </c>
      <c r="B1648" s="2" t="s">
        <v>16</v>
      </c>
      <c r="C1648" s="2">
        <v>16</v>
      </c>
      <c r="D1648" s="2">
        <v>156</v>
      </c>
      <c r="E1648" s="2">
        <v>43</v>
      </c>
      <c r="F1648" s="2" t="s">
        <v>17</v>
      </c>
      <c r="G1648" s="2">
        <v>1976</v>
      </c>
      <c r="H1648" s="2">
        <f>(D1648-$N$3)/$N$4</f>
        <v>-0.63696237208931317</v>
      </c>
      <c r="I1648" s="2" t="str">
        <f>VLOOKUP(D1648,$M$15:$N$19,2,TRUE)</f>
        <v>Medium</v>
      </c>
    </row>
    <row r="1649" spans="1:9" x14ac:dyDescent="0.25">
      <c r="A1649" s="1" t="s">
        <v>1208</v>
      </c>
      <c r="B1649" s="1" t="s">
        <v>8</v>
      </c>
      <c r="C1649" s="1">
        <v>16</v>
      </c>
      <c r="D1649" s="1">
        <v>156</v>
      </c>
      <c r="E1649" s="1">
        <v>56</v>
      </c>
      <c r="F1649" s="1" t="s">
        <v>367</v>
      </c>
      <c r="G1649" s="1">
        <v>1980</v>
      </c>
      <c r="H1649" s="1">
        <f>(D1649-$N$3)/$N$4</f>
        <v>-0.63696237208931317</v>
      </c>
      <c r="I1649" s="1" t="str">
        <f>VLOOKUP(D1649,$M$15:$N$19,2,TRUE)</f>
        <v>Medium</v>
      </c>
    </row>
    <row r="1650" spans="1:9" x14ac:dyDescent="0.25">
      <c r="A1650" s="1" t="s">
        <v>1474</v>
      </c>
      <c r="B1650" s="1" t="s">
        <v>16</v>
      </c>
      <c r="C1650" s="1">
        <v>16</v>
      </c>
      <c r="D1650" s="1">
        <v>156</v>
      </c>
      <c r="E1650" s="1">
        <v>50</v>
      </c>
      <c r="F1650" s="1" t="s">
        <v>294</v>
      </c>
      <c r="G1650" s="1">
        <v>2008</v>
      </c>
      <c r="H1650" s="1">
        <f>(D1650-$N$3)/$N$4</f>
        <v>-0.63696237208931317</v>
      </c>
      <c r="I1650" s="1" t="str">
        <f>VLOOKUP(D1650,$M$15:$N$19,2,TRUE)</f>
        <v>Medium</v>
      </c>
    </row>
    <row r="1651" spans="1:9" x14ac:dyDescent="0.25">
      <c r="A1651" s="1" t="s">
        <v>1912</v>
      </c>
      <c r="B1651" s="1" t="s">
        <v>16</v>
      </c>
      <c r="C1651" s="1">
        <v>16</v>
      </c>
      <c r="D1651" s="1">
        <v>156</v>
      </c>
      <c r="E1651" s="1">
        <v>49</v>
      </c>
      <c r="F1651" s="1" t="s">
        <v>43</v>
      </c>
      <c r="G1651" s="1">
        <v>2000</v>
      </c>
      <c r="H1651" s="1">
        <f>(D1651-$N$3)/$N$4</f>
        <v>-0.63696237208931317</v>
      </c>
      <c r="I1651" s="1" t="str">
        <f>VLOOKUP(D1651,$M$15:$N$19,2,TRUE)</f>
        <v>Medium</v>
      </c>
    </row>
    <row r="1652" spans="1:9" x14ac:dyDescent="0.25">
      <c r="A1652" s="1" t="s">
        <v>1980</v>
      </c>
      <c r="B1652" s="1" t="s">
        <v>16</v>
      </c>
      <c r="C1652" s="1">
        <v>16</v>
      </c>
      <c r="D1652" s="1">
        <v>156</v>
      </c>
      <c r="E1652" s="1">
        <v>45</v>
      </c>
      <c r="F1652" s="1" t="s">
        <v>59</v>
      </c>
      <c r="G1652" s="1">
        <v>1980</v>
      </c>
      <c r="H1652" s="1">
        <f>(D1652-$N$3)/$N$4</f>
        <v>-0.63696237208931317</v>
      </c>
      <c r="I1652" s="1" t="str">
        <f>VLOOKUP(D1652,$M$15:$N$19,2,TRUE)</f>
        <v>Medium</v>
      </c>
    </row>
    <row r="1653" spans="1:9" x14ac:dyDescent="0.25">
      <c r="A1653" s="1" t="s">
        <v>754</v>
      </c>
      <c r="B1653" s="1" t="s">
        <v>16</v>
      </c>
      <c r="C1653" s="1">
        <v>17</v>
      </c>
      <c r="D1653" s="1">
        <v>156</v>
      </c>
      <c r="E1653" s="1">
        <v>41</v>
      </c>
      <c r="F1653" s="1" t="s">
        <v>82</v>
      </c>
      <c r="G1653" s="1">
        <v>1976</v>
      </c>
      <c r="H1653" s="1">
        <f>(D1653-$N$3)/$N$4</f>
        <v>-0.63696237208931317</v>
      </c>
      <c r="I1653" s="1" t="str">
        <f>VLOOKUP(D1653,$M$15:$N$19,2,TRUE)</f>
        <v>Medium</v>
      </c>
    </row>
    <row r="1654" spans="1:9" x14ac:dyDescent="0.25">
      <c r="A1654" s="2" t="s">
        <v>1371</v>
      </c>
      <c r="B1654" s="2" t="s">
        <v>16</v>
      </c>
      <c r="C1654" s="2">
        <v>17</v>
      </c>
      <c r="D1654" s="2">
        <v>156</v>
      </c>
      <c r="E1654" s="2">
        <v>49</v>
      </c>
      <c r="F1654" s="2" t="s">
        <v>57</v>
      </c>
      <c r="G1654" s="2">
        <v>1964</v>
      </c>
      <c r="H1654" s="2">
        <f>(D1654-$N$3)/$N$4</f>
        <v>-0.63696237208931317</v>
      </c>
      <c r="I1654" s="2" t="str">
        <f>VLOOKUP(D1654,$M$15:$N$19,2,TRUE)</f>
        <v>Medium</v>
      </c>
    </row>
    <row r="1655" spans="1:9" x14ac:dyDescent="0.25">
      <c r="A1655" s="2" t="s">
        <v>1526</v>
      </c>
      <c r="B1655" s="2" t="s">
        <v>16</v>
      </c>
      <c r="C1655" s="2">
        <v>17</v>
      </c>
      <c r="D1655" s="2">
        <v>156</v>
      </c>
      <c r="E1655" s="2">
        <v>45</v>
      </c>
      <c r="F1655" s="2" t="s">
        <v>62</v>
      </c>
      <c r="G1655" s="2">
        <v>1996</v>
      </c>
      <c r="H1655" s="2">
        <f>(D1655-$N$3)/$N$4</f>
        <v>-0.63696237208931317</v>
      </c>
      <c r="I1655" s="2" t="str">
        <f>VLOOKUP(D1655,$M$15:$N$19,2,TRUE)</f>
        <v>Medium</v>
      </c>
    </row>
    <row r="1656" spans="1:9" x14ac:dyDescent="0.25">
      <c r="A1656" s="2" t="s">
        <v>2135</v>
      </c>
      <c r="B1656" s="2" t="s">
        <v>16</v>
      </c>
      <c r="C1656" s="2">
        <v>17</v>
      </c>
      <c r="D1656" s="2">
        <v>156</v>
      </c>
      <c r="E1656" s="2">
        <v>51</v>
      </c>
      <c r="F1656" s="2" t="s">
        <v>234</v>
      </c>
      <c r="G1656" s="2">
        <v>2012</v>
      </c>
      <c r="H1656" s="2">
        <f>(D1656-$N$3)/$N$4</f>
        <v>-0.63696237208931317</v>
      </c>
      <c r="I1656" s="2" t="str">
        <f>VLOOKUP(D1656,$M$15:$N$19,2,TRUE)</f>
        <v>Medium</v>
      </c>
    </row>
    <row r="1657" spans="1:9" x14ac:dyDescent="0.25">
      <c r="A1657" s="2" t="s">
        <v>2157</v>
      </c>
      <c r="B1657" s="2" t="s">
        <v>16</v>
      </c>
      <c r="C1657" s="2">
        <v>17</v>
      </c>
      <c r="D1657" s="2">
        <v>156</v>
      </c>
      <c r="E1657" s="2">
        <v>40</v>
      </c>
      <c r="F1657" s="2" t="s">
        <v>114</v>
      </c>
      <c r="G1657" s="2">
        <v>1988</v>
      </c>
      <c r="H1657" s="2">
        <f>(D1657-$N$3)/$N$4</f>
        <v>-0.63696237208931317</v>
      </c>
      <c r="I1657" s="2" t="str">
        <f>VLOOKUP(D1657,$M$15:$N$19,2,TRUE)</f>
        <v>Medium</v>
      </c>
    </row>
    <row r="1658" spans="1:9" x14ac:dyDescent="0.25">
      <c r="A1658" s="1" t="s">
        <v>2231</v>
      </c>
      <c r="B1658" s="1" t="s">
        <v>16</v>
      </c>
      <c r="C1658" s="1">
        <v>17</v>
      </c>
      <c r="D1658" s="1">
        <v>156</v>
      </c>
      <c r="E1658" s="1">
        <v>56</v>
      </c>
      <c r="F1658" s="1" t="s">
        <v>59</v>
      </c>
      <c r="G1658" s="1">
        <v>1984</v>
      </c>
      <c r="H1658" s="1">
        <f>(D1658-$N$3)/$N$4</f>
        <v>-0.63696237208931317</v>
      </c>
      <c r="I1658" s="1" t="str">
        <f>VLOOKUP(D1658,$M$15:$N$19,2,TRUE)</f>
        <v>Medium</v>
      </c>
    </row>
    <row r="1659" spans="1:9" x14ac:dyDescent="0.25">
      <c r="A1659" s="1" t="s">
        <v>341</v>
      </c>
      <c r="B1659" s="1" t="s">
        <v>16</v>
      </c>
      <c r="C1659" s="1">
        <v>18</v>
      </c>
      <c r="D1659" s="1">
        <v>156</v>
      </c>
      <c r="E1659" s="1">
        <v>49</v>
      </c>
      <c r="F1659" s="1" t="s">
        <v>342</v>
      </c>
      <c r="G1659" s="1">
        <v>2004</v>
      </c>
      <c r="H1659" s="1">
        <f>(D1659-$N$3)/$N$4</f>
        <v>-0.63696237208931317</v>
      </c>
      <c r="I1659" s="1" t="str">
        <f>VLOOKUP(D1659,$M$15:$N$19,2,TRUE)</f>
        <v>Medium</v>
      </c>
    </row>
    <row r="1660" spans="1:9" x14ac:dyDescent="0.25">
      <c r="A1660" s="2" t="s">
        <v>427</v>
      </c>
      <c r="B1660" s="2" t="s">
        <v>16</v>
      </c>
      <c r="C1660" s="2">
        <v>18</v>
      </c>
      <c r="D1660" s="2">
        <v>156</v>
      </c>
      <c r="E1660" s="2">
        <v>46</v>
      </c>
      <c r="F1660" s="2" t="s">
        <v>78</v>
      </c>
      <c r="G1660" s="2">
        <v>1980</v>
      </c>
      <c r="H1660" s="2">
        <f>(D1660-$N$3)/$N$4</f>
        <v>-0.63696237208931317</v>
      </c>
      <c r="I1660" s="2" t="str">
        <f>VLOOKUP(D1660,$M$15:$N$19,2,TRUE)</f>
        <v>Medium</v>
      </c>
    </row>
    <row r="1661" spans="1:9" x14ac:dyDescent="0.25">
      <c r="A1661" s="2" t="s">
        <v>452</v>
      </c>
      <c r="B1661" s="2" t="s">
        <v>16</v>
      </c>
      <c r="C1661" s="2">
        <v>18</v>
      </c>
      <c r="D1661" s="2">
        <v>156</v>
      </c>
      <c r="E1661" s="2">
        <v>58</v>
      </c>
      <c r="F1661" s="2" t="s">
        <v>25</v>
      </c>
      <c r="G1661" s="2">
        <v>1960</v>
      </c>
      <c r="H1661" s="2">
        <f>(D1661-$N$3)/$N$4</f>
        <v>-0.63696237208931317</v>
      </c>
      <c r="I1661" s="2" t="str">
        <f>VLOOKUP(D1661,$M$15:$N$19,2,TRUE)</f>
        <v>Medium</v>
      </c>
    </row>
    <row r="1662" spans="1:9" x14ac:dyDescent="0.25">
      <c r="A1662" s="1" t="s">
        <v>455</v>
      </c>
      <c r="B1662" s="1" t="s">
        <v>16</v>
      </c>
      <c r="C1662" s="1">
        <v>18</v>
      </c>
      <c r="D1662" s="1">
        <v>156</v>
      </c>
      <c r="E1662" s="1">
        <v>47</v>
      </c>
      <c r="F1662" s="1" t="s">
        <v>97</v>
      </c>
      <c r="G1662" s="1">
        <v>1964</v>
      </c>
      <c r="H1662" s="1">
        <f>(D1662-$N$3)/$N$4</f>
        <v>-0.63696237208931317</v>
      </c>
      <c r="I1662" s="1" t="str">
        <f>VLOOKUP(D1662,$M$15:$N$19,2,TRUE)</f>
        <v>Medium</v>
      </c>
    </row>
    <row r="1663" spans="1:9" x14ac:dyDescent="0.25">
      <c r="A1663" s="1" t="s">
        <v>850</v>
      </c>
      <c r="B1663" s="1" t="s">
        <v>16</v>
      </c>
      <c r="C1663" s="1">
        <v>18</v>
      </c>
      <c r="D1663" s="1">
        <v>156</v>
      </c>
      <c r="E1663" s="1">
        <v>58</v>
      </c>
      <c r="F1663" s="1" t="s">
        <v>89</v>
      </c>
      <c r="G1663" s="1">
        <v>1952</v>
      </c>
      <c r="H1663" s="1">
        <f>(D1663-$N$3)/$N$4</f>
        <v>-0.63696237208931317</v>
      </c>
      <c r="I1663" s="1" t="str">
        <f>VLOOKUP(D1663,$M$15:$N$19,2,TRUE)</f>
        <v>Medium</v>
      </c>
    </row>
    <row r="1664" spans="1:9" x14ac:dyDescent="0.25">
      <c r="A1664" s="1" t="s">
        <v>1045</v>
      </c>
      <c r="B1664" s="1" t="s">
        <v>16</v>
      </c>
      <c r="C1664" s="1">
        <v>18</v>
      </c>
      <c r="D1664" s="1">
        <v>156</v>
      </c>
      <c r="E1664" s="1">
        <v>51</v>
      </c>
      <c r="F1664" s="1" t="s">
        <v>85</v>
      </c>
      <c r="G1664" s="1">
        <v>1952</v>
      </c>
      <c r="H1664" s="1">
        <f>(D1664-$N$3)/$N$4</f>
        <v>-0.63696237208931317</v>
      </c>
      <c r="I1664" s="1" t="str">
        <f>VLOOKUP(D1664,$M$15:$N$19,2,TRUE)</f>
        <v>Medium</v>
      </c>
    </row>
    <row r="1665" spans="1:9" x14ac:dyDescent="0.25">
      <c r="A1665" s="2" t="s">
        <v>1094</v>
      </c>
      <c r="B1665" s="2" t="s">
        <v>16</v>
      </c>
      <c r="C1665" s="2">
        <v>18</v>
      </c>
      <c r="D1665" s="2">
        <v>156</v>
      </c>
      <c r="E1665" s="2">
        <v>42</v>
      </c>
      <c r="F1665" s="2" t="s">
        <v>114</v>
      </c>
      <c r="G1665" s="2">
        <v>1988</v>
      </c>
      <c r="H1665" s="2">
        <f>(D1665-$N$3)/$N$4</f>
        <v>-0.63696237208931317</v>
      </c>
      <c r="I1665" s="2" t="str">
        <f>VLOOKUP(D1665,$M$15:$N$19,2,TRUE)</f>
        <v>Medium</v>
      </c>
    </row>
    <row r="1666" spans="1:9" x14ac:dyDescent="0.25">
      <c r="A1666" s="1" t="s">
        <v>1932</v>
      </c>
      <c r="B1666" s="1" t="s">
        <v>16</v>
      </c>
      <c r="C1666" s="1">
        <v>18</v>
      </c>
      <c r="D1666" s="1">
        <v>156</v>
      </c>
      <c r="E1666" s="1">
        <v>45</v>
      </c>
      <c r="F1666" s="1" t="s">
        <v>23</v>
      </c>
      <c r="G1666" s="1">
        <v>2016</v>
      </c>
      <c r="H1666" s="1">
        <f>(D1666-$N$3)/$N$4</f>
        <v>-0.63696237208931317</v>
      </c>
      <c r="I1666" s="1" t="str">
        <f>VLOOKUP(D1666,$M$15:$N$19,2,TRUE)</f>
        <v>Medium</v>
      </c>
    </row>
    <row r="1667" spans="1:9" x14ac:dyDescent="0.25">
      <c r="A1667" s="2" t="s">
        <v>1981</v>
      </c>
      <c r="B1667" s="2" t="s">
        <v>16</v>
      </c>
      <c r="C1667" s="2">
        <v>18</v>
      </c>
      <c r="D1667" s="2">
        <v>156</v>
      </c>
      <c r="E1667" s="2">
        <v>51</v>
      </c>
      <c r="F1667" s="2" t="s">
        <v>64</v>
      </c>
      <c r="G1667" s="2">
        <v>1960</v>
      </c>
      <c r="H1667" s="2">
        <f>(D1667-$N$3)/$N$4</f>
        <v>-0.63696237208931317</v>
      </c>
      <c r="I1667" s="2" t="str">
        <f>VLOOKUP(D1667,$M$15:$N$19,2,TRUE)</f>
        <v>Medium</v>
      </c>
    </row>
    <row r="1668" spans="1:9" x14ac:dyDescent="0.25">
      <c r="A1668" s="2" t="s">
        <v>2007</v>
      </c>
      <c r="B1668" s="2" t="s">
        <v>16</v>
      </c>
      <c r="C1668" s="2">
        <v>18</v>
      </c>
      <c r="D1668" s="2">
        <v>156</v>
      </c>
      <c r="E1668" s="2">
        <v>49</v>
      </c>
      <c r="F1668" s="2" t="s">
        <v>57</v>
      </c>
      <c r="G1668" s="2">
        <v>1968</v>
      </c>
      <c r="H1668" s="2">
        <f>(D1668-$N$3)/$N$4</f>
        <v>-0.63696237208931317</v>
      </c>
      <c r="I1668" s="2" t="str">
        <f>VLOOKUP(D1668,$M$15:$N$19,2,TRUE)</f>
        <v>Medium</v>
      </c>
    </row>
    <row r="1669" spans="1:9" x14ac:dyDescent="0.25">
      <c r="A1669" s="2" t="s">
        <v>2298</v>
      </c>
      <c r="B1669" s="2" t="s">
        <v>16</v>
      </c>
      <c r="C1669" s="2">
        <v>18</v>
      </c>
      <c r="D1669" s="2">
        <v>156</v>
      </c>
      <c r="E1669" s="2">
        <v>46</v>
      </c>
      <c r="F1669" s="2" t="s">
        <v>510</v>
      </c>
      <c r="G1669" s="2">
        <v>2000</v>
      </c>
      <c r="H1669" s="2">
        <f>(D1669-$N$3)/$N$4</f>
        <v>-0.63696237208931317</v>
      </c>
      <c r="I1669" s="2" t="str">
        <f>VLOOKUP(D1669,$M$15:$N$19,2,TRUE)</f>
        <v>Medium</v>
      </c>
    </row>
    <row r="1670" spans="1:9" x14ac:dyDescent="0.25">
      <c r="A1670" s="2" t="s">
        <v>2314</v>
      </c>
      <c r="B1670" s="2" t="s">
        <v>16</v>
      </c>
      <c r="C1670" s="2">
        <v>18</v>
      </c>
      <c r="D1670" s="2">
        <v>156</v>
      </c>
      <c r="E1670" s="2">
        <v>47</v>
      </c>
      <c r="F1670" s="2" t="s">
        <v>23</v>
      </c>
      <c r="G1670" s="2">
        <v>2004</v>
      </c>
      <c r="H1670" s="2">
        <f>(D1670-$N$3)/$N$4</f>
        <v>-0.63696237208931317</v>
      </c>
      <c r="I1670" s="2" t="str">
        <f>VLOOKUP(D1670,$M$15:$N$19,2,TRUE)</f>
        <v>Medium</v>
      </c>
    </row>
    <row r="1671" spans="1:9" x14ac:dyDescent="0.25">
      <c r="A1671" s="1" t="s">
        <v>318</v>
      </c>
      <c r="B1671" s="1" t="s">
        <v>16</v>
      </c>
      <c r="C1671" s="1">
        <v>19</v>
      </c>
      <c r="D1671" s="1">
        <v>156</v>
      </c>
      <c r="E1671" s="1">
        <v>59</v>
      </c>
      <c r="F1671" s="1" t="s">
        <v>64</v>
      </c>
      <c r="G1671" s="1">
        <v>2008</v>
      </c>
      <c r="H1671" s="1">
        <f>(D1671-$N$3)/$N$4</f>
        <v>-0.63696237208931317</v>
      </c>
      <c r="I1671" s="1" t="str">
        <f>VLOOKUP(D1671,$M$15:$N$19,2,TRUE)</f>
        <v>Medium</v>
      </c>
    </row>
    <row r="1672" spans="1:9" x14ac:dyDescent="0.25">
      <c r="A1672" s="2" t="s">
        <v>843</v>
      </c>
      <c r="B1672" s="2" t="s">
        <v>16</v>
      </c>
      <c r="C1672" s="2">
        <v>19</v>
      </c>
      <c r="D1672" s="2">
        <v>156</v>
      </c>
      <c r="E1672" s="2">
        <v>47</v>
      </c>
      <c r="F1672" s="2" t="s">
        <v>367</v>
      </c>
      <c r="G1672" s="2">
        <v>2008</v>
      </c>
      <c r="H1672" s="2">
        <f>(D1672-$N$3)/$N$4</f>
        <v>-0.63696237208931317</v>
      </c>
      <c r="I1672" s="2" t="str">
        <f>VLOOKUP(D1672,$M$15:$N$19,2,TRUE)</f>
        <v>Medium</v>
      </c>
    </row>
    <row r="1673" spans="1:9" x14ac:dyDescent="0.25">
      <c r="A1673" s="1" t="s">
        <v>1428</v>
      </c>
      <c r="B1673" s="1" t="s">
        <v>16</v>
      </c>
      <c r="C1673" s="1">
        <v>19</v>
      </c>
      <c r="D1673" s="1">
        <v>156</v>
      </c>
      <c r="E1673" s="1">
        <v>47</v>
      </c>
      <c r="F1673" s="1" t="s">
        <v>11</v>
      </c>
      <c r="G1673" s="1">
        <v>1980</v>
      </c>
      <c r="H1673" s="1">
        <f>(D1673-$N$3)/$N$4</f>
        <v>-0.63696237208931317</v>
      </c>
      <c r="I1673" s="1" t="str">
        <f>VLOOKUP(D1673,$M$15:$N$19,2,TRUE)</f>
        <v>Medium</v>
      </c>
    </row>
    <row r="1674" spans="1:9" x14ac:dyDescent="0.25">
      <c r="A1674" s="2" t="s">
        <v>1967</v>
      </c>
      <c r="B1674" s="2" t="s">
        <v>16</v>
      </c>
      <c r="C1674" s="2">
        <v>19</v>
      </c>
      <c r="D1674" s="2">
        <v>156</v>
      </c>
      <c r="E1674" s="2">
        <v>48</v>
      </c>
      <c r="F1674" s="2" t="s">
        <v>29</v>
      </c>
      <c r="G1674" s="2">
        <v>2004</v>
      </c>
      <c r="H1674" s="2">
        <f>(D1674-$N$3)/$N$4</f>
        <v>-0.63696237208931317</v>
      </c>
      <c r="I1674" s="2" t="str">
        <f>VLOOKUP(D1674,$M$15:$N$19,2,TRUE)</f>
        <v>Medium</v>
      </c>
    </row>
    <row r="1675" spans="1:9" x14ac:dyDescent="0.25">
      <c r="A1675" s="1" t="s">
        <v>2016</v>
      </c>
      <c r="B1675" s="1" t="s">
        <v>16</v>
      </c>
      <c r="C1675" s="1">
        <v>19</v>
      </c>
      <c r="D1675" s="1">
        <v>156</v>
      </c>
      <c r="E1675" s="1">
        <v>46</v>
      </c>
      <c r="F1675" s="1" t="s">
        <v>510</v>
      </c>
      <c r="G1675" s="1">
        <v>2004</v>
      </c>
      <c r="H1675" s="1">
        <f>(D1675-$N$3)/$N$4</f>
        <v>-0.63696237208931317</v>
      </c>
      <c r="I1675" s="1" t="str">
        <f>VLOOKUP(D1675,$M$15:$N$19,2,TRUE)</f>
        <v>Medium</v>
      </c>
    </row>
    <row r="1676" spans="1:9" x14ac:dyDescent="0.25">
      <c r="A1676" s="1" t="s">
        <v>2022</v>
      </c>
      <c r="B1676" s="1" t="s">
        <v>8</v>
      </c>
      <c r="C1676" s="1">
        <v>19</v>
      </c>
      <c r="D1676" s="1">
        <v>156</v>
      </c>
      <c r="E1676" s="1">
        <v>48</v>
      </c>
      <c r="F1676" s="1" t="s">
        <v>207</v>
      </c>
      <c r="G1676" s="1">
        <v>2004</v>
      </c>
      <c r="H1676" s="1">
        <f>(D1676-$N$3)/$N$4</f>
        <v>-0.63696237208931317</v>
      </c>
      <c r="I1676" s="1" t="str">
        <f>VLOOKUP(D1676,$M$15:$N$19,2,TRUE)</f>
        <v>Medium</v>
      </c>
    </row>
    <row r="1677" spans="1:9" x14ac:dyDescent="0.25">
      <c r="A1677" s="2" t="s">
        <v>1667</v>
      </c>
      <c r="B1677" s="2" t="s">
        <v>16</v>
      </c>
      <c r="C1677" s="2">
        <v>20</v>
      </c>
      <c r="D1677" s="2">
        <v>156</v>
      </c>
      <c r="E1677" s="2">
        <v>42</v>
      </c>
      <c r="F1677" s="2" t="s">
        <v>29</v>
      </c>
      <c r="G1677" s="2">
        <v>2000</v>
      </c>
      <c r="H1677" s="2">
        <f>(D1677-$N$3)/$N$4</f>
        <v>-0.63696237208931317</v>
      </c>
      <c r="I1677" s="2" t="str">
        <f>VLOOKUP(D1677,$M$15:$N$19,2,TRUE)</f>
        <v>Medium</v>
      </c>
    </row>
    <row r="1678" spans="1:9" x14ac:dyDescent="0.25">
      <c r="A1678" s="1" t="s">
        <v>1681</v>
      </c>
      <c r="B1678" s="1" t="s">
        <v>16</v>
      </c>
      <c r="C1678" s="1">
        <v>20</v>
      </c>
      <c r="D1678" s="1">
        <v>156</v>
      </c>
      <c r="E1678" s="1">
        <v>47</v>
      </c>
      <c r="F1678" s="1" t="s">
        <v>85</v>
      </c>
      <c r="G1678" s="1">
        <v>1972</v>
      </c>
      <c r="H1678" s="1">
        <f>(D1678-$N$3)/$N$4</f>
        <v>-0.63696237208931317</v>
      </c>
      <c r="I1678" s="1" t="str">
        <f>VLOOKUP(D1678,$M$15:$N$19,2,TRUE)</f>
        <v>Medium</v>
      </c>
    </row>
    <row r="1679" spans="1:9" x14ac:dyDescent="0.25">
      <c r="A1679" s="2" t="s">
        <v>1919</v>
      </c>
      <c r="B1679" s="2" t="s">
        <v>16</v>
      </c>
      <c r="C1679" s="2">
        <v>20</v>
      </c>
      <c r="D1679" s="2">
        <v>156</v>
      </c>
      <c r="E1679" s="2">
        <v>55</v>
      </c>
      <c r="F1679" s="2" t="s">
        <v>49</v>
      </c>
      <c r="G1679" s="2">
        <v>1960</v>
      </c>
      <c r="H1679" s="2">
        <f>(D1679-$N$3)/$N$4</f>
        <v>-0.63696237208931317</v>
      </c>
      <c r="I1679" s="2" t="str">
        <f>VLOOKUP(D1679,$M$15:$N$19,2,TRUE)</f>
        <v>Medium</v>
      </c>
    </row>
    <row r="1680" spans="1:9" x14ac:dyDescent="0.25">
      <c r="A1680" s="1" t="s">
        <v>2200</v>
      </c>
      <c r="B1680" s="1" t="s">
        <v>16</v>
      </c>
      <c r="C1680" s="1">
        <v>20</v>
      </c>
      <c r="D1680" s="1">
        <v>156</v>
      </c>
      <c r="E1680" s="1">
        <v>45</v>
      </c>
      <c r="F1680" s="1" t="s">
        <v>207</v>
      </c>
      <c r="G1680" s="1">
        <v>1988</v>
      </c>
      <c r="H1680" s="1">
        <f>(D1680-$N$3)/$N$4</f>
        <v>-0.63696237208931317</v>
      </c>
      <c r="I1680" s="1" t="str">
        <f>VLOOKUP(D1680,$M$15:$N$19,2,TRUE)</f>
        <v>Medium</v>
      </c>
    </row>
    <row r="1681" spans="1:9" x14ac:dyDescent="0.25">
      <c r="A1681" s="1" t="s">
        <v>41</v>
      </c>
      <c r="B1681" s="1" t="s">
        <v>8</v>
      </c>
      <c r="C1681" s="1">
        <v>21</v>
      </c>
      <c r="D1681" s="1">
        <v>156</v>
      </c>
      <c r="E1681" s="1">
        <v>55</v>
      </c>
      <c r="F1681" s="1" t="s">
        <v>27</v>
      </c>
      <c r="G1681" s="1">
        <v>1992</v>
      </c>
      <c r="H1681" s="1">
        <f>(D1681-$N$3)/$N$4</f>
        <v>-0.63696237208931317</v>
      </c>
      <c r="I1681" s="1" t="str">
        <f>VLOOKUP(D1681,$M$15:$N$19,2,TRUE)</f>
        <v>Medium</v>
      </c>
    </row>
    <row r="1682" spans="1:9" x14ac:dyDescent="0.25">
      <c r="A1682" s="2" t="s">
        <v>1269</v>
      </c>
      <c r="B1682" s="2" t="s">
        <v>16</v>
      </c>
      <c r="C1682" s="2">
        <v>21</v>
      </c>
      <c r="D1682" s="2">
        <v>156</v>
      </c>
      <c r="E1682" s="2">
        <v>50</v>
      </c>
      <c r="F1682" s="2" t="s">
        <v>82</v>
      </c>
      <c r="G1682" s="2">
        <v>1960</v>
      </c>
      <c r="H1682" s="2">
        <f>(D1682-$N$3)/$N$4</f>
        <v>-0.63696237208931317</v>
      </c>
      <c r="I1682" s="2" t="str">
        <f>VLOOKUP(D1682,$M$15:$N$19,2,TRUE)</f>
        <v>Medium</v>
      </c>
    </row>
    <row r="1683" spans="1:9" x14ac:dyDescent="0.25">
      <c r="A1683" s="2" t="s">
        <v>50</v>
      </c>
      <c r="B1683" s="2" t="s">
        <v>16</v>
      </c>
      <c r="C1683" s="2">
        <v>22</v>
      </c>
      <c r="D1683" s="2">
        <v>156</v>
      </c>
      <c r="E1683" s="2">
        <v>52</v>
      </c>
      <c r="F1683" s="2" t="s">
        <v>51</v>
      </c>
      <c r="G1683" s="2">
        <v>1968</v>
      </c>
      <c r="H1683" s="2">
        <f>(D1683-$N$3)/$N$4</f>
        <v>-0.63696237208931317</v>
      </c>
      <c r="I1683" s="2" t="str">
        <f>VLOOKUP(D1683,$M$15:$N$19,2,TRUE)</f>
        <v>Medium</v>
      </c>
    </row>
    <row r="1684" spans="1:9" x14ac:dyDescent="0.25">
      <c r="A1684" s="2" t="s">
        <v>600</v>
      </c>
      <c r="B1684" s="2" t="s">
        <v>16</v>
      </c>
      <c r="C1684" s="2">
        <v>22</v>
      </c>
      <c r="D1684" s="2">
        <v>156</v>
      </c>
      <c r="E1684" s="2">
        <v>50</v>
      </c>
      <c r="F1684" s="2" t="s">
        <v>19</v>
      </c>
      <c r="G1684" s="2">
        <v>1964</v>
      </c>
      <c r="H1684" s="2">
        <f>(D1684-$N$3)/$N$4</f>
        <v>-0.63696237208931317</v>
      </c>
      <c r="I1684" s="2" t="str">
        <f>VLOOKUP(D1684,$M$15:$N$19,2,TRUE)</f>
        <v>Medium</v>
      </c>
    </row>
    <row r="1685" spans="1:9" x14ac:dyDescent="0.25">
      <c r="A1685" s="2" t="s">
        <v>1234</v>
      </c>
      <c r="B1685" s="2" t="s">
        <v>8</v>
      </c>
      <c r="C1685" s="2">
        <v>22</v>
      </c>
      <c r="D1685" s="2">
        <v>156</v>
      </c>
      <c r="E1685" s="2">
        <v>54</v>
      </c>
      <c r="F1685" s="2" t="s">
        <v>372</v>
      </c>
      <c r="G1685" s="2">
        <v>1964</v>
      </c>
      <c r="H1685" s="2">
        <f>(D1685-$N$3)/$N$4</f>
        <v>-0.63696237208931317</v>
      </c>
      <c r="I1685" s="2" t="str">
        <f>VLOOKUP(D1685,$M$15:$N$19,2,TRUE)</f>
        <v>Medium</v>
      </c>
    </row>
    <row r="1686" spans="1:9" x14ac:dyDescent="0.25">
      <c r="A1686" s="2" t="s">
        <v>1595</v>
      </c>
      <c r="B1686" s="2" t="s">
        <v>16</v>
      </c>
      <c r="C1686" s="2">
        <v>22</v>
      </c>
      <c r="D1686" s="2">
        <v>156</v>
      </c>
      <c r="E1686" s="2">
        <v>50</v>
      </c>
      <c r="F1686" s="2" t="s">
        <v>31</v>
      </c>
      <c r="G1686" s="2">
        <v>1960</v>
      </c>
      <c r="H1686" s="2">
        <f>(D1686-$N$3)/$N$4</f>
        <v>-0.63696237208931317</v>
      </c>
      <c r="I1686" s="2" t="str">
        <f>VLOOKUP(D1686,$M$15:$N$19,2,TRUE)</f>
        <v>Medium</v>
      </c>
    </row>
    <row r="1687" spans="1:9" x14ac:dyDescent="0.25">
      <c r="A1687" s="1" t="s">
        <v>1996</v>
      </c>
      <c r="B1687" s="1" t="s">
        <v>16</v>
      </c>
      <c r="C1687" s="1">
        <v>22</v>
      </c>
      <c r="D1687" s="1">
        <v>156</v>
      </c>
      <c r="E1687" s="1">
        <v>52</v>
      </c>
      <c r="F1687" s="1" t="s">
        <v>89</v>
      </c>
      <c r="G1687" s="1">
        <v>1956</v>
      </c>
      <c r="H1687" s="1">
        <f>(D1687-$N$3)/$N$4</f>
        <v>-0.63696237208931317</v>
      </c>
      <c r="I1687" s="1" t="str">
        <f>VLOOKUP(D1687,$M$15:$N$19,2,TRUE)</f>
        <v>Medium</v>
      </c>
    </row>
    <row r="1688" spans="1:9" x14ac:dyDescent="0.25">
      <c r="A1688" s="1" t="s">
        <v>2295</v>
      </c>
      <c r="B1688" s="1" t="s">
        <v>8</v>
      </c>
      <c r="C1688" s="1">
        <v>22</v>
      </c>
      <c r="D1688" s="1">
        <v>156</v>
      </c>
      <c r="E1688" s="1">
        <v>61</v>
      </c>
      <c r="F1688" s="1" t="s">
        <v>78</v>
      </c>
      <c r="G1688" s="1">
        <v>2012</v>
      </c>
      <c r="H1688" s="1">
        <f>(D1688-$N$3)/$N$4</f>
        <v>-0.63696237208931317</v>
      </c>
      <c r="I1688" s="1" t="str">
        <f>VLOOKUP(D1688,$M$15:$N$19,2,TRUE)</f>
        <v>Medium</v>
      </c>
    </row>
    <row r="1689" spans="1:9" x14ac:dyDescent="0.25">
      <c r="A1689" s="1" t="s">
        <v>1658</v>
      </c>
      <c r="B1689" s="1" t="s">
        <v>16</v>
      </c>
      <c r="C1689" s="1">
        <v>23</v>
      </c>
      <c r="D1689" s="1">
        <v>156</v>
      </c>
      <c r="E1689" s="1">
        <v>54</v>
      </c>
      <c r="F1689" s="1" t="s">
        <v>29</v>
      </c>
      <c r="G1689" s="1">
        <v>1960</v>
      </c>
      <c r="H1689" s="1">
        <f>(D1689-$N$3)/$N$4</f>
        <v>-0.63696237208931317</v>
      </c>
      <c r="I1689" s="1" t="str">
        <f>VLOOKUP(D1689,$M$15:$N$19,2,TRUE)</f>
        <v>Medium</v>
      </c>
    </row>
    <row r="1690" spans="1:9" x14ac:dyDescent="0.25">
      <c r="A1690" s="1" t="s">
        <v>1878</v>
      </c>
      <c r="B1690" s="1" t="s">
        <v>16</v>
      </c>
      <c r="C1690" s="1">
        <v>23</v>
      </c>
      <c r="D1690" s="1">
        <v>156</v>
      </c>
      <c r="E1690" s="1">
        <v>55</v>
      </c>
      <c r="F1690" s="1" t="s">
        <v>89</v>
      </c>
      <c r="G1690" s="1">
        <v>1936</v>
      </c>
      <c r="H1690" s="1">
        <f>(D1690-$N$3)/$N$4</f>
        <v>-0.63696237208931317</v>
      </c>
      <c r="I1690" s="1" t="str">
        <f>VLOOKUP(D1690,$M$15:$N$19,2,TRUE)</f>
        <v>Medium</v>
      </c>
    </row>
    <row r="1691" spans="1:9" x14ac:dyDescent="0.25">
      <c r="A1691" s="1" t="s">
        <v>2046</v>
      </c>
      <c r="B1691" s="1" t="s">
        <v>8</v>
      </c>
      <c r="C1691" s="1">
        <v>23</v>
      </c>
      <c r="D1691" s="1">
        <v>156</v>
      </c>
      <c r="E1691" s="1">
        <v>52</v>
      </c>
      <c r="F1691" s="1" t="s">
        <v>17</v>
      </c>
      <c r="G1691" s="1">
        <v>1988</v>
      </c>
      <c r="H1691" s="1">
        <f>(D1691-$N$3)/$N$4</f>
        <v>-0.63696237208931317</v>
      </c>
      <c r="I1691" s="1" t="str">
        <f>VLOOKUP(D1691,$M$15:$N$19,2,TRUE)</f>
        <v>Medium</v>
      </c>
    </row>
    <row r="1692" spans="1:9" x14ac:dyDescent="0.25">
      <c r="A1692" s="2" t="s">
        <v>2151</v>
      </c>
      <c r="B1692" s="2" t="s">
        <v>16</v>
      </c>
      <c r="C1692" s="2">
        <v>23</v>
      </c>
      <c r="D1692" s="2">
        <v>156</v>
      </c>
      <c r="E1692" s="2">
        <v>51</v>
      </c>
      <c r="F1692" s="2" t="s">
        <v>29</v>
      </c>
      <c r="G1692" s="2">
        <v>1956</v>
      </c>
      <c r="H1692" s="2">
        <f>(D1692-$N$3)/$N$4</f>
        <v>-0.63696237208931317</v>
      </c>
      <c r="I1692" s="2" t="str">
        <f>VLOOKUP(D1692,$M$15:$N$19,2,TRUE)</f>
        <v>Medium</v>
      </c>
    </row>
    <row r="1693" spans="1:9" x14ac:dyDescent="0.25">
      <c r="A1693" s="1" t="s">
        <v>1533</v>
      </c>
      <c r="B1693" s="1" t="s">
        <v>8</v>
      </c>
      <c r="C1693" s="1">
        <v>24</v>
      </c>
      <c r="D1693" s="1">
        <v>156</v>
      </c>
      <c r="E1693" s="1">
        <v>54</v>
      </c>
      <c r="F1693" s="1" t="s">
        <v>27</v>
      </c>
      <c r="G1693" s="1">
        <v>1972</v>
      </c>
      <c r="H1693" s="1">
        <f>(D1693-$N$3)/$N$4</f>
        <v>-0.63696237208931317</v>
      </c>
      <c r="I1693" s="1" t="str">
        <f>VLOOKUP(D1693,$M$15:$N$19,2,TRUE)</f>
        <v>Medium</v>
      </c>
    </row>
    <row r="1694" spans="1:9" x14ac:dyDescent="0.25">
      <c r="A1694" s="1" t="s">
        <v>2210</v>
      </c>
      <c r="B1694" s="1" t="s">
        <v>16</v>
      </c>
      <c r="C1694" s="1">
        <v>24</v>
      </c>
      <c r="D1694" s="1">
        <v>156</v>
      </c>
      <c r="E1694" s="1">
        <v>46</v>
      </c>
      <c r="F1694" s="1" t="s">
        <v>234</v>
      </c>
      <c r="G1694" s="1">
        <v>2016</v>
      </c>
      <c r="H1694" s="1">
        <f>(D1694-$N$3)/$N$4</f>
        <v>-0.63696237208931317</v>
      </c>
      <c r="I1694" s="1" t="str">
        <f>VLOOKUP(D1694,$M$15:$N$19,2,TRUE)</f>
        <v>Medium</v>
      </c>
    </row>
    <row r="1695" spans="1:9" x14ac:dyDescent="0.25">
      <c r="A1695" s="1" t="s">
        <v>577</v>
      </c>
      <c r="B1695" s="1" t="s">
        <v>16</v>
      </c>
      <c r="C1695" s="1">
        <v>25</v>
      </c>
      <c r="D1695" s="1">
        <v>156</v>
      </c>
      <c r="E1695" s="1">
        <v>50</v>
      </c>
      <c r="F1695" s="1" t="s">
        <v>323</v>
      </c>
      <c r="G1695" s="1">
        <v>2016</v>
      </c>
      <c r="H1695" s="1">
        <f>(D1695-$N$3)/$N$4</f>
        <v>-0.63696237208931317</v>
      </c>
      <c r="I1695" s="1" t="str">
        <f>VLOOKUP(D1695,$M$15:$N$19,2,TRUE)</f>
        <v>Medium</v>
      </c>
    </row>
    <row r="1696" spans="1:9" x14ac:dyDescent="0.25">
      <c r="A1696" s="1" t="s">
        <v>1021</v>
      </c>
      <c r="B1696" s="1" t="s">
        <v>8</v>
      </c>
      <c r="C1696" s="1">
        <v>26</v>
      </c>
      <c r="D1696" s="1">
        <v>156</v>
      </c>
      <c r="E1696" s="1">
        <v>53</v>
      </c>
      <c r="F1696" s="1" t="s">
        <v>367</v>
      </c>
      <c r="G1696" s="1">
        <v>1972</v>
      </c>
      <c r="H1696" s="1">
        <f>(D1696-$N$3)/$N$4</f>
        <v>-0.63696237208931317</v>
      </c>
      <c r="I1696" s="1" t="str">
        <f>VLOOKUP(D1696,$M$15:$N$19,2,TRUE)</f>
        <v>Medium</v>
      </c>
    </row>
    <row r="1697" spans="1:9" x14ac:dyDescent="0.25">
      <c r="A1697" s="1" t="s">
        <v>795</v>
      </c>
      <c r="B1697" s="1" t="s">
        <v>16</v>
      </c>
      <c r="C1697" s="1">
        <v>27</v>
      </c>
      <c r="D1697" s="1">
        <v>156</v>
      </c>
      <c r="E1697" s="1">
        <v>50</v>
      </c>
      <c r="F1697" s="1" t="s">
        <v>85</v>
      </c>
      <c r="G1697" s="1">
        <v>1972</v>
      </c>
      <c r="H1697" s="1">
        <f>(D1697-$N$3)/$N$4</f>
        <v>-0.63696237208931317</v>
      </c>
      <c r="I1697" s="1" t="str">
        <f>VLOOKUP(D1697,$M$15:$N$19,2,TRUE)</f>
        <v>Medium</v>
      </c>
    </row>
    <row r="1698" spans="1:9" x14ac:dyDescent="0.25">
      <c r="A1698" s="1" t="s">
        <v>1280</v>
      </c>
      <c r="B1698" s="1" t="s">
        <v>16</v>
      </c>
      <c r="C1698" s="1">
        <v>27</v>
      </c>
      <c r="D1698" s="1">
        <v>156</v>
      </c>
      <c r="E1698" s="1">
        <v>48</v>
      </c>
      <c r="F1698" s="1" t="s">
        <v>68</v>
      </c>
      <c r="G1698" s="1">
        <v>2004</v>
      </c>
      <c r="H1698" s="1">
        <f>(D1698-$N$3)/$N$4</f>
        <v>-0.63696237208931317</v>
      </c>
      <c r="I1698" s="1" t="str">
        <f>VLOOKUP(D1698,$M$15:$N$19,2,TRUE)</f>
        <v>Medium</v>
      </c>
    </row>
    <row r="1699" spans="1:9" x14ac:dyDescent="0.25">
      <c r="A1699" s="1" t="s">
        <v>1158</v>
      </c>
      <c r="B1699" s="1" t="s">
        <v>16</v>
      </c>
      <c r="C1699" s="1">
        <v>28</v>
      </c>
      <c r="D1699" s="1">
        <v>156</v>
      </c>
      <c r="E1699" s="1">
        <v>53</v>
      </c>
      <c r="F1699" s="1" t="s">
        <v>43</v>
      </c>
      <c r="G1699" s="1">
        <v>1960</v>
      </c>
      <c r="H1699" s="1">
        <f>(D1699-$N$3)/$N$4</f>
        <v>-0.63696237208931317</v>
      </c>
      <c r="I1699" s="1" t="str">
        <f>VLOOKUP(D1699,$M$15:$N$19,2,TRUE)</f>
        <v>Medium</v>
      </c>
    </row>
    <row r="1700" spans="1:9" x14ac:dyDescent="0.25">
      <c r="A1700" s="2" t="s">
        <v>945</v>
      </c>
      <c r="B1700" s="2" t="s">
        <v>8</v>
      </c>
      <c r="C1700" s="2">
        <v>29</v>
      </c>
      <c r="D1700" s="2">
        <v>156</v>
      </c>
      <c r="E1700" s="2">
        <v>53</v>
      </c>
      <c r="F1700" s="2" t="s">
        <v>27</v>
      </c>
      <c r="G1700" s="2">
        <v>1984</v>
      </c>
      <c r="H1700" s="2">
        <f>(D1700-$N$3)/$N$4</f>
        <v>-0.63696237208931317</v>
      </c>
      <c r="I1700" s="2" t="str">
        <f>VLOOKUP(D1700,$M$15:$N$19,2,TRUE)</f>
        <v>Medium</v>
      </c>
    </row>
    <row r="1701" spans="1:9" x14ac:dyDescent="0.25">
      <c r="A1701" s="2" t="s">
        <v>1712</v>
      </c>
      <c r="B1701" s="2" t="s">
        <v>16</v>
      </c>
      <c r="C1701" s="2">
        <v>30</v>
      </c>
      <c r="D1701" s="2">
        <v>156</v>
      </c>
      <c r="E1701" s="2">
        <v>50</v>
      </c>
      <c r="F1701" s="2" t="s">
        <v>89</v>
      </c>
      <c r="G1701" s="2">
        <v>1952</v>
      </c>
      <c r="H1701" s="2">
        <f>(D1701-$N$3)/$N$4</f>
        <v>-0.63696237208931317</v>
      </c>
      <c r="I1701" s="2" t="str">
        <f>VLOOKUP(D1701,$M$15:$N$19,2,TRUE)</f>
        <v>Medium</v>
      </c>
    </row>
    <row r="1702" spans="1:9" x14ac:dyDescent="0.25">
      <c r="A1702" s="1" t="s">
        <v>466</v>
      </c>
      <c r="B1702" s="1" t="s">
        <v>16</v>
      </c>
      <c r="C1702" s="1">
        <v>13</v>
      </c>
      <c r="D1702" s="1">
        <v>155</v>
      </c>
      <c r="E1702" s="1">
        <v>43</v>
      </c>
      <c r="F1702" s="1" t="s">
        <v>464</v>
      </c>
      <c r="G1702" s="1">
        <v>1980</v>
      </c>
      <c r="H1702" s="1">
        <f>(D1702-$N$3)/$N$4</f>
        <v>-0.75136274648586088</v>
      </c>
      <c r="I1702" s="1" t="str">
        <f>VLOOKUP(D1702,$M$15:$N$19,2,TRUE)</f>
        <v>Medium</v>
      </c>
    </row>
    <row r="1703" spans="1:9" x14ac:dyDescent="0.25">
      <c r="A1703" s="1" t="s">
        <v>1731</v>
      </c>
      <c r="B1703" s="1" t="s">
        <v>16</v>
      </c>
      <c r="C1703" s="1">
        <v>13</v>
      </c>
      <c r="D1703" s="1">
        <v>155</v>
      </c>
      <c r="E1703" s="1">
        <v>47</v>
      </c>
      <c r="F1703" s="1" t="s">
        <v>68</v>
      </c>
      <c r="G1703" s="1">
        <v>1968</v>
      </c>
      <c r="H1703" s="1">
        <f>(D1703-$N$3)/$N$4</f>
        <v>-0.75136274648586088</v>
      </c>
      <c r="I1703" s="1" t="str">
        <f>VLOOKUP(D1703,$M$15:$N$19,2,TRUE)</f>
        <v>Medium</v>
      </c>
    </row>
    <row r="1704" spans="1:9" x14ac:dyDescent="0.25">
      <c r="A1704" s="2" t="s">
        <v>119</v>
      </c>
      <c r="B1704" s="2" t="s">
        <v>16</v>
      </c>
      <c r="C1704" s="2">
        <v>15</v>
      </c>
      <c r="D1704" s="2">
        <v>155</v>
      </c>
      <c r="E1704" s="2">
        <v>43</v>
      </c>
      <c r="F1704" s="2" t="s">
        <v>120</v>
      </c>
      <c r="G1704" s="2">
        <v>1988</v>
      </c>
      <c r="H1704" s="2">
        <f>(D1704-$N$3)/$N$4</f>
        <v>-0.75136274648586088</v>
      </c>
      <c r="I1704" s="2" t="str">
        <f>VLOOKUP(D1704,$M$15:$N$19,2,TRUE)</f>
        <v>Medium</v>
      </c>
    </row>
    <row r="1705" spans="1:9" x14ac:dyDescent="0.25">
      <c r="A1705" s="1" t="s">
        <v>155</v>
      </c>
      <c r="B1705" s="1" t="s">
        <v>16</v>
      </c>
      <c r="C1705" s="1">
        <v>15</v>
      </c>
      <c r="D1705" s="1">
        <v>155</v>
      </c>
      <c r="E1705" s="1">
        <v>43</v>
      </c>
      <c r="F1705" s="1" t="s">
        <v>116</v>
      </c>
      <c r="G1705" s="1">
        <v>1972</v>
      </c>
      <c r="H1705" s="1">
        <f>(D1705-$N$3)/$N$4</f>
        <v>-0.75136274648586088</v>
      </c>
      <c r="I1705" s="1" t="str">
        <f>VLOOKUP(D1705,$M$15:$N$19,2,TRUE)</f>
        <v>Medium</v>
      </c>
    </row>
    <row r="1706" spans="1:9" x14ac:dyDescent="0.25">
      <c r="A1706" s="1" t="s">
        <v>399</v>
      </c>
      <c r="B1706" s="1" t="s">
        <v>16</v>
      </c>
      <c r="C1706" s="1">
        <v>15</v>
      </c>
      <c r="D1706" s="1">
        <v>155</v>
      </c>
      <c r="E1706" s="1">
        <v>51</v>
      </c>
      <c r="F1706" s="1" t="s">
        <v>49</v>
      </c>
      <c r="G1706" s="1">
        <v>1952</v>
      </c>
      <c r="H1706" s="1">
        <f>(D1706-$N$3)/$N$4</f>
        <v>-0.75136274648586088</v>
      </c>
      <c r="I1706" s="1" t="str">
        <f>VLOOKUP(D1706,$M$15:$N$19,2,TRUE)</f>
        <v>Medium</v>
      </c>
    </row>
    <row r="1707" spans="1:9" x14ac:dyDescent="0.25">
      <c r="A1707" s="2" t="s">
        <v>497</v>
      </c>
      <c r="B1707" s="2" t="s">
        <v>16</v>
      </c>
      <c r="C1707" s="2">
        <v>15</v>
      </c>
      <c r="D1707" s="2">
        <v>155</v>
      </c>
      <c r="E1707" s="2">
        <v>46</v>
      </c>
      <c r="F1707" s="2" t="s">
        <v>294</v>
      </c>
      <c r="G1707" s="2">
        <v>2016</v>
      </c>
      <c r="H1707" s="2">
        <f>(D1707-$N$3)/$N$4</f>
        <v>-0.75136274648586088</v>
      </c>
      <c r="I1707" s="2" t="str">
        <f>VLOOKUP(D1707,$M$15:$N$19,2,TRUE)</f>
        <v>Medium</v>
      </c>
    </row>
    <row r="1708" spans="1:9" x14ac:dyDescent="0.25">
      <c r="A1708" s="2" t="s">
        <v>613</v>
      </c>
      <c r="B1708" s="2" t="s">
        <v>16</v>
      </c>
      <c r="C1708" s="2">
        <v>15</v>
      </c>
      <c r="D1708" s="2">
        <v>155</v>
      </c>
      <c r="E1708" s="2">
        <v>42</v>
      </c>
      <c r="F1708" s="2" t="s">
        <v>87</v>
      </c>
      <c r="G1708" s="2">
        <v>1996</v>
      </c>
      <c r="H1708" s="2">
        <f>(D1708-$N$3)/$N$4</f>
        <v>-0.75136274648586088</v>
      </c>
      <c r="I1708" s="2" t="str">
        <f>VLOOKUP(D1708,$M$15:$N$19,2,TRUE)</f>
        <v>Medium</v>
      </c>
    </row>
    <row r="1709" spans="1:9" x14ac:dyDescent="0.25">
      <c r="A1709" s="2" t="s">
        <v>919</v>
      </c>
      <c r="B1709" s="2" t="s">
        <v>16</v>
      </c>
      <c r="C1709" s="2">
        <v>15</v>
      </c>
      <c r="D1709" s="2">
        <v>155</v>
      </c>
      <c r="E1709" s="2">
        <v>49</v>
      </c>
      <c r="F1709" s="2" t="s">
        <v>116</v>
      </c>
      <c r="G1709" s="2">
        <v>1984</v>
      </c>
      <c r="H1709" s="2">
        <f>(D1709-$N$3)/$N$4</f>
        <v>-0.75136274648586088</v>
      </c>
      <c r="I1709" s="2" t="str">
        <f>VLOOKUP(D1709,$M$15:$N$19,2,TRUE)</f>
        <v>Medium</v>
      </c>
    </row>
    <row r="1710" spans="1:9" x14ac:dyDescent="0.25">
      <c r="A1710" s="2" t="s">
        <v>994</v>
      </c>
      <c r="B1710" s="2" t="s">
        <v>16</v>
      </c>
      <c r="C1710" s="2">
        <v>15</v>
      </c>
      <c r="D1710" s="2">
        <v>155</v>
      </c>
      <c r="E1710" s="2">
        <v>41</v>
      </c>
      <c r="F1710" s="2" t="s">
        <v>31</v>
      </c>
      <c r="G1710" s="2">
        <v>1988</v>
      </c>
      <c r="H1710" s="2">
        <f>(D1710-$N$3)/$N$4</f>
        <v>-0.75136274648586088</v>
      </c>
      <c r="I1710" s="2" t="str">
        <f>VLOOKUP(D1710,$M$15:$N$19,2,TRUE)</f>
        <v>Medium</v>
      </c>
    </row>
    <row r="1711" spans="1:9" x14ac:dyDescent="0.25">
      <c r="A1711" s="1" t="s">
        <v>1017</v>
      </c>
      <c r="B1711" s="1" t="s">
        <v>16</v>
      </c>
      <c r="C1711" s="1">
        <v>15</v>
      </c>
      <c r="D1711" s="1">
        <v>155</v>
      </c>
      <c r="E1711" s="1">
        <v>45</v>
      </c>
      <c r="F1711" s="1" t="s">
        <v>120</v>
      </c>
      <c r="G1711" s="1">
        <v>1988</v>
      </c>
      <c r="H1711" s="1">
        <f>(D1711-$N$3)/$N$4</f>
        <v>-0.75136274648586088</v>
      </c>
      <c r="I1711" s="1" t="str">
        <f>VLOOKUP(D1711,$M$15:$N$19,2,TRUE)</f>
        <v>Medium</v>
      </c>
    </row>
    <row r="1712" spans="1:9" x14ac:dyDescent="0.25">
      <c r="A1712" s="2" t="s">
        <v>1246</v>
      </c>
      <c r="B1712" s="2" t="s">
        <v>16</v>
      </c>
      <c r="C1712" s="2">
        <v>15</v>
      </c>
      <c r="D1712" s="2">
        <v>155</v>
      </c>
      <c r="E1712" s="2">
        <v>54</v>
      </c>
      <c r="F1712" s="2" t="s">
        <v>68</v>
      </c>
      <c r="G1712" s="2">
        <v>1992</v>
      </c>
      <c r="H1712" s="2">
        <f>(D1712-$N$3)/$N$4</f>
        <v>-0.75136274648586088</v>
      </c>
      <c r="I1712" s="2" t="str">
        <f>VLOOKUP(D1712,$M$15:$N$19,2,TRUE)</f>
        <v>Medium</v>
      </c>
    </row>
    <row r="1713" spans="1:9" x14ac:dyDescent="0.25">
      <c r="A1713" s="2" t="s">
        <v>1317</v>
      </c>
      <c r="B1713" s="2" t="s">
        <v>16</v>
      </c>
      <c r="C1713" s="2">
        <v>15</v>
      </c>
      <c r="D1713" s="2">
        <v>155</v>
      </c>
      <c r="E1713" s="2">
        <v>38</v>
      </c>
      <c r="F1713" s="2" t="s">
        <v>31</v>
      </c>
      <c r="G1713" s="2">
        <v>1980</v>
      </c>
      <c r="H1713" s="2">
        <f>(D1713-$N$3)/$N$4</f>
        <v>-0.75136274648586088</v>
      </c>
      <c r="I1713" s="2" t="str">
        <f>VLOOKUP(D1713,$M$15:$N$19,2,TRUE)</f>
        <v>Medium</v>
      </c>
    </row>
    <row r="1714" spans="1:9" x14ac:dyDescent="0.25">
      <c r="A1714" s="2" t="s">
        <v>1893</v>
      </c>
      <c r="B1714" s="2" t="s">
        <v>16</v>
      </c>
      <c r="C1714" s="2">
        <v>15</v>
      </c>
      <c r="D1714" s="2">
        <v>155</v>
      </c>
      <c r="E1714" s="2">
        <v>46</v>
      </c>
      <c r="F1714" s="2" t="s">
        <v>59</v>
      </c>
      <c r="G1714" s="2">
        <v>1996</v>
      </c>
      <c r="H1714" s="2">
        <f>(D1714-$N$3)/$N$4</f>
        <v>-0.75136274648586088</v>
      </c>
      <c r="I1714" s="2" t="str">
        <f>VLOOKUP(D1714,$M$15:$N$19,2,TRUE)</f>
        <v>Medium</v>
      </c>
    </row>
    <row r="1715" spans="1:9" x14ac:dyDescent="0.25">
      <c r="A1715" s="2" t="s">
        <v>220</v>
      </c>
      <c r="B1715" s="2" t="s">
        <v>16</v>
      </c>
      <c r="C1715" s="2">
        <v>16</v>
      </c>
      <c r="D1715" s="2">
        <v>155</v>
      </c>
      <c r="E1715" s="2">
        <v>56</v>
      </c>
      <c r="F1715" s="2" t="s">
        <v>97</v>
      </c>
      <c r="G1715" s="2">
        <v>2012</v>
      </c>
      <c r="H1715" s="2">
        <f>(D1715-$N$3)/$N$4</f>
        <v>-0.75136274648586088</v>
      </c>
      <c r="I1715" s="2" t="str">
        <f>VLOOKUP(D1715,$M$15:$N$19,2,TRUE)</f>
        <v>Medium</v>
      </c>
    </row>
    <row r="1716" spans="1:9" x14ac:dyDescent="0.25">
      <c r="A1716" s="1" t="s">
        <v>379</v>
      </c>
      <c r="B1716" s="1" t="s">
        <v>16</v>
      </c>
      <c r="C1716" s="1">
        <v>16</v>
      </c>
      <c r="D1716" s="1">
        <v>155</v>
      </c>
      <c r="E1716" s="1">
        <v>43</v>
      </c>
      <c r="F1716" s="1" t="s">
        <v>64</v>
      </c>
      <c r="G1716" s="1">
        <v>1976</v>
      </c>
      <c r="H1716" s="1">
        <f>(D1716-$N$3)/$N$4</f>
        <v>-0.75136274648586088</v>
      </c>
      <c r="I1716" s="1" t="str">
        <f>VLOOKUP(D1716,$M$15:$N$19,2,TRUE)</f>
        <v>Medium</v>
      </c>
    </row>
    <row r="1717" spans="1:9" x14ac:dyDescent="0.25">
      <c r="A1717" s="2" t="s">
        <v>594</v>
      </c>
      <c r="B1717" s="2" t="s">
        <v>16</v>
      </c>
      <c r="C1717" s="2">
        <v>16</v>
      </c>
      <c r="D1717" s="2">
        <v>155</v>
      </c>
      <c r="E1717" s="2">
        <v>50</v>
      </c>
      <c r="F1717" s="2" t="s">
        <v>49</v>
      </c>
      <c r="G1717" s="2">
        <v>2012</v>
      </c>
      <c r="H1717" s="2">
        <f>(D1717-$N$3)/$N$4</f>
        <v>-0.75136274648586088</v>
      </c>
      <c r="I1717" s="2" t="str">
        <f>VLOOKUP(D1717,$M$15:$N$19,2,TRUE)</f>
        <v>Medium</v>
      </c>
    </row>
    <row r="1718" spans="1:9" x14ac:dyDescent="0.25">
      <c r="A1718" s="2" t="s">
        <v>1086</v>
      </c>
      <c r="B1718" s="2" t="s">
        <v>16</v>
      </c>
      <c r="C1718" s="2">
        <v>16</v>
      </c>
      <c r="D1718" s="2">
        <v>155</v>
      </c>
      <c r="E1718" s="2">
        <v>51</v>
      </c>
      <c r="F1718" s="2" t="s">
        <v>45</v>
      </c>
      <c r="G1718" s="2">
        <v>2004</v>
      </c>
      <c r="H1718" s="2">
        <f>(D1718-$N$3)/$N$4</f>
        <v>-0.75136274648586088</v>
      </c>
      <c r="I1718" s="2" t="str">
        <f>VLOOKUP(D1718,$M$15:$N$19,2,TRUE)</f>
        <v>Medium</v>
      </c>
    </row>
    <row r="1719" spans="1:9" x14ac:dyDescent="0.25">
      <c r="A1719" s="2" t="s">
        <v>1369</v>
      </c>
      <c r="B1719" s="2" t="s">
        <v>16</v>
      </c>
      <c r="C1719" s="2">
        <v>16</v>
      </c>
      <c r="D1719" s="2">
        <v>155</v>
      </c>
      <c r="E1719" s="2">
        <v>50</v>
      </c>
      <c r="F1719" s="2" t="s">
        <v>11</v>
      </c>
      <c r="G1719" s="2">
        <v>2004</v>
      </c>
      <c r="H1719" s="2">
        <f>(D1719-$N$3)/$N$4</f>
        <v>-0.75136274648586088</v>
      </c>
      <c r="I1719" s="2" t="str">
        <f>VLOOKUP(D1719,$M$15:$N$19,2,TRUE)</f>
        <v>Medium</v>
      </c>
    </row>
    <row r="1720" spans="1:9" x14ac:dyDescent="0.25">
      <c r="A1720" s="1" t="s">
        <v>1386</v>
      </c>
      <c r="B1720" s="1" t="s">
        <v>16</v>
      </c>
      <c r="C1720" s="1">
        <v>16</v>
      </c>
      <c r="D1720" s="1">
        <v>155</v>
      </c>
      <c r="E1720" s="1">
        <v>45</v>
      </c>
      <c r="F1720" s="1" t="s">
        <v>87</v>
      </c>
      <c r="G1720" s="1">
        <v>2000</v>
      </c>
      <c r="H1720" s="1">
        <f>(D1720-$N$3)/$N$4</f>
        <v>-0.75136274648586088</v>
      </c>
      <c r="I1720" s="1" t="str">
        <f>VLOOKUP(D1720,$M$15:$N$19,2,TRUE)</f>
        <v>Medium</v>
      </c>
    </row>
    <row r="1721" spans="1:9" x14ac:dyDescent="0.25">
      <c r="A1721" s="1" t="s">
        <v>1438</v>
      </c>
      <c r="B1721" s="1" t="s">
        <v>16</v>
      </c>
      <c r="C1721" s="1">
        <v>16</v>
      </c>
      <c r="D1721" s="1">
        <v>155</v>
      </c>
      <c r="E1721" s="1">
        <v>41</v>
      </c>
      <c r="F1721" s="1" t="s">
        <v>27</v>
      </c>
      <c r="G1721" s="1">
        <v>1988</v>
      </c>
      <c r="H1721" s="1">
        <f>(D1721-$N$3)/$N$4</f>
        <v>-0.75136274648586088</v>
      </c>
      <c r="I1721" s="1" t="str">
        <f>VLOOKUP(D1721,$M$15:$N$19,2,TRUE)</f>
        <v>Medium</v>
      </c>
    </row>
    <row r="1722" spans="1:9" x14ac:dyDescent="0.25">
      <c r="A1722" s="2" t="s">
        <v>1445</v>
      </c>
      <c r="B1722" s="2" t="s">
        <v>16</v>
      </c>
      <c r="C1722" s="2">
        <v>16</v>
      </c>
      <c r="D1722" s="2">
        <v>155</v>
      </c>
      <c r="E1722" s="2">
        <v>46</v>
      </c>
      <c r="F1722" s="2" t="s">
        <v>49</v>
      </c>
      <c r="G1722" s="2">
        <v>1996</v>
      </c>
      <c r="H1722" s="2">
        <f>(D1722-$N$3)/$N$4</f>
        <v>-0.75136274648586088</v>
      </c>
      <c r="I1722" s="2" t="str">
        <f>VLOOKUP(D1722,$M$15:$N$19,2,TRUE)</f>
        <v>Medium</v>
      </c>
    </row>
    <row r="1723" spans="1:9" x14ac:dyDescent="0.25">
      <c r="A1723" s="1" t="s">
        <v>1709</v>
      </c>
      <c r="B1723" s="1" t="s">
        <v>16</v>
      </c>
      <c r="C1723" s="1">
        <v>16</v>
      </c>
      <c r="D1723" s="1">
        <v>155</v>
      </c>
      <c r="E1723" s="1">
        <v>46</v>
      </c>
      <c r="F1723" s="1" t="s">
        <v>43</v>
      </c>
      <c r="G1723" s="1">
        <v>2000</v>
      </c>
      <c r="H1723" s="1">
        <f>(D1723-$N$3)/$N$4</f>
        <v>-0.75136274648586088</v>
      </c>
      <c r="I1723" s="1" t="str">
        <f>VLOOKUP(D1723,$M$15:$N$19,2,TRUE)</f>
        <v>Medium</v>
      </c>
    </row>
    <row r="1724" spans="1:9" x14ac:dyDescent="0.25">
      <c r="A1724" s="2" t="s">
        <v>1899</v>
      </c>
      <c r="B1724" s="2" t="s">
        <v>16</v>
      </c>
      <c r="C1724" s="2">
        <v>16</v>
      </c>
      <c r="D1724" s="2">
        <v>155</v>
      </c>
      <c r="E1724" s="2">
        <v>50</v>
      </c>
      <c r="F1724" s="2" t="s">
        <v>59</v>
      </c>
      <c r="G1724" s="2">
        <v>2000</v>
      </c>
      <c r="H1724" s="2">
        <f>(D1724-$N$3)/$N$4</f>
        <v>-0.75136274648586088</v>
      </c>
      <c r="I1724" s="2" t="str">
        <f>VLOOKUP(D1724,$M$15:$N$19,2,TRUE)</f>
        <v>Medium</v>
      </c>
    </row>
    <row r="1725" spans="1:9" x14ac:dyDescent="0.25">
      <c r="A1725" s="1" t="s">
        <v>2144</v>
      </c>
      <c r="B1725" s="1" t="s">
        <v>16</v>
      </c>
      <c r="C1725" s="1">
        <v>16</v>
      </c>
      <c r="D1725" s="1">
        <v>155</v>
      </c>
      <c r="E1725" s="1">
        <v>43</v>
      </c>
      <c r="F1725" s="1" t="s">
        <v>294</v>
      </c>
      <c r="G1725" s="1">
        <v>2004</v>
      </c>
      <c r="H1725" s="1">
        <f>(D1725-$N$3)/$N$4</f>
        <v>-0.75136274648586088</v>
      </c>
      <c r="I1725" s="1" t="str">
        <f>VLOOKUP(D1725,$M$15:$N$19,2,TRUE)</f>
        <v>Medium</v>
      </c>
    </row>
    <row r="1726" spans="1:9" x14ac:dyDescent="0.25">
      <c r="A1726" s="1" t="s">
        <v>2311</v>
      </c>
      <c r="B1726" s="1" t="s">
        <v>16</v>
      </c>
      <c r="C1726" s="1">
        <v>16</v>
      </c>
      <c r="D1726" s="1">
        <v>155</v>
      </c>
      <c r="E1726" s="1">
        <v>41</v>
      </c>
      <c r="F1726" s="1" t="s">
        <v>207</v>
      </c>
      <c r="G1726" s="1">
        <v>1984</v>
      </c>
      <c r="H1726" s="1">
        <f>(D1726-$N$3)/$N$4</f>
        <v>-0.75136274648586088</v>
      </c>
      <c r="I1726" s="1" t="str">
        <f>VLOOKUP(D1726,$M$15:$N$19,2,TRUE)</f>
        <v>Medium</v>
      </c>
    </row>
    <row r="1727" spans="1:9" x14ac:dyDescent="0.25">
      <c r="A1727" s="1" t="s">
        <v>2320</v>
      </c>
      <c r="B1727" s="1" t="s">
        <v>16</v>
      </c>
      <c r="C1727" s="1">
        <v>16</v>
      </c>
      <c r="D1727" s="1">
        <v>155</v>
      </c>
      <c r="E1727" s="1">
        <v>44</v>
      </c>
      <c r="F1727" s="1" t="s">
        <v>97</v>
      </c>
      <c r="G1727" s="1">
        <v>1984</v>
      </c>
      <c r="H1727" s="1">
        <f>(D1727-$N$3)/$N$4</f>
        <v>-0.75136274648586088</v>
      </c>
      <c r="I1727" s="1" t="str">
        <f>VLOOKUP(D1727,$M$15:$N$19,2,TRUE)</f>
        <v>Medium</v>
      </c>
    </row>
    <row r="1728" spans="1:9" x14ac:dyDescent="0.25">
      <c r="A1728" s="1" t="s">
        <v>157</v>
      </c>
      <c r="B1728" s="1" t="s">
        <v>16</v>
      </c>
      <c r="C1728" s="1">
        <v>17</v>
      </c>
      <c r="D1728" s="1">
        <v>155</v>
      </c>
      <c r="E1728" s="1">
        <v>48</v>
      </c>
      <c r="F1728" s="1" t="s">
        <v>97</v>
      </c>
      <c r="G1728" s="1">
        <v>2000</v>
      </c>
      <c r="H1728" s="1">
        <f>(D1728-$N$3)/$N$4</f>
        <v>-0.75136274648586088</v>
      </c>
      <c r="I1728" s="1" t="str">
        <f>VLOOKUP(D1728,$M$15:$N$19,2,TRUE)</f>
        <v>Medium</v>
      </c>
    </row>
    <row r="1729" spans="1:9" x14ac:dyDescent="0.25">
      <c r="A1729" s="1" t="s">
        <v>251</v>
      </c>
      <c r="B1729" s="1" t="s">
        <v>16</v>
      </c>
      <c r="C1729" s="1">
        <v>17</v>
      </c>
      <c r="D1729" s="1">
        <v>155</v>
      </c>
      <c r="E1729" s="1">
        <v>55</v>
      </c>
      <c r="F1729" s="1" t="s">
        <v>252</v>
      </c>
      <c r="G1729" s="1">
        <v>2016</v>
      </c>
      <c r="H1729" s="1">
        <f>(D1729-$N$3)/$N$4</f>
        <v>-0.75136274648586088</v>
      </c>
      <c r="I1729" s="1" t="str">
        <f>VLOOKUP(D1729,$M$15:$N$19,2,TRUE)</f>
        <v>Medium</v>
      </c>
    </row>
    <row r="1730" spans="1:9" x14ac:dyDescent="0.25">
      <c r="A1730" s="1" t="s">
        <v>331</v>
      </c>
      <c r="B1730" s="1" t="s">
        <v>16</v>
      </c>
      <c r="C1730" s="1">
        <v>17</v>
      </c>
      <c r="D1730" s="1">
        <v>155</v>
      </c>
      <c r="E1730" s="1">
        <v>46</v>
      </c>
      <c r="F1730" s="1" t="s">
        <v>68</v>
      </c>
      <c r="G1730" s="1">
        <v>2008</v>
      </c>
      <c r="H1730" s="1">
        <f>(D1730-$N$3)/$N$4</f>
        <v>-0.75136274648586088</v>
      </c>
      <c r="I1730" s="1" t="str">
        <f>VLOOKUP(D1730,$M$15:$N$19,2,TRUE)</f>
        <v>Medium</v>
      </c>
    </row>
    <row r="1731" spans="1:9" x14ac:dyDescent="0.25">
      <c r="A1731" s="2" t="s">
        <v>448</v>
      </c>
      <c r="B1731" s="2" t="s">
        <v>16</v>
      </c>
      <c r="C1731" s="2">
        <v>17</v>
      </c>
      <c r="D1731" s="2">
        <v>155</v>
      </c>
      <c r="E1731" s="2">
        <v>49</v>
      </c>
      <c r="F1731" s="2" t="s">
        <v>11</v>
      </c>
      <c r="G1731" s="2">
        <v>2000</v>
      </c>
      <c r="H1731" s="2">
        <f>(D1731-$N$3)/$N$4</f>
        <v>-0.75136274648586088</v>
      </c>
      <c r="I1731" s="2" t="str">
        <f>VLOOKUP(D1731,$M$15:$N$19,2,TRUE)</f>
        <v>Medium</v>
      </c>
    </row>
    <row r="1732" spans="1:9" x14ac:dyDescent="0.25">
      <c r="A1732" s="1" t="s">
        <v>775</v>
      </c>
      <c r="B1732" s="1" t="s">
        <v>16</v>
      </c>
      <c r="C1732" s="1">
        <v>17</v>
      </c>
      <c r="D1732" s="1">
        <v>155</v>
      </c>
      <c r="E1732" s="1">
        <v>46</v>
      </c>
      <c r="F1732" s="1" t="s">
        <v>120</v>
      </c>
      <c r="G1732" s="1">
        <v>1988</v>
      </c>
      <c r="H1732" s="1">
        <f>(D1732-$N$3)/$N$4</f>
        <v>-0.75136274648586088</v>
      </c>
      <c r="I1732" s="1" t="str">
        <f>VLOOKUP(D1732,$M$15:$N$19,2,TRUE)</f>
        <v>Medium</v>
      </c>
    </row>
    <row r="1733" spans="1:9" x14ac:dyDescent="0.25">
      <c r="A1733" s="1" t="s">
        <v>809</v>
      </c>
      <c r="B1733" s="1" t="s">
        <v>16</v>
      </c>
      <c r="C1733" s="1">
        <v>17</v>
      </c>
      <c r="D1733" s="1">
        <v>155</v>
      </c>
      <c r="E1733" s="1">
        <v>40</v>
      </c>
      <c r="F1733" s="1" t="s">
        <v>120</v>
      </c>
      <c r="G1733" s="1">
        <v>2012</v>
      </c>
      <c r="H1733" s="1">
        <f>(D1733-$N$3)/$N$4</f>
        <v>-0.75136274648586088</v>
      </c>
      <c r="I1733" s="1" t="str">
        <f>VLOOKUP(D1733,$M$15:$N$19,2,TRUE)</f>
        <v>Medium</v>
      </c>
    </row>
    <row r="1734" spans="1:9" x14ac:dyDescent="0.25">
      <c r="A1734" s="2" t="s">
        <v>1321</v>
      </c>
      <c r="B1734" s="2" t="s">
        <v>16</v>
      </c>
      <c r="C1734" s="2">
        <v>17</v>
      </c>
      <c r="D1734" s="2">
        <v>155</v>
      </c>
      <c r="E1734" s="2">
        <v>43</v>
      </c>
      <c r="F1734" s="2" t="s">
        <v>57</v>
      </c>
      <c r="G1734" s="2">
        <v>1988</v>
      </c>
      <c r="H1734" s="2">
        <f>(D1734-$N$3)/$N$4</f>
        <v>-0.75136274648586088</v>
      </c>
      <c r="I1734" s="2" t="str">
        <f>VLOOKUP(D1734,$M$15:$N$19,2,TRUE)</f>
        <v>Medium</v>
      </c>
    </row>
    <row r="1735" spans="1:9" x14ac:dyDescent="0.25">
      <c r="A1735" s="2" t="s">
        <v>1696</v>
      </c>
      <c r="B1735" s="2" t="s">
        <v>16</v>
      </c>
      <c r="C1735" s="2">
        <v>17</v>
      </c>
      <c r="D1735" s="2">
        <v>155</v>
      </c>
      <c r="E1735" s="2">
        <v>47</v>
      </c>
      <c r="F1735" s="2" t="s">
        <v>31</v>
      </c>
      <c r="G1735" s="2">
        <v>1980</v>
      </c>
      <c r="H1735" s="2">
        <f>(D1735-$N$3)/$N$4</f>
        <v>-0.75136274648586088</v>
      </c>
      <c r="I1735" s="2" t="str">
        <f>VLOOKUP(D1735,$M$15:$N$19,2,TRUE)</f>
        <v>Medium</v>
      </c>
    </row>
    <row r="1736" spans="1:9" x14ac:dyDescent="0.25">
      <c r="A1736" s="2" t="s">
        <v>74</v>
      </c>
      <c r="B1736" s="2" t="s">
        <v>16</v>
      </c>
      <c r="C1736" s="2">
        <v>18</v>
      </c>
      <c r="D1736" s="2">
        <v>155</v>
      </c>
      <c r="E1736" s="2">
        <v>47</v>
      </c>
      <c r="F1736" s="2" t="s">
        <v>68</v>
      </c>
      <c r="G1736" s="2">
        <v>1972</v>
      </c>
      <c r="H1736" s="2">
        <f>(D1736-$N$3)/$N$4</f>
        <v>-0.75136274648586088</v>
      </c>
      <c r="I1736" s="2" t="str">
        <f>VLOOKUP(D1736,$M$15:$N$19,2,TRUE)</f>
        <v>Medium</v>
      </c>
    </row>
    <row r="1737" spans="1:9" x14ac:dyDescent="0.25">
      <c r="A1737" s="2" t="s">
        <v>396</v>
      </c>
      <c r="B1737" s="2" t="s">
        <v>16</v>
      </c>
      <c r="C1737" s="2">
        <v>18</v>
      </c>
      <c r="D1737" s="2">
        <v>155</v>
      </c>
      <c r="E1737" s="2">
        <v>44</v>
      </c>
      <c r="F1737" s="2" t="s">
        <v>57</v>
      </c>
      <c r="G1737" s="2">
        <v>1996</v>
      </c>
      <c r="H1737" s="2">
        <f>(D1737-$N$3)/$N$4</f>
        <v>-0.75136274648586088</v>
      </c>
      <c r="I1737" s="2" t="str">
        <f>VLOOKUP(D1737,$M$15:$N$19,2,TRUE)</f>
        <v>Medium</v>
      </c>
    </row>
    <row r="1738" spans="1:9" x14ac:dyDescent="0.25">
      <c r="A1738" s="1" t="s">
        <v>1670</v>
      </c>
      <c r="B1738" s="1" t="s">
        <v>16</v>
      </c>
      <c r="C1738" s="1">
        <v>18</v>
      </c>
      <c r="D1738" s="1">
        <v>155</v>
      </c>
      <c r="E1738" s="1" t="s">
        <v>12</v>
      </c>
      <c r="F1738" s="1" t="s">
        <v>49</v>
      </c>
      <c r="G1738" s="1">
        <v>2012</v>
      </c>
      <c r="H1738" s="1">
        <f>(D1738-$N$3)/$N$4</f>
        <v>-0.75136274648586088</v>
      </c>
      <c r="I1738" s="1" t="str">
        <f>VLOOKUP(D1738,$M$15:$N$19,2,TRUE)</f>
        <v>Medium</v>
      </c>
    </row>
    <row r="1739" spans="1:9" x14ac:dyDescent="0.25">
      <c r="A1739" s="2" t="s">
        <v>1776</v>
      </c>
      <c r="B1739" s="2" t="s">
        <v>16</v>
      </c>
      <c r="C1739" s="2">
        <v>18</v>
      </c>
      <c r="D1739" s="2">
        <v>155</v>
      </c>
      <c r="E1739" s="2">
        <v>50</v>
      </c>
      <c r="F1739" s="2" t="s">
        <v>33</v>
      </c>
      <c r="G1739" s="2">
        <v>1960</v>
      </c>
      <c r="H1739" s="2">
        <f>(D1739-$N$3)/$N$4</f>
        <v>-0.75136274648586088</v>
      </c>
      <c r="I1739" s="2" t="str">
        <f>VLOOKUP(D1739,$M$15:$N$19,2,TRUE)</f>
        <v>Medium</v>
      </c>
    </row>
    <row r="1740" spans="1:9" x14ac:dyDescent="0.25">
      <c r="A1740" s="1" t="s">
        <v>1926</v>
      </c>
      <c r="B1740" s="1" t="s">
        <v>8</v>
      </c>
      <c r="C1740" s="1">
        <v>18</v>
      </c>
      <c r="D1740" s="1">
        <v>155</v>
      </c>
      <c r="E1740" s="1">
        <v>59</v>
      </c>
      <c r="F1740" s="1" t="s">
        <v>49</v>
      </c>
      <c r="G1740" s="1">
        <v>1972</v>
      </c>
      <c r="H1740" s="1">
        <f>(D1740-$N$3)/$N$4</f>
        <v>-0.75136274648586088</v>
      </c>
      <c r="I1740" s="1" t="str">
        <f>VLOOKUP(D1740,$M$15:$N$19,2,TRUE)</f>
        <v>Medium</v>
      </c>
    </row>
    <row r="1741" spans="1:9" x14ac:dyDescent="0.25">
      <c r="A1741" s="1" t="s">
        <v>2263</v>
      </c>
      <c r="B1741" s="1" t="s">
        <v>16</v>
      </c>
      <c r="C1741" s="1">
        <v>18</v>
      </c>
      <c r="D1741" s="1">
        <v>155</v>
      </c>
      <c r="E1741" s="1">
        <v>43</v>
      </c>
      <c r="F1741" s="1" t="s">
        <v>207</v>
      </c>
      <c r="G1741" s="1">
        <v>1992</v>
      </c>
      <c r="H1741" s="1">
        <f>(D1741-$N$3)/$N$4</f>
        <v>-0.75136274648586088</v>
      </c>
      <c r="I1741" s="1" t="str">
        <f>VLOOKUP(D1741,$M$15:$N$19,2,TRUE)</f>
        <v>Medium</v>
      </c>
    </row>
    <row r="1742" spans="1:9" x14ac:dyDescent="0.25">
      <c r="A1742" s="1" t="s">
        <v>2283</v>
      </c>
      <c r="B1742" s="1" t="s">
        <v>16</v>
      </c>
      <c r="C1742" s="1">
        <v>18</v>
      </c>
      <c r="D1742" s="1">
        <v>155</v>
      </c>
      <c r="E1742" s="1">
        <v>50</v>
      </c>
      <c r="F1742" s="1" t="s">
        <v>64</v>
      </c>
      <c r="G1742" s="1">
        <v>1984</v>
      </c>
      <c r="H1742" s="1">
        <f>(D1742-$N$3)/$N$4</f>
        <v>-0.75136274648586088</v>
      </c>
      <c r="I1742" s="1" t="str">
        <f>VLOOKUP(D1742,$M$15:$N$19,2,TRUE)</f>
        <v>Medium</v>
      </c>
    </row>
    <row r="1743" spans="1:9" x14ac:dyDescent="0.25">
      <c r="A1743" s="1" t="s">
        <v>70</v>
      </c>
      <c r="B1743" s="1" t="s">
        <v>16</v>
      </c>
      <c r="C1743" s="1">
        <v>19</v>
      </c>
      <c r="D1743" s="1">
        <v>155</v>
      </c>
      <c r="E1743" s="1">
        <v>59</v>
      </c>
      <c r="F1743" s="1" t="s">
        <v>71</v>
      </c>
      <c r="G1743" s="1">
        <v>2016</v>
      </c>
      <c r="H1743" s="1">
        <f>(D1743-$N$3)/$N$4</f>
        <v>-0.75136274648586088</v>
      </c>
      <c r="I1743" s="1" t="str">
        <f>VLOOKUP(D1743,$M$15:$N$19,2,TRUE)</f>
        <v>Medium</v>
      </c>
    </row>
    <row r="1744" spans="1:9" x14ac:dyDescent="0.25">
      <c r="A1744" s="1" t="s">
        <v>286</v>
      </c>
      <c r="B1744" s="1" t="s">
        <v>16</v>
      </c>
      <c r="C1744" s="1">
        <v>19</v>
      </c>
      <c r="D1744" s="1">
        <v>155</v>
      </c>
      <c r="E1744" s="1">
        <v>45</v>
      </c>
      <c r="F1744" s="1" t="s">
        <v>57</v>
      </c>
      <c r="G1744" s="1">
        <v>1992</v>
      </c>
      <c r="H1744" s="1">
        <f>(D1744-$N$3)/$N$4</f>
        <v>-0.75136274648586088</v>
      </c>
      <c r="I1744" s="1" t="str">
        <f>VLOOKUP(D1744,$M$15:$N$19,2,TRUE)</f>
        <v>Medium</v>
      </c>
    </row>
    <row r="1745" spans="1:9" x14ac:dyDescent="0.25">
      <c r="A1745" s="2" t="s">
        <v>351</v>
      </c>
      <c r="B1745" s="2" t="s">
        <v>16</v>
      </c>
      <c r="C1745" s="2">
        <v>19</v>
      </c>
      <c r="D1745" s="2">
        <v>155</v>
      </c>
      <c r="E1745" s="2">
        <v>43</v>
      </c>
      <c r="F1745" s="2" t="s">
        <v>11</v>
      </c>
      <c r="G1745" s="2">
        <v>1988</v>
      </c>
      <c r="H1745" s="2">
        <f>(D1745-$N$3)/$N$4</f>
        <v>-0.75136274648586088</v>
      </c>
      <c r="I1745" s="2" t="str">
        <f>VLOOKUP(D1745,$M$15:$N$19,2,TRUE)</f>
        <v>Medium</v>
      </c>
    </row>
    <row r="1746" spans="1:9" x14ac:dyDescent="0.25">
      <c r="A1746" s="2" t="s">
        <v>1078</v>
      </c>
      <c r="B1746" s="2" t="s">
        <v>16</v>
      </c>
      <c r="C1746" s="2">
        <v>19</v>
      </c>
      <c r="D1746" s="2">
        <v>155</v>
      </c>
      <c r="E1746" s="2">
        <v>48</v>
      </c>
      <c r="F1746" s="2" t="s">
        <v>765</v>
      </c>
      <c r="G1746" s="2">
        <v>2000</v>
      </c>
      <c r="H1746" s="2">
        <f>(D1746-$N$3)/$N$4</f>
        <v>-0.75136274648586088</v>
      </c>
      <c r="I1746" s="2" t="str">
        <f>VLOOKUP(D1746,$M$15:$N$19,2,TRUE)</f>
        <v>Medium</v>
      </c>
    </row>
    <row r="1747" spans="1:9" x14ac:dyDescent="0.25">
      <c r="A1747" s="2" t="s">
        <v>2177</v>
      </c>
      <c r="B1747" s="2" t="s">
        <v>16</v>
      </c>
      <c r="C1747" s="2">
        <v>19</v>
      </c>
      <c r="D1747" s="2">
        <v>155</v>
      </c>
      <c r="E1747" s="2">
        <v>52</v>
      </c>
      <c r="F1747" s="2" t="s">
        <v>82</v>
      </c>
      <c r="G1747" s="2">
        <v>1964</v>
      </c>
      <c r="H1747" s="2">
        <f>(D1747-$N$3)/$N$4</f>
        <v>-0.75136274648586088</v>
      </c>
      <c r="I1747" s="2" t="str">
        <f>VLOOKUP(D1747,$M$15:$N$19,2,TRUE)</f>
        <v>Medium</v>
      </c>
    </row>
    <row r="1748" spans="1:9" x14ac:dyDescent="0.25">
      <c r="A1748" s="2" t="s">
        <v>2191</v>
      </c>
      <c r="B1748" s="2" t="s">
        <v>16</v>
      </c>
      <c r="C1748" s="2">
        <v>19</v>
      </c>
      <c r="D1748" s="2">
        <v>155</v>
      </c>
      <c r="E1748" s="2">
        <v>48</v>
      </c>
      <c r="F1748" s="2" t="s">
        <v>57</v>
      </c>
      <c r="G1748" s="2">
        <v>1964</v>
      </c>
      <c r="H1748" s="2">
        <f>(D1748-$N$3)/$N$4</f>
        <v>-0.75136274648586088</v>
      </c>
      <c r="I1748" s="2" t="str">
        <f>VLOOKUP(D1748,$M$15:$N$19,2,TRUE)</f>
        <v>Medium</v>
      </c>
    </row>
    <row r="1749" spans="1:9" x14ac:dyDescent="0.25">
      <c r="A1749" s="2" t="s">
        <v>2288</v>
      </c>
      <c r="B1749" s="2" t="s">
        <v>8</v>
      </c>
      <c r="C1749" s="2">
        <v>19</v>
      </c>
      <c r="D1749" s="2">
        <v>155</v>
      </c>
      <c r="E1749" s="2">
        <v>57</v>
      </c>
      <c r="F1749" s="2" t="s">
        <v>120</v>
      </c>
      <c r="G1749" s="2">
        <v>1992</v>
      </c>
      <c r="H1749" s="2">
        <f>(D1749-$N$3)/$N$4</f>
        <v>-0.75136274648586088</v>
      </c>
      <c r="I1749" s="2" t="str">
        <f>VLOOKUP(D1749,$M$15:$N$19,2,TRUE)</f>
        <v>Medium</v>
      </c>
    </row>
    <row r="1750" spans="1:9" x14ac:dyDescent="0.25">
      <c r="A1750" s="1" t="s">
        <v>563</v>
      </c>
      <c r="B1750" s="1" t="s">
        <v>16</v>
      </c>
      <c r="C1750" s="1">
        <v>20</v>
      </c>
      <c r="D1750" s="1">
        <v>155</v>
      </c>
      <c r="E1750" s="1">
        <v>50</v>
      </c>
      <c r="F1750" s="1" t="s">
        <v>14</v>
      </c>
      <c r="G1750" s="1">
        <v>2012</v>
      </c>
      <c r="H1750" s="1">
        <f>(D1750-$N$3)/$N$4</f>
        <v>-0.75136274648586088</v>
      </c>
      <c r="I1750" s="1" t="str">
        <f>VLOOKUP(D1750,$M$15:$N$19,2,TRUE)</f>
        <v>Medium</v>
      </c>
    </row>
    <row r="1751" spans="1:9" x14ac:dyDescent="0.25">
      <c r="A1751" s="1" t="s">
        <v>585</v>
      </c>
      <c r="B1751" s="1" t="s">
        <v>16</v>
      </c>
      <c r="C1751" s="1">
        <v>20</v>
      </c>
      <c r="D1751" s="1">
        <v>155</v>
      </c>
      <c r="E1751" s="1">
        <v>46</v>
      </c>
      <c r="F1751" s="1" t="s">
        <v>17</v>
      </c>
      <c r="G1751" s="1">
        <v>1988</v>
      </c>
      <c r="H1751" s="1">
        <f>(D1751-$N$3)/$N$4</f>
        <v>-0.75136274648586088</v>
      </c>
      <c r="I1751" s="1" t="str">
        <f>VLOOKUP(D1751,$M$15:$N$19,2,TRUE)</f>
        <v>Medium</v>
      </c>
    </row>
    <row r="1752" spans="1:9" x14ac:dyDescent="0.25">
      <c r="A1752" s="1" t="s">
        <v>1612</v>
      </c>
      <c r="B1752" s="1" t="s">
        <v>16</v>
      </c>
      <c r="C1752" s="1">
        <v>20</v>
      </c>
      <c r="D1752" s="1">
        <v>155</v>
      </c>
      <c r="E1752" s="1">
        <v>54</v>
      </c>
      <c r="F1752" s="1" t="s">
        <v>64</v>
      </c>
      <c r="G1752" s="1">
        <v>1960</v>
      </c>
      <c r="H1752" s="1">
        <f>(D1752-$N$3)/$N$4</f>
        <v>-0.75136274648586088</v>
      </c>
      <c r="I1752" s="1" t="str">
        <f>VLOOKUP(D1752,$M$15:$N$19,2,TRUE)</f>
        <v>Medium</v>
      </c>
    </row>
    <row r="1753" spans="1:9" x14ac:dyDescent="0.25">
      <c r="A1753" s="2" t="s">
        <v>1780</v>
      </c>
      <c r="B1753" s="2" t="s">
        <v>16</v>
      </c>
      <c r="C1753" s="2">
        <v>20</v>
      </c>
      <c r="D1753" s="2">
        <v>155</v>
      </c>
      <c r="E1753" s="2">
        <v>53</v>
      </c>
      <c r="F1753" s="2" t="s">
        <v>57</v>
      </c>
      <c r="G1753" s="2">
        <v>2008</v>
      </c>
      <c r="H1753" s="2">
        <f>(D1753-$N$3)/$N$4</f>
        <v>-0.75136274648586088</v>
      </c>
      <c r="I1753" s="2" t="str">
        <f>VLOOKUP(D1753,$M$15:$N$19,2,TRUE)</f>
        <v>Medium</v>
      </c>
    </row>
    <row r="1754" spans="1:9" x14ac:dyDescent="0.25">
      <c r="A1754" s="1" t="s">
        <v>2226</v>
      </c>
      <c r="B1754" s="1" t="s">
        <v>16</v>
      </c>
      <c r="C1754" s="1">
        <v>20</v>
      </c>
      <c r="D1754" s="1">
        <v>155</v>
      </c>
      <c r="E1754" s="1">
        <v>52</v>
      </c>
      <c r="F1754" s="1" t="s">
        <v>2227</v>
      </c>
      <c r="G1754" s="1">
        <v>2016</v>
      </c>
      <c r="H1754" s="1">
        <f>(D1754-$N$3)/$N$4</f>
        <v>-0.75136274648586088</v>
      </c>
      <c r="I1754" s="1" t="str">
        <f>VLOOKUP(D1754,$M$15:$N$19,2,TRUE)</f>
        <v>Medium</v>
      </c>
    </row>
    <row r="1755" spans="1:9" x14ac:dyDescent="0.25">
      <c r="A1755" s="1" t="s">
        <v>428</v>
      </c>
      <c r="B1755" s="1" t="s">
        <v>16</v>
      </c>
      <c r="C1755" s="1">
        <v>21</v>
      </c>
      <c r="D1755" s="1">
        <v>155</v>
      </c>
      <c r="E1755" s="1">
        <v>54</v>
      </c>
      <c r="F1755" s="1" t="s">
        <v>49</v>
      </c>
      <c r="G1755" s="1">
        <v>1960</v>
      </c>
      <c r="H1755" s="1">
        <f>(D1755-$N$3)/$N$4</f>
        <v>-0.75136274648586088</v>
      </c>
      <c r="I1755" s="1" t="str">
        <f>VLOOKUP(D1755,$M$15:$N$19,2,TRUE)</f>
        <v>Medium</v>
      </c>
    </row>
    <row r="1756" spans="1:9" x14ac:dyDescent="0.25">
      <c r="A1756" s="2" t="s">
        <v>672</v>
      </c>
      <c r="B1756" s="2" t="s">
        <v>16</v>
      </c>
      <c r="C1756" s="2">
        <v>21</v>
      </c>
      <c r="D1756" s="2">
        <v>155</v>
      </c>
      <c r="E1756" s="2">
        <v>48</v>
      </c>
      <c r="F1756" s="2" t="s">
        <v>57</v>
      </c>
      <c r="G1756" s="2">
        <v>1988</v>
      </c>
      <c r="H1756" s="2">
        <f>(D1756-$N$3)/$N$4</f>
        <v>-0.75136274648586088</v>
      </c>
      <c r="I1756" s="2" t="str">
        <f>VLOOKUP(D1756,$M$15:$N$19,2,TRUE)</f>
        <v>Medium</v>
      </c>
    </row>
    <row r="1757" spans="1:9" x14ac:dyDescent="0.25">
      <c r="A1757" s="1" t="s">
        <v>789</v>
      </c>
      <c r="B1757" s="1" t="s">
        <v>16</v>
      </c>
      <c r="C1757" s="1">
        <v>21</v>
      </c>
      <c r="D1757" s="1">
        <v>155</v>
      </c>
      <c r="E1757" s="1">
        <v>44</v>
      </c>
      <c r="F1757" s="1" t="s">
        <v>27</v>
      </c>
      <c r="G1757" s="1">
        <v>1972</v>
      </c>
      <c r="H1757" s="1">
        <f>(D1757-$N$3)/$N$4</f>
        <v>-0.75136274648586088</v>
      </c>
      <c r="I1757" s="1" t="str">
        <f>VLOOKUP(D1757,$M$15:$N$19,2,TRUE)</f>
        <v>Medium</v>
      </c>
    </row>
    <row r="1758" spans="1:9" x14ac:dyDescent="0.25">
      <c r="A1758" s="1" t="s">
        <v>1531</v>
      </c>
      <c r="B1758" s="1" t="s">
        <v>16</v>
      </c>
      <c r="C1758" s="1">
        <v>21</v>
      </c>
      <c r="D1758" s="1">
        <v>155</v>
      </c>
      <c r="E1758" s="1">
        <v>49</v>
      </c>
      <c r="F1758" s="1" t="s">
        <v>27</v>
      </c>
      <c r="G1758" s="1">
        <v>1968</v>
      </c>
      <c r="H1758" s="1">
        <f>(D1758-$N$3)/$N$4</f>
        <v>-0.75136274648586088</v>
      </c>
      <c r="I1758" s="1" t="str">
        <f>VLOOKUP(D1758,$M$15:$N$19,2,TRUE)</f>
        <v>Medium</v>
      </c>
    </row>
    <row r="1759" spans="1:9" x14ac:dyDescent="0.25">
      <c r="A1759" s="2" t="s">
        <v>847</v>
      </c>
      <c r="B1759" s="2" t="s">
        <v>8</v>
      </c>
      <c r="C1759" s="2">
        <v>22</v>
      </c>
      <c r="D1759" s="2">
        <v>155</v>
      </c>
      <c r="E1759" s="2">
        <v>59</v>
      </c>
      <c r="F1759" s="2" t="s">
        <v>57</v>
      </c>
      <c r="G1759" s="2">
        <v>2008</v>
      </c>
      <c r="H1759" s="2">
        <f>(D1759-$N$3)/$N$4</f>
        <v>-0.75136274648586088</v>
      </c>
      <c r="I1759" s="2" t="str">
        <f>VLOOKUP(D1759,$M$15:$N$19,2,TRUE)</f>
        <v>Medium</v>
      </c>
    </row>
    <row r="1760" spans="1:9" x14ac:dyDescent="0.25">
      <c r="A1760" s="2" t="s">
        <v>1248</v>
      </c>
      <c r="B1760" s="2" t="s">
        <v>16</v>
      </c>
      <c r="C1760" s="2">
        <v>22</v>
      </c>
      <c r="D1760" s="2">
        <v>155</v>
      </c>
      <c r="E1760" s="2">
        <v>47</v>
      </c>
      <c r="F1760" s="2" t="s">
        <v>642</v>
      </c>
      <c r="G1760" s="2">
        <v>2008</v>
      </c>
      <c r="H1760" s="2">
        <f>(D1760-$N$3)/$N$4</f>
        <v>-0.75136274648586088</v>
      </c>
      <c r="I1760" s="2" t="str">
        <f>VLOOKUP(D1760,$M$15:$N$19,2,TRUE)</f>
        <v>Medium</v>
      </c>
    </row>
    <row r="1761" spans="1:9" x14ac:dyDescent="0.25">
      <c r="A1761" s="1" t="s">
        <v>305</v>
      </c>
      <c r="B1761" s="1" t="s">
        <v>16</v>
      </c>
      <c r="C1761" s="1">
        <v>23</v>
      </c>
      <c r="D1761" s="1">
        <v>155</v>
      </c>
      <c r="E1761" s="1">
        <v>49</v>
      </c>
      <c r="F1761" s="1" t="s">
        <v>19</v>
      </c>
      <c r="G1761" s="1">
        <v>2012</v>
      </c>
      <c r="H1761" s="1">
        <f>(D1761-$N$3)/$N$4</f>
        <v>-0.75136274648586088</v>
      </c>
      <c r="I1761" s="1" t="str">
        <f>VLOOKUP(D1761,$M$15:$N$19,2,TRUE)</f>
        <v>Medium</v>
      </c>
    </row>
    <row r="1762" spans="1:9" x14ac:dyDescent="0.25">
      <c r="A1762" s="2" t="s">
        <v>343</v>
      </c>
      <c r="B1762" s="2" t="s">
        <v>8</v>
      </c>
      <c r="C1762" s="2">
        <v>23</v>
      </c>
      <c r="D1762" s="2">
        <v>155</v>
      </c>
      <c r="E1762" s="2">
        <v>51</v>
      </c>
      <c r="F1762" s="2" t="s">
        <v>97</v>
      </c>
      <c r="G1762" s="2">
        <v>1976</v>
      </c>
      <c r="H1762" s="2">
        <f>(D1762-$N$3)/$N$4</f>
        <v>-0.75136274648586088</v>
      </c>
      <c r="I1762" s="2" t="str">
        <f>VLOOKUP(D1762,$M$15:$N$19,2,TRUE)</f>
        <v>Medium</v>
      </c>
    </row>
    <row r="1763" spans="1:9" x14ac:dyDescent="0.25">
      <c r="A1763" s="2" t="s">
        <v>1173</v>
      </c>
      <c r="B1763" s="2" t="s">
        <v>8</v>
      </c>
      <c r="C1763" s="2">
        <v>24</v>
      </c>
      <c r="D1763" s="2">
        <v>155</v>
      </c>
      <c r="E1763" s="2">
        <v>56</v>
      </c>
      <c r="F1763" s="2" t="s">
        <v>116</v>
      </c>
      <c r="G1763" s="2">
        <v>1984</v>
      </c>
      <c r="H1763" s="2">
        <f>(D1763-$N$3)/$N$4</f>
        <v>-0.75136274648586088</v>
      </c>
      <c r="I1763" s="2" t="str">
        <f>VLOOKUP(D1763,$M$15:$N$19,2,TRUE)</f>
        <v>Medium</v>
      </c>
    </row>
    <row r="1764" spans="1:9" x14ac:dyDescent="0.25">
      <c r="A1764" s="1" t="s">
        <v>1290</v>
      </c>
      <c r="B1764" s="1" t="s">
        <v>16</v>
      </c>
      <c r="C1764" s="1">
        <v>24</v>
      </c>
      <c r="D1764" s="1">
        <v>155</v>
      </c>
      <c r="E1764" s="1">
        <v>46</v>
      </c>
      <c r="F1764" s="1" t="s">
        <v>21</v>
      </c>
      <c r="G1764" s="1">
        <v>2012</v>
      </c>
      <c r="H1764" s="1">
        <f>(D1764-$N$3)/$N$4</f>
        <v>-0.75136274648586088</v>
      </c>
      <c r="I1764" s="1" t="str">
        <f>VLOOKUP(D1764,$M$15:$N$19,2,TRUE)</f>
        <v>Medium</v>
      </c>
    </row>
    <row r="1765" spans="1:9" x14ac:dyDescent="0.25">
      <c r="A1765" s="2" t="s">
        <v>1802</v>
      </c>
      <c r="B1765" s="2" t="s">
        <v>16</v>
      </c>
      <c r="C1765" s="2">
        <v>24</v>
      </c>
      <c r="D1765" s="2">
        <v>155</v>
      </c>
      <c r="E1765" s="2">
        <v>54</v>
      </c>
      <c r="F1765" s="2" t="s">
        <v>49</v>
      </c>
      <c r="G1765" s="2">
        <v>1960</v>
      </c>
      <c r="H1765" s="2">
        <f>(D1765-$N$3)/$N$4</f>
        <v>-0.75136274648586088</v>
      </c>
      <c r="I1765" s="2" t="str">
        <f>VLOOKUP(D1765,$M$15:$N$19,2,TRUE)</f>
        <v>Medium</v>
      </c>
    </row>
    <row r="1766" spans="1:9" x14ac:dyDescent="0.25">
      <c r="A1766" s="1" t="s">
        <v>1368</v>
      </c>
      <c r="B1766" s="1" t="s">
        <v>8</v>
      </c>
      <c r="C1766" s="1">
        <v>25</v>
      </c>
      <c r="D1766" s="1">
        <v>155</v>
      </c>
      <c r="E1766" s="1">
        <v>55</v>
      </c>
      <c r="F1766" s="1" t="s">
        <v>59</v>
      </c>
      <c r="G1766" s="1">
        <v>1988</v>
      </c>
      <c r="H1766" s="1">
        <f>(D1766-$N$3)/$N$4</f>
        <v>-0.75136274648586088</v>
      </c>
      <c r="I1766" s="1" t="str">
        <f>VLOOKUP(D1766,$M$15:$N$19,2,TRUE)</f>
        <v>Medium</v>
      </c>
    </row>
    <row r="1767" spans="1:9" x14ac:dyDescent="0.25">
      <c r="A1767" s="2" t="s">
        <v>1651</v>
      </c>
      <c r="B1767" s="2" t="s">
        <v>16</v>
      </c>
      <c r="C1767" s="2">
        <v>25</v>
      </c>
      <c r="D1767" s="2">
        <v>155</v>
      </c>
      <c r="E1767" s="2">
        <v>53</v>
      </c>
      <c r="F1767" s="2" t="s">
        <v>64</v>
      </c>
      <c r="G1767" s="2">
        <v>1960</v>
      </c>
      <c r="H1767" s="2">
        <f>(D1767-$N$3)/$N$4</f>
        <v>-0.75136274648586088</v>
      </c>
      <c r="I1767" s="2" t="str">
        <f>VLOOKUP(D1767,$M$15:$N$19,2,TRUE)</f>
        <v>Medium</v>
      </c>
    </row>
    <row r="1768" spans="1:9" x14ac:dyDescent="0.25">
      <c r="A1768" s="1" t="s">
        <v>912</v>
      </c>
      <c r="B1768" s="1" t="s">
        <v>8</v>
      </c>
      <c r="C1768" s="1">
        <v>26</v>
      </c>
      <c r="D1768" s="1">
        <v>155</v>
      </c>
      <c r="E1768" s="1" t="s">
        <v>12</v>
      </c>
      <c r="F1768" s="1" t="s">
        <v>59</v>
      </c>
      <c r="G1768" s="1">
        <v>2012</v>
      </c>
      <c r="H1768" s="1">
        <f>(D1768-$N$3)/$N$4</f>
        <v>-0.75136274648586088</v>
      </c>
      <c r="I1768" s="1" t="str">
        <f>VLOOKUP(D1768,$M$15:$N$19,2,TRUE)</f>
        <v>Medium</v>
      </c>
    </row>
    <row r="1769" spans="1:9" x14ac:dyDescent="0.25">
      <c r="A1769" s="1" t="s">
        <v>1783</v>
      </c>
      <c r="B1769" s="1" t="s">
        <v>8</v>
      </c>
      <c r="C1769" s="1">
        <v>28</v>
      </c>
      <c r="D1769" s="1">
        <v>155</v>
      </c>
      <c r="E1769" s="1">
        <v>59</v>
      </c>
      <c r="F1769" s="1" t="s">
        <v>23</v>
      </c>
      <c r="G1769" s="1">
        <v>2004</v>
      </c>
      <c r="H1769" s="1">
        <f>(D1769-$N$3)/$N$4</f>
        <v>-0.75136274648586088</v>
      </c>
      <c r="I1769" s="1" t="str">
        <f>VLOOKUP(D1769,$M$15:$N$19,2,TRUE)</f>
        <v>Medium</v>
      </c>
    </row>
    <row r="1770" spans="1:9" x14ac:dyDescent="0.25">
      <c r="A1770" s="2" t="s">
        <v>1720</v>
      </c>
      <c r="B1770" s="2" t="s">
        <v>8</v>
      </c>
      <c r="C1770" s="2">
        <v>31</v>
      </c>
      <c r="D1770" s="2">
        <v>155</v>
      </c>
      <c r="E1770" s="2">
        <v>54</v>
      </c>
      <c r="F1770" s="2" t="s">
        <v>367</v>
      </c>
      <c r="G1770" s="2">
        <v>2016</v>
      </c>
      <c r="H1770" s="2">
        <f>(D1770-$N$3)/$N$4</f>
        <v>-0.75136274648586088</v>
      </c>
      <c r="I1770" s="2" t="str">
        <f>VLOOKUP(D1770,$M$15:$N$19,2,TRUE)</f>
        <v>Medium</v>
      </c>
    </row>
    <row r="1771" spans="1:9" x14ac:dyDescent="0.25">
      <c r="A1771" s="1" t="s">
        <v>1562</v>
      </c>
      <c r="B1771" s="1" t="s">
        <v>16</v>
      </c>
      <c r="C1771" s="1">
        <v>14</v>
      </c>
      <c r="D1771" s="1">
        <v>154</v>
      </c>
      <c r="E1771" s="1">
        <v>39</v>
      </c>
      <c r="F1771" s="1" t="s">
        <v>62</v>
      </c>
      <c r="G1771" s="1">
        <v>1976</v>
      </c>
      <c r="H1771" s="1">
        <f>(D1771-$N$3)/$N$4</f>
        <v>-0.86576312088240848</v>
      </c>
      <c r="I1771" s="1" t="str">
        <f>VLOOKUP(D1771,$M$15:$N$19,2,TRUE)</f>
        <v>Medium</v>
      </c>
    </row>
    <row r="1772" spans="1:9" x14ac:dyDescent="0.25">
      <c r="A1772" s="2" t="s">
        <v>2290</v>
      </c>
      <c r="B1772" s="2" t="s">
        <v>16</v>
      </c>
      <c r="C1772" s="2">
        <v>14</v>
      </c>
      <c r="D1772" s="2">
        <v>154</v>
      </c>
      <c r="E1772" s="2">
        <v>38</v>
      </c>
      <c r="F1772" s="2" t="s">
        <v>27</v>
      </c>
      <c r="G1772" s="2">
        <v>1984</v>
      </c>
      <c r="H1772" s="2">
        <f>(D1772-$N$3)/$N$4</f>
        <v>-0.86576312088240848</v>
      </c>
      <c r="I1772" s="2" t="str">
        <f>VLOOKUP(D1772,$M$15:$N$19,2,TRUE)</f>
        <v>Medium</v>
      </c>
    </row>
    <row r="1773" spans="1:9" x14ac:dyDescent="0.25">
      <c r="A1773" s="2" t="s">
        <v>782</v>
      </c>
      <c r="B1773" s="2" t="s">
        <v>16</v>
      </c>
      <c r="C1773" s="2">
        <v>15</v>
      </c>
      <c r="D1773" s="2">
        <v>154</v>
      </c>
      <c r="E1773" s="2">
        <v>46</v>
      </c>
      <c r="F1773" s="2" t="s">
        <v>64</v>
      </c>
      <c r="G1773" s="2">
        <v>1988</v>
      </c>
      <c r="H1773" s="2">
        <f>(D1773-$N$3)/$N$4</f>
        <v>-0.86576312088240848</v>
      </c>
      <c r="I1773" s="2" t="str">
        <f>VLOOKUP(D1773,$M$15:$N$19,2,TRUE)</f>
        <v>Medium</v>
      </c>
    </row>
    <row r="1774" spans="1:9" x14ac:dyDescent="0.25">
      <c r="A1774" s="1" t="s">
        <v>1077</v>
      </c>
      <c r="B1774" s="1" t="s">
        <v>16</v>
      </c>
      <c r="C1774" s="1">
        <v>15</v>
      </c>
      <c r="D1774" s="1">
        <v>154</v>
      </c>
      <c r="E1774" s="1">
        <v>44</v>
      </c>
      <c r="F1774" s="1" t="s">
        <v>45</v>
      </c>
      <c r="G1774" s="1">
        <v>2008</v>
      </c>
      <c r="H1774" s="1">
        <f>(D1774-$N$3)/$N$4</f>
        <v>-0.86576312088240848</v>
      </c>
      <c r="I1774" s="1" t="str">
        <f>VLOOKUP(D1774,$M$15:$N$19,2,TRUE)</f>
        <v>Medium</v>
      </c>
    </row>
    <row r="1775" spans="1:9" x14ac:dyDescent="0.25">
      <c r="A1775" s="1" t="s">
        <v>1523</v>
      </c>
      <c r="B1775" s="1" t="s">
        <v>16</v>
      </c>
      <c r="C1775" s="1">
        <v>15</v>
      </c>
      <c r="D1775" s="1">
        <v>154</v>
      </c>
      <c r="E1775" s="1">
        <v>40</v>
      </c>
      <c r="F1775" s="1" t="s">
        <v>27</v>
      </c>
      <c r="G1775" s="1">
        <v>1976</v>
      </c>
      <c r="H1775" s="1">
        <f>(D1775-$N$3)/$N$4</f>
        <v>-0.86576312088240848</v>
      </c>
      <c r="I1775" s="1" t="str">
        <f>VLOOKUP(D1775,$M$15:$N$19,2,TRUE)</f>
        <v>Medium</v>
      </c>
    </row>
    <row r="1776" spans="1:9" x14ac:dyDescent="0.25">
      <c r="A1776" s="2" t="s">
        <v>2199</v>
      </c>
      <c r="B1776" s="2" t="s">
        <v>16</v>
      </c>
      <c r="C1776" s="2">
        <v>15</v>
      </c>
      <c r="D1776" s="2">
        <v>154</v>
      </c>
      <c r="E1776" s="2">
        <v>38</v>
      </c>
      <c r="F1776" s="2" t="s">
        <v>207</v>
      </c>
      <c r="G1776" s="2">
        <v>1988</v>
      </c>
      <c r="H1776" s="2">
        <f>(D1776-$N$3)/$N$4</f>
        <v>-0.86576312088240848</v>
      </c>
      <c r="I1776" s="2" t="str">
        <f>VLOOKUP(D1776,$M$15:$N$19,2,TRUE)</f>
        <v>Medium</v>
      </c>
    </row>
    <row r="1777" spans="1:9" x14ac:dyDescent="0.25">
      <c r="A1777" s="2" t="s">
        <v>330</v>
      </c>
      <c r="B1777" s="2" t="s">
        <v>16</v>
      </c>
      <c r="C1777" s="2">
        <v>16</v>
      </c>
      <c r="D1777" s="2">
        <v>154</v>
      </c>
      <c r="E1777" s="2">
        <v>42</v>
      </c>
      <c r="F1777" s="2" t="s">
        <v>43</v>
      </c>
      <c r="G1777" s="2">
        <v>1996</v>
      </c>
      <c r="H1777" s="2">
        <f>(D1777-$N$3)/$N$4</f>
        <v>-0.86576312088240848</v>
      </c>
      <c r="I1777" s="2" t="str">
        <f>VLOOKUP(D1777,$M$15:$N$19,2,TRUE)</f>
        <v>Medium</v>
      </c>
    </row>
    <row r="1778" spans="1:9" x14ac:dyDescent="0.25">
      <c r="A1778" s="1" t="s">
        <v>430</v>
      </c>
      <c r="B1778" s="1" t="s">
        <v>16</v>
      </c>
      <c r="C1778" s="1">
        <v>16</v>
      </c>
      <c r="D1778" s="1">
        <v>154</v>
      </c>
      <c r="E1778" s="1">
        <v>44</v>
      </c>
      <c r="F1778" s="1" t="s">
        <v>97</v>
      </c>
      <c r="G1778" s="1">
        <v>1988</v>
      </c>
      <c r="H1778" s="1">
        <f>(D1778-$N$3)/$N$4</f>
        <v>-0.86576312088240848</v>
      </c>
      <c r="I1778" s="1" t="str">
        <f>VLOOKUP(D1778,$M$15:$N$19,2,TRUE)</f>
        <v>Medium</v>
      </c>
    </row>
    <row r="1779" spans="1:9" x14ac:dyDescent="0.25">
      <c r="A1779" s="1" t="s">
        <v>1334</v>
      </c>
      <c r="B1779" s="1" t="s">
        <v>16</v>
      </c>
      <c r="C1779" s="1">
        <v>16</v>
      </c>
      <c r="D1779" s="1">
        <v>154</v>
      </c>
      <c r="E1779" s="1">
        <v>45</v>
      </c>
      <c r="F1779" s="1" t="s">
        <v>31</v>
      </c>
      <c r="G1779" s="1">
        <v>1976</v>
      </c>
      <c r="H1779" s="1">
        <f>(D1779-$N$3)/$N$4</f>
        <v>-0.86576312088240848</v>
      </c>
      <c r="I1779" s="1" t="str">
        <f>VLOOKUP(D1779,$M$15:$N$19,2,TRUE)</f>
        <v>Medium</v>
      </c>
    </row>
    <row r="1780" spans="1:9" x14ac:dyDescent="0.25">
      <c r="A1780" s="2" t="s">
        <v>1349</v>
      </c>
      <c r="B1780" s="2" t="s">
        <v>16</v>
      </c>
      <c r="C1780" s="2">
        <v>16</v>
      </c>
      <c r="D1780" s="2">
        <v>154</v>
      </c>
      <c r="E1780" s="2">
        <v>43</v>
      </c>
      <c r="F1780" s="2" t="s">
        <v>57</v>
      </c>
      <c r="G1780" s="2">
        <v>2004</v>
      </c>
      <c r="H1780" s="2">
        <f>(D1780-$N$3)/$N$4</f>
        <v>-0.86576312088240848</v>
      </c>
      <c r="I1780" s="2" t="str">
        <f>VLOOKUP(D1780,$M$15:$N$19,2,TRUE)</f>
        <v>Medium</v>
      </c>
    </row>
    <row r="1781" spans="1:9" x14ac:dyDescent="0.25">
      <c r="A1781" s="1" t="s">
        <v>1466</v>
      </c>
      <c r="B1781" s="1" t="s">
        <v>16</v>
      </c>
      <c r="C1781" s="1">
        <v>16</v>
      </c>
      <c r="D1781" s="1">
        <v>154</v>
      </c>
      <c r="E1781" s="1">
        <v>43</v>
      </c>
      <c r="F1781" s="1" t="s">
        <v>59</v>
      </c>
      <c r="G1781" s="1">
        <v>2004</v>
      </c>
      <c r="H1781" s="1">
        <f>(D1781-$N$3)/$N$4</f>
        <v>-0.86576312088240848</v>
      </c>
      <c r="I1781" s="1" t="str">
        <f>VLOOKUP(D1781,$M$15:$N$19,2,TRUE)</f>
        <v>Medium</v>
      </c>
    </row>
    <row r="1782" spans="1:9" x14ac:dyDescent="0.25">
      <c r="A1782" s="1" t="s">
        <v>1494</v>
      </c>
      <c r="B1782" s="1" t="s">
        <v>16</v>
      </c>
      <c r="C1782" s="1">
        <v>16</v>
      </c>
      <c r="D1782" s="1">
        <v>154</v>
      </c>
      <c r="E1782" s="1">
        <v>49</v>
      </c>
      <c r="F1782" s="1" t="s">
        <v>114</v>
      </c>
      <c r="G1782" s="1">
        <v>1964</v>
      </c>
      <c r="H1782" s="1">
        <f>(D1782-$N$3)/$N$4</f>
        <v>-0.86576312088240848</v>
      </c>
      <c r="I1782" s="1" t="str">
        <f>VLOOKUP(D1782,$M$15:$N$19,2,TRUE)</f>
        <v>Medium</v>
      </c>
    </row>
    <row r="1783" spans="1:9" x14ac:dyDescent="0.25">
      <c r="A1783" s="2" t="s">
        <v>1706</v>
      </c>
      <c r="B1783" s="2" t="s">
        <v>16</v>
      </c>
      <c r="C1783" s="2">
        <v>16</v>
      </c>
      <c r="D1783" s="2">
        <v>154</v>
      </c>
      <c r="E1783" s="2">
        <v>40</v>
      </c>
      <c r="F1783" s="2" t="s">
        <v>31</v>
      </c>
      <c r="G1783" s="2">
        <v>1988</v>
      </c>
      <c r="H1783" s="2">
        <f>(D1783-$N$3)/$N$4</f>
        <v>-0.86576312088240848</v>
      </c>
      <c r="I1783" s="2" t="str">
        <f>VLOOKUP(D1783,$M$15:$N$19,2,TRUE)</f>
        <v>Medium</v>
      </c>
    </row>
    <row r="1784" spans="1:9" x14ac:dyDescent="0.25">
      <c r="A1784" s="2" t="s">
        <v>1848</v>
      </c>
      <c r="B1784" s="2" t="s">
        <v>16</v>
      </c>
      <c r="C1784" s="2">
        <v>16</v>
      </c>
      <c r="D1784" s="2">
        <v>154</v>
      </c>
      <c r="E1784" s="2">
        <v>45</v>
      </c>
      <c r="F1784" s="2" t="s">
        <v>43</v>
      </c>
      <c r="G1784" s="2">
        <v>2012</v>
      </c>
      <c r="H1784" s="2">
        <f>(D1784-$N$3)/$N$4</f>
        <v>-0.86576312088240848</v>
      </c>
      <c r="I1784" s="2" t="str">
        <f>VLOOKUP(D1784,$M$15:$N$19,2,TRUE)</f>
        <v>Medium</v>
      </c>
    </row>
    <row r="1785" spans="1:9" x14ac:dyDescent="0.25">
      <c r="A1785" s="2" t="s">
        <v>1883</v>
      </c>
      <c r="B1785" s="2" t="s">
        <v>16</v>
      </c>
      <c r="C1785" s="2">
        <v>16</v>
      </c>
      <c r="D1785" s="2">
        <v>154</v>
      </c>
      <c r="E1785" s="2">
        <v>46</v>
      </c>
      <c r="F1785" s="2" t="s">
        <v>120</v>
      </c>
      <c r="G1785" s="2">
        <v>1984</v>
      </c>
      <c r="H1785" s="2">
        <f>(D1785-$N$3)/$N$4</f>
        <v>-0.86576312088240848</v>
      </c>
      <c r="I1785" s="2" t="str">
        <f>VLOOKUP(D1785,$M$15:$N$19,2,TRUE)</f>
        <v>Medium</v>
      </c>
    </row>
    <row r="1786" spans="1:9" x14ac:dyDescent="0.25">
      <c r="A1786" s="1" t="s">
        <v>2253</v>
      </c>
      <c r="B1786" s="1" t="s">
        <v>16</v>
      </c>
      <c r="C1786" s="1">
        <v>16</v>
      </c>
      <c r="D1786" s="1">
        <v>154</v>
      </c>
      <c r="E1786" s="1">
        <v>52</v>
      </c>
      <c r="F1786" s="1" t="s">
        <v>464</v>
      </c>
      <c r="G1786" s="1">
        <v>1964</v>
      </c>
      <c r="H1786" s="1">
        <f>(D1786-$N$3)/$N$4</f>
        <v>-0.86576312088240848</v>
      </c>
      <c r="I1786" s="1" t="str">
        <f>VLOOKUP(D1786,$M$15:$N$19,2,TRUE)</f>
        <v>Medium</v>
      </c>
    </row>
    <row r="1787" spans="1:9" x14ac:dyDescent="0.25">
      <c r="A1787" s="1" t="s">
        <v>2313</v>
      </c>
      <c r="B1787" s="1" t="s">
        <v>16</v>
      </c>
      <c r="C1787" s="1">
        <v>16</v>
      </c>
      <c r="D1787" s="1">
        <v>154</v>
      </c>
      <c r="E1787" s="1">
        <v>47</v>
      </c>
      <c r="F1787" s="1" t="s">
        <v>89</v>
      </c>
      <c r="G1787" s="1">
        <v>1968</v>
      </c>
      <c r="H1787" s="1">
        <f>(D1787-$N$3)/$N$4</f>
        <v>-0.86576312088240848</v>
      </c>
      <c r="I1787" s="1" t="str">
        <f>VLOOKUP(D1787,$M$15:$N$19,2,TRUE)</f>
        <v>Medium</v>
      </c>
    </row>
    <row r="1788" spans="1:9" x14ac:dyDescent="0.25">
      <c r="A1788" s="1" t="s">
        <v>103</v>
      </c>
      <c r="B1788" s="1" t="s">
        <v>16</v>
      </c>
      <c r="C1788" s="1">
        <v>17</v>
      </c>
      <c r="D1788" s="1">
        <v>154</v>
      </c>
      <c r="E1788" s="1">
        <v>49</v>
      </c>
      <c r="F1788" s="1" t="s">
        <v>43</v>
      </c>
      <c r="G1788" s="1">
        <v>1976</v>
      </c>
      <c r="H1788" s="1">
        <f>(D1788-$N$3)/$N$4</f>
        <v>-0.86576312088240848</v>
      </c>
      <c r="I1788" s="1" t="str">
        <f>VLOOKUP(D1788,$M$15:$N$19,2,TRUE)</f>
        <v>Medium</v>
      </c>
    </row>
    <row r="1789" spans="1:9" x14ac:dyDescent="0.25">
      <c r="A1789" s="2" t="s">
        <v>273</v>
      </c>
      <c r="B1789" s="2" t="s">
        <v>16</v>
      </c>
      <c r="C1789" s="2">
        <v>17</v>
      </c>
      <c r="D1789" s="2">
        <v>154</v>
      </c>
      <c r="E1789" s="2">
        <v>43</v>
      </c>
      <c r="F1789" s="2" t="s">
        <v>59</v>
      </c>
      <c r="G1789" s="2">
        <v>2008</v>
      </c>
      <c r="H1789" s="2">
        <f>(D1789-$N$3)/$N$4</f>
        <v>-0.86576312088240848</v>
      </c>
      <c r="I1789" s="2" t="str">
        <f>VLOOKUP(D1789,$M$15:$N$19,2,TRUE)</f>
        <v>Medium</v>
      </c>
    </row>
    <row r="1790" spans="1:9" x14ac:dyDescent="0.25">
      <c r="A1790" s="1" t="s">
        <v>457</v>
      </c>
      <c r="B1790" s="1" t="s">
        <v>16</v>
      </c>
      <c r="C1790" s="1">
        <v>17</v>
      </c>
      <c r="D1790" s="1">
        <v>154</v>
      </c>
      <c r="E1790" s="1">
        <v>45</v>
      </c>
      <c r="F1790" s="1" t="s">
        <v>97</v>
      </c>
      <c r="G1790" s="1">
        <v>2008</v>
      </c>
      <c r="H1790" s="1">
        <f>(D1790-$N$3)/$N$4</f>
        <v>-0.86576312088240848</v>
      </c>
      <c r="I1790" s="1" t="str">
        <f>VLOOKUP(D1790,$M$15:$N$19,2,TRUE)</f>
        <v>Medium</v>
      </c>
    </row>
    <row r="1791" spans="1:9" x14ac:dyDescent="0.25">
      <c r="A1791" s="1" t="s">
        <v>619</v>
      </c>
      <c r="B1791" s="1" t="s">
        <v>16</v>
      </c>
      <c r="C1791" s="1">
        <v>17</v>
      </c>
      <c r="D1791" s="1">
        <v>154</v>
      </c>
      <c r="E1791" s="1">
        <v>52</v>
      </c>
      <c r="F1791" s="1" t="s">
        <v>97</v>
      </c>
      <c r="G1791" s="1">
        <v>1992</v>
      </c>
      <c r="H1791" s="1">
        <f>(D1791-$N$3)/$N$4</f>
        <v>-0.86576312088240848</v>
      </c>
      <c r="I1791" s="1" t="str">
        <f>VLOOKUP(D1791,$M$15:$N$19,2,TRUE)</f>
        <v>Medium</v>
      </c>
    </row>
    <row r="1792" spans="1:9" x14ac:dyDescent="0.25">
      <c r="A1792" s="2" t="s">
        <v>966</v>
      </c>
      <c r="B1792" s="2" t="s">
        <v>16</v>
      </c>
      <c r="C1792" s="2">
        <v>17</v>
      </c>
      <c r="D1792" s="2">
        <v>154</v>
      </c>
      <c r="E1792" s="2">
        <v>45</v>
      </c>
      <c r="F1792" s="2" t="s">
        <v>31</v>
      </c>
      <c r="G1792" s="2">
        <v>1976</v>
      </c>
      <c r="H1792" s="2">
        <f>(D1792-$N$3)/$N$4</f>
        <v>-0.86576312088240848</v>
      </c>
      <c r="I1792" s="2" t="str">
        <f>VLOOKUP(D1792,$M$15:$N$19,2,TRUE)</f>
        <v>Medium</v>
      </c>
    </row>
    <row r="1793" spans="1:9" x14ac:dyDescent="0.25">
      <c r="A1793" s="2" t="s">
        <v>1026</v>
      </c>
      <c r="B1793" s="2" t="s">
        <v>16</v>
      </c>
      <c r="C1793" s="2">
        <v>17</v>
      </c>
      <c r="D1793" s="2">
        <v>154</v>
      </c>
      <c r="E1793" s="2">
        <v>53</v>
      </c>
      <c r="F1793" s="2" t="s">
        <v>64</v>
      </c>
      <c r="G1793" s="2">
        <v>2008</v>
      </c>
      <c r="H1793" s="2">
        <f>(D1793-$N$3)/$N$4</f>
        <v>-0.86576312088240848</v>
      </c>
      <c r="I1793" s="2" t="str">
        <f>VLOOKUP(D1793,$M$15:$N$19,2,TRUE)</f>
        <v>Medium</v>
      </c>
    </row>
    <row r="1794" spans="1:9" x14ac:dyDescent="0.25">
      <c r="A1794" s="1" t="s">
        <v>1067</v>
      </c>
      <c r="B1794" s="1" t="s">
        <v>16</v>
      </c>
      <c r="C1794" s="1">
        <v>17</v>
      </c>
      <c r="D1794" s="1">
        <v>154</v>
      </c>
      <c r="E1794" s="1">
        <v>40</v>
      </c>
      <c r="F1794" s="1" t="s">
        <v>82</v>
      </c>
      <c r="G1794" s="1">
        <v>1972</v>
      </c>
      <c r="H1794" s="1">
        <f>(D1794-$N$3)/$N$4</f>
        <v>-0.86576312088240848</v>
      </c>
      <c r="I1794" s="1" t="str">
        <f>VLOOKUP(D1794,$M$15:$N$19,2,TRUE)</f>
        <v>Medium</v>
      </c>
    </row>
    <row r="1795" spans="1:9" x14ac:dyDescent="0.25">
      <c r="A1795" s="2" t="s">
        <v>1283</v>
      </c>
      <c r="B1795" s="2" t="s">
        <v>16</v>
      </c>
      <c r="C1795" s="2">
        <v>17</v>
      </c>
      <c r="D1795" s="2">
        <v>154</v>
      </c>
      <c r="E1795" s="2">
        <v>45</v>
      </c>
      <c r="F1795" s="2" t="s">
        <v>43</v>
      </c>
      <c r="G1795" s="2">
        <v>1992</v>
      </c>
      <c r="H1795" s="2">
        <f>(D1795-$N$3)/$N$4</f>
        <v>-0.86576312088240848</v>
      </c>
      <c r="I1795" s="2" t="str">
        <f>VLOOKUP(D1795,$M$15:$N$19,2,TRUE)</f>
        <v>Medium</v>
      </c>
    </row>
    <row r="1796" spans="1:9" x14ac:dyDescent="0.25">
      <c r="A1796" s="1" t="s">
        <v>1701</v>
      </c>
      <c r="B1796" s="1" t="s">
        <v>16</v>
      </c>
      <c r="C1796" s="1">
        <v>17</v>
      </c>
      <c r="D1796" s="1">
        <v>154</v>
      </c>
      <c r="E1796" s="1">
        <v>50</v>
      </c>
      <c r="F1796" s="1" t="s">
        <v>68</v>
      </c>
      <c r="G1796" s="1">
        <v>1968</v>
      </c>
      <c r="H1796" s="1">
        <f>(D1796-$N$3)/$N$4</f>
        <v>-0.86576312088240848</v>
      </c>
      <c r="I1796" s="1" t="str">
        <f>VLOOKUP(D1796,$M$15:$N$19,2,TRUE)</f>
        <v>Medium</v>
      </c>
    </row>
    <row r="1797" spans="1:9" x14ac:dyDescent="0.25">
      <c r="A1797" s="1" t="s">
        <v>1753</v>
      </c>
      <c r="B1797" s="1" t="s">
        <v>16</v>
      </c>
      <c r="C1797" s="1">
        <v>17</v>
      </c>
      <c r="D1797" s="1">
        <v>154</v>
      </c>
      <c r="E1797" s="1">
        <v>45</v>
      </c>
      <c r="F1797" s="1" t="s">
        <v>43</v>
      </c>
      <c r="G1797" s="1">
        <v>1992</v>
      </c>
      <c r="H1797" s="1">
        <f>(D1797-$N$3)/$N$4</f>
        <v>-0.86576312088240848</v>
      </c>
      <c r="I1797" s="1" t="str">
        <f>VLOOKUP(D1797,$M$15:$N$19,2,TRUE)</f>
        <v>Medium</v>
      </c>
    </row>
    <row r="1798" spans="1:9" x14ac:dyDescent="0.25">
      <c r="A1798" s="1" t="s">
        <v>1870</v>
      </c>
      <c r="B1798" s="1" t="s">
        <v>16</v>
      </c>
      <c r="C1798" s="1">
        <v>17</v>
      </c>
      <c r="D1798" s="1">
        <v>154</v>
      </c>
      <c r="E1798" s="1" t="s">
        <v>12</v>
      </c>
      <c r="F1798" s="1" t="s">
        <v>27</v>
      </c>
      <c r="G1798" s="1">
        <v>2008</v>
      </c>
      <c r="H1798" s="1">
        <f>(D1798-$N$3)/$N$4</f>
        <v>-0.86576312088240848</v>
      </c>
      <c r="I1798" s="1" t="str">
        <f>VLOOKUP(D1798,$M$15:$N$19,2,TRUE)</f>
        <v>Medium</v>
      </c>
    </row>
    <row r="1799" spans="1:9" x14ac:dyDescent="0.25">
      <c r="A1799" s="2" t="s">
        <v>2294</v>
      </c>
      <c r="B1799" s="2" t="s">
        <v>16</v>
      </c>
      <c r="C1799" s="2">
        <v>17</v>
      </c>
      <c r="D1799" s="2">
        <v>154</v>
      </c>
      <c r="E1799" s="2">
        <v>43</v>
      </c>
      <c r="F1799" s="2" t="s">
        <v>23</v>
      </c>
      <c r="G1799" s="2">
        <v>2000</v>
      </c>
      <c r="H1799" s="2">
        <f>(D1799-$N$3)/$N$4</f>
        <v>-0.86576312088240848</v>
      </c>
      <c r="I1799" s="2" t="str">
        <f>VLOOKUP(D1799,$M$15:$N$19,2,TRUE)</f>
        <v>Medium</v>
      </c>
    </row>
    <row r="1800" spans="1:9" x14ac:dyDescent="0.25">
      <c r="A1800" s="2" t="s">
        <v>143</v>
      </c>
      <c r="B1800" s="2" t="s">
        <v>16</v>
      </c>
      <c r="C1800" s="2">
        <v>18</v>
      </c>
      <c r="D1800" s="2">
        <v>154</v>
      </c>
      <c r="E1800" s="2">
        <v>42</v>
      </c>
      <c r="F1800" s="2" t="s">
        <v>89</v>
      </c>
      <c r="G1800" s="2">
        <v>1972</v>
      </c>
      <c r="H1800" s="2">
        <f>(D1800-$N$3)/$N$4</f>
        <v>-0.86576312088240848</v>
      </c>
      <c r="I1800" s="2" t="str">
        <f>VLOOKUP(D1800,$M$15:$N$19,2,TRUE)</f>
        <v>Medium</v>
      </c>
    </row>
    <row r="1801" spans="1:9" x14ac:dyDescent="0.25">
      <c r="A1801" s="2" t="s">
        <v>151</v>
      </c>
      <c r="B1801" s="2" t="s">
        <v>16</v>
      </c>
      <c r="C1801" s="2">
        <v>18</v>
      </c>
      <c r="D1801" s="2">
        <v>154</v>
      </c>
      <c r="E1801" s="2">
        <v>50</v>
      </c>
      <c r="F1801" s="2" t="s">
        <v>51</v>
      </c>
      <c r="G1801" s="2">
        <v>1968</v>
      </c>
      <c r="H1801" s="2">
        <f>(D1801-$N$3)/$N$4</f>
        <v>-0.86576312088240848</v>
      </c>
      <c r="I1801" s="2" t="str">
        <f>VLOOKUP(D1801,$M$15:$N$19,2,TRUE)</f>
        <v>Medium</v>
      </c>
    </row>
    <row r="1802" spans="1:9" x14ac:dyDescent="0.25">
      <c r="A1802" s="2" t="s">
        <v>939</v>
      </c>
      <c r="B1802" s="2" t="s">
        <v>16</v>
      </c>
      <c r="C1802" s="2">
        <v>18</v>
      </c>
      <c r="D1802" s="2">
        <v>154</v>
      </c>
      <c r="E1802" s="2">
        <v>50</v>
      </c>
      <c r="F1802" s="2" t="s">
        <v>59</v>
      </c>
      <c r="G1802" s="2">
        <v>2008</v>
      </c>
      <c r="H1802" s="2">
        <f>(D1802-$N$3)/$N$4</f>
        <v>-0.86576312088240848</v>
      </c>
      <c r="I1802" s="2" t="str">
        <f>VLOOKUP(D1802,$M$15:$N$19,2,TRUE)</f>
        <v>Medium</v>
      </c>
    </row>
    <row r="1803" spans="1:9" x14ac:dyDescent="0.25">
      <c r="A1803" s="1" t="s">
        <v>1091</v>
      </c>
      <c r="B1803" s="1" t="s">
        <v>16</v>
      </c>
      <c r="C1803" s="1">
        <v>18</v>
      </c>
      <c r="D1803" s="1">
        <v>154</v>
      </c>
      <c r="E1803" s="1">
        <v>50</v>
      </c>
      <c r="F1803" s="1" t="s">
        <v>615</v>
      </c>
      <c r="G1803" s="1">
        <v>1996</v>
      </c>
      <c r="H1803" s="1">
        <f>(D1803-$N$3)/$N$4</f>
        <v>-0.86576312088240848</v>
      </c>
      <c r="I1803" s="1" t="str">
        <f>VLOOKUP(D1803,$M$15:$N$19,2,TRUE)</f>
        <v>Medium</v>
      </c>
    </row>
    <row r="1804" spans="1:9" x14ac:dyDescent="0.25">
      <c r="A1804" s="2" t="s">
        <v>1119</v>
      </c>
      <c r="B1804" s="2" t="s">
        <v>16</v>
      </c>
      <c r="C1804" s="2">
        <v>18</v>
      </c>
      <c r="D1804" s="2">
        <v>154</v>
      </c>
      <c r="E1804" s="2">
        <v>52</v>
      </c>
      <c r="F1804" s="2" t="s">
        <v>57</v>
      </c>
      <c r="G1804" s="2">
        <v>2004</v>
      </c>
      <c r="H1804" s="2">
        <f>(D1804-$N$3)/$N$4</f>
        <v>-0.86576312088240848</v>
      </c>
      <c r="I1804" s="2" t="str">
        <f>VLOOKUP(D1804,$M$15:$N$19,2,TRUE)</f>
        <v>Medium</v>
      </c>
    </row>
    <row r="1805" spans="1:9" x14ac:dyDescent="0.25">
      <c r="A1805" s="2" t="s">
        <v>1579</v>
      </c>
      <c r="B1805" s="2" t="s">
        <v>16</v>
      </c>
      <c r="C1805" s="2">
        <v>18</v>
      </c>
      <c r="D1805" s="2">
        <v>154</v>
      </c>
      <c r="E1805" s="2">
        <v>49</v>
      </c>
      <c r="F1805" s="2" t="s">
        <v>120</v>
      </c>
      <c r="G1805" s="2">
        <v>2004</v>
      </c>
      <c r="H1805" s="2">
        <f>(D1805-$N$3)/$N$4</f>
        <v>-0.86576312088240848</v>
      </c>
      <c r="I1805" s="2" t="str">
        <f>VLOOKUP(D1805,$M$15:$N$19,2,TRUE)</f>
        <v>Medium</v>
      </c>
    </row>
    <row r="1806" spans="1:9" x14ac:dyDescent="0.25">
      <c r="A1806" s="2" t="s">
        <v>1989</v>
      </c>
      <c r="B1806" s="2" t="s">
        <v>16</v>
      </c>
      <c r="C1806" s="2">
        <v>18</v>
      </c>
      <c r="D1806" s="2">
        <v>154</v>
      </c>
      <c r="E1806" s="2" t="s">
        <v>12</v>
      </c>
      <c r="F1806" s="2" t="s">
        <v>765</v>
      </c>
      <c r="G1806" s="2">
        <v>2012</v>
      </c>
      <c r="H1806" s="2">
        <f>(D1806-$N$3)/$N$4</f>
        <v>-0.86576312088240848</v>
      </c>
      <c r="I1806" s="2" t="str">
        <f>VLOOKUP(D1806,$M$15:$N$19,2,TRUE)</f>
        <v>Medium</v>
      </c>
    </row>
    <row r="1807" spans="1:9" x14ac:dyDescent="0.25">
      <c r="A1807" s="1" t="s">
        <v>785</v>
      </c>
      <c r="B1807" s="1" t="s">
        <v>16</v>
      </c>
      <c r="C1807" s="1">
        <v>19</v>
      </c>
      <c r="D1807" s="1">
        <v>154</v>
      </c>
      <c r="E1807" s="1">
        <v>51</v>
      </c>
      <c r="F1807" s="1" t="s">
        <v>64</v>
      </c>
      <c r="G1807" s="1">
        <v>1984</v>
      </c>
      <c r="H1807" s="1">
        <f>(D1807-$N$3)/$N$4</f>
        <v>-0.86576312088240848</v>
      </c>
      <c r="I1807" s="1" t="str">
        <f>VLOOKUP(D1807,$M$15:$N$19,2,TRUE)</f>
        <v>Medium</v>
      </c>
    </row>
    <row r="1808" spans="1:9" x14ac:dyDescent="0.25">
      <c r="A1808" s="2" t="s">
        <v>859</v>
      </c>
      <c r="B1808" s="2" t="s">
        <v>16</v>
      </c>
      <c r="C1808" s="2">
        <v>20</v>
      </c>
      <c r="D1808" s="2">
        <v>154</v>
      </c>
      <c r="E1808" s="2">
        <v>43</v>
      </c>
      <c r="F1808" s="2" t="s">
        <v>207</v>
      </c>
      <c r="G1808" s="2">
        <v>2012</v>
      </c>
      <c r="H1808" s="2">
        <f>(D1808-$N$3)/$N$4</f>
        <v>-0.86576312088240848</v>
      </c>
      <c r="I1808" s="2" t="str">
        <f>VLOOKUP(D1808,$M$15:$N$19,2,TRUE)</f>
        <v>Medium</v>
      </c>
    </row>
    <row r="1809" spans="1:9" x14ac:dyDescent="0.25">
      <c r="A1809" s="2" t="s">
        <v>1700</v>
      </c>
      <c r="B1809" s="2" t="s">
        <v>8</v>
      </c>
      <c r="C1809" s="2">
        <v>20</v>
      </c>
      <c r="D1809" s="2">
        <v>154</v>
      </c>
      <c r="E1809" s="2">
        <v>54</v>
      </c>
      <c r="F1809" s="2" t="s">
        <v>51</v>
      </c>
      <c r="G1809" s="2">
        <v>1968</v>
      </c>
      <c r="H1809" s="2">
        <f>(D1809-$N$3)/$N$4</f>
        <v>-0.86576312088240848</v>
      </c>
      <c r="I1809" s="2" t="str">
        <f>VLOOKUP(D1809,$M$15:$N$19,2,TRUE)</f>
        <v>Medium</v>
      </c>
    </row>
    <row r="1810" spans="1:9" x14ac:dyDescent="0.25">
      <c r="A1810" s="2" t="s">
        <v>40</v>
      </c>
      <c r="B1810" s="2" t="s">
        <v>8</v>
      </c>
      <c r="C1810" s="2">
        <v>21</v>
      </c>
      <c r="D1810" s="2">
        <v>154</v>
      </c>
      <c r="E1810" s="2">
        <v>53</v>
      </c>
      <c r="F1810" s="2" t="s">
        <v>27</v>
      </c>
      <c r="G1810" s="2">
        <v>1956</v>
      </c>
      <c r="H1810" s="2">
        <f>(D1810-$N$3)/$N$4</f>
        <v>-0.86576312088240848</v>
      </c>
      <c r="I1810" s="2" t="str">
        <f>VLOOKUP(D1810,$M$15:$N$19,2,TRUE)</f>
        <v>Medium</v>
      </c>
    </row>
    <row r="1811" spans="1:9" x14ac:dyDescent="0.25">
      <c r="A1811" s="2" t="s">
        <v>243</v>
      </c>
      <c r="B1811" s="2" t="s">
        <v>16</v>
      </c>
      <c r="C1811" s="2">
        <v>23</v>
      </c>
      <c r="D1811" s="2">
        <v>154</v>
      </c>
      <c r="E1811" s="2">
        <v>46</v>
      </c>
      <c r="F1811" s="2" t="s">
        <v>49</v>
      </c>
      <c r="G1811" s="2">
        <v>1984</v>
      </c>
      <c r="H1811" s="2">
        <f>(D1811-$N$3)/$N$4</f>
        <v>-0.86576312088240848</v>
      </c>
      <c r="I1811" s="2" t="str">
        <f>VLOOKUP(D1811,$M$15:$N$19,2,TRUE)</f>
        <v>Medium</v>
      </c>
    </row>
    <row r="1812" spans="1:9" x14ac:dyDescent="0.25">
      <c r="A1812" s="1" t="s">
        <v>2012</v>
      </c>
      <c r="B1812" s="1" t="s">
        <v>16</v>
      </c>
      <c r="C1812" s="1">
        <v>23</v>
      </c>
      <c r="D1812" s="1">
        <v>154</v>
      </c>
      <c r="E1812" s="1">
        <v>54</v>
      </c>
      <c r="F1812" s="1" t="s">
        <v>27</v>
      </c>
      <c r="G1812" s="1">
        <v>1956</v>
      </c>
      <c r="H1812" s="1">
        <f>(D1812-$N$3)/$N$4</f>
        <v>-0.86576312088240848</v>
      </c>
      <c r="I1812" s="1" t="str">
        <f>VLOOKUP(D1812,$M$15:$N$19,2,TRUE)</f>
        <v>Medium</v>
      </c>
    </row>
    <row r="1813" spans="1:9" x14ac:dyDescent="0.25">
      <c r="A1813" s="2" t="s">
        <v>689</v>
      </c>
      <c r="B1813" s="2" t="s">
        <v>16</v>
      </c>
      <c r="C1813" s="2">
        <v>25</v>
      </c>
      <c r="D1813" s="2">
        <v>154</v>
      </c>
      <c r="E1813" s="2">
        <v>46</v>
      </c>
      <c r="F1813" s="2" t="s">
        <v>31</v>
      </c>
      <c r="G1813" s="2">
        <v>1972</v>
      </c>
      <c r="H1813" s="2">
        <f>(D1813-$N$3)/$N$4</f>
        <v>-0.86576312088240848</v>
      </c>
      <c r="I1813" s="2" t="str">
        <f>VLOOKUP(D1813,$M$15:$N$19,2,TRUE)</f>
        <v>Medium</v>
      </c>
    </row>
    <row r="1814" spans="1:9" x14ac:dyDescent="0.25">
      <c r="A1814" s="2" t="s">
        <v>731</v>
      </c>
      <c r="B1814" s="2" t="s">
        <v>16</v>
      </c>
      <c r="C1814" s="2">
        <v>25</v>
      </c>
      <c r="D1814" s="2">
        <v>154</v>
      </c>
      <c r="E1814" s="2">
        <v>48</v>
      </c>
      <c r="F1814" s="2" t="s">
        <v>51</v>
      </c>
      <c r="G1814" s="2">
        <v>2004</v>
      </c>
      <c r="H1814" s="2">
        <f>(D1814-$N$3)/$N$4</f>
        <v>-0.86576312088240848</v>
      </c>
      <c r="I1814" s="2" t="str">
        <f>VLOOKUP(D1814,$M$15:$N$19,2,TRUE)</f>
        <v>Medium</v>
      </c>
    </row>
    <row r="1815" spans="1:9" x14ac:dyDescent="0.25">
      <c r="A1815" s="1" t="s">
        <v>2259</v>
      </c>
      <c r="B1815" s="1" t="s">
        <v>16</v>
      </c>
      <c r="C1815" s="1">
        <v>25</v>
      </c>
      <c r="D1815" s="1">
        <v>154</v>
      </c>
      <c r="E1815" s="1">
        <v>45</v>
      </c>
      <c r="F1815" s="1" t="s">
        <v>27</v>
      </c>
      <c r="G1815" s="1">
        <v>1976</v>
      </c>
      <c r="H1815" s="1">
        <f>(D1815-$N$3)/$N$4</f>
        <v>-0.86576312088240848</v>
      </c>
      <c r="I1815" s="1" t="str">
        <f>VLOOKUP(D1815,$M$15:$N$19,2,TRUE)</f>
        <v>Medium</v>
      </c>
    </row>
    <row r="1816" spans="1:9" x14ac:dyDescent="0.25">
      <c r="A1816" s="1" t="s">
        <v>1214</v>
      </c>
      <c r="B1816" s="1" t="s">
        <v>8</v>
      </c>
      <c r="C1816" s="1">
        <v>26</v>
      </c>
      <c r="D1816" s="1">
        <v>154</v>
      </c>
      <c r="E1816" s="1">
        <v>60</v>
      </c>
      <c r="F1816" s="1" t="s">
        <v>207</v>
      </c>
      <c r="G1816" s="1">
        <v>1984</v>
      </c>
      <c r="H1816" s="1">
        <f>(D1816-$N$3)/$N$4</f>
        <v>-0.86576312088240848</v>
      </c>
      <c r="I1816" s="1" t="str">
        <f>VLOOKUP(D1816,$M$15:$N$19,2,TRUE)</f>
        <v>Medium</v>
      </c>
    </row>
    <row r="1817" spans="1:9" x14ac:dyDescent="0.25">
      <c r="A1817" s="2" t="s">
        <v>126</v>
      </c>
      <c r="B1817" s="2" t="s">
        <v>16</v>
      </c>
      <c r="C1817" s="2">
        <v>14</v>
      </c>
      <c r="D1817" s="2">
        <v>153</v>
      </c>
      <c r="E1817" s="2">
        <v>47</v>
      </c>
      <c r="F1817" s="2" t="s">
        <v>62</v>
      </c>
      <c r="G1817" s="2">
        <v>1992</v>
      </c>
      <c r="H1817" s="2">
        <f>(D1817-$N$3)/$N$4</f>
        <v>-0.98016349527895608</v>
      </c>
      <c r="I1817" s="2" t="str">
        <f>VLOOKUP(D1817,$M$15:$N$19,2,TRUE)</f>
        <v>Medium</v>
      </c>
    </row>
    <row r="1818" spans="1:9" x14ac:dyDescent="0.25">
      <c r="A1818" s="1" t="s">
        <v>1781</v>
      </c>
      <c r="B1818" s="1" t="s">
        <v>16</v>
      </c>
      <c r="C1818" s="1">
        <v>14</v>
      </c>
      <c r="D1818" s="1">
        <v>153</v>
      </c>
      <c r="E1818" s="1">
        <v>41</v>
      </c>
      <c r="F1818" s="1" t="s">
        <v>68</v>
      </c>
      <c r="G1818" s="1">
        <v>1968</v>
      </c>
      <c r="H1818" s="1">
        <f>(D1818-$N$3)/$N$4</f>
        <v>-0.98016349527895608</v>
      </c>
      <c r="I1818" s="1" t="str">
        <f>VLOOKUP(D1818,$M$15:$N$19,2,TRUE)</f>
        <v>Medium</v>
      </c>
    </row>
    <row r="1819" spans="1:9" x14ac:dyDescent="0.25">
      <c r="A1819" s="1" t="s">
        <v>211</v>
      </c>
      <c r="B1819" s="1" t="s">
        <v>16</v>
      </c>
      <c r="C1819" s="1">
        <v>15</v>
      </c>
      <c r="D1819" s="1">
        <v>153</v>
      </c>
      <c r="E1819" s="1">
        <v>43</v>
      </c>
      <c r="F1819" s="1" t="s">
        <v>57</v>
      </c>
      <c r="G1819" s="1">
        <v>1984</v>
      </c>
      <c r="H1819" s="1">
        <f>(D1819-$N$3)/$N$4</f>
        <v>-0.98016349527895608</v>
      </c>
      <c r="I1819" s="1" t="str">
        <f>VLOOKUP(D1819,$M$15:$N$19,2,TRUE)</f>
        <v>Medium</v>
      </c>
    </row>
    <row r="1820" spans="1:9" x14ac:dyDescent="0.25">
      <c r="A1820" s="1" t="s">
        <v>403</v>
      </c>
      <c r="B1820" s="1" t="s">
        <v>16</v>
      </c>
      <c r="C1820" s="1">
        <v>15</v>
      </c>
      <c r="D1820" s="1">
        <v>153</v>
      </c>
      <c r="E1820" s="1">
        <v>49</v>
      </c>
      <c r="F1820" s="1" t="s">
        <v>59</v>
      </c>
      <c r="G1820" s="1">
        <v>2000</v>
      </c>
      <c r="H1820" s="1">
        <f>(D1820-$N$3)/$N$4</f>
        <v>-0.98016349527895608</v>
      </c>
      <c r="I1820" s="1" t="str">
        <f>VLOOKUP(D1820,$M$15:$N$19,2,TRUE)</f>
        <v>Medium</v>
      </c>
    </row>
    <row r="1821" spans="1:9" x14ac:dyDescent="0.25">
      <c r="A1821" s="2" t="s">
        <v>548</v>
      </c>
      <c r="B1821" s="2" t="s">
        <v>16</v>
      </c>
      <c r="C1821" s="2">
        <v>15</v>
      </c>
      <c r="D1821" s="2">
        <v>153</v>
      </c>
      <c r="E1821" s="2">
        <v>41</v>
      </c>
      <c r="F1821" s="2" t="s">
        <v>57</v>
      </c>
      <c r="G1821" s="2">
        <v>1984</v>
      </c>
      <c r="H1821" s="2">
        <f>(D1821-$N$3)/$N$4</f>
        <v>-0.98016349527895608</v>
      </c>
      <c r="I1821" s="2" t="str">
        <f>VLOOKUP(D1821,$M$15:$N$19,2,TRUE)</f>
        <v>Medium</v>
      </c>
    </row>
    <row r="1822" spans="1:9" x14ac:dyDescent="0.25">
      <c r="A1822" s="2" t="s">
        <v>836</v>
      </c>
      <c r="B1822" s="2" t="s">
        <v>16</v>
      </c>
      <c r="C1822" s="2">
        <v>15</v>
      </c>
      <c r="D1822" s="2">
        <v>153</v>
      </c>
      <c r="E1822" s="2">
        <v>46</v>
      </c>
      <c r="F1822" s="2" t="s">
        <v>33</v>
      </c>
      <c r="G1822" s="2">
        <v>1968</v>
      </c>
      <c r="H1822" s="2">
        <f>(D1822-$N$3)/$N$4</f>
        <v>-0.98016349527895608</v>
      </c>
      <c r="I1822" s="2" t="str">
        <f>VLOOKUP(D1822,$M$15:$N$19,2,TRUE)</f>
        <v>Medium</v>
      </c>
    </row>
    <row r="1823" spans="1:9" x14ac:dyDescent="0.25">
      <c r="A1823" s="2" t="s">
        <v>1143</v>
      </c>
      <c r="B1823" s="2" t="s">
        <v>16</v>
      </c>
      <c r="C1823" s="2">
        <v>15</v>
      </c>
      <c r="D1823" s="2">
        <v>153</v>
      </c>
      <c r="E1823" s="2">
        <v>41</v>
      </c>
      <c r="F1823" s="2" t="s">
        <v>64</v>
      </c>
      <c r="G1823" s="2">
        <v>1984</v>
      </c>
      <c r="H1823" s="2">
        <f>(D1823-$N$3)/$N$4</f>
        <v>-0.98016349527895608</v>
      </c>
      <c r="I1823" s="2" t="str">
        <f>VLOOKUP(D1823,$M$15:$N$19,2,TRUE)</f>
        <v>Medium</v>
      </c>
    </row>
    <row r="1824" spans="1:9" x14ac:dyDescent="0.25">
      <c r="A1824" s="2" t="s">
        <v>1295</v>
      </c>
      <c r="B1824" s="2" t="s">
        <v>16</v>
      </c>
      <c r="C1824" s="2">
        <v>15</v>
      </c>
      <c r="D1824" s="2">
        <v>153</v>
      </c>
      <c r="E1824" s="2">
        <v>44</v>
      </c>
      <c r="F1824" s="2" t="s">
        <v>87</v>
      </c>
      <c r="G1824" s="2">
        <v>1996</v>
      </c>
      <c r="H1824" s="2">
        <f>(D1824-$N$3)/$N$4</f>
        <v>-0.98016349527895608</v>
      </c>
      <c r="I1824" s="2" t="str">
        <f>VLOOKUP(D1824,$M$15:$N$19,2,TRUE)</f>
        <v>Medium</v>
      </c>
    </row>
    <row r="1825" spans="1:9" x14ac:dyDescent="0.25">
      <c r="A1825" s="2" t="s">
        <v>1405</v>
      </c>
      <c r="B1825" s="2" t="s">
        <v>16</v>
      </c>
      <c r="C1825" s="2">
        <v>15</v>
      </c>
      <c r="D1825" s="2">
        <v>153</v>
      </c>
      <c r="E1825" s="2">
        <v>42</v>
      </c>
      <c r="F1825" s="2" t="s">
        <v>19</v>
      </c>
      <c r="G1825" s="2">
        <v>2008</v>
      </c>
      <c r="H1825" s="2">
        <f>(D1825-$N$3)/$N$4</f>
        <v>-0.98016349527895608</v>
      </c>
      <c r="I1825" s="2" t="str">
        <f>VLOOKUP(D1825,$M$15:$N$19,2,TRUE)</f>
        <v>Medium</v>
      </c>
    </row>
    <row r="1826" spans="1:9" x14ac:dyDescent="0.25">
      <c r="A1826" s="2" t="s">
        <v>1425</v>
      </c>
      <c r="B1826" s="2" t="s">
        <v>16</v>
      </c>
      <c r="C1826" s="2">
        <v>15</v>
      </c>
      <c r="D1826" s="2">
        <v>153</v>
      </c>
      <c r="E1826" s="2">
        <v>47</v>
      </c>
      <c r="F1826" s="2" t="s">
        <v>97</v>
      </c>
      <c r="G1826" s="2">
        <v>2012</v>
      </c>
      <c r="H1826" s="2">
        <f>(D1826-$N$3)/$N$4</f>
        <v>-0.98016349527895608</v>
      </c>
      <c r="I1826" s="2" t="str">
        <f>VLOOKUP(D1826,$M$15:$N$19,2,TRUE)</f>
        <v>Medium</v>
      </c>
    </row>
    <row r="1827" spans="1:9" x14ac:dyDescent="0.25">
      <c r="A1827" s="1" t="s">
        <v>1739</v>
      </c>
      <c r="B1827" s="1" t="s">
        <v>16</v>
      </c>
      <c r="C1827" s="1">
        <v>15</v>
      </c>
      <c r="D1827" s="1">
        <v>153</v>
      </c>
      <c r="E1827" s="1">
        <v>43</v>
      </c>
      <c r="F1827" s="1" t="s">
        <v>49</v>
      </c>
      <c r="G1827" s="1">
        <v>1996</v>
      </c>
      <c r="H1827" s="1">
        <f>(D1827-$N$3)/$N$4</f>
        <v>-0.98016349527895608</v>
      </c>
      <c r="I1827" s="1" t="str">
        <f>VLOOKUP(D1827,$M$15:$N$19,2,TRUE)</f>
        <v>Medium</v>
      </c>
    </row>
    <row r="1828" spans="1:9" x14ac:dyDescent="0.25">
      <c r="A1828" s="2" t="s">
        <v>1794</v>
      </c>
      <c r="B1828" s="2" t="s">
        <v>16</v>
      </c>
      <c r="C1828" s="2">
        <v>15</v>
      </c>
      <c r="D1828" s="2">
        <v>153</v>
      </c>
      <c r="E1828" s="2">
        <v>41</v>
      </c>
      <c r="F1828" s="2" t="s">
        <v>27</v>
      </c>
      <c r="G1828" s="2">
        <v>1988</v>
      </c>
      <c r="H1828" s="2">
        <f>(D1828-$N$3)/$N$4</f>
        <v>-0.98016349527895608</v>
      </c>
      <c r="I1828" s="2" t="str">
        <f>VLOOKUP(D1828,$M$15:$N$19,2,TRUE)</f>
        <v>Medium</v>
      </c>
    </row>
    <row r="1829" spans="1:9" x14ac:dyDescent="0.25">
      <c r="A1829" s="1" t="s">
        <v>2220</v>
      </c>
      <c r="B1829" s="1" t="s">
        <v>16</v>
      </c>
      <c r="C1829" s="1">
        <v>15</v>
      </c>
      <c r="D1829" s="1">
        <v>153</v>
      </c>
      <c r="E1829" s="1">
        <v>41</v>
      </c>
      <c r="F1829" s="1" t="s">
        <v>39</v>
      </c>
      <c r="G1829" s="1">
        <v>1984</v>
      </c>
      <c r="H1829" s="1">
        <f>(D1829-$N$3)/$N$4</f>
        <v>-0.98016349527895608</v>
      </c>
      <c r="I1829" s="1" t="str">
        <f>VLOOKUP(D1829,$M$15:$N$19,2,TRUE)</f>
        <v>Medium</v>
      </c>
    </row>
    <row r="1830" spans="1:9" x14ac:dyDescent="0.25">
      <c r="A1830" s="2" t="s">
        <v>2300</v>
      </c>
      <c r="B1830" s="2" t="s">
        <v>16</v>
      </c>
      <c r="C1830" s="2">
        <v>15</v>
      </c>
      <c r="D1830" s="2">
        <v>153</v>
      </c>
      <c r="E1830" s="2">
        <v>45</v>
      </c>
      <c r="F1830" s="2" t="s">
        <v>89</v>
      </c>
      <c r="G1830" s="2">
        <v>1980</v>
      </c>
      <c r="H1830" s="2">
        <f>(D1830-$N$3)/$N$4</f>
        <v>-0.98016349527895608</v>
      </c>
      <c r="I1830" s="2" t="str">
        <f>VLOOKUP(D1830,$M$15:$N$19,2,TRUE)</f>
        <v>Medium</v>
      </c>
    </row>
    <row r="1831" spans="1:9" x14ac:dyDescent="0.25">
      <c r="A1831" s="2" t="s">
        <v>419</v>
      </c>
      <c r="B1831" s="2" t="s">
        <v>16</v>
      </c>
      <c r="C1831" s="2">
        <v>16</v>
      </c>
      <c r="D1831" s="2">
        <v>153</v>
      </c>
      <c r="E1831" s="2">
        <v>42</v>
      </c>
      <c r="F1831" s="2" t="s">
        <v>97</v>
      </c>
      <c r="G1831" s="2">
        <v>2000</v>
      </c>
      <c r="H1831" s="2">
        <f>(D1831-$N$3)/$N$4</f>
        <v>-0.98016349527895608</v>
      </c>
      <c r="I1831" s="2" t="str">
        <f>VLOOKUP(D1831,$M$15:$N$19,2,TRUE)</f>
        <v>Medium</v>
      </c>
    </row>
    <row r="1832" spans="1:9" x14ac:dyDescent="0.25">
      <c r="A1832" s="2" t="s">
        <v>550</v>
      </c>
      <c r="B1832" s="2" t="s">
        <v>16</v>
      </c>
      <c r="C1832" s="2">
        <v>16</v>
      </c>
      <c r="D1832" s="2">
        <v>153</v>
      </c>
      <c r="E1832" s="2">
        <v>40</v>
      </c>
      <c r="F1832" s="2" t="s">
        <v>29</v>
      </c>
      <c r="G1832" s="2">
        <v>1980</v>
      </c>
      <c r="H1832" s="2">
        <f>(D1832-$N$3)/$N$4</f>
        <v>-0.98016349527895608</v>
      </c>
      <c r="I1832" s="2" t="str">
        <f>VLOOKUP(D1832,$M$15:$N$19,2,TRUE)</f>
        <v>Medium</v>
      </c>
    </row>
    <row r="1833" spans="1:9" x14ac:dyDescent="0.25">
      <c r="A1833" s="2" t="s">
        <v>578</v>
      </c>
      <c r="B1833" s="2" t="s">
        <v>16</v>
      </c>
      <c r="C1833" s="2">
        <v>16</v>
      </c>
      <c r="D1833" s="2">
        <v>153</v>
      </c>
      <c r="E1833" s="2">
        <v>35</v>
      </c>
      <c r="F1833" s="2" t="s">
        <v>11</v>
      </c>
      <c r="G1833" s="2">
        <v>1984</v>
      </c>
      <c r="H1833" s="2">
        <f>(D1833-$N$3)/$N$4</f>
        <v>-0.98016349527895608</v>
      </c>
      <c r="I1833" s="2" t="str">
        <f>VLOOKUP(D1833,$M$15:$N$19,2,TRUE)</f>
        <v>Medium</v>
      </c>
    </row>
    <row r="1834" spans="1:9" x14ac:dyDescent="0.25">
      <c r="A1834" s="1" t="s">
        <v>1186</v>
      </c>
      <c r="B1834" s="1" t="s">
        <v>16</v>
      </c>
      <c r="C1834" s="1">
        <v>16</v>
      </c>
      <c r="D1834" s="1">
        <v>153</v>
      </c>
      <c r="E1834" s="1">
        <v>50</v>
      </c>
      <c r="F1834" s="1" t="s">
        <v>64</v>
      </c>
      <c r="G1834" s="1">
        <v>1972</v>
      </c>
      <c r="H1834" s="1">
        <f>(D1834-$N$3)/$N$4</f>
        <v>-0.98016349527895608</v>
      </c>
      <c r="I1834" s="1" t="str">
        <f>VLOOKUP(D1834,$M$15:$N$19,2,TRUE)</f>
        <v>Medium</v>
      </c>
    </row>
    <row r="1835" spans="1:9" x14ac:dyDescent="0.25">
      <c r="A1835" s="1" t="s">
        <v>1396</v>
      </c>
      <c r="B1835" s="1" t="s">
        <v>16</v>
      </c>
      <c r="C1835" s="1">
        <v>16</v>
      </c>
      <c r="D1835" s="1">
        <v>153</v>
      </c>
      <c r="E1835" s="1">
        <v>42</v>
      </c>
      <c r="F1835" s="1" t="s">
        <v>31</v>
      </c>
      <c r="G1835" s="1">
        <v>1992</v>
      </c>
      <c r="H1835" s="1">
        <f>(D1835-$N$3)/$N$4</f>
        <v>-0.98016349527895608</v>
      </c>
      <c r="I1835" s="1" t="str">
        <f>VLOOKUP(D1835,$M$15:$N$19,2,TRUE)</f>
        <v>Medium</v>
      </c>
    </row>
    <row r="1836" spans="1:9" x14ac:dyDescent="0.25">
      <c r="A1836" s="2" t="s">
        <v>1653</v>
      </c>
      <c r="B1836" s="2" t="s">
        <v>16</v>
      </c>
      <c r="C1836" s="2">
        <v>16</v>
      </c>
      <c r="D1836" s="2">
        <v>153</v>
      </c>
      <c r="E1836" s="2">
        <v>43</v>
      </c>
      <c r="F1836" s="2" t="s">
        <v>510</v>
      </c>
      <c r="G1836" s="2">
        <v>1996</v>
      </c>
      <c r="H1836" s="2">
        <f>(D1836-$N$3)/$N$4</f>
        <v>-0.98016349527895608</v>
      </c>
      <c r="I1836" s="2" t="str">
        <f>VLOOKUP(D1836,$M$15:$N$19,2,TRUE)</f>
        <v>Medium</v>
      </c>
    </row>
    <row r="1837" spans="1:9" x14ac:dyDescent="0.25">
      <c r="A1837" s="2" t="s">
        <v>1975</v>
      </c>
      <c r="B1837" s="2" t="s">
        <v>16</v>
      </c>
      <c r="C1837" s="2">
        <v>16</v>
      </c>
      <c r="D1837" s="2">
        <v>153</v>
      </c>
      <c r="E1837" s="2">
        <v>40</v>
      </c>
      <c r="F1837" s="2" t="s">
        <v>17</v>
      </c>
      <c r="G1837" s="2">
        <v>1980</v>
      </c>
      <c r="H1837" s="2">
        <f>(D1837-$N$3)/$N$4</f>
        <v>-0.98016349527895608</v>
      </c>
      <c r="I1837" s="2" t="str">
        <f>VLOOKUP(D1837,$M$15:$N$19,2,TRUE)</f>
        <v>Medium</v>
      </c>
    </row>
    <row r="1838" spans="1:9" x14ac:dyDescent="0.25">
      <c r="A1838" s="1" t="s">
        <v>34</v>
      </c>
      <c r="B1838" s="1" t="s">
        <v>16</v>
      </c>
      <c r="C1838" s="1">
        <v>17</v>
      </c>
      <c r="D1838" s="1">
        <v>153</v>
      </c>
      <c r="E1838" s="1">
        <v>38</v>
      </c>
      <c r="F1838" s="1" t="s">
        <v>33</v>
      </c>
      <c r="G1838" s="1">
        <v>2012</v>
      </c>
      <c r="H1838" s="1">
        <f>(D1838-$N$3)/$N$4</f>
        <v>-0.98016349527895608</v>
      </c>
      <c r="I1838" s="1" t="str">
        <f>VLOOKUP(D1838,$M$15:$N$19,2,TRUE)</f>
        <v>Medium</v>
      </c>
    </row>
    <row r="1839" spans="1:9" x14ac:dyDescent="0.25">
      <c r="A1839" s="1" t="s">
        <v>254</v>
      </c>
      <c r="B1839" s="1" t="s">
        <v>16</v>
      </c>
      <c r="C1839" s="1">
        <v>17</v>
      </c>
      <c r="D1839" s="1">
        <v>153</v>
      </c>
      <c r="E1839" s="1">
        <v>50</v>
      </c>
      <c r="F1839" s="1" t="s">
        <v>43</v>
      </c>
      <c r="G1839" s="1">
        <v>2012</v>
      </c>
      <c r="H1839" s="1">
        <f>(D1839-$N$3)/$N$4</f>
        <v>-0.98016349527895608</v>
      </c>
      <c r="I1839" s="1" t="str">
        <f>VLOOKUP(D1839,$M$15:$N$19,2,TRUE)</f>
        <v>Medium</v>
      </c>
    </row>
    <row r="1840" spans="1:9" x14ac:dyDescent="0.25">
      <c r="A1840" s="1" t="s">
        <v>270</v>
      </c>
      <c r="B1840" s="1" t="s">
        <v>16</v>
      </c>
      <c r="C1840" s="1">
        <v>17</v>
      </c>
      <c r="D1840" s="1">
        <v>153</v>
      </c>
      <c r="E1840" s="1">
        <v>50</v>
      </c>
      <c r="F1840" s="1" t="s">
        <v>51</v>
      </c>
      <c r="G1840" s="1">
        <v>1968</v>
      </c>
      <c r="H1840" s="1">
        <f>(D1840-$N$3)/$N$4</f>
        <v>-0.98016349527895608</v>
      </c>
      <c r="I1840" s="1" t="str">
        <f>VLOOKUP(D1840,$M$15:$N$19,2,TRUE)</f>
        <v>Medium</v>
      </c>
    </row>
    <row r="1841" spans="1:9" x14ac:dyDescent="0.25">
      <c r="A1841" s="2" t="s">
        <v>394</v>
      </c>
      <c r="B1841" s="2" t="s">
        <v>16</v>
      </c>
      <c r="C1841" s="2">
        <v>17</v>
      </c>
      <c r="D1841" s="2">
        <v>153</v>
      </c>
      <c r="E1841" s="2">
        <v>48</v>
      </c>
      <c r="F1841" s="2" t="s">
        <v>120</v>
      </c>
      <c r="G1841" s="2">
        <v>1964</v>
      </c>
      <c r="H1841" s="2">
        <f>(D1841-$N$3)/$N$4</f>
        <v>-0.98016349527895608</v>
      </c>
      <c r="I1841" s="2" t="str">
        <f>VLOOKUP(D1841,$M$15:$N$19,2,TRUE)</f>
        <v>Medium</v>
      </c>
    </row>
    <row r="1842" spans="1:9" x14ac:dyDescent="0.25">
      <c r="A1842" s="1" t="s">
        <v>397</v>
      </c>
      <c r="B1842" s="1" t="s">
        <v>16</v>
      </c>
      <c r="C1842" s="1">
        <v>17</v>
      </c>
      <c r="D1842" s="1">
        <v>153</v>
      </c>
      <c r="E1842" s="1">
        <v>43</v>
      </c>
      <c r="F1842" s="1" t="s">
        <v>178</v>
      </c>
      <c r="G1842" s="1">
        <v>1992</v>
      </c>
      <c r="H1842" s="1">
        <f>(D1842-$N$3)/$N$4</f>
        <v>-0.98016349527895608</v>
      </c>
      <c r="I1842" s="1" t="str">
        <f>VLOOKUP(D1842,$M$15:$N$19,2,TRUE)</f>
        <v>Medium</v>
      </c>
    </row>
    <row r="1843" spans="1:9" x14ac:dyDescent="0.25">
      <c r="A1843" s="2" t="s">
        <v>751</v>
      </c>
      <c r="B1843" s="2" t="s">
        <v>16</v>
      </c>
      <c r="C1843" s="2">
        <v>17</v>
      </c>
      <c r="D1843" s="2">
        <v>153</v>
      </c>
      <c r="E1843" s="2">
        <v>41</v>
      </c>
      <c r="F1843" s="2" t="s">
        <v>23</v>
      </c>
      <c r="G1843" s="2">
        <v>1996</v>
      </c>
      <c r="H1843" s="2">
        <f>(D1843-$N$3)/$N$4</f>
        <v>-0.98016349527895608</v>
      </c>
      <c r="I1843" s="2" t="str">
        <f>VLOOKUP(D1843,$M$15:$N$19,2,TRUE)</f>
        <v>Medium</v>
      </c>
    </row>
    <row r="1844" spans="1:9" x14ac:dyDescent="0.25">
      <c r="A1844" s="1" t="s">
        <v>1235</v>
      </c>
      <c r="B1844" s="1" t="s">
        <v>16</v>
      </c>
      <c r="C1844" s="1">
        <v>17</v>
      </c>
      <c r="D1844" s="1">
        <v>153</v>
      </c>
      <c r="E1844" s="1">
        <v>48</v>
      </c>
      <c r="F1844" s="1" t="s">
        <v>207</v>
      </c>
      <c r="G1844" s="1">
        <v>1996</v>
      </c>
      <c r="H1844" s="1">
        <f>(D1844-$N$3)/$N$4</f>
        <v>-0.98016349527895608</v>
      </c>
      <c r="I1844" s="1" t="str">
        <f>VLOOKUP(D1844,$M$15:$N$19,2,TRUE)</f>
        <v>Medium</v>
      </c>
    </row>
    <row r="1845" spans="1:9" x14ac:dyDescent="0.25">
      <c r="A1845" s="1" t="s">
        <v>1366</v>
      </c>
      <c r="B1845" s="1" t="s">
        <v>16</v>
      </c>
      <c r="C1845" s="1">
        <v>17</v>
      </c>
      <c r="D1845" s="1">
        <v>153</v>
      </c>
      <c r="E1845" s="1">
        <v>52</v>
      </c>
      <c r="F1845" s="1" t="s">
        <v>64</v>
      </c>
      <c r="G1845" s="1">
        <v>1992</v>
      </c>
      <c r="H1845" s="1">
        <f>(D1845-$N$3)/$N$4</f>
        <v>-0.98016349527895608</v>
      </c>
      <c r="I1845" s="1" t="str">
        <f>VLOOKUP(D1845,$M$15:$N$19,2,TRUE)</f>
        <v>Medium</v>
      </c>
    </row>
    <row r="1846" spans="1:9" x14ac:dyDescent="0.25">
      <c r="A1846" s="1" t="s">
        <v>1759</v>
      </c>
      <c r="B1846" s="1" t="s">
        <v>16</v>
      </c>
      <c r="C1846" s="1">
        <v>17</v>
      </c>
      <c r="D1846" s="1">
        <v>153</v>
      </c>
      <c r="E1846" s="1">
        <v>44</v>
      </c>
      <c r="F1846" s="1" t="s">
        <v>29</v>
      </c>
      <c r="G1846" s="1">
        <v>2004</v>
      </c>
      <c r="H1846" s="1">
        <f>(D1846-$N$3)/$N$4</f>
        <v>-0.98016349527895608</v>
      </c>
      <c r="I1846" s="1" t="str">
        <f>VLOOKUP(D1846,$M$15:$N$19,2,TRUE)</f>
        <v>Medium</v>
      </c>
    </row>
    <row r="1847" spans="1:9" x14ac:dyDescent="0.25">
      <c r="A1847" s="2" t="s">
        <v>2117</v>
      </c>
      <c r="B1847" s="2" t="s">
        <v>16</v>
      </c>
      <c r="C1847" s="2">
        <v>17</v>
      </c>
      <c r="D1847" s="2">
        <v>153</v>
      </c>
      <c r="E1847" s="2">
        <v>46</v>
      </c>
      <c r="F1847" s="2" t="s">
        <v>97</v>
      </c>
      <c r="G1847" s="2">
        <v>1992</v>
      </c>
      <c r="H1847" s="2">
        <f>(D1847-$N$3)/$N$4</f>
        <v>-0.98016349527895608</v>
      </c>
      <c r="I1847" s="2" t="str">
        <f>VLOOKUP(D1847,$M$15:$N$19,2,TRUE)</f>
        <v>Medium</v>
      </c>
    </row>
    <row r="1848" spans="1:9" x14ac:dyDescent="0.25">
      <c r="A1848" s="1" t="s">
        <v>2239</v>
      </c>
      <c r="B1848" s="1" t="s">
        <v>16</v>
      </c>
      <c r="C1848" s="1">
        <v>17</v>
      </c>
      <c r="D1848" s="1">
        <v>153</v>
      </c>
      <c r="E1848" s="1">
        <v>46</v>
      </c>
      <c r="F1848" s="1" t="s">
        <v>97</v>
      </c>
      <c r="G1848" s="1">
        <v>1984</v>
      </c>
      <c r="H1848" s="1">
        <f>(D1848-$N$3)/$N$4</f>
        <v>-0.98016349527895608</v>
      </c>
      <c r="I1848" s="1" t="str">
        <f>VLOOKUP(D1848,$M$15:$N$19,2,TRUE)</f>
        <v>Medium</v>
      </c>
    </row>
    <row r="1849" spans="1:9" x14ac:dyDescent="0.25">
      <c r="A1849" s="2" t="s">
        <v>20</v>
      </c>
      <c r="B1849" s="2" t="s">
        <v>16</v>
      </c>
      <c r="C1849" s="2">
        <v>18</v>
      </c>
      <c r="D1849" s="2">
        <v>153</v>
      </c>
      <c r="E1849" s="2">
        <v>48</v>
      </c>
      <c r="F1849" s="2" t="s">
        <v>21</v>
      </c>
      <c r="G1849" s="2">
        <v>1960</v>
      </c>
      <c r="H1849" s="2">
        <f>(D1849-$N$3)/$N$4</f>
        <v>-0.98016349527895608</v>
      </c>
      <c r="I1849" s="2" t="str">
        <f>VLOOKUP(D1849,$M$15:$N$19,2,TRUE)</f>
        <v>Medium</v>
      </c>
    </row>
    <row r="1850" spans="1:9" x14ac:dyDescent="0.25">
      <c r="A1850" s="2" t="s">
        <v>1540</v>
      </c>
      <c r="B1850" s="2" t="s">
        <v>16</v>
      </c>
      <c r="C1850" s="2">
        <v>18</v>
      </c>
      <c r="D1850" s="2">
        <v>153</v>
      </c>
      <c r="E1850" s="2">
        <v>50</v>
      </c>
      <c r="F1850" s="2" t="s">
        <v>78</v>
      </c>
      <c r="G1850" s="2">
        <v>2016</v>
      </c>
      <c r="H1850" s="2">
        <f>(D1850-$N$3)/$N$4</f>
        <v>-0.98016349527895608</v>
      </c>
      <c r="I1850" s="2" t="str">
        <f>VLOOKUP(D1850,$M$15:$N$19,2,TRUE)</f>
        <v>Medium</v>
      </c>
    </row>
    <row r="1851" spans="1:9" x14ac:dyDescent="0.25">
      <c r="A1851" s="1" t="s">
        <v>1640</v>
      </c>
      <c r="B1851" s="1" t="s">
        <v>16</v>
      </c>
      <c r="C1851" s="1">
        <v>18</v>
      </c>
      <c r="D1851" s="1">
        <v>153</v>
      </c>
      <c r="E1851" s="1">
        <v>39</v>
      </c>
      <c r="F1851" s="1" t="s">
        <v>510</v>
      </c>
      <c r="G1851" s="1">
        <v>1996</v>
      </c>
      <c r="H1851" s="1">
        <f>(D1851-$N$3)/$N$4</f>
        <v>-0.98016349527895608</v>
      </c>
      <c r="I1851" s="1" t="str">
        <f>VLOOKUP(D1851,$M$15:$N$19,2,TRUE)</f>
        <v>Medium</v>
      </c>
    </row>
    <row r="1852" spans="1:9" x14ac:dyDescent="0.25">
      <c r="A1852" s="2" t="s">
        <v>1734</v>
      </c>
      <c r="B1852" s="2" t="s">
        <v>16</v>
      </c>
      <c r="C1852" s="2">
        <v>18</v>
      </c>
      <c r="D1852" s="2">
        <v>153</v>
      </c>
      <c r="E1852" s="2">
        <v>47</v>
      </c>
      <c r="F1852" s="2" t="s">
        <v>49</v>
      </c>
      <c r="G1852" s="2">
        <v>2016</v>
      </c>
      <c r="H1852" s="2">
        <f>(D1852-$N$3)/$N$4</f>
        <v>-0.98016349527895608</v>
      </c>
      <c r="I1852" s="2" t="str">
        <f>VLOOKUP(D1852,$M$15:$N$19,2,TRUE)</f>
        <v>Medium</v>
      </c>
    </row>
    <row r="1853" spans="1:9" x14ac:dyDescent="0.25">
      <c r="A1853" s="1" t="s">
        <v>1769</v>
      </c>
      <c r="B1853" s="1" t="s">
        <v>16</v>
      </c>
      <c r="C1853" s="1">
        <v>18</v>
      </c>
      <c r="D1853" s="1">
        <v>153</v>
      </c>
      <c r="E1853" s="1">
        <v>52</v>
      </c>
      <c r="F1853" s="1" t="s">
        <v>97</v>
      </c>
      <c r="G1853" s="1">
        <v>1956</v>
      </c>
      <c r="H1853" s="1">
        <f>(D1853-$N$3)/$N$4</f>
        <v>-0.98016349527895608</v>
      </c>
      <c r="I1853" s="1" t="str">
        <f>VLOOKUP(D1853,$M$15:$N$19,2,TRUE)</f>
        <v>Medium</v>
      </c>
    </row>
    <row r="1854" spans="1:9" x14ac:dyDescent="0.25">
      <c r="A1854" s="1" t="s">
        <v>1898</v>
      </c>
      <c r="B1854" s="1" t="s">
        <v>16</v>
      </c>
      <c r="C1854" s="1">
        <v>18</v>
      </c>
      <c r="D1854" s="1">
        <v>153</v>
      </c>
      <c r="E1854" s="1">
        <v>44</v>
      </c>
      <c r="F1854" s="1" t="s">
        <v>89</v>
      </c>
      <c r="G1854" s="1">
        <v>2000</v>
      </c>
      <c r="H1854" s="1">
        <f>(D1854-$N$3)/$N$4</f>
        <v>-0.98016349527895608</v>
      </c>
      <c r="I1854" s="1" t="str">
        <f>VLOOKUP(D1854,$M$15:$N$19,2,TRUE)</f>
        <v>Medium</v>
      </c>
    </row>
    <row r="1855" spans="1:9" x14ac:dyDescent="0.25">
      <c r="A1855" s="1" t="s">
        <v>2132</v>
      </c>
      <c r="B1855" s="1" t="s">
        <v>16</v>
      </c>
      <c r="C1855" s="1">
        <v>18</v>
      </c>
      <c r="D1855" s="1">
        <v>153</v>
      </c>
      <c r="E1855" s="1">
        <v>41</v>
      </c>
      <c r="F1855" s="1" t="s">
        <v>294</v>
      </c>
      <c r="G1855" s="1">
        <v>1960</v>
      </c>
      <c r="H1855" s="1">
        <f>(D1855-$N$3)/$N$4</f>
        <v>-0.98016349527895608</v>
      </c>
      <c r="I1855" s="1" t="str">
        <f>VLOOKUP(D1855,$M$15:$N$19,2,TRUE)</f>
        <v>Medium</v>
      </c>
    </row>
    <row r="1856" spans="1:9" x14ac:dyDescent="0.25">
      <c r="A1856" s="1" t="s">
        <v>2168</v>
      </c>
      <c r="B1856" s="1" t="s">
        <v>16</v>
      </c>
      <c r="C1856" s="1">
        <v>18</v>
      </c>
      <c r="D1856" s="1">
        <v>153</v>
      </c>
      <c r="E1856" s="1">
        <v>47</v>
      </c>
      <c r="F1856" s="1" t="s">
        <v>51</v>
      </c>
      <c r="G1856" s="1">
        <v>1968</v>
      </c>
      <c r="H1856" s="1">
        <f>(D1856-$N$3)/$N$4</f>
        <v>-0.98016349527895608</v>
      </c>
      <c r="I1856" s="1" t="str">
        <f>VLOOKUP(D1856,$M$15:$N$19,2,TRUE)</f>
        <v>Medium</v>
      </c>
    </row>
    <row r="1857" spans="1:9" x14ac:dyDescent="0.25">
      <c r="A1857" s="2" t="s">
        <v>507</v>
      </c>
      <c r="B1857" s="2" t="s">
        <v>16</v>
      </c>
      <c r="C1857" s="2">
        <v>19</v>
      </c>
      <c r="D1857" s="2">
        <v>153</v>
      </c>
      <c r="E1857" s="2">
        <v>47</v>
      </c>
      <c r="F1857" s="2" t="s">
        <v>508</v>
      </c>
      <c r="G1857" s="2">
        <v>2016</v>
      </c>
      <c r="H1857" s="2">
        <f>(D1857-$N$3)/$N$4</f>
        <v>-0.98016349527895608</v>
      </c>
      <c r="I1857" s="2" t="str">
        <f>VLOOKUP(D1857,$M$15:$N$19,2,TRUE)</f>
        <v>Medium</v>
      </c>
    </row>
    <row r="1858" spans="1:9" x14ac:dyDescent="0.25">
      <c r="A1858" s="2" t="s">
        <v>1185</v>
      </c>
      <c r="B1858" s="2" t="s">
        <v>16</v>
      </c>
      <c r="C1858" s="2">
        <v>19</v>
      </c>
      <c r="D1858" s="2">
        <v>153</v>
      </c>
      <c r="E1858" s="2">
        <v>45</v>
      </c>
      <c r="F1858" s="2" t="s">
        <v>64</v>
      </c>
      <c r="G1858" s="2">
        <v>2004</v>
      </c>
      <c r="H1858" s="2">
        <f>(D1858-$N$3)/$N$4</f>
        <v>-0.98016349527895608</v>
      </c>
      <c r="I1858" s="2" t="str">
        <f>VLOOKUP(D1858,$M$15:$N$19,2,TRUE)</f>
        <v>Medium</v>
      </c>
    </row>
    <row r="1859" spans="1:9" x14ac:dyDescent="0.25">
      <c r="A1859" s="2" t="s">
        <v>1299</v>
      </c>
      <c r="B1859" s="2" t="s">
        <v>16</v>
      </c>
      <c r="C1859" s="2">
        <v>19</v>
      </c>
      <c r="D1859" s="2">
        <v>153</v>
      </c>
      <c r="E1859" s="2">
        <v>42</v>
      </c>
      <c r="F1859" s="2" t="s">
        <v>27</v>
      </c>
      <c r="G1859" s="2">
        <v>1976</v>
      </c>
      <c r="H1859" s="2">
        <f>(D1859-$N$3)/$N$4</f>
        <v>-0.98016349527895608</v>
      </c>
      <c r="I1859" s="2" t="str">
        <f>VLOOKUP(D1859,$M$15:$N$19,2,TRUE)</f>
        <v>Medium</v>
      </c>
    </row>
    <row r="1860" spans="1:9" x14ac:dyDescent="0.25">
      <c r="A1860" s="2" t="s">
        <v>1347</v>
      </c>
      <c r="B1860" s="2" t="s">
        <v>16</v>
      </c>
      <c r="C1860" s="2">
        <v>19</v>
      </c>
      <c r="D1860" s="2">
        <v>153</v>
      </c>
      <c r="E1860" s="2">
        <v>46</v>
      </c>
      <c r="F1860" s="2" t="s">
        <v>57</v>
      </c>
      <c r="G1860" s="2">
        <v>1964</v>
      </c>
      <c r="H1860" s="2">
        <f>(D1860-$N$3)/$N$4</f>
        <v>-0.98016349527895608</v>
      </c>
      <c r="I1860" s="2" t="str">
        <f>VLOOKUP(D1860,$M$15:$N$19,2,TRUE)</f>
        <v>Medium</v>
      </c>
    </row>
    <row r="1861" spans="1:9" x14ac:dyDescent="0.25">
      <c r="A1861" s="1" t="s">
        <v>1488</v>
      </c>
      <c r="B1861" s="1" t="s">
        <v>16</v>
      </c>
      <c r="C1861" s="1">
        <v>19</v>
      </c>
      <c r="D1861" s="1">
        <v>153</v>
      </c>
      <c r="E1861" s="1">
        <v>42</v>
      </c>
      <c r="F1861" s="1" t="s">
        <v>510</v>
      </c>
      <c r="G1861" s="1">
        <v>2000</v>
      </c>
      <c r="H1861" s="1">
        <f>(D1861-$N$3)/$N$4</f>
        <v>-0.98016349527895608</v>
      </c>
      <c r="I1861" s="1" t="str">
        <f>VLOOKUP(D1861,$M$15:$N$19,2,TRUE)</f>
        <v>Medium</v>
      </c>
    </row>
    <row r="1862" spans="1:9" x14ac:dyDescent="0.25">
      <c r="A1862" s="2" t="s">
        <v>222</v>
      </c>
      <c r="B1862" s="2" t="s">
        <v>16</v>
      </c>
      <c r="C1862" s="2">
        <v>20</v>
      </c>
      <c r="D1862" s="2">
        <v>153</v>
      </c>
      <c r="E1862" s="2">
        <v>50</v>
      </c>
      <c r="F1862" s="2" t="s">
        <v>51</v>
      </c>
      <c r="G1862" s="2">
        <v>1968</v>
      </c>
      <c r="H1862" s="2">
        <f>(D1862-$N$3)/$N$4</f>
        <v>-0.98016349527895608</v>
      </c>
      <c r="I1862" s="2" t="str">
        <f>VLOOKUP(D1862,$M$15:$N$19,2,TRUE)</f>
        <v>Medium</v>
      </c>
    </row>
    <row r="1863" spans="1:9" x14ac:dyDescent="0.25">
      <c r="A1863" s="1" t="s">
        <v>649</v>
      </c>
      <c r="B1863" s="1" t="s">
        <v>8</v>
      </c>
      <c r="C1863" s="1">
        <v>20</v>
      </c>
      <c r="D1863" s="1">
        <v>153</v>
      </c>
      <c r="E1863" s="1">
        <v>61</v>
      </c>
      <c r="F1863" s="1" t="s">
        <v>19</v>
      </c>
      <c r="G1863" s="1">
        <v>1900</v>
      </c>
      <c r="H1863" s="1">
        <f>(D1863-$N$3)/$N$4</f>
        <v>-0.98016349527895608</v>
      </c>
      <c r="I1863" s="1" t="str">
        <f>VLOOKUP(D1863,$M$15:$N$19,2,TRUE)</f>
        <v>Medium</v>
      </c>
    </row>
    <row r="1864" spans="1:9" x14ac:dyDescent="0.25">
      <c r="A1864" s="2" t="s">
        <v>1281</v>
      </c>
      <c r="B1864" s="2" t="s">
        <v>16</v>
      </c>
      <c r="C1864" s="2">
        <v>20</v>
      </c>
      <c r="D1864" s="2">
        <v>153</v>
      </c>
      <c r="E1864" s="2">
        <v>44</v>
      </c>
      <c r="F1864" s="2" t="s">
        <v>196</v>
      </c>
      <c r="G1864" s="2">
        <v>1964</v>
      </c>
      <c r="H1864" s="2">
        <f>(D1864-$N$3)/$N$4</f>
        <v>-0.98016349527895608</v>
      </c>
      <c r="I1864" s="2" t="str">
        <f>VLOOKUP(D1864,$M$15:$N$19,2,TRUE)</f>
        <v>Medium</v>
      </c>
    </row>
    <row r="1865" spans="1:9" x14ac:dyDescent="0.25">
      <c r="A1865" s="2" t="s">
        <v>1979</v>
      </c>
      <c r="B1865" s="2" t="s">
        <v>16</v>
      </c>
      <c r="C1865" s="2">
        <v>20</v>
      </c>
      <c r="D1865" s="2">
        <v>153</v>
      </c>
      <c r="E1865" s="2">
        <v>43</v>
      </c>
      <c r="F1865" s="2" t="s">
        <v>207</v>
      </c>
      <c r="G1865" s="2">
        <v>2012</v>
      </c>
      <c r="H1865" s="2">
        <f>(D1865-$N$3)/$N$4</f>
        <v>-0.98016349527895608</v>
      </c>
      <c r="I1865" s="2" t="str">
        <f>VLOOKUP(D1865,$M$15:$N$19,2,TRUE)</f>
        <v>Medium</v>
      </c>
    </row>
    <row r="1866" spans="1:9" x14ac:dyDescent="0.25">
      <c r="A1866" s="2" t="s">
        <v>2225</v>
      </c>
      <c r="B1866" s="2" t="s">
        <v>16</v>
      </c>
      <c r="C1866" s="2">
        <v>20</v>
      </c>
      <c r="D1866" s="2">
        <v>153</v>
      </c>
      <c r="E1866" s="2">
        <v>48</v>
      </c>
      <c r="F1866" s="2" t="s">
        <v>64</v>
      </c>
      <c r="G1866" s="2">
        <v>1984</v>
      </c>
      <c r="H1866" s="2">
        <f>(D1866-$N$3)/$N$4</f>
        <v>-0.98016349527895608</v>
      </c>
      <c r="I1866" s="2" t="str">
        <f>VLOOKUP(D1866,$M$15:$N$19,2,TRUE)</f>
        <v>Medium</v>
      </c>
    </row>
    <row r="1867" spans="1:9" x14ac:dyDescent="0.25">
      <c r="A1867" s="2" t="s">
        <v>1740</v>
      </c>
      <c r="B1867" s="2" t="s">
        <v>8</v>
      </c>
      <c r="C1867" s="2">
        <v>22</v>
      </c>
      <c r="D1867" s="2">
        <v>153</v>
      </c>
      <c r="E1867" s="2">
        <v>63</v>
      </c>
      <c r="F1867" s="2" t="s">
        <v>51</v>
      </c>
      <c r="G1867" s="2">
        <v>1980</v>
      </c>
      <c r="H1867" s="2">
        <f>(D1867-$N$3)/$N$4</f>
        <v>-0.98016349527895608</v>
      </c>
      <c r="I1867" s="2" t="str">
        <f>VLOOKUP(D1867,$M$15:$N$19,2,TRUE)</f>
        <v>Medium</v>
      </c>
    </row>
    <row r="1868" spans="1:9" x14ac:dyDescent="0.25">
      <c r="A1868" s="1" t="s">
        <v>2090</v>
      </c>
      <c r="B1868" s="1" t="s">
        <v>16</v>
      </c>
      <c r="C1868" s="1">
        <v>22</v>
      </c>
      <c r="D1868" s="1">
        <v>153</v>
      </c>
      <c r="E1868" s="1">
        <v>47</v>
      </c>
      <c r="F1868" s="1" t="s">
        <v>27</v>
      </c>
      <c r="G1868" s="1">
        <v>1960</v>
      </c>
      <c r="H1868" s="1">
        <f>(D1868-$N$3)/$N$4</f>
        <v>-0.98016349527895608</v>
      </c>
      <c r="I1868" s="1" t="str">
        <f>VLOOKUP(D1868,$M$15:$N$19,2,TRUE)</f>
        <v>Medium</v>
      </c>
    </row>
    <row r="1869" spans="1:9" x14ac:dyDescent="0.25">
      <c r="A1869" s="1" t="s">
        <v>2275</v>
      </c>
      <c r="B1869" s="1" t="s">
        <v>16</v>
      </c>
      <c r="C1869" s="1">
        <v>22</v>
      </c>
      <c r="D1869" s="1">
        <v>153</v>
      </c>
      <c r="E1869" s="1">
        <v>44</v>
      </c>
      <c r="F1869" s="1" t="s">
        <v>112</v>
      </c>
      <c r="G1869" s="1">
        <v>2000</v>
      </c>
      <c r="H1869" s="1">
        <f>(D1869-$N$3)/$N$4</f>
        <v>-0.98016349527895608</v>
      </c>
      <c r="I1869" s="1" t="str">
        <f>VLOOKUP(D1869,$M$15:$N$19,2,TRUE)</f>
        <v>Medium</v>
      </c>
    </row>
    <row r="1870" spans="1:9" x14ac:dyDescent="0.25">
      <c r="A1870" s="1" t="s">
        <v>1958</v>
      </c>
      <c r="B1870" s="1" t="s">
        <v>16</v>
      </c>
      <c r="C1870" s="1">
        <v>23</v>
      </c>
      <c r="D1870" s="1">
        <v>153</v>
      </c>
      <c r="E1870" s="1">
        <v>51</v>
      </c>
      <c r="F1870" s="1" t="s">
        <v>19</v>
      </c>
      <c r="G1870" s="1">
        <v>1964</v>
      </c>
      <c r="H1870" s="1">
        <f>(D1870-$N$3)/$N$4</f>
        <v>-0.98016349527895608</v>
      </c>
      <c r="I1870" s="1" t="str">
        <f>VLOOKUP(D1870,$M$15:$N$19,2,TRUE)</f>
        <v>Medium</v>
      </c>
    </row>
    <row r="1871" spans="1:9" x14ac:dyDescent="0.25">
      <c r="A1871" s="1" t="s">
        <v>928</v>
      </c>
      <c r="B1871" s="1" t="s">
        <v>16</v>
      </c>
      <c r="C1871" s="1">
        <v>24</v>
      </c>
      <c r="D1871" s="1">
        <v>153</v>
      </c>
      <c r="E1871" s="1">
        <v>45</v>
      </c>
      <c r="F1871" s="1" t="s">
        <v>57</v>
      </c>
      <c r="G1871" s="1">
        <v>1984</v>
      </c>
      <c r="H1871" s="1">
        <f>(D1871-$N$3)/$N$4</f>
        <v>-0.98016349527895608</v>
      </c>
      <c r="I1871" s="1" t="str">
        <f>VLOOKUP(D1871,$M$15:$N$19,2,TRUE)</f>
        <v>Medium</v>
      </c>
    </row>
    <row r="1872" spans="1:9" x14ac:dyDescent="0.25">
      <c r="A1872" s="1" t="s">
        <v>1288</v>
      </c>
      <c r="B1872" s="1" t="s">
        <v>16</v>
      </c>
      <c r="C1872" s="1">
        <v>24</v>
      </c>
      <c r="D1872" s="1">
        <v>153</v>
      </c>
      <c r="E1872" s="1">
        <v>49</v>
      </c>
      <c r="F1872" s="1" t="s">
        <v>62</v>
      </c>
      <c r="G1872" s="1">
        <v>1964</v>
      </c>
      <c r="H1872" s="1">
        <f>(D1872-$N$3)/$N$4</f>
        <v>-0.98016349527895608</v>
      </c>
      <c r="I1872" s="1" t="str">
        <f>VLOOKUP(D1872,$M$15:$N$19,2,TRUE)</f>
        <v>Medium</v>
      </c>
    </row>
    <row r="1873" spans="1:9" x14ac:dyDescent="0.25">
      <c r="A1873" s="1" t="s">
        <v>2243</v>
      </c>
      <c r="B1873" s="1" t="s">
        <v>16</v>
      </c>
      <c r="C1873" s="1">
        <v>25</v>
      </c>
      <c r="D1873" s="1">
        <v>153</v>
      </c>
      <c r="E1873" s="1">
        <v>50</v>
      </c>
      <c r="F1873" s="1" t="s">
        <v>1862</v>
      </c>
      <c r="G1873" s="1">
        <v>2012</v>
      </c>
      <c r="H1873" s="1">
        <f>(D1873-$N$3)/$N$4</f>
        <v>-0.98016349527895608</v>
      </c>
      <c r="I1873" s="1" t="str">
        <f>VLOOKUP(D1873,$M$15:$N$19,2,TRUE)</f>
        <v>Medium</v>
      </c>
    </row>
    <row r="1874" spans="1:9" x14ac:dyDescent="0.25">
      <c r="A1874" s="1" t="s">
        <v>365</v>
      </c>
      <c r="B1874" s="1" t="s">
        <v>16</v>
      </c>
      <c r="C1874" s="1">
        <v>14</v>
      </c>
      <c r="D1874" s="1">
        <v>152</v>
      </c>
      <c r="E1874" s="1">
        <v>43</v>
      </c>
      <c r="F1874" s="1" t="s">
        <v>114</v>
      </c>
      <c r="G1874" s="1">
        <v>1976</v>
      </c>
      <c r="H1874" s="1">
        <f>(D1874-$N$3)/$N$4</f>
        <v>-1.0945638696755038</v>
      </c>
      <c r="I1874" s="1" t="str">
        <f>VLOOKUP(D1874,$M$15:$N$19,2,TRUE)</f>
        <v>Low</v>
      </c>
    </row>
    <row r="1875" spans="1:9" x14ac:dyDescent="0.25">
      <c r="A1875" s="2" t="s">
        <v>438</v>
      </c>
      <c r="B1875" s="2" t="s">
        <v>16</v>
      </c>
      <c r="C1875" s="2">
        <v>15</v>
      </c>
      <c r="D1875" s="2">
        <v>152</v>
      </c>
      <c r="E1875" s="2">
        <v>40</v>
      </c>
      <c r="F1875" s="2" t="s">
        <v>62</v>
      </c>
      <c r="G1875" s="2">
        <v>1980</v>
      </c>
      <c r="H1875" s="2">
        <f>(D1875-$N$3)/$N$4</f>
        <v>-1.0945638696755038</v>
      </c>
      <c r="I1875" s="2" t="str">
        <f>VLOOKUP(D1875,$M$15:$N$19,2,TRUE)</f>
        <v>Low</v>
      </c>
    </row>
    <row r="1876" spans="1:9" x14ac:dyDescent="0.25">
      <c r="A1876" s="1" t="s">
        <v>882</v>
      </c>
      <c r="B1876" s="1" t="s">
        <v>16</v>
      </c>
      <c r="C1876" s="1">
        <v>15</v>
      </c>
      <c r="D1876" s="1">
        <v>152</v>
      </c>
      <c r="E1876" s="1">
        <v>40</v>
      </c>
      <c r="F1876" s="1" t="s">
        <v>120</v>
      </c>
      <c r="G1876" s="1">
        <v>1988</v>
      </c>
      <c r="H1876" s="1">
        <f>(D1876-$N$3)/$N$4</f>
        <v>-1.0945638696755038</v>
      </c>
      <c r="I1876" s="1" t="str">
        <f>VLOOKUP(D1876,$M$15:$N$19,2,TRUE)</f>
        <v>Low</v>
      </c>
    </row>
    <row r="1877" spans="1:9" x14ac:dyDescent="0.25">
      <c r="A1877" s="1" t="s">
        <v>1081</v>
      </c>
      <c r="B1877" s="1" t="s">
        <v>16</v>
      </c>
      <c r="C1877" s="1">
        <v>15</v>
      </c>
      <c r="D1877" s="1">
        <v>152</v>
      </c>
      <c r="E1877" s="1">
        <v>43</v>
      </c>
      <c r="F1877" s="1" t="s">
        <v>112</v>
      </c>
      <c r="G1877" s="1">
        <v>1996</v>
      </c>
      <c r="H1877" s="1">
        <f>(D1877-$N$3)/$N$4</f>
        <v>-1.0945638696755038</v>
      </c>
      <c r="I1877" s="1" t="str">
        <f>VLOOKUP(D1877,$M$15:$N$19,2,TRUE)</f>
        <v>Low</v>
      </c>
    </row>
    <row r="1878" spans="1:9" x14ac:dyDescent="0.25">
      <c r="A1878" s="1" t="s">
        <v>1113</v>
      </c>
      <c r="B1878" s="1" t="s">
        <v>16</v>
      </c>
      <c r="C1878" s="1">
        <v>15</v>
      </c>
      <c r="D1878" s="1">
        <v>152</v>
      </c>
      <c r="E1878" s="1">
        <v>44</v>
      </c>
      <c r="F1878" s="1" t="s">
        <v>207</v>
      </c>
      <c r="G1878" s="1">
        <v>1996</v>
      </c>
      <c r="H1878" s="1">
        <f>(D1878-$N$3)/$N$4</f>
        <v>-1.0945638696755038</v>
      </c>
      <c r="I1878" s="1" t="str">
        <f>VLOOKUP(D1878,$M$15:$N$19,2,TRUE)</f>
        <v>Low</v>
      </c>
    </row>
    <row r="1879" spans="1:9" x14ac:dyDescent="0.25">
      <c r="A1879" s="2" t="s">
        <v>1387</v>
      </c>
      <c r="B1879" s="2" t="s">
        <v>16</v>
      </c>
      <c r="C1879" s="2">
        <v>15</v>
      </c>
      <c r="D1879" s="2">
        <v>152</v>
      </c>
      <c r="E1879" s="2">
        <v>41</v>
      </c>
      <c r="F1879" s="2" t="s">
        <v>57</v>
      </c>
      <c r="G1879" s="2">
        <v>1988</v>
      </c>
      <c r="H1879" s="2">
        <f>(D1879-$N$3)/$N$4</f>
        <v>-1.0945638696755038</v>
      </c>
      <c r="I1879" s="2" t="str">
        <f>VLOOKUP(D1879,$M$15:$N$19,2,TRUE)</f>
        <v>Low</v>
      </c>
    </row>
    <row r="1880" spans="1:9" x14ac:dyDescent="0.25">
      <c r="A1880" s="2" t="s">
        <v>1563</v>
      </c>
      <c r="B1880" s="2" t="s">
        <v>16</v>
      </c>
      <c r="C1880" s="2">
        <v>15</v>
      </c>
      <c r="D1880" s="2">
        <v>152</v>
      </c>
      <c r="E1880" s="2">
        <v>42</v>
      </c>
      <c r="F1880" s="2" t="s">
        <v>62</v>
      </c>
      <c r="G1880" s="2">
        <v>1988</v>
      </c>
      <c r="H1880" s="2">
        <f>(D1880-$N$3)/$N$4</f>
        <v>-1.0945638696755038</v>
      </c>
      <c r="I1880" s="2" t="str">
        <f>VLOOKUP(D1880,$M$15:$N$19,2,TRUE)</f>
        <v>Low</v>
      </c>
    </row>
    <row r="1881" spans="1:9" x14ac:dyDescent="0.25">
      <c r="A1881" s="2" t="s">
        <v>1965</v>
      </c>
      <c r="B1881" s="2" t="s">
        <v>16</v>
      </c>
      <c r="C1881" s="2">
        <v>15</v>
      </c>
      <c r="D1881" s="2">
        <v>152</v>
      </c>
      <c r="E1881" s="2">
        <v>40</v>
      </c>
      <c r="F1881" s="2" t="s">
        <v>82</v>
      </c>
      <c r="G1881" s="2">
        <v>1988</v>
      </c>
      <c r="H1881" s="2">
        <f>(D1881-$N$3)/$N$4</f>
        <v>-1.0945638696755038</v>
      </c>
      <c r="I1881" s="2" t="str">
        <f>VLOOKUP(D1881,$M$15:$N$19,2,TRUE)</f>
        <v>Low</v>
      </c>
    </row>
    <row r="1882" spans="1:9" x14ac:dyDescent="0.25">
      <c r="A1882" s="2" t="s">
        <v>2001</v>
      </c>
      <c r="B1882" s="2" t="s">
        <v>16</v>
      </c>
      <c r="C1882" s="2">
        <v>15</v>
      </c>
      <c r="D1882" s="2">
        <v>152</v>
      </c>
      <c r="E1882" s="2">
        <v>42</v>
      </c>
      <c r="F1882" s="2" t="s">
        <v>27</v>
      </c>
      <c r="G1882" s="2">
        <v>2000</v>
      </c>
      <c r="H1882" s="2">
        <f>(D1882-$N$3)/$N$4</f>
        <v>-1.0945638696755038</v>
      </c>
      <c r="I1882" s="2" t="str">
        <f>VLOOKUP(D1882,$M$15:$N$19,2,TRUE)</f>
        <v>Low</v>
      </c>
    </row>
    <row r="1883" spans="1:9" x14ac:dyDescent="0.25">
      <c r="A1883" s="2" t="s">
        <v>2029</v>
      </c>
      <c r="B1883" s="2" t="s">
        <v>16</v>
      </c>
      <c r="C1883" s="2">
        <v>15</v>
      </c>
      <c r="D1883" s="2">
        <v>152</v>
      </c>
      <c r="E1883" s="2">
        <v>37</v>
      </c>
      <c r="F1883" s="2" t="s">
        <v>97</v>
      </c>
      <c r="G1883" s="2">
        <v>1984</v>
      </c>
      <c r="H1883" s="2">
        <f>(D1883-$N$3)/$N$4</f>
        <v>-1.0945638696755038</v>
      </c>
      <c r="I1883" s="2" t="str">
        <f>VLOOKUP(D1883,$M$15:$N$19,2,TRUE)</f>
        <v>Low</v>
      </c>
    </row>
    <row r="1884" spans="1:9" x14ac:dyDescent="0.25">
      <c r="A1884" s="2" t="s">
        <v>122</v>
      </c>
      <c r="B1884" s="2" t="s">
        <v>16</v>
      </c>
      <c r="C1884" s="2">
        <v>16</v>
      </c>
      <c r="D1884" s="2">
        <v>152</v>
      </c>
      <c r="E1884" s="2">
        <v>39</v>
      </c>
      <c r="F1884" s="2" t="s">
        <v>82</v>
      </c>
      <c r="G1884" s="2">
        <v>1988</v>
      </c>
      <c r="H1884" s="2">
        <f>(D1884-$N$3)/$N$4</f>
        <v>-1.0945638696755038</v>
      </c>
      <c r="I1884" s="2" t="str">
        <f>VLOOKUP(D1884,$M$15:$N$19,2,TRUE)</f>
        <v>Low</v>
      </c>
    </row>
    <row r="1885" spans="1:9" x14ac:dyDescent="0.25">
      <c r="A1885" s="1" t="s">
        <v>198</v>
      </c>
      <c r="B1885" s="1" t="s">
        <v>16</v>
      </c>
      <c r="C1885" s="1">
        <v>16</v>
      </c>
      <c r="D1885" s="1">
        <v>152</v>
      </c>
      <c r="E1885" s="1">
        <v>44</v>
      </c>
      <c r="F1885" s="1" t="s">
        <v>49</v>
      </c>
      <c r="G1885" s="1">
        <v>2000</v>
      </c>
      <c r="H1885" s="1">
        <f>(D1885-$N$3)/$N$4</f>
        <v>-1.0945638696755038</v>
      </c>
      <c r="I1885" s="1" t="str">
        <f>VLOOKUP(D1885,$M$15:$N$19,2,TRUE)</f>
        <v>Low</v>
      </c>
    </row>
    <row r="1886" spans="1:9" x14ac:dyDescent="0.25">
      <c r="A1886" s="1" t="s">
        <v>385</v>
      </c>
      <c r="B1886" s="1" t="s">
        <v>16</v>
      </c>
      <c r="C1886" s="1">
        <v>16</v>
      </c>
      <c r="D1886" s="1">
        <v>152</v>
      </c>
      <c r="E1886" s="1">
        <v>43</v>
      </c>
      <c r="F1886" s="1" t="s">
        <v>207</v>
      </c>
      <c r="G1886" s="1">
        <v>2004</v>
      </c>
      <c r="H1886" s="1">
        <f>(D1886-$N$3)/$N$4</f>
        <v>-1.0945638696755038</v>
      </c>
      <c r="I1886" s="1" t="str">
        <f>VLOOKUP(D1886,$M$15:$N$19,2,TRUE)</f>
        <v>Low</v>
      </c>
    </row>
    <row r="1887" spans="1:9" x14ac:dyDescent="0.25">
      <c r="A1887" s="1" t="s">
        <v>412</v>
      </c>
      <c r="B1887" s="1" t="s">
        <v>16</v>
      </c>
      <c r="C1887" s="1">
        <v>16</v>
      </c>
      <c r="D1887" s="1">
        <v>152</v>
      </c>
      <c r="E1887" s="1">
        <v>43</v>
      </c>
      <c r="F1887" s="1" t="s">
        <v>43</v>
      </c>
      <c r="G1887" s="1">
        <v>1992</v>
      </c>
      <c r="H1887" s="1">
        <f>(D1887-$N$3)/$N$4</f>
        <v>-1.0945638696755038</v>
      </c>
      <c r="I1887" s="1" t="str">
        <f>VLOOKUP(D1887,$M$15:$N$19,2,TRUE)</f>
        <v>Low</v>
      </c>
    </row>
    <row r="1888" spans="1:9" x14ac:dyDescent="0.25">
      <c r="A1888" s="2" t="s">
        <v>568</v>
      </c>
      <c r="B1888" s="2" t="s">
        <v>16</v>
      </c>
      <c r="C1888" s="2">
        <v>16</v>
      </c>
      <c r="D1888" s="2">
        <v>152</v>
      </c>
      <c r="E1888" s="2">
        <v>49</v>
      </c>
      <c r="F1888" s="2" t="s">
        <v>43</v>
      </c>
      <c r="G1888" s="2">
        <v>2000</v>
      </c>
      <c r="H1888" s="2">
        <f>(D1888-$N$3)/$N$4</f>
        <v>-1.0945638696755038</v>
      </c>
      <c r="I1888" s="2" t="str">
        <f>VLOOKUP(D1888,$M$15:$N$19,2,TRUE)</f>
        <v>Low</v>
      </c>
    </row>
    <row r="1889" spans="1:9" x14ac:dyDescent="0.25">
      <c r="A1889" s="2" t="s">
        <v>582</v>
      </c>
      <c r="B1889" s="2" t="s">
        <v>16</v>
      </c>
      <c r="C1889" s="2">
        <v>16</v>
      </c>
      <c r="D1889" s="2">
        <v>152</v>
      </c>
      <c r="E1889" s="2">
        <v>41</v>
      </c>
      <c r="F1889" s="2" t="s">
        <v>97</v>
      </c>
      <c r="G1889" s="2">
        <v>1996</v>
      </c>
      <c r="H1889" s="2">
        <f>(D1889-$N$3)/$N$4</f>
        <v>-1.0945638696755038</v>
      </c>
      <c r="I1889" s="2" t="str">
        <f>VLOOKUP(D1889,$M$15:$N$19,2,TRUE)</f>
        <v>Low</v>
      </c>
    </row>
    <row r="1890" spans="1:9" x14ac:dyDescent="0.25">
      <c r="A1890" s="2" t="s">
        <v>812</v>
      </c>
      <c r="B1890" s="2" t="s">
        <v>16</v>
      </c>
      <c r="C1890" s="2">
        <v>16</v>
      </c>
      <c r="D1890" s="2">
        <v>152</v>
      </c>
      <c r="E1890" s="2">
        <v>49</v>
      </c>
      <c r="F1890" s="2" t="s">
        <v>57</v>
      </c>
      <c r="G1890" s="2">
        <v>2016</v>
      </c>
      <c r="H1890" s="2">
        <f>(D1890-$N$3)/$N$4</f>
        <v>-1.0945638696755038</v>
      </c>
      <c r="I1890" s="2" t="str">
        <f>VLOOKUP(D1890,$M$15:$N$19,2,TRUE)</f>
        <v>Low</v>
      </c>
    </row>
    <row r="1891" spans="1:9" x14ac:dyDescent="0.25">
      <c r="A1891" s="2" t="s">
        <v>816</v>
      </c>
      <c r="B1891" s="2" t="s">
        <v>16</v>
      </c>
      <c r="C1891" s="2">
        <v>16</v>
      </c>
      <c r="D1891" s="2">
        <v>152</v>
      </c>
      <c r="E1891" s="2">
        <v>43</v>
      </c>
      <c r="F1891" s="2" t="s">
        <v>11</v>
      </c>
      <c r="G1891" s="2">
        <v>1988</v>
      </c>
      <c r="H1891" s="2">
        <f>(D1891-$N$3)/$N$4</f>
        <v>-1.0945638696755038</v>
      </c>
      <c r="I1891" s="2" t="str">
        <f>VLOOKUP(D1891,$M$15:$N$19,2,TRUE)</f>
        <v>Low</v>
      </c>
    </row>
    <row r="1892" spans="1:9" x14ac:dyDescent="0.25">
      <c r="A1892" s="2" t="s">
        <v>1275</v>
      </c>
      <c r="B1892" s="2" t="s">
        <v>16</v>
      </c>
      <c r="C1892" s="2">
        <v>16</v>
      </c>
      <c r="D1892" s="2">
        <v>152</v>
      </c>
      <c r="E1892" s="2">
        <v>42</v>
      </c>
      <c r="F1892" s="2" t="s">
        <v>43</v>
      </c>
      <c r="G1892" s="2">
        <v>1992</v>
      </c>
      <c r="H1892" s="2">
        <f>(D1892-$N$3)/$N$4</f>
        <v>-1.0945638696755038</v>
      </c>
      <c r="I1892" s="2" t="str">
        <f>VLOOKUP(D1892,$M$15:$N$19,2,TRUE)</f>
        <v>Low</v>
      </c>
    </row>
    <row r="1893" spans="1:9" x14ac:dyDescent="0.25">
      <c r="A1893" s="2" t="s">
        <v>1463</v>
      </c>
      <c r="B1893" s="2" t="s">
        <v>16</v>
      </c>
      <c r="C1893" s="2">
        <v>16</v>
      </c>
      <c r="D1893" s="2">
        <v>152</v>
      </c>
      <c r="E1893" s="2">
        <v>47</v>
      </c>
      <c r="F1893" s="2" t="s">
        <v>97</v>
      </c>
      <c r="G1893" s="2">
        <v>1976</v>
      </c>
      <c r="H1893" s="2">
        <f>(D1893-$N$3)/$N$4</f>
        <v>-1.0945638696755038</v>
      </c>
      <c r="I1893" s="2" t="str">
        <f>VLOOKUP(D1893,$M$15:$N$19,2,TRUE)</f>
        <v>Low</v>
      </c>
    </row>
    <row r="1894" spans="1:9" x14ac:dyDescent="0.25">
      <c r="A1894" s="2" t="s">
        <v>1500</v>
      </c>
      <c r="B1894" s="2" t="s">
        <v>16</v>
      </c>
      <c r="C1894" s="2">
        <v>16</v>
      </c>
      <c r="D1894" s="2">
        <v>152</v>
      </c>
      <c r="E1894" s="2">
        <v>37</v>
      </c>
      <c r="F1894" s="2" t="s">
        <v>59</v>
      </c>
      <c r="G1894" s="2">
        <v>2004</v>
      </c>
      <c r="H1894" s="2">
        <f>(D1894-$N$3)/$N$4</f>
        <v>-1.0945638696755038</v>
      </c>
      <c r="I1894" s="2" t="str">
        <f>VLOOKUP(D1894,$M$15:$N$19,2,TRUE)</f>
        <v>Low</v>
      </c>
    </row>
    <row r="1895" spans="1:9" x14ac:dyDescent="0.25">
      <c r="A1895" s="2" t="s">
        <v>1589</v>
      </c>
      <c r="B1895" s="2" t="s">
        <v>16</v>
      </c>
      <c r="C1895" s="2">
        <v>16</v>
      </c>
      <c r="D1895" s="2">
        <v>152</v>
      </c>
      <c r="E1895" s="2">
        <v>44</v>
      </c>
      <c r="F1895" s="2" t="s">
        <v>57</v>
      </c>
      <c r="G1895" s="2">
        <v>2004</v>
      </c>
      <c r="H1895" s="2">
        <f>(D1895-$N$3)/$N$4</f>
        <v>-1.0945638696755038</v>
      </c>
      <c r="I1895" s="2" t="str">
        <f>VLOOKUP(D1895,$M$15:$N$19,2,TRUE)</f>
        <v>Low</v>
      </c>
    </row>
    <row r="1896" spans="1:9" x14ac:dyDescent="0.25">
      <c r="A1896" s="1" t="s">
        <v>1594</v>
      </c>
      <c r="B1896" s="1" t="s">
        <v>16</v>
      </c>
      <c r="C1896" s="1">
        <v>16</v>
      </c>
      <c r="D1896" s="1">
        <v>152</v>
      </c>
      <c r="E1896" s="1">
        <v>43</v>
      </c>
      <c r="F1896" s="1" t="s">
        <v>23</v>
      </c>
      <c r="G1896" s="1">
        <v>2004</v>
      </c>
      <c r="H1896" s="1">
        <f>(D1896-$N$3)/$N$4</f>
        <v>-1.0945638696755038</v>
      </c>
      <c r="I1896" s="1" t="str">
        <f>VLOOKUP(D1896,$M$15:$N$19,2,TRUE)</f>
        <v>Low</v>
      </c>
    </row>
    <row r="1897" spans="1:9" x14ac:dyDescent="0.25">
      <c r="A1897" s="2" t="s">
        <v>1615</v>
      </c>
      <c r="B1897" s="2" t="s">
        <v>16</v>
      </c>
      <c r="C1897" s="2">
        <v>16</v>
      </c>
      <c r="D1897" s="2">
        <v>152</v>
      </c>
      <c r="E1897" s="2">
        <v>50</v>
      </c>
      <c r="F1897" s="2" t="s">
        <v>57</v>
      </c>
      <c r="G1897" s="2">
        <v>2008</v>
      </c>
      <c r="H1897" s="2">
        <f>(D1897-$N$3)/$N$4</f>
        <v>-1.0945638696755038</v>
      </c>
      <c r="I1897" s="2" t="str">
        <f>VLOOKUP(D1897,$M$15:$N$19,2,TRUE)</f>
        <v>Low</v>
      </c>
    </row>
    <row r="1898" spans="1:9" x14ac:dyDescent="0.25">
      <c r="A1898" s="1" t="s">
        <v>1723</v>
      </c>
      <c r="B1898" s="1" t="s">
        <v>16</v>
      </c>
      <c r="C1898" s="1">
        <v>16</v>
      </c>
      <c r="D1898" s="1">
        <v>152</v>
      </c>
      <c r="E1898" s="1">
        <v>47</v>
      </c>
      <c r="F1898" s="1" t="s">
        <v>97</v>
      </c>
      <c r="G1898" s="1">
        <v>2000</v>
      </c>
      <c r="H1898" s="1">
        <f>(D1898-$N$3)/$N$4</f>
        <v>-1.0945638696755038</v>
      </c>
      <c r="I1898" s="1" t="str">
        <f>VLOOKUP(D1898,$M$15:$N$19,2,TRUE)</f>
        <v>Low</v>
      </c>
    </row>
    <row r="1899" spans="1:9" x14ac:dyDescent="0.25">
      <c r="A1899" s="2" t="s">
        <v>1856</v>
      </c>
      <c r="B1899" s="2" t="s">
        <v>16</v>
      </c>
      <c r="C1899" s="2">
        <v>16</v>
      </c>
      <c r="D1899" s="2">
        <v>152</v>
      </c>
      <c r="E1899" s="2">
        <v>37</v>
      </c>
      <c r="F1899" s="2" t="s">
        <v>31</v>
      </c>
      <c r="G1899" s="2">
        <v>1976</v>
      </c>
      <c r="H1899" s="2">
        <f>(D1899-$N$3)/$N$4</f>
        <v>-1.0945638696755038</v>
      </c>
      <c r="I1899" s="2" t="str">
        <f>VLOOKUP(D1899,$M$15:$N$19,2,TRUE)</f>
        <v>Low</v>
      </c>
    </row>
    <row r="1900" spans="1:9" x14ac:dyDescent="0.25">
      <c r="A1900" s="2" t="s">
        <v>1865</v>
      </c>
      <c r="B1900" s="2" t="s">
        <v>16</v>
      </c>
      <c r="C1900" s="2">
        <v>16</v>
      </c>
      <c r="D1900" s="2">
        <v>152</v>
      </c>
      <c r="E1900" s="2">
        <v>42</v>
      </c>
      <c r="F1900" s="2" t="s">
        <v>82</v>
      </c>
      <c r="G1900" s="2">
        <v>1988</v>
      </c>
      <c r="H1900" s="2">
        <f>(D1900-$N$3)/$N$4</f>
        <v>-1.0945638696755038</v>
      </c>
      <c r="I1900" s="2" t="str">
        <f>VLOOKUP(D1900,$M$15:$N$19,2,TRUE)</f>
        <v>Low</v>
      </c>
    </row>
    <row r="1901" spans="1:9" x14ac:dyDescent="0.25">
      <c r="A1901" s="2" t="s">
        <v>1869</v>
      </c>
      <c r="B1901" s="2" t="s">
        <v>16</v>
      </c>
      <c r="C1901" s="2">
        <v>16</v>
      </c>
      <c r="D1901" s="2">
        <v>152</v>
      </c>
      <c r="E1901" s="2">
        <v>38</v>
      </c>
      <c r="F1901" s="2" t="s">
        <v>27</v>
      </c>
      <c r="G1901" s="2">
        <v>1988</v>
      </c>
      <c r="H1901" s="2">
        <f>(D1901-$N$3)/$N$4</f>
        <v>-1.0945638696755038</v>
      </c>
      <c r="I1901" s="2" t="str">
        <f>VLOOKUP(D1901,$M$15:$N$19,2,TRUE)</f>
        <v>Low</v>
      </c>
    </row>
    <row r="1902" spans="1:9" x14ac:dyDescent="0.25">
      <c r="A1902" s="2" t="s">
        <v>2045</v>
      </c>
      <c r="B1902" s="2" t="s">
        <v>16</v>
      </c>
      <c r="C1902" s="2">
        <v>16</v>
      </c>
      <c r="D1902" s="2">
        <v>152</v>
      </c>
      <c r="E1902" s="2">
        <v>47</v>
      </c>
      <c r="F1902" s="2" t="s">
        <v>64</v>
      </c>
      <c r="G1902" s="2">
        <v>2016</v>
      </c>
      <c r="H1902" s="2">
        <f>(D1902-$N$3)/$N$4</f>
        <v>-1.0945638696755038</v>
      </c>
      <c r="I1902" s="2" t="str">
        <f>VLOOKUP(D1902,$M$15:$N$19,2,TRUE)</f>
        <v>Low</v>
      </c>
    </row>
    <row r="1903" spans="1:9" x14ac:dyDescent="0.25">
      <c r="A1903" s="2" t="s">
        <v>2312</v>
      </c>
      <c r="B1903" s="2" t="s">
        <v>16</v>
      </c>
      <c r="C1903" s="2">
        <v>16</v>
      </c>
      <c r="D1903" s="2">
        <v>152</v>
      </c>
      <c r="E1903" s="2">
        <v>41</v>
      </c>
      <c r="F1903" s="2" t="s">
        <v>207</v>
      </c>
      <c r="G1903" s="2">
        <v>1984</v>
      </c>
      <c r="H1903" s="2">
        <f>(D1903-$N$3)/$N$4</f>
        <v>-1.0945638696755038</v>
      </c>
      <c r="I1903" s="2" t="str">
        <f>VLOOKUP(D1903,$M$15:$N$19,2,TRUE)</f>
        <v>Low</v>
      </c>
    </row>
    <row r="1904" spans="1:9" x14ac:dyDescent="0.25">
      <c r="A1904" s="1" t="s">
        <v>278</v>
      </c>
      <c r="B1904" s="1" t="s">
        <v>16</v>
      </c>
      <c r="C1904" s="1">
        <v>17</v>
      </c>
      <c r="D1904" s="1">
        <v>152</v>
      </c>
      <c r="E1904" s="1">
        <v>39</v>
      </c>
      <c r="F1904" s="1" t="s">
        <v>19</v>
      </c>
      <c r="G1904" s="1">
        <v>2008</v>
      </c>
      <c r="H1904" s="1">
        <f>(D1904-$N$3)/$N$4</f>
        <v>-1.0945638696755038</v>
      </c>
      <c r="I1904" s="1" t="str">
        <f>VLOOKUP(D1904,$M$15:$N$19,2,TRUE)</f>
        <v>Low</v>
      </c>
    </row>
    <row r="1905" spans="1:9" x14ac:dyDescent="0.25">
      <c r="A1905" s="2" t="s">
        <v>324</v>
      </c>
      <c r="B1905" s="2" t="s">
        <v>16</v>
      </c>
      <c r="C1905" s="2">
        <v>17</v>
      </c>
      <c r="D1905" s="2">
        <v>152</v>
      </c>
      <c r="E1905" s="2">
        <v>49</v>
      </c>
      <c r="F1905" s="2" t="s">
        <v>49</v>
      </c>
      <c r="G1905" s="2">
        <v>2012</v>
      </c>
      <c r="H1905" s="2">
        <f>(D1905-$N$3)/$N$4</f>
        <v>-1.0945638696755038</v>
      </c>
      <c r="I1905" s="2" t="str">
        <f>VLOOKUP(D1905,$M$15:$N$19,2,TRUE)</f>
        <v>Low</v>
      </c>
    </row>
    <row r="1906" spans="1:9" x14ac:dyDescent="0.25">
      <c r="A1906" s="2" t="s">
        <v>620</v>
      </c>
      <c r="B1906" s="2" t="s">
        <v>16</v>
      </c>
      <c r="C1906" s="2">
        <v>17</v>
      </c>
      <c r="D1906" s="2">
        <v>152</v>
      </c>
      <c r="E1906" s="2">
        <v>46</v>
      </c>
      <c r="F1906" s="2" t="s">
        <v>621</v>
      </c>
      <c r="G1906" s="2">
        <v>1988</v>
      </c>
      <c r="H1906" s="2">
        <f>(D1906-$N$3)/$N$4</f>
        <v>-1.0945638696755038</v>
      </c>
      <c r="I1906" s="2" t="str">
        <f>VLOOKUP(D1906,$M$15:$N$19,2,TRUE)</f>
        <v>Low</v>
      </c>
    </row>
    <row r="1907" spans="1:9" x14ac:dyDescent="0.25">
      <c r="A1907" s="1" t="s">
        <v>868</v>
      </c>
      <c r="B1907" s="1" t="s">
        <v>16</v>
      </c>
      <c r="C1907" s="1">
        <v>17</v>
      </c>
      <c r="D1907" s="1">
        <v>152</v>
      </c>
      <c r="E1907" s="1">
        <v>43</v>
      </c>
      <c r="F1907" s="1" t="s">
        <v>57</v>
      </c>
      <c r="G1907" s="1">
        <v>2004</v>
      </c>
      <c r="H1907" s="1">
        <f>(D1907-$N$3)/$N$4</f>
        <v>-1.0945638696755038</v>
      </c>
      <c r="I1907" s="1" t="str">
        <f>VLOOKUP(D1907,$M$15:$N$19,2,TRUE)</f>
        <v>Low</v>
      </c>
    </row>
    <row r="1908" spans="1:9" x14ac:dyDescent="0.25">
      <c r="A1908" s="1" t="s">
        <v>1063</v>
      </c>
      <c r="B1908" s="1" t="s">
        <v>16</v>
      </c>
      <c r="C1908" s="1">
        <v>17</v>
      </c>
      <c r="D1908" s="1">
        <v>152</v>
      </c>
      <c r="E1908" s="1">
        <v>39</v>
      </c>
      <c r="F1908" s="1" t="s">
        <v>82</v>
      </c>
      <c r="G1908" s="1">
        <v>1972</v>
      </c>
      <c r="H1908" s="1">
        <f>(D1908-$N$3)/$N$4</f>
        <v>-1.0945638696755038</v>
      </c>
      <c r="I1908" s="1" t="str">
        <f>VLOOKUP(D1908,$M$15:$N$19,2,TRUE)</f>
        <v>Low</v>
      </c>
    </row>
    <row r="1909" spans="1:9" x14ac:dyDescent="0.25">
      <c r="A1909" s="2" t="s">
        <v>1197</v>
      </c>
      <c r="B1909" s="2" t="s">
        <v>16</v>
      </c>
      <c r="C1909" s="2">
        <v>17</v>
      </c>
      <c r="D1909" s="2">
        <v>152</v>
      </c>
      <c r="E1909" s="2">
        <v>53</v>
      </c>
      <c r="F1909" s="2" t="s">
        <v>64</v>
      </c>
      <c r="G1909" s="2">
        <v>1952</v>
      </c>
      <c r="H1909" s="2">
        <f>(D1909-$N$3)/$N$4</f>
        <v>-1.0945638696755038</v>
      </c>
      <c r="I1909" s="2" t="str">
        <f>VLOOKUP(D1909,$M$15:$N$19,2,TRUE)</f>
        <v>Low</v>
      </c>
    </row>
    <row r="1910" spans="1:9" x14ac:dyDescent="0.25">
      <c r="A1910" s="1" t="s">
        <v>1272</v>
      </c>
      <c r="B1910" s="1" t="s">
        <v>16</v>
      </c>
      <c r="C1910" s="1">
        <v>17</v>
      </c>
      <c r="D1910" s="1">
        <v>152</v>
      </c>
      <c r="E1910" s="1">
        <v>48</v>
      </c>
      <c r="F1910" s="1" t="s">
        <v>207</v>
      </c>
      <c r="G1910" s="1">
        <v>1988</v>
      </c>
      <c r="H1910" s="1">
        <f>(D1910-$N$3)/$N$4</f>
        <v>-1.0945638696755038</v>
      </c>
      <c r="I1910" s="1" t="str">
        <f>VLOOKUP(D1910,$M$15:$N$19,2,TRUE)</f>
        <v>Low</v>
      </c>
    </row>
    <row r="1911" spans="1:9" x14ac:dyDescent="0.25">
      <c r="A1911" s="1" t="s">
        <v>1394</v>
      </c>
      <c r="B1911" s="1" t="s">
        <v>16</v>
      </c>
      <c r="C1911" s="1">
        <v>17</v>
      </c>
      <c r="D1911" s="1">
        <v>152</v>
      </c>
      <c r="E1911" s="1">
        <v>42</v>
      </c>
      <c r="F1911" s="1" t="s">
        <v>59</v>
      </c>
      <c r="G1911" s="1">
        <v>2008</v>
      </c>
      <c r="H1911" s="1">
        <f>(D1911-$N$3)/$N$4</f>
        <v>-1.0945638696755038</v>
      </c>
      <c r="I1911" s="1" t="str">
        <f>VLOOKUP(D1911,$M$15:$N$19,2,TRUE)</f>
        <v>Low</v>
      </c>
    </row>
    <row r="1912" spans="1:9" x14ac:dyDescent="0.25">
      <c r="A1912" s="1" t="s">
        <v>1940</v>
      </c>
      <c r="B1912" s="1" t="s">
        <v>16</v>
      </c>
      <c r="C1912" s="1">
        <v>17</v>
      </c>
      <c r="D1912" s="1">
        <v>152</v>
      </c>
      <c r="E1912" s="1">
        <v>44</v>
      </c>
      <c r="F1912" s="1" t="s">
        <v>29</v>
      </c>
      <c r="G1912" s="1">
        <v>1984</v>
      </c>
      <c r="H1912" s="1">
        <f>(D1912-$N$3)/$N$4</f>
        <v>-1.0945638696755038</v>
      </c>
      <c r="I1912" s="1" t="str">
        <f>VLOOKUP(D1912,$M$15:$N$19,2,TRUE)</f>
        <v>Low</v>
      </c>
    </row>
    <row r="1913" spans="1:9" x14ac:dyDescent="0.25">
      <c r="A1913" s="1" t="s">
        <v>2188</v>
      </c>
      <c r="B1913" s="1" t="s">
        <v>16</v>
      </c>
      <c r="C1913" s="1">
        <v>17</v>
      </c>
      <c r="D1913" s="1">
        <v>152</v>
      </c>
      <c r="E1913" s="1">
        <v>48</v>
      </c>
      <c r="F1913" s="1" t="s">
        <v>33</v>
      </c>
      <c r="G1913" s="1">
        <v>2004</v>
      </c>
      <c r="H1913" s="1">
        <f>(D1913-$N$3)/$N$4</f>
        <v>-1.0945638696755038</v>
      </c>
      <c r="I1913" s="1" t="str">
        <f>VLOOKUP(D1913,$M$15:$N$19,2,TRUE)</f>
        <v>Low</v>
      </c>
    </row>
    <row r="1914" spans="1:9" x14ac:dyDescent="0.25">
      <c r="A1914" s="2" t="s">
        <v>285</v>
      </c>
      <c r="B1914" s="2" t="s">
        <v>16</v>
      </c>
      <c r="C1914" s="2">
        <v>18</v>
      </c>
      <c r="D1914" s="2">
        <v>152</v>
      </c>
      <c r="E1914" s="2">
        <v>45</v>
      </c>
      <c r="F1914" s="2" t="s">
        <v>97</v>
      </c>
      <c r="G1914" s="2">
        <v>1984</v>
      </c>
      <c r="H1914" s="2">
        <f>(D1914-$N$3)/$N$4</f>
        <v>-1.0945638696755038</v>
      </c>
      <c r="I1914" s="2" t="str">
        <f>VLOOKUP(D1914,$M$15:$N$19,2,TRUE)</f>
        <v>Low</v>
      </c>
    </row>
    <row r="1915" spans="1:9" x14ac:dyDescent="0.25">
      <c r="A1915" s="1" t="s">
        <v>461</v>
      </c>
      <c r="B1915" s="1" t="s">
        <v>16</v>
      </c>
      <c r="C1915" s="1">
        <v>18</v>
      </c>
      <c r="D1915" s="1">
        <v>152</v>
      </c>
      <c r="E1915" s="1">
        <v>49</v>
      </c>
      <c r="F1915" s="1" t="s">
        <v>57</v>
      </c>
      <c r="G1915" s="1">
        <v>2000</v>
      </c>
      <c r="H1915" s="1">
        <f>(D1915-$N$3)/$N$4</f>
        <v>-1.0945638696755038</v>
      </c>
      <c r="I1915" s="1" t="str">
        <f>VLOOKUP(D1915,$M$15:$N$19,2,TRUE)</f>
        <v>Low</v>
      </c>
    </row>
    <row r="1916" spans="1:9" x14ac:dyDescent="0.25">
      <c r="A1916" s="1" t="s">
        <v>640</v>
      </c>
      <c r="B1916" s="1" t="s">
        <v>16</v>
      </c>
      <c r="C1916" s="1">
        <v>18</v>
      </c>
      <c r="D1916" s="1">
        <v>152</v>
      </c>
      <c r="E1916" s="1">
        <v>54</v>
      </c>
      <c r="F1916" s="1" t="s">
        <v>57</v>
      </c>
      <c r="G1916" s="1">
        <v>1956</v>
      </c>
      <c r="H1916" s="1">
        <f>(D1916-$N$3)/$N$4</f>
        <v>-1.0945638696755038</v>
      </c>
      <c r="I1916" s="1" t="str">
        <f>VLOOKUP(D1916,$M$15:$N$19,2,TRUE)</f>
        <v>Low</v>
      </c>
    </row>
    <row r="1917" spans="1:9" x14ac:dyDescent="0.25">
      <c r="A1917" s="1" t="s">
        <v>752</v>
      </c>
      <c r="B1917" s="1" t="s">
        <v>16</v>
      </c>
      <c r="C1917" s="1">
        <v>18</v>
      </c>
      <c r="D1917" s="1">
        <v>152</v>
      </c>
      <c r="E1917" s="1">
        <v>40</v>
      </c>
      <c r="F1917" s="1" t="s">
        <v>116</v>
      </c>
      <c r="G1917" s="1">
        <v>1996</v>
      </c>
      <c r="H1917" s="1">
        <f>(D1917-$N$3)/$N$4</f>
        <v>-1.0945638696755038</v>
      </c>
      <c r="I1917" s="1" t="str">
        <f>VLOOKUP(D1917,$M$15:$N$19,2,TRUE)</f>
        <v>Low</v>
      </c>
    </row>
    <row r="1918" spans="1:9" x14ac:dyDescent="0.25">
      <c r="A1918" s="2" t="s">
        <v>845</v>
      </c>
      <c r="B1918" s="2" t="s">
        <v>16</v>
      </c>
      <c r="C1918" s="2">
        <v>18</v>
      </c>
      <c r="D1918" s="2">
        <v>152</v>
      </c>
      <c r="E1918" s="2">
        <v>46</v>
      </c>
      <c r="F1918" s="2" t="s">
        <v>97</v>
      </c>
      <c r="G1918" s="2">
        <v>2008</v>
      </c>
      <c r="H1918" s="2">
        <f>(D1918-$N$3)/$N$4</f>
        <v>-1.0945638696755038</v>
      </c>
      <c r="I1918" s="2" t="str">
        <f>VLOOKUP(D1918,$M$15:$N$19,2,TRUE)</f>
        <v>Low</v>
      </c>
    </row>
    <row r="1919" spans="1:9" x14ac:dyDescent="0.25">
      <c r="A1919" s="2" t="s">
        <v>1018</v>
      </c>
      <c r="B1919" s="2" t="s">
        <v>16</v>
      </c>
      <c r="C1919" s="2">
        <v>18</v>
      </c>
      <c r="D1919" s="2">
        <v>152</v>
      </c>
      <c r="E1919" s="2">
        <v>47</v>
      </c>
      <c r="F1919" s="2" t="s">
        <v>82</v>
      </c>
      <c r="G1919" s="2">
        <v>1976</v>
      </c>
      <c r="H1919" s="2">
        <f>(D1919-$N$3)/$N$4</f>
        <v>-1.0945638696755038</v>
      </c>
      <c r="I1919" s="2" t="str">
        <f>VLOOKUP(D1919,$M$15:$N$19,2,TRUE)</f>
        <v>Low</v>
      </c>
    </row>
    <row r="1920" spans="1:9" x14ac:dyDescent="0.25">
      <c r="A1920" s="1" t="s">
        <v>1233</v>
      </c>
      <c r="B1920" s="1" t="s">
        <v>16</v>
      </c>
      <c r="C1920" s="1">
        <v>18</v>
      </c>
      <c r="D1920" s="1">
        <v>152</v>
      </c>
      <c r="E1920" s="1">
        <v>48</v>
      </c>
      <c r="F1920" s="1" t="s">
        <v>59</v>
      </c>
      <c r="G1920" s="1">
        <v>2012</v>
      </c>
      <c r="H1920" s="1">
        <f>(D1920-$N$3)/$N$4</f>
        <v>-1.0945638696755038</v>
      </c>
      <c r="I1920" s="1" t="str">
        <f>VLOOKUP(D1920,$M$15:$N$19,2,TRUE)</f>
        <v>Low</v>
      </c>
    </row>
    <row r="1921" spans="1:9" x14ac:dyDescent="0.25">
      <c r="A1921" s="1" t="s">
        <v>1705</v>
      </c>
      <c r="B1921" s="1" t="s">
        <v>16</v>
      </c>
      <c r="C1921" s="1">
        <v>18</v>
      </c>
      <c r="D1921" s="1">
        <v>152</v>
      </c>
      <c r="E1921" s="1">
        <v>48</v>
      </c>
      <c r="F1921" s="1" t="s">
        <v>57</v>
      </c>
      <c r="G1921" s="1">
        <v>2000</v>
      </c>
      <c r="H1921" s="1">
        <f>(D1921-$N$3)/$N$4</f>
        <v>-1.0945638696755038</v>
      </c>
      <c r="I1921" s="1" t="str">
        <f>VLOOKUP(D1921,$M$15:$N$19,2,TRUE)</f>
        <v>Low</v>
      </c>
    </row>
    <row r="1922" spans="1:9" x14ac:dyDescent="0.25">
      <c r="A1922" s="2" t="s">
        <v>2083</v>
      </c>
      <c r="B1922" s="2" t="s">
        <v>16</v>
      </c>
      <c r="C1922" s="2">
        <v>18</v>
      </c>
      <c r="D1922" s="2">
        <v>152</v>
      </c>
      <c r="E1922" s="2">
        <v>51</v>
      </c>
      <c r="F1922" s="2" t="s">
        <v>464</v>
      </c>
      <c r="G1922" s="2">
        <v>1964</v>
      </c>
      <c r="H1922" s="2">
        <f>(D1922-$N$3)/$N$4</f>
        <v>-1.0945638696755038</v>
      </c>
      <c r="I1922" s="2" t="str">
        <f>VLOOKUP(D1922,$M$15:$N$19,2,TRUE)</f>
        <v>Low</v>
      </c>
    </row>
    <row r="1923" spans="1:9" x14ac:dyDescent="0.25">
      <c r="A1923" s="2" t="s">
        <v>369</v>
      </c>
      <c r="B1923" s="2" t="s">
        <v>16</v>
      </c>
      <c r="C1923" s="2">
        <v>19</v>
      </c>
      <c r="D1923" s="2">
        <v>152</v>
      </c>
      <c r="E1923" s="2">
        <v>41</v>
      </c>
      <c r="F1923" s="2" t="s">
        <v>43</v>
      </c>
      <c r="G1923" s="2">
        <v>2004</v>
      </c>
      <c r="H1923" s="2">
        <f>(D1923-$N$3)/$N$4</f>
        <v>-1.0945638696755038</v>
      </c>
      <c r="I1923" s="2" t="str">
        <f>VLOOKUP(D1923,$M$15:$N$19,2,TRUE)</f>
        <v>Low</v>
      </c>
    </row>
    <row r="1924" spans="1:9" x14ac:dyDescent="0.25">
      <c r="A1924" s="1" t="s">
        <v>483</v>
      </c>
      <c r="B1924" s="1" t="s">
        <v>16</v>
      </c>
      <c r="C1924" s="1">
        <v>19</v>
      </c>
      <c r="D1924" s="1">
        <v>152</v>
      </c>
      <c r="E1924" s="1">
        <v>46</v>
      </c>
      <c r="F1924" s="1" t="s">
        <v>11</v>
      </c>
      <c r="G1924" s="1">
        <v>2008</v>
      </c>
      <c r="H1924" s="1">
        <f>(D1924-$N$3)/$N$4</f>
        <v>-1.0945638696755038</v>
      </c>
      <c r="I1924" s="1" t="str">
        <f>VLOOKUP(D1924,$M$15:$N$19,2,TRUE)</f>
        <v>Low</v>
      </c>
    </row>
    <row r="1925" spans="1:9" x14ac:dyDescent="0.25">
      <c r="A1925" s="1" t="s">
        <v>634</v>
      </c>
      <c r="B1925" s="1" t="s">
        <v>16</v>
      </c>
      <c r="C1925" s="1">
        <v>19</v>
      </c>
      <c r="D1925" s="1">
        <v>152</v>
      </c>
      <c r="E1925" s="1">
        <v>48</v>
      </c>
      <c r="F1925" s="1" t="s">
        <v>294</v>
      </c>
      <c r="G1925" s="1">
        <v>1976</v>
      </c>
      <c r="H1925" s="1">
        <f>(D1925-$N$3)/$N$4</f>
        <v>-1.0945638696755038</v>
      </c>
      <c r="I1925" s="1" t="str">
        <f>VLOOKUP(D1925,$M$15:$N$19,2,TRUE)</f>
        <v>Low</v>
      </c>
    </row>
    <row r="1926" spans="1:9" x14ac:dyDescent="0.25">
      <c r="A1926" s="1" t="s">
        <v>1041</v>
      </c>
      <c r="B1926" s="1" t="s">
        <v>16</v>
      </c>
      <c r="C1926" s="1">
        <v>19</v>
      </c>
      <c r="D1926" s="1">
        <v>152</v>
      </c>
      <c r="E1926" s="1">
        <v>40</v>
      </c>
      <c r="F1926" s="1" t="s">
        <v>23</v>
      </c>
      <c r="G1926" s="1">
        <v>2008</v>
      </c>
      <c r="H1926" s="1">
        <f>(D1926-$N$3)/$N$4</f>
        <v>-1.0945638696755038</v>
      </c>
      <c r="I1926" s="1" t="str">
        <f>VLOOKUP(D1926,$M$15:$N$19,2,TRUE)</f>
        <v>Low</v>
      </c>
    </row>
    <row r="1927" spans="1:9" x14ac:dyDescent="0.25">
      <c r="A1927" s="2" t="s">
        <v>1228</v>
      </c>
      <c r="B1927" s="2" t="s">
        <v>16</v>
      </c>
      <c r="C1927" s="2">
        <v>19</v>
      </c>
      <c r="D1927" s="2">
        <v>152</v>
      </c>
      <c r="E1927" s="2">
        <v>55</v>
      </c>
      <c r="F1927" s="2" t="s">
        <v>64</v>
      </c>
      <c r="G1927" s="2">
        <v>2004</v>
      </c>
      <c r="H1927" s="2">
        <f>(D1927-$N$3)/$N$4</f>
        <v>-1.0945638696755038</v>
      </c>
      <c r="I1927" s="2" t="str">
        <f>VLOOKUP(D1927,$M$15:$N$19,2,TRUE)</f>
        <v>Low</v>
      </c>
    </row>
    <row r="1928" spans="1:9" x14ac:dyDescent="0.25">
      <c r="A1928" s="1" t="s">
        <v>1294</v>
      </c>
      <c r="B1928" s="1" t="s">
        <v>16</v>
      </c>
      <c r="C1928" s="1">
        <v>19</v>
      </c>
      <c r="D1928" s="1">
        <v>152</v>
      </c>
      <c r="E1928" s="1">
        <v>46</v>
      </c>
      <c r="F1928" s="1" t="s">
        <v>57</v>
      </c>
      <c r="G1928" s="1">
        <v>2000</v>
      </c>
      <c r="H1928" s="1">
        <f>(D1928-$N$3)/$N$4</f>
        <v>-1.0945638696755038</v>
      </c>
      <c r="I1928" s="1" t="str">
        <f>VLOOKUP(D1928,$M$15:$N$19,2,TRUE)</f>
        <v>Low</v>
      </c>
    </row>
    <row r="1929" spans="1:9" x14ac:dyDescent="0.25">
      <c r="A1929" s="1" t="s">
        <v>1470</v>
      </c>
      <c r="B1929" s="1" t="s">
        <v>16</v>
      </c>
      <c r="C1929" s="1">
        <v>19</v>
      </c>
      <c r="D1929" s="1">
        <v>152</v>
      </c>
      <c r="E1929" s="1">
        <v>46</v>
      </c>
      <c r="F1929" s="1" t="s">
        <v>64</v>
      </c>
      <c r="G1929" s="1">
        <v>2000</v>
      </c>
      <c r="H1929" s="1">
        <f>(D1929-$N$3)/$N$4</f>
        <v>-1.0945638696755038</v>
      </c>
      <c r="I1929" s="1" t="str">
        <f>VLOOKUP(D1929,$M$15:$N$19,2,TRUE)</f>
        <v>Low</v>
      </c>
    </row>
    <row r="1930" spans="1:9" x14ac:dyDescent="0.25">
      <c r="A1930" s="2" t="s">
        <v>1684</v>
      </c>
      <c r="B1930" s="2" t="s">
        <v>16</v>
      </c>
      <c r="C1930" s="2">
        <v>19</v>
      </c>
      <c r="D1930" s="2">
        <v>152</v>
      </c>
      <c r="E1930" s="2">
        <v>41</v>
      </c>
      <c r="F1930" s="2" t="s">
        <v>207</v>
      </c>
      <c r="G1930" s="2">
        <v>1996</v>
      </c>
      <c r="H1930" s="2">
        <f>(D1930-$N$3)/$N$4</f>
        <v>-1.0945638696755038</v>
      </c>
      <c r="I1930" s="2" t="str">
        <f>VLOOKUP(D1930,$M$15:$N$19,2,TRUE)</f>
        <v>Low</v>
      </c>
    </row>
    <row r="1931" spans="1:9" x14ac:dyDescent="0.25">
      <c r="A1931" s="1" t="s">
        <v>1775</v>
      </c>
      <c r="B1931" s="1" t="s">
        <v>16</v>
      </c>
      <c r="C1931" s="1">
        <v>19</v>
      </c>
      <c r="D1931" s="1">
        <v>152</v>
      </c>
      <c r="E1931" s="1">
        <v>45</v>
      </c>
      <c r="F1931" s="1" t="s">
        <v>59</v>
      </c>
      <c r="G1931" s="1">
        <v>1988</v>
      </c>
      <c r="H1931" s="1">
        <f>(D1931-$N$3)/$N$4</f>
        <v>-1.0945638696755038</v>
      </c>
      <c r="I1931" s="1" t="str">
        <f>VLOOKUP(D1931,$M$15:$N$19,2,TRUE)</f>
        <v>Low</v>
      </c>
    </row>
    <row r="1932" spans="1:9" x14ac:dyDescent="0.25">
      <c r="A1932" s="2" t="s">
        <v>2093</v>
      </c>
      <c r="B1932" s="2" t="s">
        <v>16</v>
      </c>
      <c r="C1932" s="2">
        <v>19</v>
      </c>
      <c r="D1932" s="2">
        <v>152</v>
      </c>
      <c r="E1932" s="2">
        <v>47</v>
      </c>
      <c r="F1932" s="2" t="s">
        <v>97</v>
      </c>
      <c r="G1932" s="2">
        <v>1972</v>
      </c>
      <c r="H1932" s="2">
        <f>(D1932-$N$3)/$N$4</f>
        <v>-1.0945638696755038</v>
      </c>
      <c r="I1932" s="2" t="str">
        <f>VLOOKUP(D1932,$M$15:$N$19,2,TRUE)</f>
        <v>Low</v>
      </c>
    </row>
    <row r="1933" spans="1:9" x14ac:dyDescent="0.25">
      <c r="A1933" s="1" t="s">
        <v>2229</v>
      </c>
      <c r="B1933" s="1" t="s">
        <v>16</v>
      </c>
      <c r="C1933" s="1">
        <v>19</v>
      </c>
      <c r="D1933" s="1">
        <v>152</v>
      </c>
      <c r="E1933" s="1">
        <v>50</v>
      </c>
      <c r="F1933" s="1" t="s">
        <v>64</v>
      </c>
      <c r="G1933" s="1">
        <v>2004</v>
      </c>
      <c r="H1933" s="1">
        <f>(D1933-$N$3)/$N$4</f>
        <v>-1.0945638696755038</v>
      </c>
      <c r="I1933" s="1" t="str">
        <f>VLOOKUP(D1933,$M$15:$N$19,2,TRUE)</f>
        <v>Low</v>
      </c>
    </row>
    <row r="1934" spans="1:9" x14ac:dyDescent="0.25">
      <c r="A1934" s="1" t="s">
        <v>2034</v>
      </c>
      <c r="B1934" s="1" t="s">
        <v>16</v>
      </c>
      <c r="C1934" s="1">
        <v>20</v>
      </c>
      <c r="D1934" s="1">
        <v>152</v>
      </c>
      <c r="E1934" s="1">
        <v>52</v>
      </c>
      <c r="F1934" s="1" t="s">
        <v>64</v>
      </c>
      <c r="G1934" s="1">
        <v>1952</v>
      </c>
      <c r="H1934" s="1">
        <f>(D1934-$N$3)/$N$4</f>
        <v>-1.0945638696755038</v>
      </c>
      <c r="I1934" s="1" t="str">
        <f>VLOOKUP(D1934,$M$15:$N$19,2,TRUE)</f>
        <v>Low</v>
      </c>
    </row>
    <row r="1935" spans="1:9" x14ac:dyDescent="0.25">
      <c r="A1935" s="2" t="s">
        <v>302</v>
      </c>
      <c r="B1935" s="2" t="s">
        <v>16</v>
      </c>
      <c r="C1935" s="2">
        <v>21</v>
      </c>
      <c r="D1935" s="2">
        <v>152</v>
      </c>
      <c r="E1935" s="2">
        <v>48</v>
      </c>
      <c r="F1935" s="2" t="s">
        <v>59</v>
      </c>
      <c r="G1935" s="2">
        <v>1964</v>
      </c>
      <c r="H1935" s="2">
        <f>(D1935-$N$3)/$N$4</f>
        <v>-1.0945638696755038</v>
      </c>
      <c r="I1935" s="2" t="str">
        <f>VLOOKUP(D1935,$M$15:$N$19,2,TRUE)</f>
        <v>Low</v>
      </c>
    </row>
    <row r="1936" spans="1:9" x14ac:dyDescent="0.25">
      <c r="A1936" s="2" t="s">
        <v>1504</v>
      </c>
      <c r="B1936" s="2" t="s">
        <v>16</v>
      </c>
      <c r="C1936" s="2">
        <v>21</v>
      </c>
      <c r="D1936" s="2">
        <v>152</v>
      </c>
      <c r="E1936" s="2">
        <v>47</v>
      </c>
      <c r="F1936" s="2" t="s">
        <v>89</v>
      </c>
      <c r="G1936" s="2">
        <v>1960</v>
      </c>
      <c r="H1936" s="2">
        <f>(D1936-$N$3)/$N$4</f>
        <v>-1.0945638696755038</v>
      </c>
      <c r="I1936" s="2" t="str">
        <f>VLOOKUP(D1936,$M$15:$N$19,2,TRUE)</f>
        <v>Low</v>
      </c>
    </row>
    <row r="1937" spans="1:9" x14ac:dyDescent="0.25">
      <c r="A1937" s="1" t="s">
        <v>1564</v>
      </c>
      <c r="B1937" s="1" t="s">
        <v>16</v>
      </c>
      <c r="C1937" s="1">
        <v>21</v>
      </c>
      <c r="D1937" s="1">
        <v>152</v>
      </c>
      <c r="E1937" s="1">
        <v>41</v>
      </c>
      <c r="F1937" s="1" t="s">
        <v>27</v>
      </c>
      <c r="G1937" s="1">
        <v>1984</v>
      </c>
      <c r="H1937" s="1">
        <f>(D1937-$N$3)/$N$4</f>
        <v>-1.0945638696755038</v>
      </c>
      <c r="I1937" s="1" t="str">
        <f>VLOOKUP(D1937,$M$15:$N$19,2,TRUE)</f>
        <v>Low</v>
      </c>
    </row>
    <row r="1938" spans="1:9" x14ac:dyDescent="0.25">
      <c r="A1938" s="1" t="s">
        <v>1672</v>
      </c>
      <c r="B1938" s="1" t="s">
        <v>16</v>
      </c>
      <c r="C1938" s="1">
        <v>21</v>
      </c>
      <c r="D1938" s="1">
        <v>152</v>
      </c>
      <c r="E1938" s="1">
        <v>47</v>
      </c>
      <c r="F1938" s="1" t="s">
        <v>1673</v>
      </c>
      <c r="G1938" s="1">
        <v>1996</v>
      </c>
      <c r="H1938" s="1">
        <f>(D1938-$N$3)/$N$4</f>
        <v>-1.0945638696755038</v>
      </c>
      <c r="I1938" s="1" t="str">
        <f>VLOOKUP(D1938,$M$15:$N$19,2,TRUE)</f>
        <v>Low</v>
      </c>
    </row>
    <row r="1939" spans="1:9" x14ac:dyDescent="0.25">
      <c r="A1939" s="1" t="s">
        <v>1588</v>
      </c>
      <c r="B1939" s="1" t="s">
        <v>8</v>
      </c>
      <c r="C1939" s="1">
        <v>23</v>
      </c>
      <c r="D1939" s="1">
        <v>152</v>
      </c>
      <c r="E1939" s="1">
        <v>49</v>
      </c>
      <c r="F1939" s="1" t="s">
        <v>196</v>
      </c>
      <c r="G1939" s="1">
        <v>1964</v>
      </c>
      <c r="H1939" s="1">
        <f>(D1939-$N$3)/$N$4</f>
        <v>-1.0945638696755038</v>
      </c>
      <c r="I1939" s="1" t="str">
        <f>VLOOKUP(D1939,$M$15:$N$19,2,TRUE)</f>
        <v>Low</v>
      </c>
    </row>
    <row r="1940" spans="1:9" x14ac:dyDescent="0.25">
      <c r="A1940" s="2" t="s">
        <v>885</v>
      </c>
      <c r="B1940" s="2" t="s">
        <v>16</v>
      </c>
      <c r="C1940" s="2">
        <v>25</v>
      </c>
      <c r="D1940" s="2">
        <v>152</v>
      </c>
      <c r="E1940" s="2">
        <v>47</v>
      </c>
      <c r="F1940" s="2" t="s">
        <v>29</v>
      </c>
      <c r="G1940" s="2">
        <v>1960</v>
      </c>
      <c r="H1940" s="2">
        <f>(D1940-$N$3)/$N$4</f>
        <v>-1.0945638696755038</v>
      </c>
      <c r="I1940" s="2" t="str">
        <f>VLOOKUP(D1940,$M$15:$N$19,2,TRUE)</f>
        <v>Low</v>
      </c>
    </row>
    <row r="1941" spans="1:9" x14ac:dyDescent="0.25">
      <c r="A1941" s="1" t="s">
        <v>1286</v>
      </c>
      <c r="B1941" s="1" t="s">
        <v>16</v>
      </c>
      <c r="C1941" s="1">
        <v>25</v>
      </c>
      <c r="D1941" s="1">
        <v>152</v>
      </c>
      <c r="E1941" s="1">
        <v>47</v>
      </c>
      <c r="F1941" s="1" t="s">
        <v>89</v>
      </c>
      <c r="G1941" s="1">
        <v>1936</v>
      </c>
      <c r="H1941" s="1">
        <f>(D1941-$N$3)/$N$4</f>
        <v>-1.0945638696755038</v>
      </c>
      <c r="I1941" s="1" t="str">
        <f>VLOOKUP(D1941,$M$15:$N$19,2,TRUE)</f>
        <v>Low</v>
      </c>
    </row>
    <row r="1942" spans="1:9" x14ac:dyDescent="0.25">
      <c r="A1942" s="1" t="s">
        <v>793</v>
      </c>
      <c r="B1942" s="1" t="s">
        <v>16</v>
      </c>
      <c r="C1942" s="1">
        <v>26</v>
      </c>
      <c r="D1942" s="1">
        <v>152</v>
      </c>
      <c r="E1942" s="1">
        <v>43</v>
      </c>
      <c r="F1942" s="1" t="s">
        <v>57</v>
      </c>
      <c r="G1942" s="1">
        <v>2004</v>
      </c>
      <c r="H1942" s="1">
        <f>(D1942-$N$3)/$N$4</f>
        <v>-1.0945638696755038</v>
      </c>
      <c r="I1942" s="1" t="str">
        <f>VLOOKUP(D1942,$M$15:$N$19,2,TRUE)</f>
        <v>Low</v>
      </c>
    </row>
    <row r="1943" spans="1:9" x14ac:dyDescent="0.25">
      <c r="A1943" s="2" t="s">
        <v>678</v>
      </c>
      <c r="B1943" s="2" t="s">
        <v>16</v>
      </c>
      <c r="C1943" s="2">
        <v>27</v>
      </c>
      <c r="D1943" s="2">
        <v>152</v>
      </c>
      <c r="E1943" s="2">
        <v>48</v>
      </c>
      <c r="F1943" s="2" t="s">
        <v>472</v>
      </c>
      <c r="G1943" s="2">
        <v>2016</v>
      </c>
      <c r="H1943" s="2">
        <f>(D1943-$N$3)/$N$4</f>
        <v>-1.0945638696755038</v>
      </c>
      <c r="I1943" s="2" t="str">
        <f>VLOOKUP(D1943,$M$15:$N$19,2,TRUE)</f>
        <v>Low</v>
      </c>
    </row>
    <row r="1944" spans="1:9" x14ac:dyDescent="0.25">
      <c r="A1944" s="1" t="s">
        <v>950</v>
      </c>
      <c r="B1944" s="1" t="s">
        <v>16</v>
      </c>
      <c r="C1944" s="1">
        <v>14</v>
      </c>
      <c r="D1944" s="1">
        <v>151</v>
      </c>
      <c r="E1944" s="1">
        <v>39</v>
      </c>
      <c r="F1944" s="1" t="s">
        <v>367</v>
      </c>
      <c r="G1944" s="1">
        <v>1980</v>
      </c>
      <c r="H1944" s="1">
        <f>(D1944-$N$3)/$N$4</f>
        <v>-1.2089642440720514</v>
      </c>
      <c r="I1944" s="1" t="str">
        <f>VLOOKUP(D1944,$M$15:$N$19,2,TRUE)</f>
        <v>Low</v>
      </c>
    </row>
    <row r="1945" spans="1:9" x14ac:dyDescent="0.25">
      <c r="A1945" s="1" t="s">
        <v>1503</v>
      </c>
      <c r="B1945" s="1" t="s">
        <v>16</v>
      </c>
      <c r="C1945" s="1">
        <v>14</v>
      </c>
      <c r="D1945" s="1">
        <v>151</v>
      </c>
      <c r="E1945" s="1">
        <v>39</v>
      </c>
      <c r="F1945" s="1" t="s">
        <v>39</v>
      </c>
      <c r="G1945" s="1">
        <v>1972</v>
      </c>
      <c r="H1945" s="1">
        <f>(D1945-$N$3)/$N$4</f>
        <v>-1.2089642440720514</v>
      </c>
      <c r="I1945" s="1" t="str">
        <f>VLOOKUP(D1945,$M$15:$N$19,2,TRUE)</f>
        <v>Low</v>
      </c>
    </row>
    <row r="1946" spans="1:9" x14ac:dyDescent="0.25">
      <c r="A1946" s="1" t="s">
        <v>2178</v>
      </c>
      <c r="B1946" s="1" t="s">
        <v>16</v>
      </c>
      <c r="C1946" s="1">
        <v>14</v>
      </c>
      <c r="D1946" s="1">
        <v>151</v>
      </c>
      <c r="E1946" s="1">
        <v>39</v>
      </c>
      <c r="F1946" s="1" t="s">
        <v>43</v>
      </c>
      <c r="G1946" s="1">
        <v>1996</v>
      </c>
      <c r="H1946" s="1">
        <f>(D1946-$N$3)/$N$4</f>
        <v>-1.2089642440720514</v>
      </c>
      <c r="I1946" s="1" t="str">
        <f>VLOOKUP(D1946,$M$15:$N$19,2,TRUE)</f>
        <v>Low</v>
      </c>
    </row>
    <row r="1947" spans="1:9" x14ac:dyDescent="0.25">
      <c r="A1947" s="1" t="s">
        <v>176</v>
      </c>
      <c r="B1947" s="1" t="s">
        <v>16</v>
      </c>
      <c r="C1947" s="1">
        <v>15</v>
      </c>
      <c r="D1947" s="1">
        <v>151</v>
      </c>
      <c r="E1947" s="1">
        <v>41</v>
      </c>
      <c r="F1947" s="1" t="s">
        <v>11</v>
      </c>
      <c r="G1947" s="1">
        <v>1988</v>
      </c>
      <c r="H1947" s="1">
        <f>(D1947-$N$3)/$N$4</f>
        <v>-1.2089642440720514</v>
      </c>
      <c r="I1947" s="1" t="str">
        <f>VLOOKUP(D1947,$M$15:$N$19,2,TRUE)</f>
        <v>Low</v>
      </c>
    </row>
    <row r="1948" spans="1:9" x14ac:dyDescent="0.25">
      <c r="A1948" s="2" t="s">
        <v>2025</v>
      </c>
      <c r="B1948" s="2" t="s">
        <v>16</v>
      </c>
      <c r="C1948" s="2">
        <v>15</v>
      </c>
      <c r="D1948" s="2">
        <v>151</v>
      </c>
      <c r="E1948" s="2">
        <v>40</v>
      </c>
      <c r="F1948" s="2" t="s">
        <v>45</v>
      </c>
      <c r="G1948" s="2">
        <v>1996</v>
      </c>
      <c r="H1948" s="2">
        <f>(D1948-$N$3)/$N$4</f>
        <v>-1.2089642440720514</v>
      </c>
      <c r="I1948" s="2" t="str">
        <f>VLOOKUP(D1948,$M$15:$N$19,2,TRUE)</f>
        <v>Low</v>
      </c>
    </row>
    <row r="1949" spans="1:9" x14ac:dyDescent="0.25">
      <c r="A1949" s="1" t="s">
        <v>221</v>
      </c>
      <c r="B1949" s="1" t="s">
        <v>16</v>
      </c>
      <c r="C1949" s="1">
        <v>16</v>
      </c>
      <c r="D1949" s="1">
        <v>151</v>
      </c>
      <c r="E1949" s="1">
        <v>42</v>
      </c>
      <c r="F1949" s="1" t="s">
        <v>31</v>
      </c>
      <c r="G1949" s="1">
        <v>1972</v>
      </c>
      <c r="H1949" s="1">
        <f>(D1949-$N$3)/$N$4</f>
        <v>-1.2089642440720514</v>
      </c>
      <c r="I1949" s="1" t="str">
        <f>VLOOKUP(D1949,$M$15:$N$19,2,TRUE)</f>
        <v>Low</v>
      </c>
    </row>
    <row r="1950" spans="1:9" x14ac:dyDescent="0.25">
      <c r="A1950" s="2" t="s">
        <v>1303</v>
      </c>
      <c r="B1950" s="2" t="s">
        <v>16</v>
      </c>
      <c r="C1950" s="2">
        <v>16</v>
      </c>
      <c r="D1950" s="2">
        <v>151</v>
      </c>
      <c r="E1950" s="2">
        <v>35</v>
      </c>
      <c r="F1950" s="2" t="s">
        <v>207</v>
      </c>
      <c r="G1950" s="2">
        <v>2016</v>
      </c>
      <c r="H1950" s="2">
        <f>(D1950-$N$3)/$N$4</f>
        <v>-1.2089642440720514</v>
      </c>
      <c r="I1950" s="2" t="str">
        <f>VLOOKUP(D1950,$M$15:$N$19,2,TRUE)</f>
        <v>Low</v>
      </c>
    </row>
    <row r="1951" spans="1:9" x14ac:dyDescent="0.25">
      <c r="A1951" s="1" t="s">
        <v>1360</v>
      </c>
      <c r="B1951" s="1" t="s">
        <v>16</v>
      </c>
      <c r="C1951" s="1">
        <v>16</v>
      </c>
      <c r="D1951" s="1">
        <v>151</v>
      </c>
      <c r="E1951" s="1">
        <v>44</v>
      </c>
      <c r="F1951" s="1" t="s">
        <v>23</v>
      </c>
      <c r="G1951" s="1">
        <v>2016</v>
      </c>
      <c r="H1951" s="1">
        <f>(D1951-$N$3)/$N$4</f>
        <v>-1.2089642440720514</v>
      </c>
      <c r="I1951" s="1" t="str">
        <f>VLOOKUP(D1951,$M$15:$N$19,2,TRUE)</f>
        <v>Low</v>
      </c>
    </row>
    <row r="1952" spans="1:9" x14ac:dyDescent="0.25">
      <c r="A1952" s="1" t="s">
        <v>1450</v>
      </c>
      <c r="B1952" s="1" t="s">
        <v>16</v>
      </c>
      <c r="C1952" s="1">
        <v>16</v>
      </c>
      <c r="D1952" s="1">
        <v>151</v>
      </c>
      <c r="E1952" s="1">
        <v>42</v>
      </c>
      <c r="F1952" s="1" t="s">
        <v>25</v>
      </c>
      <c r="G1952" s="1">
        <v>1988</v>
      </c>
      <c r="H1952" s="1">
        <f>(D1952-$N$3)/$N$4</f>
        <v>-1.2089642440720514</v>
      </c>
      <c r="I1952" s="1" t="str">
        <f>VLOOKUP(D1952,$M$15:$N$19,2,TRUE)</f>
        <v>Low</v>
      </c>
    </row>
    <row r="1953" spans="1:9" x14ac:dyDescent="0.25">
      <c r="A1953" s="1" t="s">
        <v>2040</v>
      </c>
      <c r="B1953" s="1" t="s">
        <v>16</v>
      </c>
      <c r="C1953" s="1">
        <v>16</v>
      </c>
      <c r="D1953" s="1">
        <v>151</v>
      </c>
      <c r="E1953" s="1">
        <v>40</v>
      </c>
      <c r="F1953" s="1" t="s">
        <v>17</v>
      </c>
      <c r="G1953" s="1">
        <v>1988</v>
      </c>
      <c r="H1953" s="1">
        <f>(D1953-$N$3)/$N$4</f>
        <v>-1.2089642440720514</v>
      </c>
      <c r="I1953" s="1" t="str">
        <f>VLOOKUP(D1953,$M$15:$N$19,2,TRUE)</f>
        <v>Low</v>
      </c>
    </row>
    <row r="1954" spans="1:9" x14ac:dyDescent="0.25">
      <c r="A1954" s="1" t="s">
        <v>77</v>
      </c>
      <c r="B1954" s="1" t="s">
        <v>16</v>
      </c>
      <c r="C1954" s="1">
        <v>17</v>
      </c>
      <c r="D1954" s="1">
        <v>151</v>
      </c>
      <c r="E1954" s="1">
        <v>46</v>
      </c>
      <c r="F1954" s="1" t="s">
        <v>78</v>
      </c>
      <c r="G1954" s="1">
        <v>2016</v>
      </c>
      <c r="H1954" s="1">
        <f>(D1954-$N$3)/$N$4</f>
        <v>-1.2089642440720514</v>
      </c>
      <c r="I1954" s="1" t="str">
        <f>VLOOKUP(D1954,$M$15:$N$19,2,TRUE)</f>
        <v>Low</v>
      </c>
    </row>
    <row r="1955" spans="1:9" x14ac:dyDescent="0.25">
      <c r="A1955" s="1" t="s">
        <v>138</v>
      </c>
      <c r="B1955" s="1" t="s">
        <v>16</v>
      </c>
      <c r="C1955" s="1">
        <v>17</v>
      </c>
      <c r="D1955" s="1">
        <v>151</v>
      </c>
      <c r="E1955" s="1">
        <v>45</v>
      </c>
      <c r="F1955" s="1" t="s">
        <v>78</v>
      </c>
      <c r="G1955" s="1">
        <v>2008</v>
      </c>
      <c r="H1955" s="1">
        <f>(D1955-$N$3)/$N$4</f>
        <v>-1.2089642440720514</v>
      </c>
      <c r="I1955" s="1" t="str">
        <f>VLOOKUP(D1955,$M$15:$N$19,2,TRUE)</f>
        <v>Low</v>
      </c>
    </row>
    <row r="1956" spans="1:9" x14ac:dyDescent="0.25">
      <c r="A1956" s="1" t="s">
        <v>842</v>
      </c>
      <c r="B1956" s="1" t="s">
        <v>16</v>
      </c>
      <c r="C1956" s="1">
        <v>17</v>
      </c>
      <c r="D1956" s="1">
        <v>151</v>
      </c>
      <c r="E1956" s="1">
        <v>47</v>
      </c>
      <c r="F1956" s="1" t="s">
        <v>372</v>
      </c>
      <c r="G1956" s="1">
        <v>1964</v>
      </c>
      <c r="H1956" s="1">
        <f>(D1956-$N$3)/$N$4</f>
        <v>-1.2089642440720514</v>
      </c>
      <c r="I1956" s="1" t="str">
        <f>VLOOKUP(D1956,$M$15:$N$19,2,TRUE)</f>
        <v>Low</v>
      </c>
    </row>
    <row r="1957" spans="1:9" x14ac:dyDescent="0.25">
      <c r="A1957" s="2" t="s">
        <v>1401</v>
      </c>
      <c r="B1957" s="2" t="s">
        <v>16</v>
      </c>
      <c r="C1957" s="2">
        <v>18</v>
      </c>
      <c r="D1957" s="2">
        <v>151</v>
      </c>
      <c r="E1957" s="2">
        <v>48</v>
      </c>
      <c r="F1957" s="2" t="s">
        <v>27</v>
      </c>
      <c r="G1957" s="2">
        <v>1972</v>
      </c>
      <c r="H1957" s="2">
        <f>(D1957-$N$3)/$N$4</f>
        <v>-1.2089642440720514</v>
      </c>
      <c r="I1957" s="2" t="str">
        <f>VLOOKUP(D1957,$M$15:$N$19,2,TRUE)</f>
        <v>Low</v>
      </c>
    </row>
    <row r="1958" spans="1:9" x14ac:dyDescent="0.25">
      <c r="A1958" s="2" t="s">
        <v>1565</v>
      </c>
      <c r="B1958" s="2" t="s">
        <v>16</v>
      </c>
      <c r="C1958" s="2">
        <v>18</v>
      </c>
      <c r="D1958" s="2">
        <v>151</v>
      </c>
      <c r="E1958" s="2">
        <v>40</v>
      </c>
      <c r="F1958" s="2" t="s">
        <v>11</v>
      </c>
      <c r="G1958" s="2">
        <v>1996</v>
      </c>
      <c r="H1958" s="2">
        <f>(D1958-$N$3)/$N$4</f>
        <v>-1.2089642440720514</v>
      </c>
      <c r="I1958" s="2" t="str">
        <f>VLOOKUP(D1958,$M$15:$N$19,2,TRUE)</f>
        <v>Low</v>
      </c>
    </row>
    <row r="1959" spans="1:9" x14ac:dyDescent="0.25">
      <c r="A1959" s="1" t="s">
        <v>1610</v>
      </c>
      <c r="B1959" s="1" t="s">
        <v>16</v>
      </c>
      <c r="C1959" s="1">
        <v>18</v>
      </c>
      <c r="D1959" s="1">
        <v>151</v>
      </c>
      <c r="E1959" s="1">
        <v>45</v>
      </c>
      <c r="F1959" s="1" t="s">
        <v>11</v>
      </c>
      <c r="G1959" s="1">
        <v>2016</v>
      </c>
      <c r="H1959" s="1">
        <f>(D1959-$N$3)/$N$4</f>
        <v>-1.2089642440720514</v>
      </c>
      <c r="I1959" s="1" t="str">
        <f>VLOOKUP(D1959,$M$15:$N$19,2,TRUE)</f>
        <v>Low</v>
      </c>
    </row>
    <row r="1960" spans="1:9" x14ac:dyDescent="0.25">
      <c r="A1960" s="1" t="s">
        <v>2176</v>
      </c>
      <c r="B1960" s="1" t="s">
        <v>16</v>
      </c>
      <c r="C1960" s="1">
        <v>18</v>
      </c>
      <c r="D1960" s="1">
        <v>151</v>
      </c>
      <c r="E1960" s="1">
        <v>44</v>
      </c>
      <c r="F1960" s="1" t="s">
        <v>29</v>
      </c>
      <c r="G1960" s="1">
        <v>1988</v>
      </c>
      <c r="H1960" s="1">
        <f>(D1960-$N$3)/$N$4</f>
        <v>-1.2089642440720514</v>
      </c>
      <c r="I1960" s="1" t="str">
        <f>VLOOKUP(D1960,$M$15:$N$19,2,TRUE)</f>
        <v>Low</v>
      </c>
    </row>
    <row r="1961" spans="1:9" x14ac:dyDescent="0.25">
      <c r="A1961" s="1" t="s">
        <v>164</v>
      </c>
      <c r="B1961" s="1" t="s">
        <v>16</v>
      </c>
      <c r="C1961" s="1">
        <v>19</v>
      </c>
      <c r="D1961" s="1">
        <v>151</v>
      </c>
      <c r="E1961" s="1">
        <v>51</v>
      </c>
      <c r="F1961" s="1" t="s">
        <v>59</v>
      </c>
      <c r="G1961" s="1">
        <v>1964</v>
      </c>
      <c r="H1961" s="1">
        <f>(D1961-$N$3)/$N$4</f>
        <v>-1.2089642440720514</v>
      </c>
      <c r="I1961" s="1" t="str">
        <f>VLOOKUP(D1961,$M$15:$N$19,2,TRUE)</f>
        <v>Low</v>
      </c>
    </row>
    <row r="1962" spans="1:9" x14ac:dyDescent="0.25">
      <c r="A1962" s="2" t="s">
        <v>1151</v>
      </c>
      <c r="B1962" s="2" t="s">
        <v>16</v>
      </c>
      <c r="C1962" s="2">
        <v>19</v>
      </c>
      <c r="D1962" s="2">
        <v>151</v>
      </c>
      <c r="E1962" s="2">
        <v>49</v>
      </c>
      <c r="F1962" s="2" t="s">
        <v>43</v>
      </c>
      <c r="G1962" s="2">
        <v>1968</v>
      </c>
      <c r="H1962" s="2">
        <f>(D1962-$N$3)/$N$4</f>
        <v>-1.2089642440720514</v>
      </c>
      <c r="I1962" s="2" t="str">
        <f>VLOOKUP(D1962,$M$15:$N$19,2,TRUE)</f>
        <v>Low</v>
      </c>
    </row>
    <row r="1963" spans="1:9" x14ac:dyDescent="0.25">
      <c r="A1963" s="2" t="s">
        <v>1909</v>
      </c>
      <c r="B1963" s="2" t="s">
        <v>16</v>
      </c>
      <c r="C1963" s="2">
        <v>20</v>
      </c>
      <c r="D1963" s="2">
        <v>151</v>
      </c>
      <c r="E1963" s="2">
        <v>48</v>
      </c>
      <c r="F1963" s="2" t="s">
        <v>27</v>
      </c>
      <c r="G1963" s="2">
        <v>1956</v>
      </c>
      <c r="H1963" s="2">
        <f>(D1963-$N$3)/$N$4</f>
        <v>-1.2089642440720514</v>
      </c>
      <c r="I1963" s="2" t="str">
        <f>VLOOKUP(D1963,$M$15:$N$19,2,TRUE)</f>
        <v>Low</v>
      </c>
    </row>
    <row r="1964" spans="1:9" x14ac:dyDescent="0.25">
      <c r="A1964" s="2" t="s">
        <v>959</v>
      </c>
      <c r="B1964" s="2" t="s">
        <v>16</v>
      </c>
      <c r="C1964" s="2">
        <v>22</v>
      </c>
      <c r="D1964" s="2">
        <v>151</v>
      </c>
      <c r="E1964" s="2">
        <v>47</v>
      </c>
      <c r="F1964" s="2" t="s">
        <v>960</v>
      </c>
      <c r="G1964" s="2">
        <v>2016</v>
      </c>
      <c r="H1964" s="2">
        <f>(D1964-$N$3)/$N$4</f>
        <v>-1.2089642440720514</v>
      </c>
      <c r="I1964" s="2" t="str">
        <f>VLOOKUP(D1964,$M$15:$N$19,2,TRUE)</f>
        <v>Low</v>
      </c>
    </row>
    <row r="1965" spans="1:9" x14ac:dyDescent="0.25">
      <c r="A1965" s="1" t="s">
        <v>1436</v>
      </c>
      <c r="B1965" s="1" t="s">
        <v>16</v>
      </c>
      <c r="C1965" s="1">
        <v>22</v>
      </c>
      <c r="D1965" s="1">
        <v>151</v>
      </c>
      <c r="E1965" s="1">
        <v>43</v>
      </c>
      <c r="F1965" s="1" t="s">
        <v>27</v>
      </c>
      <c r="G1965" s="1">
        <v>1988</v>
      </c>
      <c r="H1965" s="1">
        <f>(D1965-$N$3)/$N$4</f>
        <v>-1.2089642440720514</v>
      </c>
      <c r="I1965" s="1" t="str">
        <f>VLOOKUP(D1965,$M$15:$N$19,2,TRUE)</f>
        <v>Low</v>
      </c>
    </row>
    <row r="1966" spans="1:9" x14ac:dyDescent="0.25">
      <c r="A1966" s="2" t="s">
        <v>1217</v>
      </c>
      <c r="B1966" s="2" t="s">
        <v>16</v>
      </c>
      <c r="C1966" s="2">
        <v>23</v>
      </c>
      <c r="D1966" s="2">
        <v>151</v>
      </c>
      <c r="E1966" s="2">
        <v>49</v>
      </c>
      <c r="F1966" s="2" t="s">
        <v>1218</v>
      </c>
      <c r="G1966" s="2">
        <v>2012</v>
      </c>
      <c r="H1966" s="2">
        <f>(D1966-$N$3)/$N$4</f>
        <v>-1.2089642440720514</v>
      </c>
      <c r="I1966" s="2" t="str">
        <f>VLOOKUP(D1966,$M$15:$N$19,2,TRUE)</f>
        <v>Low</v>
      </c>
    </row>
    <row r="1967" spans="1:9" x14ac:dyDescent="0.25">
      <c r="A1967" s="2" t="s">
        <v>2089</v>
      </c>
      <c r="B1967" s="2" t="s">
        <v>16</v>
      </c>
      <c r="C1967" s="2">
        <v>25</v>
      </c>
      <c r="D1967" s="2">
        <v>151</v>
      </c>
      <c r="E1967" s="2">
        <v>47</v>
      </c>
      <c r="F1967" s="2" t="s">
        <v>27</v>
      </c>
      <c r="G1967" s="2">
        <v>1964</v>
      </c>
      <c r="H1967" s="2">
        <f>(D1967-$N$3)/$N$4</f>
        <v>-1.2089642440720514</v>
      </c>
      <c r="I1967" s="2" t="str">
        <f>VLOOKUP(D1967,$M$15:$N$19,2,TRUE)</f>
        <v>Low</v>
      </c>
    </row>
    <row r="1968" spans="1:9" x14ac:dyDescent="0.25">
      <c r="A1968" s="1" t="s">
        <v>716</v>
      </c>
      <c r="B1968" s="1" t="s">
        <v>16</v>
      </c>
      <c r="C1968" s="1">
        <v>13</v>
      </c>
      <c r="D1968" s="1">
        <v>150</v>
      </c>
      <c r="E1968" s="1">
        <v>40</v>
      </c>
      <c r="F1968" s="1" t="s">
        <v>29</v>
      </c>
      <c r="G1968" s="1">
        <v>1992</v>
      </c>
      <c r="H1968" s="1">
        <f>(D1968-$N$3)/$N$4</f>
        <v>-1.323364618468599</v>
      </c>
      <c r="I1968" s="1" t="str">
        <f>VLOOKUP(D1968,$M$15:$N$19,2,TRUE)</f>
        <v>Low</v>
      </c>
    </row>
    <row r="1969" spans="1:9" x14ac:dyDescent="0.25">
      <c r="A1969" s="1" t="s">
        <v>975</v>
      </c>
      <c r="B1969" s="1" t="s">
        <v>16</v>
      </c>
      <c r="C1969" s="1">
        <v>13</v>
      </c>
      <c r="D1969" s="1">
        <v>150</v>
      </c>
      <c r="E1969" s="1">
        <v>37</v>
      </c>
      <c r="F1969" s="1" t="s">
        <v>97</v>
      </c>
      <c r="G1969" s="1">
        <v>1976</v>
      </c>
      <c r="H1969" s="1">
        <f>(D1969-$N$3)/$N$4</f>
        <v>-1.323364618468599</v>
      </c>
      <c r="I1969" s="1" t="str">
        <f>VLOOKUP(D1969,$M$15:$N$19,2,TRUE)</f>
        <v>Low</v>
      </c>
    </row>
    <row r="1970" spans="1:9" x14ac:dyDescent="0.25">
      <c r="A1970" s="1" t="s">
        <v>463</v>
      </c>
      <c r="B1970" s="1" t="s">
        <v>16</v>
      </c>
      <c r="C1970" s="1">
        <v>14</v>
      </c>
      <c r="D1970" s="1">
        <v>150</v>
      </c>
      <c r="E1970" s="1">
        <v>38</v>
      </c>
      <c r="F1970" s="1" t="s">
        <v>464</v>
      </c>
      <c r="G1970" s="1">
        <v>1980</v>
      </c>
      <c r="H1970" s="1">
        <f>(D1970-$N$3)/$N$4</f>
        <v>-1.323364618468599</v>
      </c>
      <c r="I1970" s="1" t="str">
        <f>VLOOKUP(D1970,$M$15:$N$19,2,TRUE)</f>
        <v>Low</v>
      </c>
    </row>
    <row r="1971" spans="1:9" x14ac:dyDescent="0.25">
      <c r="A1971" s="1" t="s">
        <v>1464</v>
      </c>
      <c r="B1971" s="1" t="s">
        <v>16</v>
      </c>
      <c r="C1971" s="1">
        <v>14</v>
      </c>
      <c r="D1971" s="1">
        <v>150</v>
      </c>
      <c r="E1971" s="1">
        <v>42</v>
      </c>
      <c r="F1971" s="1" t="s">
        <v>11</v>
      </c>
      <c r="G1971" s="1">
        <v>1984</v>
      </c>
      <c r="H1971" s="1">
        <f>(D1971-$N$3)/$N$4</f>
        <v>-1.323364618468599</v>
      </c>
      <c r="I1971" s="1" t="str">
        <f>VLOOKUP(D1971,$M$15:$N$19,2,TRUE)</f>
        <v>Low</v>
      </c>
    </row>
    <row r="1972" spans="1:9" x14ac:dyDescent="0.25">
      <c r="A1972" s="2" t="s">
        <v>1591</v>
      </c>
      <c r="B1972" s="2" t="s">
        <v>16</v>
      </c>
      <c r="C1972" s="2">
        <v>14</v>
      </c>
      <c r="D1972" s="2">
        <v>150</v>
      </c>
      <c r="E1972" s="2">
        <v>42</v>
      </c>
      <c r="F1972" s="2" t="s">
        <v>29</v>
      </c>
      <c r="G1972" s="2">
        <v>1984</v>
      </c>
      <c r="H1972" s="2">
        <f>(D1972-$N$3)/$N$4</f>
        <v>-1.323364618468599</v>
      </c>
      <c r="I1972" s="2" t="str">
        <f>VLOOKUP(D1972,$M$15:$N$19,2,TRUE)</f>
        <v>Low</v>
      </c>
    </row>
    <row r="1973" spans="1:9" x14ac:dyDescent="0.25">
      <c r="A1973" s="2" t="s">
        <v>2149</v>
      </c>
      <c r="B1973" s="2" t="s">
        <v>16</v>
      </c>
      <c r="C1973" s="2">
        <v>14</v>
      </c>
      <c r="D1973" s="2">
        <v>150</v>
      </c>
      <c r="E1973" s="2">
        <v>38</v>
      </c>
      <c r="F1973" s="2" t="s">
        <v>87</v>
      </c>
      <c r="G1973" s="2">
        <v>1988</v>
      </c>
      <c r="H1973" s="2">
        <f>(D1973-$N$3)/$N$4</f>
        <v>-1.323364618468599</v>
      </c>
      <c r="I1973" s="2" t="str">
        <f>VLOOKUP(D1973,$M$15:$N$19,2,TRUE)</f>
        <v>Low</v>
      </c>
    </row>
    <row r="1974" spans="1:9" x14ac:dyDescent="0.25">
      <c r="A1974" s="2" t="s">
        <v>86</v>
      </c>
      <c r="B1974" s="2" t="s">
        <v>16</v>
      </c>
      <c r="C1974" s="2">
        <v>15</v>
      </c>
      <c r="D1974" s="2">
        <v>150</v>
      </c>
      <c r="E1974" s="2">
        <v>39</v>
      </c>
      <c r="F1974" s="2" t="s">
        <v>87</v>
      </c>
      <c r="G1974" s="2">
        <v>2004</v>
      </c>
      <c r="H1974" s="2">
        <f>(D1974-$N$3)/$N$4</f>
        <v>-1.323364618468599</v>
      </c>
      <c r="I1974" s="2" t="str">
        <f>VLOOKUP(D1974,$M$15:$N$19,2,TRUE)</f>
        <v>Low</v>
      </c>
    </row>
    <row r="1975" spans="1:9" x14ac:dyDescent="0.25">
      <c r="A1975" s="2" t="s">
        <v>326</v>
      </c>
      <c r="B1975" s="2" t="s">
        <v>16</v>
      </c>
      <c r="C1975" s="2">
        <v>15</v>
      </c>
      <c r="D1975" s="2">
        <v>150</v>
      </c>
      <c r="E1975" s="2">
        <v>48</v>
      </c>
      <c r="F1975" s="2" t="s">
        <v>11</v>
      </c>
      <c r="G1975" s="2">
        <v>2004</v>
      </c>
      <c r="H1975" s="2">
        <f>(D1975-$N$3)/$N$4</f>
        <v>-1.323364618468599</v>
      </c>
      <c r="I1975" s="2" t="str">
        <f>VLOOKUP(D1975,$M$15:$N$19,2,TRUE)</f>
        <v>Low</v>
      </c>
    </row>
    <row r="1976" spans="1:9" x14ac:dyDescent="0.25">
      <c r="A1976" s="2" t="s">
        <v>479</v>
      </c>
      <c r="B1976" s="2" t="s">
        <v>16</v>
      </c>
      <c r="C1976" s="2">
        <v>15</v>
      </c>
      <c r="D1976" s="2">
        <v>150</v>
      </c>
      <c r="E1976" s="2">
        <v>40</v>
      </c>
      <c r="F1976" s="2" t="s">
        <v>480</v>
      </c>
      <c r="G1976" s="2">
        <v>2004</v>
      </c>
      <c r="H1976" s="2">
        <f>(D1976-$N$3)/$N$4</f>
        <v>-1.323364618468599</v>
      </c>
      <c r="I1976" s="2" t="str">
        <f>VLOOKUP(D1976,$M$15:$N$19,2,TRUE)</f>
        <v>Low</v>
      </c>
    </row>
    <row r="1977" spans="1:9" x14ac:dyDescent="0.25">
      <c r="A1977" s="2" t="s">
        <v>660</v>
      </c>
      <c r="B1977" s="2" t="s">
        <v>16</v>
      </c>
      <c r="C1977" s="2">
        <v>15</v>
      </c>
      <c r="D1977" s="2">
        <v>150</v>
      </c>
      <c r="E1977" s="2">
        <v>38</v>
      </c>
      <c r="F1977" s="2" t="s">
        <v>178</v>
      </c>
      <c r="G1977" s="2">
        <v>1992</v>
      </c>
      <c r="H1977" s="2">
        <f>(D1977-$N$3)/$N$4</f>
        <v>-1.323364618468599</v>
      </c>
      <c r="I1977" s="2" t="str">
        <f>VLOOKUP(D1977,$M$15:$N$19,2,TRUE)</f>
        <v>Low</v>
      </c>
    </row>
    <row r="1978" spans="1:9" x14ac:dyDescent="0.25">
      <c r="A1978" s="1" t="s">
        <v>682</v>
      </c>
      <c r="B1978" s="1" t="s">
        <v>16</v>
      </c>
      <c r="C1978" s="1">
        <v>15</v>
      </c>
      <c r="D1978" s="1">
        <v>150</v>
      </c>
      <c r="E1978" s="1">
        <v>42</v>
      </c>
      <c r="F1978" s="1" t="s">
        <v>294</v>
      </c>
      <c r="G1978" s="1">
        <v>1988</v>
      </c>
      <c r="H1978" s="1">
        <f>(D1978-$N$3)/$N$4</f>
        <v>-1.323364618468599</v>
      </c>
      <c r="I1978" s="1" t="str">
        <f>VLOOKUP(D1978,$M$15:$N$19,2,TRUE)</f>
        <v>Low</v>
      </c>
    </row>
    <row r="1979" spans="1:9" x14ac:dyDescent="0.25">
      <c r="A1979" s="2" t="s">
        <v>685</v>
      </c>
      <c r="B1979" s="2" t="s">
        <v>16</v>
      </c>
      <c r="C1979" s="2">
        <v>15</v>
      </c>
      <c r="D1979" s="2">
        <v>150</v>
      </c>
      <c r="E1979" s="2">
        <v>38</v>
      </c>
      <c r="F1979" s="2" t="s">
        <v>11</v>
      </c>
      <c r="G1979" s="2">
        <v>2004</v>
      </c>
      <c r="H1979" s="2">
        <f>(D1979-$N$3)/$N$4</f>
        <v>-1.323364618468599</v>
      </c>
      <c r="I1979" s="2" t="str">
        <f>VLOOKUP(D1979,$M$15:$N$19,2,TRUE)</f>
        <v>Low</v>
      </c>
    </row>
    <row r="1980" spans="1:9" x14ac:dyDescent="0.25">
      <c r="A1980" s="1" t="s">
        <v>860</v>
      </c>
      <c r="B1980" s="1" t="s">
        <v>16</v>
      </c>
      <c r="C1980" s="1">
        <v>15</v>
      </c>
      <c r="D1980" s="1">
        <v>150</v>
      </c>
      <c r="E1980" s="1">
        <v>38</v>
      </c>
      <c r="F1980" s="1" t="s">
        <v>207</v>
      </c>
      <c r="G1980" s="1">
        <v>1984</v>
      </c>
      <c r="H1980" s="1">
        <f>(D1980-$N$3)/$N$4</f>
        <v>-1.323364618468599</v>
      </c>
      <c r="I1980" s="1" t="str">
        <f>VLOOKUP(D1980,$M$15:$N$19,2,TRUE)</f>
        <v>Low</v>
      </c>
    </row>
    <row r="1981" spans="1:9" x14ac:dyDescent="0.25">
      <c r="A1981" s="2" t="s">
        <v>927</v>
      </c>
      <c r="B1981" s="2" t="s">
        <v>16</v>
      </c>
      <c r="C1981" s="2">
        <v>15</v>
      </c>
      <c r="D1981" s="2">
        <v>150</v>
      </c>
      <c r="E1981" s="2">
        <v>42</v>
      </c>
      <c r="F1981" s="2" t="s">
        <v>57</v>
      </c>
      <c r="G1981" s="2">
        <v>1988</v>
      </c>
      <c r="H1981" s="2">
        <f>(D1981-$N$3)/$N$4</f>
        <v>-1.323364618468599</v>
      </c>
      <c r="I1981" s="2" t="str">
        <f>VLOOKUP(D1981,$M$15:$N$19,2,TRUE)</f>
        <v>Low</v>
      </c>
    </row>
    <row r="1982" spans="1:9" x14ac:dyDescent="0.25">
      <c r="A1982" s="1" t="s">
        <v>1535</v>
      </c>
      <c r="B1982" s="1" t="s">
        <v>16</v>
      </c>
      <c r="C1982" s="1">
        <v>15</v>
      </c>
      <c r="D1982" s="1">
        <v>150</v>
      </c>
      <c r="E1982" s="1">
        <v>38</v>
      </c>
      <c r="F1982" s="1" t="s">
        <v>27</v>
      </c>
      <c r="G1982" s="1">
        <v>1976</v>
      </c>
      <c r="H1982" s="1">
        <f>(D1982-$N$3)/$N$4</f>
        <v>-1.323364618468599</v>
      </c>
      <c r="I1982" s="1" t="str">
        <f>VLOOKUP(D1982,$M$15:$N$19,2,TRUE)</f>
        <v>Low</v>
      </c>
    </row>
    <row r="1983" spans="1:9" x14ac:dyDescent="0.25">
      <c r="A1983" s="1" t="s">
        <v>1825</v>
      </c>
      <c r="B1983" s="1" t="s">
        <v>16</v>
      </c>
      <c r="C1983" s="1">
        <v>15</v>
      </c>
      <c r="D1983" s="1">
        <v>150</v>
      </c>
      <c r="E1983" s="1">
        <v>41</v>
      </c>
      <c r="F1983" s="1" t="s">
        <v>43</v>
      </c>
      <c r="G1983" s="1">
        <v>2004</v>
      </c>
      <c r="H1983" s="1">
        <f>(D1983-$N$3)/$N$4</f>
        <v>-1.323364618468599</v>
      </c>
      <c r="I1983" s="1" t="str">
        <f>VLOOKUP(D1983,$M$15:$N$19,2,TRUE)</f>
        <v>Low</v>
      </c>
    </row>
    <row r="1984" spans="1:9" x14ac:dyDescent="0.25">
      <c r="A1984" s="2" t="s">
        <v>1951</v>
      </c>
      <c r="B1984" s="2" t="s">
        <v>16</v>
      </c>
      <c r="C1984" s="2">
        <v>15</v>
      </c>
      <c r="D1984" s="2">
        <v>150</v>
      </c>
      <c r="E1984" s="2">
        <v>45</v>
      </c>
      <c r="F1984" s="2" t="s">
        <v>116</v>
      </c>
      <c r="G1984" s="2">
        <v>1972</v>
      </c>
      <c r="H1984" s="2">
        <f>(D1984-$N$3)/$N$4</f>
        <v>-1.323364618468599</v>
      </c>
      <c r="I1984" s="2" t="str">
        <f>VLOOKUP(D1984,$M$15:$N$19,2,TRUE)</f>
        <v>Low</v>
      </c>
    </row>
    <row r="1985" spans="1:9" x14ac:dyDescent="0.25">
      <c r="A1985" s="1" t="s">
        <v>2020</v>
      </c>
      <c r="B1985" s="1" t="s">
        <v>16</v>
      </c>
      <c r="C1985" s="1">
        <v>15</v>
      </c>
      <c r="D1985" s="1">
        <v>150</v>
      </c>
      <c r="E1985" s="1">
        <v>39</v>
      </c>
      <c r="F1985" s="1" t="s">
        <v>25</v>
      </c>
      <c r="G1985" s="1">
        <v>1996</v>
      </c>
      <c r="H1985" s="1">
        <f>(D1985-$N$3)/$N$4</f>
        <v>-1.323364618468599</v>
      </c>
      <c r="I1985" s="1" t="str">
        <f>VLOOKUP(D1985,$M$15:$N$19,2,TRUE)</f>
        <v>Low</v>
      </c>
    </row>
    <row r="1986" spans="1:9" x14ac:dyDescent="0.25">
      <c r="A1986" s="1" t="s">
        <v>2118</v>
      </c>
      <c r="B1986" s="1" t="s">
        <v>16</v>
      </c>
      <c r="C1986" s="1">
        <v>15</v>
      </c>
      <c r="D1986" s="1">
        <v>150</v>
      </c>
      <c r="E1986" s="1">
        <v>44</v>
      </c>
      <c r="F1986" s="1" t="s">
        <v>29</v>
      </c>
      <c r="G1986" s="1">
        <v>1976</v>
      </c>
      <c r="H1986" s="1">
        <f>(D1986-$N$3)/$N$4</f>
        <v>-1.323364618468599</v>
      </c>
      <c r="I1986" s="1" t="str">
        <f>VLOOKUP(D1986,$M$15:$N$19,2,TRUE)</f>
        <v>Low</v>
      </c>
    </row>
    <row r="1987" spans="1:9" x14ac:dyDescent="0.25">
      <c r="A1987" s="2" t="s">
        <v>2203</v>
      </c>
      <c r="B1987" s="2" t="s">
        <v>16</v>
      </c>
      <c r="C1987" s="2">
        <v>15</v>
      </c>
      <c r="D1987" s="2">
        <v>150</v>
      </c>
      <c r="E1987" s="2">
        <v>40</v>
      </c>
      <c r="F1987" s="2" t="s">
        <v>27</v>
      </c>
      <c r="G1987" s="2">
        <v>1984</v>
      </c>
      <c r="H1987" s="2">
        <f>(D1987-$N$3)/$N$4</f>
        <v>-1.323364618468599</v>
      </c>
      <c r="I1987" s="2" t="str">
        <f>VLOOKUP(D1987,$M$15:$N$19,2,TRUE)</f>
        <v>Low</v>
      </c>
    </row>
    <row r="1988" spans="1:9" x14ac:dyDescent="0.25">
      <c r="A1988" s="1" t="s">
        <v>2267</v>
      </c>
      <c r="B1988" s="1" t="s">
        <v>16</v>
      </c>
      <c r="C1988" s="1">
        <v>15</v>
      </c>
      <c r="D1988" s="1">
        <v>150</v>
      </c>
      <c r="E1988" s="1">
        <v>35</v>
      </c>
      <c r="F1988" s="1" t="s">
        <v>207</v>
      </c>
      <c r="G1988" s="1">
        <v>2008</v>
      </c>
      <c r="H1988" s="1">
        <f>(D1988-$N$3)/$N$4</f>
        <v>-1.323364618468599</v>
      </c>
      <c r="I1988" s="1" t="str">
        <f>VLOOKUP(D1988,$M$15:$N$19,2,TRUE)</f>
        <v>Low</v>
      </c>
    </row>
    <row r="1989" spans="1:9" x14ac:dyDescent="0.25">
      <c r="A1989" s="2" t="s">
        <v>28</v>
      </c>
      <c r="B1989" s="2" t="s">
        <v>16</v>
      </c>
      <c r="C1989" s="2">
        <v>16</v>
      </c>
      <c r="D1989" s="2">
        <v>150</v>
      </c>
      <c r="E1989" s="2">
        <v>40</v>
      </c>
      <c r="F1989" s="2" t="s">
        <v>29</v>
      </c>
      <c r="G1989" s="2">
        <v>2008</v>
      </c>
      <c r="H1989" s="2">
        <f>(D1989-$N$3)/$N$4</f>
        <v>-1.323364618468599</v>
      </c>
      <c r="I1989" s="2" t="str">
        <f>VLOOKUP(D1989,$M$15:$N$19,2,TRUE)</f>
        <v>Low</v>
      </c>
    </row>
    <row r="1990" spans="1:9" x14ac:dyDescent="0.25">
      <c r="A1990" s="2" t="s">
        <v>218</v>
      </c>
      <c r="B1990" s="2" t="s">
        <v>16</v>
      </c>
      <c r="C1990" s="2">
        <v>16</v>
      </c>
      <c r="D1990" s="2">
        <v>150</v>
      </c>
      <c r="E1990" s="2">
        <v>44</v>
      </c>
      <c r="F1990" s="2" t="s">
        <v>87</v>
      </c>
      <c r="G1990" s="2">
        <v>2004</v>
      </c>
      <c r="H1990" s="2">
        <f>(D1990-$N$3)/$N$4</f>
        <v>-1.323364618468599</v>
      </c>
      <c r="I1990" s="2" t="str">
        <f>VLOOKUP(D1990,$M$15:$N$19,2,TRUE)</f>
        <v>Low</v>
      </c>
    </row>
    <row r="1991" spans="1:9" x14ac:dyDescent="0.25">
      <c r="A1991" s="2" t="s">
        <v>745</v>
      </c>
      <c r="B1991" s="2" t="s">
        <v>16</v>
      </c>
      <c r="C1991" s="2">
        <v>16</v>
      </c>
      <c r="D1991" s="2">
        <v>150</v>
      </c>
      <c r="E1991" s="2">
        <v>38</v>
      </c>
      <c r="F1991" s="2" t="s">
        <v>510</v>
      </c>
      <c r="G1991" s="2">
        <v>2000</v>
      </c>
      <c r="H1991" s="2">
        <f>(D1991-$N$3)/$N$4</f>
        <v>-1.323364618468599</v>
      </c>
      <c r="I1991" s="2" t="str">
        <f>VLOOKUP(D1991,$M$15:$N$19,2,TRUE)</f>
        <v>Low</v>
      </c>
    </row>
    <row r="1992" spans="1:9" x14ac:dyDescent="0.25">
      <c r="A1992" s="2" t="s">
        <v>834</v>
      </c>
      <c r="B1992" s="2" t="s">
        <v>16</v>
      </c>
      <c r="C1992" s="2">
        <v>16</v>
      </c>
      <c r="D1992" s="2">
        <v>150</v>
      </c>
      <c r="E1992" s="2">
        <v>40</v>
      </c>
      <c r="F1992" s="2" t="s">
        <v>45</v>
      </c>
      <c r="G1992" s="2">
        <v>2008</v>
      </c>
      <c r="H1992" s="2">
        <f>(D1992-$N$3)/$N$4</f>
        <v>-1.323364618468599</v>
      </c>
      <c r="I1992" s="2" t="str">
        <f>VLOOKUP(D1992,$M$15:$N$19,2,TRUE)</f>
        <v>Low</v>
      </c>
    </row>
    <row r="1993" spans="1:9" x14ac:dyDescent="0.25">
      <c r="A1993" s="1" t="s">
        <v>886</v>
      </c>
      <c r="B1993" s="1" t="s">
        <v>16</v>
      </c>
      <c r="C1993" s="1">
        <v>16</v>
      </c>
      <c r="D1993" s="1">
        <v>150</v>
      </c>
      <c r="E1993" s="1" t="s">
        <v>12</v>
      </c>
      <c r="F1993" s="1" t="s">
        <v>29</v>
      </c>
      <c r="G1993" s="1">
        <v>2012</v>
      </c>
      <c r="H1993" s="1">
        <f>(D1993-$N$3)/$N$4</f>
        <v>-1.323364618468599</v>
      </c>
      <c r="I1993" s="1" t="str">
        <f>VLOOKUP(D1993,$M$15:$N$19,2,TRUE)</f>
        <v>Low</v>
      </c>
    </row>
    <row r="1994" spans="1:9" x14ac:dyDescent="0.25">
      <c r="A1994" s="1" t="s">
        <v>888</v>
      </c>
      <c r="B1994" s="1" t="s">
        <v>16</v>
      </c>
      <c r="C1994" s="1">
        <v>16</v>
      </c>
      <c r="D1994" s="1">
        <v>150</v>
      </c>
      <c r="E1994" s="1">
        <v>37</v>
      </c>
      <c r="F1994" s="1" t="s">
        <v>29</v>
      </c>
      <c r="G1994" s="1">
        <v>2000</v>
      </c>
      <c r="H1994" s="1">
        <f>(D1994-$N$3)/$N$4</f>
        <v>-1.323364618468599</v>
      </c>
      <c r="I1994" s="1" t="str">
        <f>VLOOKUP(D1994,$M$15:$N$19,2,TRUE)</f>
        <v>Low</v>
      </c>
    </row>
    <row r="1995" spans="1:9" x14ac:dyDescent="0.25">
      <c r="A1995" s="1" t="s">
        <v>1101</v>
      </c>
      <c r="B1995" s="1" t="s">
        <v>16</v>
      </c>
      <c r="C1995" s="1">
        <v>16</v>
      </c>
      <c r="D1995" s="1">
        <v>150</v>
      </c>
      <c r="E1995" s="1">
        <v>39</v>
      </c>
      <c r="F1995" s="1" t="s">
        <v>23</v>
      </c>
      <c r="G1995" s="1">
        <v>2004</v>
      </c>
      <c r="H1995" s="1">
        <f>(D1995-$N$3)/$N$4</f>
        <v>-1.323364618468599</v>
      </c>
      <c r="I1995" s="1" t="str">
        <f>VLOOKUP(D1995,$M$15:$N$19,2,TRUE)</f>
        <v>Low</v>
      </c>
    </row>
    <row r="1996" spans="1:9" x14ac:dyDescent="0.25">
      <c r="A1996" s="2" t="s">
        <v>1157</v>
      </c>
      <c r="B1996" s="2" t="s">
        <v>16</v>
      </c>
      <c r="C1996" s="2">
        <v>16</v>
      </c>
      <c r="D1996" s="2">
        <v>150</v>
      </c>
      <c r="E1996" s="2">
        <v>37</v>
      </c>
      <c r="F1996" s="2" t="s">
        <v>43</v>
      </c>
      <c r="G1996" s="2">
        <v>2004</v>
      </c>
      <c r="H1996" s="2">
        <f>(D1996-$N$3)/$N$4</f>
        <v>-1.323364618468599</v>
      </c>
      <c r="I1996" s="2" t="str">
        <f>VLOOKUP(D1996,$M$15:$N$19,2,TRUE)</f>
        <v>Low</v>
      </c>
    </row>
    <row r="1997" spans="1:9" x14ac:dyDescent="0.25">
      <c r="A1997" s="1" t="s">
        <v>1274</v>
      </c>
      <c r="B1997" s="1" t="s">
        <v>16</v>
      </c>
      <c r="C1997" s="1">
        <v>16</v>
      </c>
      <c r="D1997" s="1">
        <v>150</v>
      </c>
      <c r="E1997" s="1">
        <v>40</v>
      </c>
      <c r="F1997" s="1" t="s">
        <v>97</v>
      </c>
      <c r="G1997" s="1">
        <v>1996</v>
      </c>
      <c r="H1997" s="1">
        <f>(D1997-$N$3)/$N$4</f>
        <v>-1.323364618468599</v>
      </c>
      <c r="I1997" s="1" t="str">
        <f>VLOOKUP(D1997,$M$15:$N$19,2,TRUE)</f>
        <v>Low</v>
      </c>
    </row>
    <row r="1998" spans="1:9" x14ac:dyDescent="0.25">
      <c r="A1998" s="1" t="s">
        <v>1452</v>
      </c>
      <c r="B1998" s="1" t="s">
        <v>16</v>
      </c>
      <c r="C1998" s="1">
        <v>16</v>
      </c>
      <c r="D1998" s="1">
        <v>150</v>
      </c>
      <c r="E1998" s="1">
        <v>43</v>
      </c>
      <c r="F1998" s="1" t="s">
        <v>11</v>
      </c>
      <c r="G1998" s="1">
        <v>2000</v>
      </c>
      <c r="H1998" s="1">
        <f>(D1998-$N$3)/$N$4</f>
        <v>-1.323364618468599</v>
      </c>
      <c r="I1998" s="1" t="str">
        <f>VLOOKUP(D1998,$M$15:$N$19,2,TRUE)</f>
        <v>Low</v>
      </c>
    </row>
    <row r="1999" spans="1:9" x14ac:dyDescent="0.25">
      <c r="A1999" s="1" t="s">
        <v>1882</v>
      </c>
      <c r="B1999" s="1" t="s">
        <v>16</v>
      </c>
      <c r="C1999" s="1">
        <v>16</v>
      </c>
      <c r="D1999" s="1">
        <v>150</v>
      </c>
      <c r="E1999" s="1">
        <v>37</v>
      </c>
      <c r="F1999" s="1" t="s">
        <v>78</v>
      </c>
      <c r="G1999" s="1">
        <v>2008</v>
      </c>
      <c r="H1999" s="1">
        <f>(D1999-$N$3)/$N$4</f>
        <v>-1.323364618468599</v>
      </c>
      <c r="I1999" s="1" t="str">
        <f>VLOOKUP(D1999,$M$15:$N$19,2,TRUE)</f>
        <v>Low</v>
      </c>
    </row>
    <row r="2000" spans="1:9" x14ac:dyDescent="0.25">
      <c r="A2000" s="2" t="s">
        <v>1901</v>
      </c>
      <c r="B2000" s="2" t="s">
        <v>16</v>
      </c>
      <c r="C2000" s="2">
        <v>16</v>
      </c>
      <c r="D2000" s="2">
        <v>150</v>
      </c>
      <c r="E2000" s="2">
        <v>47</v>
      </c>
      <c r="F2000" s="2" t="s">
        <v>57</v>
      </c>
      <c r="G2000" s="2">
        <v>2008</v>
      </c>
      <c r="H2000" s="2">
        <f>(D2000-$N$3)/$N$4</f>
        <v>-1.323364618468599</v>
      </c>
      <c r="I2000" s="2" t="str">
        <f>VLOOKUP(D2000,$M$15:$N$19,2,TRUE)</f>
        <v>Low</v>
      </c>
    </row>
    <row r="2001" spans="1:9" x14ac:dyDescent="0.25">
      <c r="A2001" s="1" t="s">
        <v>2208</v>
      </c>
      <c r="B2001" s="1" t="s">
        <v>16</v>
      </c>
      <c r="C2001" s="1">
        <v>16</v>
      </c>
      <c r="D2001" s="1">
        <v>150</v>
      </c>
      <c r="E2001" s="1">
        <v>38</v>
      </c>
      <c r="F2001" s="1" t="s">
        <v>19</v>
      </c>
      <c r="G2001" s="1">
        <v>1992</v>
      </c>
      <c r="H2001" s="1">
        <f>(D2001-$N$3)/$N$4</f>
        <v>-1.323364618468599</v>
      </c>
      <c r="I2001" s="1" t="str">
        <f>VLOOKUP(D2001,$M$15:$N$19,2,TRUE)</f>
        <v>Low</v>
      </c>
    </row>
    <row r="2002" spans="1:9" x14ac:dyDescent="0.25">
      <c r="A2002" s="1" t="s">
        <v>355</v>
      </c>
      <c r="B2002" s="1" t="s">
        <v>16</v>
      </c>
      <c r="C2002" s="1">
        <v>17</v>
      </c>
      <c r="D2002" s="1">
        <v>150</v>
      </c>
      <c r="E2002" s="1">
        <v>43</v>
      </c>
      <c r="F2002" s="1" t="s">
        <v>11</v>
      </c>
      <c r="G2002" s="1">
        <v>1996</v>
      </c>
      <c r="H2002" s="1">
        <f>(D2002-$N$3)/$N$4</f>
        <v>-1.323364618468599</v>
      </c>
      <c r="I2002" s="1" t="str">
        <f>VLOOKUP(D2002,$M$15:$N$19,2,TRUE)</f>
        <v>Low</v>
      </c>
    </row>
    <row r="2003" spans="1:9" x14ac:dyDescent="0.25">
      <c r="A2003" s="2" t="s">
        <v>467</v>
      </c>
      <c r="B2003" s="2" t="s">
        <v>16</v>
      </c>
      <c r="C2003" s="2">
        <v>17</v>
      </c>
      <c r="D2003" s="2">
        <v>150</v>
      </c>
      <c r="E2003" s="2">
        <v>47</v>
      </c>
      <c r="F2003" s="2" t="s">
        <v>64</v>
      </c>
      <c r="G2003" s="2">
        <v>1984</v>
      </c>
      <c r="H2003" s="2">
        <f>(D2003-$N$3)/$N$4</f>
        <v>-1.323364618468599</v>
      </c>
      <c r="I2003" s="2" t="str">
        <f>VLOOKUP(D2003,$M$15:$N$19,2,TRUE)</f>
        <v>Low</v>
      </c>
    </row>
    <row r="2004" spans="1:9" x14ac:dyDescent="0.25">
      <c r="A2004" s="2" t="s">
        <v>683</v>
      </c>
      <c r="B2004" s="2" t="s">
        <v>16</v>
      </c>
      <c r="C2004" s="2">
        <v>17</v>
      </c>
      <c r="D2004" s="2">
        <v>150</v>
      </c>
      <c r="E2004" s="2">
        <v>38</v>
      </c>
      <c r="F2004" s="2" t="s">
        <v>43</v>
      </c>
      <c r="G2004" s="2">
        <v>1996</v>
      </c>
      <c r="H2004" s="2">
        <f>(D2004-$N$3)/$N$4</f>
        <v>-1.323364618468599</v>
      </c>
      <c r="I2004" s="2" t="str">
        <f>VLOOKUP(D2004,$M$15:$N$19,2,TRUE)</f>
        <v>Low</v>
      </c>
    </row>
    <row r="2005" spans="1:9" x14ac:dyDescent="0.25">
      <c r="A2005" s="2" t="s">
        <v>696</v>
      </c>
      <c r="B2005" s="2" t="s">
        <v>16</v>
      </c>
      <c r="C2005" s="2">
        <v>17</v>
      </c>
      <c r="D2005" s="2">
        <v>150</v>
      </c>
      <c r="E2005" s="2">
        <v>39</v>
      </c>
      <c r="F2005" s="2" t="s">
        <v>97</v>
      </c>
      <c r="G2005" s="2">
        <v>1988</v>
      </c>
      <c r="H2005" s="2">
        <f>(D2005-$N$3)/$N$4</f>
        <v>-1.323364618468599</v>
      </c>
      <c r="I2005" s="2" t="str">
        <f>VLOOKUP(D2005,$M$15:$N$19,2,TRUE)</f>
        <v>Low</v>
      </c>
    </row>
    <row r="2006" spans="1:9" x14ac:dyDescent="0.25">
      <c r="A2006" s="1" t="s">
        <v>858</v>
      </c>
      <c r="B2006" s="1" t="s">
        <v>16</v>
      </c>
      <c r="C2006" s="1">
        <v>17</v>
      </c>
      <c r="D2006" s="1">
        <v>150</v>
      </c>
      <c r="E2006" s="1">
        <v>37</v>
      </c>
      <c r="F2006" s="1" t="s">
        <v>207</v>
      </c>
      <c r="G2006" s="1">
        <v>2000</v>
      </c>
      <c r="H2006" s="1">
        <f>(D2006-$N$3)/$N$4</f>
        <v>-1.323364618468599</v>
      </c>
      <c r="I2006" s="1" t="str">
        <f>VLOOKUP(D2006,$M$15:$N$19,2,TRUE)</f>
        <v>Low</v>
      </c>
    </row>
    <row r="2007" spans="1:9" x14ac:dyDescent="0.25">
      <c r="A2007" s="1" t="s">
        <v>1051</v>
      </c>
      <c r="B2007" s="1" t="s">
        <v>16</v>
      </c>
      <c r="C2007" s="1">
        <v>17</v>
      </c>
      <c r="D2007" s="1">
        <v>150</v>
      </c>
      <c r="E2007" s="1">
        <v>48</v>
      </c>
      <c r="F2007" s="1" t="s">
        <v>23</v>
      </c>
      <c r="G2007" s="1">
        <v>2012</v>
      </c>
      <c r="H2007" s="1">
        <f>(D2007-$N$3)/$N$4</f>
        <v>-1.323364618468599</v>
      </c>
      <c r="I2007" s="1" t="str">
        <f>VLOOKUP(D2007,$M$15:$N$19,2,TRUE)</f>
        <v>Low</v>
      </c>
    </row>
    <row r="2008" spans="1:9" x14ac:dyDescent="0.25">
      <c r="A2008" s="1" t="s">
        <v>1229</v>
      </c>
      <c r="B2008" s="1" t="s">
        <v>16</v>
      </c>
      <c r="C2008" s="1">
        <v>17</v>
      </c>
      <c r="D2008" s="1">
        <v>150</v>
      </c>
      <c r="E2008" s="1">
        <v>37</v>
      </c>
      <c r="F2008" s="1" t="s">
        <v>207</v>
      </c>
      <c r="G2008" s="1">
        <v>2000</v>
      </c>
      <c r="H2008" s="1">
        <f>(D2008-$N$3)/$N$4</f>
        <v>-1.323364618468599</v>
      </c>
      <c r="I2008" s="1" t="str">
        <f>VLOOKUP(D2008,$M$15:$N$19,2,TRUE)</f>
        <v>Low</v>
      </c>
    </row>
    <row r="2009" spans="1:9" x14ac:dyDescent="0.25">
      <c r="A2009" s="2" t="s">
        <v>1399</v>
      </c>
      <c r="B2009" s="2" t="s">
        <v>16</v>
      </c>
      <c r="C2009" s="2">
        <v>17</v>
      </c>
      <c r="D2009" s="2">
        <v>150</v>
      </c>
      <c r="E2009" s="2">
        <v>40</v>
      </c>
      <c r="F2009" s="2" t="s">
        <v>27</v>
      </c>
      <c r="G2009" s="2">
        <v>1992</v>
      </c>
      <c r="H2009" s="2">
        <f>(D2009-$N$3)/$N$4</f>
        <v>-1.323364618468599</v>
      </c>
      <c r="I2009" s="2" t="str">
        <f>VLOOKUP(D2009,$M$15:$N$19,2,TRUE)</f>
        <v>Low</v>
      </c>
    </row>
    <row r="2010" spans="1:9" x14ac:dyDescent="0.25">
      <c r="A2010" s="1" t="s">
        <v>1424</v>
      </c>
      <c r="B2010" s="1" t="s">
        <v>16</v>
      </c>
      <c r="C2010" s="1">
        <v>17</v>
      </c>
      <c r="D2010" s="1">
        <v>150</v>
      </c>
      <c r="E2010" s="1">
        <v>47</v>
      </c>
      <c r="F2010" s="1" t="s">
        <v>59</v>
      </c>
      <c r="G2010" s="1">
        <v>2004</v>
      </c>
      <c r="H2010" s="1">
        <f>(D2010-$N$3)/$N$4</f>
        <v>-1.323364618468599</v>
      </c>
      <c r="I2010" s="1" t="str">
        <f>VLOOKUP(D2010,$M$15:$N$19,2,TRUE)</f>
        <v>Low</v>
      </c>
    </row>
    <row r="2011" spans="1:9" x14ac:dyDescent="0.25">
      <c r="A2011" s="1" t="s">
        <v>2224</v>
      </c>
      <c r="B2011" s="1" t="s">
        <v>16</v>
      </c>
      <c r="C2011" s="1">
        <v>17</v>
      </c>
      <c r="D2011" s="1">
        <v>150</v>
      </c>
      <c r="E2011" s="1">
        <v>48</v>
      </c>
      <c r="F2011" s="1" t="s">
        <v>64</v>
      </c>
      <c r="G2011" s="1">
        <v>2000</v>
      </c>
      <c r="H2011" s="1">
        <f>(D2011-$N$3)/$N$4</f>
        <v>-1.323364618468599</v>
      </c>
      <c r="I2011" s="1" t="str">
        <f>VLOOKUP(D2011,$M$15:$N$19,2,TRUE)</f>
        <v>Low</v>
      </c>
    </row>
    <row r="2012" spans="1:9" x14ac:dyDescent="0.25">
      <c r="A2012" s="2" t="s">
        <v>2228</v>
      </c>
      <c r="B2012" s="2" t="s">
        <v>16</v>
      </c>
      <c r="C2012" s="2">
        <v>17</v>
      </c>
      <c r="D2012" s="2">
        <v>150</v>
      </c>
      <c r="E2012" s="2">
        <v>43</v>
      </c>
      <c r="F2012" s="2" t="s">
        <v>51</v>
      </c>
      <c r="G2012" s="2">
        <v>1960</v>
      </c>
      <c r="H2012" s="2">
        <f>(D2012-$N$3)/$N$4</f>
        <v>-1.323364618468599</v>
      </c>
      <c r="I2012" s="2" t="str">
        <f>VLOOKUP(D2012,$M$15:$N$19,2,TRUE)</f>
        <v>Low</v>
      </c>
    </row>
    <row r="2013" spans="1:9" x14ac:dyDescent="0.25">
      <c r="A2013" s="1" t="s">
        <v>2277</v>
      </c>
      <c r="B2013" s="1" t="s">
        <v>16</v>
      </c>
      <c r="C2013" s="1">
        <v>17</v>
      </c>
      <c r="D2013" s="1">
        <v>150</v>
      </c>
      <c r="E2013" s="1">
        <v>48</v>
      </c>
      <c r="F2013" s="1" t="s">
        <v>92</v>
      </c>
      <c r="G2013" s="1">
        <v>2016</v>
      </c>
      <c r="H2013" s="1">
        <f>(D2013-$N$3)/$N$4</f>
        <v>-1.323364618468599</v>
      </c>
      <c r="I2013" s="1" t="str">
        <f>VLOOKUP(D2013,$M$15:$N$19,2,TRUE)</f>
        <v>Low</v>
      </c>
    </row>
    <row r="2014" spans="1:9" x14ac:dyDescent="0.25">
      <c r="A2014" s="1" t="s">
        <v>381</v>
      </c>
      <c r="B2014" s="1" t="s">
        <v>16</v>
      </c>
      <c r="C2014" s="1">
        <v>18</v>
      </c>
      <c r="D2014" s="1">
        <v>150</v>
      </c>
      <c r="E2014" s="1" t="s">
        <v>12</v>
      </c>
      <c r="F2014" s="1" t="s">
        <v>29</v>
      </c>
      <c r="G2014" s="1">
        <v>2012</v>
      </c>
      <c r="H2014" s="1">
        <f>(D2014-$N$3)/$N$4</f>
        <v>-1.323364618468599</v>
      </c>
      <c r="I2014" s="1" t="str">
        <f>VLOOKUP(D2014,$M$15:$N$19,2,TRUE)</f>
        <v>Low</v>
      </c>
    </row>
    <row r="2015" spans="1:9" x14ac:dyDescent="0.25">
      <c r="A2015" s="2" t="s">
        <v>725</v>
      </c>
      <c r="B2015" s="2" t="s">
        <v>16</v>
      </c>
      <c r="C2015" s="2">
        <v>18</v>
      </c>
      <c r="D2015" s="2">
        <v>150</v>
      </c>
      <c r="E2015" s="2">
        <v>40</v>
      </c>
      <c r="F2015" s="2" t="s">
        <v>11</v>
      </c>
      <c r="G2015" s="2">
        <v>2004</v>
      </c>
      <c r="H2015" s="2">
        <f>(D2015-$N$3)/$N$4</f>
        <v>-1.323364618468599</v>
      </c>
      <c r="I2015" s="2" t="str">
        <f>VLOOKUP(D2015,$M$15:$N$19,2,TRUE)</f>
        <v>Low</v>
      </c>
    </row>
    <row r="2016" spans="1:9" x14ac:dyDescent="0.25">
      <c r="A2016" s="1" t="s">
        <v>890</v>
      </c>
      <c r="B2016" s="1" t="s">
        <v>16</v>
      </c>
      <c r="C2016" s="1">
        <v>18</v>
      </c>
      <c r="D2016" s="1">
        <v>150</v>
      </c>
      <c r="E2016" s="1">
        <v>39</v>
      </c>
      <c r="F2016" s="1" t="s">
        <v>27</v>
      </c>
      <c r="G2016" s="1">
        <v>2004</v>
      </c>
      <c r="H2016" s="1">
        <f>(D2016-$N$3)/$N$4</f>
        <v>-1.323364618468599</v>
      </c>
      <c r="I2016" s="1" t="str">
        <f>VLOOKUP(D2016,$M$15:$N$19,2,TRUE)</f>
        <v>Low</v>
      </c>
    </row>
    <row r="2017" spans="1:9" x14ac:dyDescent="0.25">
      <c r="A2017" s="1" t="s">
        <v>1914</v>
      </c>
      <c r="B2017" s="1" t="s">
        <v>16</v>
      </c>
      <c r="C2017" s="1">
        <v>18</v>
      </c>
      <c r="D2017" s="1">
        <v>150</v>
      </c>
      <c r="E2017" s="1">
        <v>45</v>
      </c>
      <c r="F2017" s="1" t="s">
        <v>367</v>
      </c>
      <c r="G2017" s="1">
        <v>2000</v>
      </c>
      <c r="H2017" s="1">
        <f>(D2017-$N$3)/$N$4</f>
        <v>-1.323364618468599</v>
      </c>
      <c r="I2017" s="1" t="str">
        <f>VLOOKUP(D2017,$M$15:$N$19,2,TRUE)</f>
        <v>Low</v>
      </c>
    </row>
    <row r="2018" spans="1:9" x14ac:dyDescent="0.25">
      <c r="A2018" s="2" t="s">
        <v>2272</v>
      </c>
      <c r="B2018" s="2" t="s">
        <v>16</v>
      </c>
      <c r="C2018" s="2">
        <v>18</v>
      </c>
      <c r="D2018" s="2">
        <v>150</v>
      </c>
      <c r="E2018" s="2">
        <v>45</v>
      </c>
      <c r="F2018" s="2" t="s">
        <v>1499</v>
      </c>
      <c r="G2018" s="2">
        <v>2000</v>
      </c>
      <c r="H2018" s="2">
        <f>(D2018-$N$3)/$N$4</f>
        <v>-1.323364618468599</v>
      </c>
      <c r="I2018" s="2" t="str">
        <f>VLOOKUP(D2018,$M$15:$N$19,2,TRUE)</f>
        <v>Low</v>
      </c>
    </row>
    <row r="2019" spans="1:9" x14ac:dyDescent="0.25">
      <c r="A2019" s="2" t="s">
        <v>1363</v>
      </c>
      <c r="B2019" s="2" t="s">
        <v>16</v>
      </c>
      <c r="C2019" s="2">
        <v>19</v>
      </c>
      <c r="D2019" s="2">
        <v>150</v>
      </c>
      <c r="E2019" s="2">
        <v>42</v>
      </c>
      <c r="F2019" s="2" t="s">
        <v>49</v>
      </c>
      <c r="G2019" s="2">
        <v>2016</v>
      </c>
      <c r="H2019" s="2">
        <f>(D2019-$N$3)/$N$4</f>
        <v>-1.323364618468599</v>
      </c>
      <c r="I2019" s="2" t="str">
        <f>VLOOKUP(D2019,$M$15:$N$19,2,TRUE)</f>
        <v>Low</v>
      </c>
    </row>
    <row r="2020" spans="1:9" x14ac:dyDescent="0.25">
      <c r="A2020" s="1" t="s">
        <v>1418</v>
      </c>
      <c r="B2020" s="1" t="s">
        <v>16</v>
      </c>
      <c r="C2020" s="1">
        <v>19</v>
      </c>
      <c r="D2020" s="1">
        <v>150</v>
      </c>
      <c r="E2020" s="1">
        <v>45</v>
      </c>
      <c r="F2020" s="1" t="s">
        <v>57</v>
      </c>
      <c r="G2020" s="1">
        <v>1960</v>
      </c>
      <c r="H2020" s="1">
        <f>(D2020-$N$3)/$N$4</f>
        <v>-1.323364618468599</v>
      </c>
      <c r="I2020" s="1" t="str">
        <f>VLOOKUP(D2020,$M$15:$N$19,2,TRUE)</f>
        <v>Low</v>
      </c>
    </row>
    <row r="2021" spans="1:9" x14ac:dyDescent="0.25">
      <c r="A2021" s="1" t="s">
        <v>2245</v>
      </c>
      <c r="B2021" s="1" t="s">
        <v>16</v>
      </c>
      <c r="C2021" s="1">
        <v>19</v>
      </c>
      <c r="D2021" s="1">
        <v>150</v>
      </c>
      <c r="E2021" s="1">
        <v>47</v>
      </c>
      <c r="F2021" s="1" t="s">
        <v>97</v>
      </c>
      <c r="G2021" s="1">
        <v>1992</v>
      </c>
      <c r="H2021" s="1">
        <f>(D2021-$N$3)/$N$4</f>
        <v>-1.323364618468599</v>
      </c>
      <c r="I2021" s="1" t="str">
        <f>VLOOKUP(D2021,$M$15:$N$19,2,TRUE)</f>
        <v>Low</v>
      </c>
    </row>
    <row r="2022" spans="1:9" x14ac:dyDescent="0.25">
      <c r="A2022" s="2" t="s">
        <v>1489</v>
      </c>
      <c r="B2022" s="2" t="s">
        <v>8</v>
      </c>
      <c r="C2022" s="2">
        <v>20</v>
      </c>
      <c r="D2022" s="2">
        <v>150</v>
      </c>
      <c r="E2022" s="2">
        <v>54</v>
      </c>
      <c r="F2022" s="2" t="s">
        <v>51</v>
      </c>
      <c r="G2022" s="2">
        <v>1968</v>
      </c>
      <c r="H2022" s="2">
        <f>(D2022-$N$3)/$N$4</f>
        <v>-1.323364618468599</v>
      </c>
      <c r="I2022" s="2" t="str">
        <f>VLOOKUP(D2022,$M$15:$N$19,2,TRUE)</f>
        <v>Low</v>
      </c>
    </row>
    <row r="2023" spans="1:9" x14ac:dyDescent="0.25">
      <c r="A2023" s="1" t="s">
        <v>1675</v>
      </c>
      <c r="B2023" s="1" t="s">
        <v>16</v>
      </c>
      <c r="C2023" s="1">
        <v>20</v>
      </c>
      <c r="D2023" s="1">
        <v>150</v>
      </c>
      <c r="E2023" s="1">
        <v>39</v>
      </c>
      <c r="F2023" s="1" t="s">
        <v>23</v>
      </c>
      <c r="G2023" s="1">
        <v>2000</v>
      </c>
      <c r="H2023" s="1">
        <f>(D2023-$N$3)/$N$4</f>
        <v>-1.323364618468599</v>
      </c>
      <c r="I2023" s="1" t="str">
        <f>VLOOKUP(D2023,$M$15:$N$19,2,TRUE)</f>
        <v>Low</v>
      </c>
    </row>
    <row r="2024" spans="1:9" x14ac:dyDescent="0.25">
      <c r="A2024" s="2" t="s">
        <v>1796</v>
      </c>
      <c r="B2024" s="2" t="s">
        <v>16</v>
      </c>
      <c r="C2024" s="2">
        <v>20</v>
      </c>
      <c r="D2024" s="2">
        <v>150</v>
      </c>
      <c r="E2024" s="2">
        <v>44</v>
      </c>
      <c r="F2024" s="2" t="s">
        <v>11</v>
      </c>
      <c r="G2024" s="2">
        <v>1972</v>
      </c>
      <c r="H2024" s="2">
        <f>(D2024-$N$3)/$N$4</f>
        <v>-1.323364618468599</v>
      </c>
      <c r="I2024" s="2" t="str">
        <f>VLOOKUP(D2024,$M$15:$N$19,2,TRUE)</f>
        <v>Low</v>
      </c>
    </row>
    <row r="2025" spans="1:9" x14ac:dyDescent="0.25">
      <c r="A2025" s="2" t="s">
        <v>887</v>
      </c>
      <c r="B2025" s="2" t="s">
        <v>16</v>
      </c>
      <c r="C2025" s="2">
        <v>21</v>
      </c>
      <c r="D2025" s="2">
        <v>150</v>
      </c>
      <c r="E2025" s="2">
        <v>48</v>
      </c>
      <c r="F2025" s="2" t="s">
        <v>29</v>
      </c>
      <c r="G2025" s="2">
        <v>1956</v>
      </c>
      <c r="H2025" s="2">
        <f>(D2025-$N$3)/$N$4</f>
        <v>-1.323364618468599</v>
      </c>
      <c r="I2025" s="2" t="str">
        <f>VLOOKUP(D2025,$M$15:$N$19,2,TRUE)</f>
        <v>Low</v>
      </c>
    </row>
    <row r="2026" spans="1:9" x14ac:dyDescent="0.25">
      <c r="A2026" s="2" t="s">
        <v>2240</v>
      </c>
      <c r="B2026" s="2" t="s">
        <v>16</v>
      </c>
      <c r="C2026" s="2">
        <v>21</v>
      </c>
      <c r="D2026" s="2">
        <v>150</v>
      </c>
      <c r="E2026" s="2">
        <v>53</v>
      </c>
      <c r="F2026" s="2" t="s">
        <v>89</v>
      </c>
      <c r="G2026" s="2">
        <v>1936</v>
      </c>
      <c r="H2026" s="2">
        <f>(D2026-$N$3)/$N$4</f>
        <v>-1.323364618468599</v>
      </c>
      <c r="I2026" s="2" t="str">
        <f>VLOOKUP(D2026,$M$15:$N$19,2,TRUE)</f>
        <v>Low</v>
      </c>
    </row>
    <row r="2027" spans="1:9" x14ac:dyDescent="0.25">
      <c r="A2027" s="2" t="s">
        <v>1339</v>
      </c>
      <c r="B2027" s="2" t="s">
        <v>16</v>
      </c>
      <c r="C2027" s="2">
        <v>23</v>
      </c>
      <c r="D2027" s="2">
        <v>150</v>
      </c>
      <c r="E2027" s="2">
        <v>41</v>
      </c>
      <c r="F2027" s="2" t="s">
        <v>27</v>
      </c>
      <c r="G2027" s="2">
        <v>1968</v>
      </c>
      <c r="H2027" s="2">
        <f>(D2027-$N$3)/$N$4</f>
        <v>-1.323364618468599</v>
      </c>
      <c r="I2027" s="2" t="str">
        <f>VLOOKUP(D2027,$M$15:$N$19,2,TRUE)</f>
        <v>Low</v>
      </c>
    </row>
    <row r="2028" spans="1:9" x14ac:dyDescent="0.25">
      <c r="A2028" s="2" t="s">
        <v>1518</v>
      </c>
      <c r="B2028" s="2" t="s">
        <v>16</v>
      </c>
      <c r="C2028" s="2">
        <v>25</v>
      </c>
      <c r="D2028" s="2">
        <v>150</v>
      </c>
      <c r="E2028" s="2">
        <v>43</v>
      </c>
      <c r="F2028" s="2" t="s">
        <v>89</v>
      </c>
      <c r="G2028" s="2">
        <v>1936</v>
      </c>
      <c r="H2028" s="2">
        <f>(D2028-$N$3)/$N$4</f>
        <v>-1.323364618468599</v>
      </c>
      <c r="I2028" s="2" t="str">
        <f>VLOOKUP(D2028,$M$15:$N$19,2,TRUE)</f>
        <v>Low</v>
      </c>
    </row>
    <row r="2029" spans="1:9" x14ac:dyDescent="0.25">
      <c r="A2029" s="2" t="s">
        <v>941</v>
      </c>
      <c r="B2029" s="2" t="s">
        <v>16</v>
      </c>
      <c r="C2029" s="2">
        <v>15</v>
      </c>
      <c r="D2029" s="2">
        <v>149</v>
      </c>
      <c r="E2029" s="2">
        <v>40</v>
      </c>
      <c r="F2029" s="2" t="s">
        <v>11</v>
      </c>
      <c r="G2029" s="2">
        <v>1996</v>
      </c>
      <c r="H2029" s="2">
        <f>(D2029-$N$3)/$N$4</f>
        <v>-1.4377649928651466</v>
      </c>
      <c r="I2029" s="2" t="str">
        <f>VLOOKUP(D2029,$M$15:$N$19,2,TRUE)</f>
        <v>Low</v>
      </c>
    </row>
    <row r="2030" spans="1:9" x14ac:dyDescent="0.25">
      <c r="A2030" s="2" t="s">
        <v>1277</v>
      </c>
      <c r="B2030" s="2" t="s">
        <v>16</v>
      </c>
      <c r="C2030" s="2">
        <v>15</v>
      </c>
      <c r="D2030" s="2">
        <v>149</v>
      </c>
      <c r="E2030" s="2">
        <v>38</v>
      </c>
      <c r="F2030" s="2" t="s">
        <v>97</v>
      </c>
      <c r="G2030" s="2">
        <v>2004</v>
      </c>
      <c r="H2030" s="2">
        <f>(D2030-$N$3)/$N$4</f>
        <v>-1.4377649928651466</v>
      </c>
      <c r="I2030" s="2" t="str">
        <f>VLOOKUP(D2030,$M$15:$N$19,2,TRUE)</f>
        <v>Low</v>
      </c>
    </row>
    <row r="2031" spans="1:9" x14ac:dyDescent="0.25">
      <c r="A2031" s="2" t="s">
        <v>1661</v>
      </c>
      <c r="B2031" s="2" t="s">
        <v>16</v>
      </c>
      <c r="C2031" s="2">
        <v>15</v>
      </c>
      <c r="D2031" s="2">
        <v>149</v>
      </c>
      <c r="E2031" s="2">
        <v>38</v>
      </c>
      <c r="F2031" s="2" t="s">
        <v>19</v>
      </c>
      <c r="G2031" s="2">
        <v>1992</v>
      </c>
      <c r="H2031" s="2">
        <f>(D2031-$N$3)/$N$4</f>
        <v>-1.4377649928651466</v>
      </c>
      <c r="I2031" s="2" t="str">
        <f>VLOOKUP(D2031,$M$15:$N$19,2,TRUE)</f>
        <v>Low</v>
      </c>
    </row>
    <row r="2032" spans="1:9" x14ac:dyDescent="0.25">
      <c r="A2032" s="2" t="s">
        <v>1726</v>
      </c>
      <c r="B2032" s="2" t="s">
        <v>16</v>
      </c>
      <c r="C2032" s="2">
        <v>15</v>
      </c>
      <c r="D2032" s="2">
        <v>149</v>
      </c>
      <c r="E2032" s="2">
        <v>45</v>
      </c>
      <c r="F2032" s="2" t="s">
        <v>57</v>
      </c>
      <c r="G2032" s="2">
        <v>1968</v>
      </c>
      <c r="H2032" s="2">
        <f>(D2032-$N$3)/$N$4</f>
        <v>-1.4377649928651466</v>
      </c>
      <c r="I2032" s="2" t="str">
        <f>VLOOKUP(D2032,$M$15:$N$19,2,TRUE)</f>
        <v>Low</v>
      </c>
    </row>
    <row r="2033" spans="1:9" x14ac:dyDescent="0.25">
      <c r="A2033" s="2" t="s">
        <v>1736</v>
      </c>
      <c r="B2033" s="2" t="s">
        <v>16</v>
      </c>
      <c r="C2033" s="2">
        <v>15</v>
      </c>
      <c r="D2033" s="2">
        <v>149</v>
      </c>
      <c r="E2033" s="2">
        <v>41</v>
      </c>
      <c r="F2033" s="2" t="s">
        <v>64</v>
      </c>
      <c r="G2033" s="2">
        <v>1992</v>
      </c>
      <c r="H2033" s="2">
        <f>(D2033-$N$3)/$N$4</f>
        <v>-1.4377649928651466</v>
      </c>
      <c r="I2033" s="2" t="str">
        <f>VLOOKUP(D2033,$M$15:$N$19,2,TRUE)</f>
        <v>Low</v>
      </c>
    </row>
    <row r="2034" spans="1:9" x14ac:dyDescent="0.25">
      <c r="A2034" s="1" t="s">
        <v>2098</v>
      </c>
      <c r="B2034" s="1" t="s">
        <v>16</v>
      </c>
      <c r="C2034" s="1">
        <v>15</v>
      </c>
      <c r="D2034" s="1">
        <v>149</v>
      </c>
      <c r="E2034" s="1">
        <v>35</v>
      </c>
      <c r="F2034" s="1" t="s">
        <v>64</v>
      </c>
      <c r="G2034" s="1">
        <v>2012</v>
      </c>
      <c r="H2034" s="1">
        <f>(D2034-$N$3)/$N$4</f>
        <v>-1.4377649928651466</v>
      </c>
      <c r="I2034" s="1" t="str">
        <f>VLOOKUP(D2034,$M$15:$N$19,2,TRUE)</f>
        <v>Low</v>
      </c>
    </row>
    <row r="2035" spans="1:9" x14ac:dyDescent="0.25">
      <c r="A2035" s="1" t="s">
        <v>522</v>
      </c>
      <c r="B2035" s="1" t="s">
        <v>16</v>
      </c>
      <c r="C2035" s="1">
        <v>16</v>
      </c>
      <c r="D2035" s="1">
        <v>149</v>
      </c>
      <c r="E2035" s="1">
        <v>38</v>
      </c>
      <c r="F2035" s="1" t="s">
        <v>23</v>
      </c>
      <c r="G2035" s="1">
        <v>1996</v>
      </c>
      <c r="H2035" s="1">
        <f>(D2035-$N$3)/$N$4</f>
        <v>-1.4377649928651466</v>
      </c>
      <c r="I2035" s="1" t="str">
        <f>VLOOKUP(D2035,$M$15:$N$19,2,TRUE)</f>
        <v>Low</v>
      </c>
    </row>
    <row r="2036" spans="1:9" x14ac:dyDescent="0.25">
      <c r="A2036" s="1" t="s">
        <v>1328</v>
      </c>
      <c r="B2036" s="1" t="s">
        <v>16</v>
      </c>
      <c r="C2036" s="1">
        <v>16</v>
      </c>
      <c r="D2036" s="1">
        <v>149</v>
      </c>
      <c r="E2036" s="1">
        <v>39</v>
      </c>
      <c r="F2036" s="1" t="s">
        <v>11</v>
      </c>
      <c r="G2036" s="1">
        <v>2000</v>
      </c>
      <c r="H2036" s="1">
        <f>(D2036-$N$3)/$N$4</f>
        <v>-1.4377649928651466</v>
      </c>
      <c r="I2036" s="1" t="str">
        <f>VLOOKUP(D2036,$M$15:$N$19,2,TRUE)</f>
        <v>Low</v>
      </c>
    </row>
    <row r="2037" spans="1:9" x14ac:dyDescent="0.25">
      <c r="A2037" s="2" t="s">
        <v>1373</v>
      </c>
      <c r="B2037" s="2" t="s">
        <v>16</v>
      </c>
      <c r="C2037" s="2">
        <v>16</v>
      </c>
      <c r="D2037" s="2">
        <v>149</v>
      </c>
      <c r="E2037" s="2">
        <v>36</v>
      </c>
      <c r="F2037" s="2" t="s">
        <v>510</v>
      </c>
      <c r="G2037" s="2">
        <v>2000</v>
      </c>
      <c r="H2037" s="2">
        <f>(D2037-$N$3)/$N$4</f>
        <v>-1.4377649928651466</v>
      </c>
      <c r="I2037" s="2" t="str">
        <f>VLOOKUP(D2037,$M$15:$N$19,2,TRUE)</f>
        <v>Low</v>
      </c>
    </row>
    <row r="2038" spans="1:9" x14ac:dyDescent="0.25">
      <c r="A2038" s="2" t="s">
        <v>1770</v>
      </c>
      <c r="B2038" s="2" t="s">
        <v>16</v>
      </c>
      <c r="C2038" s="2">
        <v>16</v>
      </c>
      <c r="D2038" s="2">
        <v>149</v>
      </c>
      <c r="E2038" s="2">
        <v>40</v>
      </c>
      <c r="F2038" s="2" t="s">
        <v>59</v>
      </c>
      <c r="G2038" s="2">
        <v>2004</v>
      </c>
      <c r="H2038" s="2">
        <f>(D2038-$N$3)/$N$4</f>
        <v>-1.4377649928651466</v>
      </c>
      <c r="I2038" s="2" t="str">
        <f>VLOOKUP(D2038,$M$15:$N$19,2,TRUE)</f>
        <v>Low</v>
      </c>
    </row>
    <row r="2039" spans="1:9" x14ac:dyDescent="0.25">
      <c r="A2039" s="1" t="s">
        <v>1902</v>
      </c>
      <c r="B2039" s="1" t="s">
        <v>16</v>
      </c>
      <c r="C2039" s="1">
        <v>16</v>
      </c>
      <c r="D2039" s="1">
        <v>149</v>
      </c>
      <c r="E2039" s="1">
        <v>43</v>
      </c>
      <c r="F2039" s="1" t="s">
        <v>59</v>
      </c>
      <c r="G2039" s="1">
        <v>1996</v>
      </c>
      <c r="H2039" s="1">
        <f>(D2039-$N$3)/$N$4</f>
        <v>-1.4377649928651466</v>
      </c>
      <c r="I2039" s="1" t="str">
        <f>VLOOKUP(D2039,$M$15:$N$19,2,TRUE)</f>
        <v>Low</v>
      </c>
    </row>
    <row r="2040" spans="1:9" x14ac:dyDescent="0.25">
      <c r="A2040" s="2" t="s">
        <v>574</v>
      </c>
      <c r="B2040" s="2" t="s">
        <v>16</v>
      </c>
      <c r="C2040" s="2">
        <v>17</v>
      </c>
      <c r="D2040" s="2">
        <v>149</v>
      </c>
      <c r="E2040" s="2">
        <v>38</v>
      </c>
      <c r="F2040" s="2" t="s">
        <v>29</v>
      </c>
      <c r="G2040" s="2">
        <v>2004</v>
      </c>
      <c r="H2040" s="2">
        <f>(D2040-$N$3)/$N$4</f>
        <v>-1.4377649928651466</v>
      </c>
      <c r="I2040" s="2" t="str">
        <f>VLOOKUP(D2040,$M$15:$N$19,2,TRUE)</f>
        <v>Low</v>
      </c>
    </row>
    <row r="2041" spans="1:9" x14ac:dyDescent="0.25">
      <c r="A2041" s="1" t="s">
        <v>1204</v>
      </c>
      <c r="B2041" s="1" t="s">
        <v>16</v>
      </c>
      <c r="C2041" s="1">
        <v>17</v>
      </c>
      <c r="D2041" s="1">
        <v>149</v>
      </c>
      <c r="E2041" s="1">
        <v>39</v>
      </c>
      <c r="F2041" s="1" t="s">
        <v>207</v>
      </c>
      <c r="G2041" s="1">
        <v>1992</v>
      </c>
      <c r="H2041" s="1">
        <f>(D2041-$N$3)/$N$4</f>
        <v>-1.4377649928651466</v>
      </c>
      <c r="I2041" s="1" t="str">
        <f>VLOOKUP(D2041,$M$15:$N$19,2,TRUE)</f>
        <v>Low</v>
      </c>
    </row>
    <row r="2042" spans="1:9" x14ac:dyDescent="0.25">
      <c r="A2042" s="2" t="s">
        <v>1647</v>
      </c>
      <c r="B2042" s="2" t="s">
        <v>16</v>
      </c>
      <c r="C2042" s="2">
        <v>17</v>
      </c>
      <c r="D2042" s="2">
        <v>149</v>
      </c>
      <c r="E2042" s="2">
        <v>42</v>
      </c>
      <c r="F2042" s="2" t="s">
        <v>45</v>
      </c>
      <c r="G2042" s="2">
        <v>1996</v>
      </c>
      <c r="H2042" s="2">
        <f>(D2042-$N$3)/$N$4</f>
        <v>-1.4377649928651466</v>
      </c>
      <c r="I2042" s="2" t="str">
        <f>VLOOKUP(D2042,$M$15:$N$19,2,TRUE)</f>
        <v>Low</v>
      </c>
    </row>
    <row r="2043" spans="1:9" x14ac:dyDescent="0.25">
      <c r="A2043" s="1" t="s">
        <v>2196</v>
      </c>
      <c r="B2043" s="1" t="s">
        <v>16</v>
      </c>
      <c r="C2043" s="1">
        <v>17</v>
      </c>
      <c r="D2043" s="1">
        <v>149</v>
      </c>
      <c r="E2043" s="1">
        <v>46</v>
      </c>
      <c r="F2043" s="1" t="s">
        <v>207</v>
      </c>
      <c r="G2043" s="1">
        <v>1988</v>
      </c>
      <c r="H2043" s="1">
        <f>(D2043-$N$3)/$N$4</f>
        <v>-1.4377649928651466</v>
      </c>
      <c r="I2043" s="1" t="str">
        <f>VLOOKUP(D2043,$M$15:$N$19,2,TRUE)</f>
        <v>Low</v>
      </c>
    </row>
    <row r="2044" spans="1:9" x14ac:dyDescent="0.25">
      <c r="A2044" s="2" t="s">
        <v>1163</v>
      </c>
      <c r="B2044" s="2" t="s">
        <v>16</v>
      </c>
      <c r="C2044" s="2">
        <v>18</v>
      </c>
      <c r="D2044" s="2">
        <v>149</v>
      </c>
      <c r="E2044" s="2">
        <v>49</v>
      </c>
      <c r="F2044" s="2" t="s">
        <v>120</v>
      </c>
      <c r="G2044" s="2">
        <v>1964</v>
      </c>
      <c r="H2044" s="2">
        <f>(D2044-$N$3)/$N$4</f>
        <v>-1.4377649928651466</v>
      </c>
      <c r="I2044" s="2" t="str">
        <f>VLOOKUP(D2044,$M$15:$N$19,2,TRUE)</f>
        <v>Low</v>
      </c>
    </row>
    <row r="2045" spans="1:9" x14ac:dyDescent="0.25">
      <c r="A2045" s="2" t="s">
        <v>1512</v>
      </c>
      <c r="B2045" s="2" t="s">
        <v>16</v>
      </c>
      <c r="C2045" s="2">
        <v>18</v>
      </c>
      <c r="D2045" s="2">
        <v>149</v>
      </c>
      <c r="E2045" s="2">
        <v>43</v>
      </c>
      <c r="F2045" s="2" t="s">
        <v>29</v>
      </c>
      <c r="G2045" s="2">
        <v>2008</v>
      </c>
      <c r="H2045" s="2">
        <f>(D2045-$N$3)/$N$4</f>
        <v>-1.4377649928651466</v>
      </c>
      <c r="I2045" s="2" t="str">
        <f>VLOOKUP(D2045,$M$15:$N$19,2,TRUE)</f>
        <v>Low</v>
      </c>
    </row>
    <row r="2046" spans="1:9" x14ac:dyDescent="0.25">
      <c r="A2046" s="2" t="s">
        <v>1559</v>
      </c>
      <c r="B2046" s="2" t="s">
        <v>16</v>
      </c>
      <c r="C2046" s="2">
        <v>18</v>
      </c>
      <c r="D2046" s="2">
        <v>149</v>
      </c>
      <c r="E2046" s="2">
        <v>39</v>
      </c>
      <c r="F2046" s="2" t="s">
        <v>27</v>
      </c>
      <c r="G2046" s="2">
        <v>2004</v>
      </c>
      <c r="H2046" s="2">
        <f>(D2046-$N$3)/$N$4</f>
        <v>-1.4377649928651466</v>
      </c>
      <c r="I2046" s="2" t="str">
        <f>VLOOKUP(D2046,$M$15:$N$19,2,TRUE)</f>
        <v>Low</v>
      </c>
    </row>
    <row r="2047" spans="1:9" x14ac:dyDescent="0.25">
      <c r="A2047" s="2" t="s">
        <v>1977</v>
      </c>
      <c r="B2047" s="2" t="s">
        <v>16</v>
      </c>
      <c r="C2047" s="2">
        <v>18</v>
      </c>
      <c r="D2047" s="2">
        <v>149</v>
      </c>
      <c r="E2047" s="2">
        <v>42</v>
      </c>
      <c r="F2047" s="2" t="s">
        <v>27</v>
      </c>
      <c r="G2047" s="2">
        <v>1996</v>
      </c>
      <c r="H2047" s="2">
        <f>(D2047-$N$3)/$N$4</f>
        <v>-1.4377649928651466</v>
      </c>
      <c r="I2047" s="2" t="str">
        <f>VLOOKUP(D2047,$M$15:$N$19,2,TRUE)</f>
        <v>Low</v>
      </c>
    </row>
    <row r="2048" spans="1:9" x14ac:dyDescent="0.25">
      <c r="A2048" s="2" t="s">
        <v>1006</v>
      </c>
      <c r="B2048" s="2" t="s">
        <v>16</v>
      </c>
      <c r="C2048" s="2">
        <v>19</v>
      </c>
      <c r="D2048" s="2">
        <v>149</v>
      </c>
      <c r="E2048" s="2">
        <v>42</v>
      </c>
      <c r="F2048" s="2" t="s">
        <v>367</v>
      </c>
      <c r="G2048" s="2">
        <v>1980</v>
      </c>
      <c r="H2048" s="2">
        <f>(D2048-$N$3)/$N$4</f>
        <v>-1.4377649928651466</v>
      </c>
      <c r="I2048" s="2" t="str">
        <f>VLOOKUP(D2048,$M$15:$N$19,2,TRUE)</f>
        <v>Low</v>
      </c>
    </row>
    <row r="2049" spans="1:9" x14ac:dyDescent="0.25">
      <c r="A2049" s="2" t="s">
        <v>2125</v>
      </c>
      <c r="B2049" s="2" t="s">
        <v>16</v>
      </c>
      <c r="C2049" s="2">
        <v>20</v>
      </c>
      <c r="D2049" s="2">
        <v>149</v>
      </c>
      <c r="E2049" s="2">
        <v>39</v>
      </c>
      <c r="F2049" s="2" t="s">
        <v>97</v>
      </c>
      <c r="G2049" s="2">
        <v>2012</v>
      </c>
      <c r="H2049" s="2">
        <f>(D2049-$N$3)/$N$4</f>
        <v>-1.4377649928651466</v>
      </c>
      <c r="I2049" s="2" t="str">
        <f>VLOOKUP(D2049,$M$15:$N$19,2,TRUE)</f>
        <v>Low</v>
      </c>
    </row>
    <row r="2050" spans="1:9" x14ac:dyDescent="0.25">
      <c r="A2050" s="2" t="s">
        <v>404</v>
      </c>
      <c r="B2050" s="2" t="s">
        <v>16</v>
      </c>
      <c r="C2050" s="2">
        <v>21</v>
      </c>
      <c r="D2050" s="2">
        <v>149</v>
      </c>
      <c r="E2050" s="2">
        <v>46</v>
      </c>
      <c r="F2050" s="2" t="s">
        <v>97</v>
      </c>
      <c r="G2050" s="2">
        <v>1968</v>
      </c>
      <c r="H2050" s="2">
        <f>(D2050-$N$3)/$N$4</f>
        <v>-1.4377649928651466</v>
      </c>
      <c r="I2050" s="2" t="str">
        <f>VLOOKUP(D2050,$M$15:$N$19,2,TRUE)</f>
        <v>Low</v>
      </c>
    </row>
    <row r="2051" spans="1:9" x14ac:dyDescent="0.25">
      <c r="A2051" s="2" t="s">
        <v>2113</v>
      </c>
      <c r="B2051" s="2" t="s">
        <v>16</v>
      </c>
      <c r="C2051" s="2">
        <v>22</v>
      </c>
      <c r="D2051" s="2">
        <v>149</v>
      </c>
      <c r="E2051" s="2">
        <v>38</v>
      </c>
      <c r="F2051" s="2" t="s">
        <v>27</v>
      </c>
      <c r="G2051" s="2">
        <v>2008</v>
      </c>
      <c r="H2051" s="2">
        <f>(D2051-$N$3)/$N$4</f>
        <v>-1.4377649928651466</v>
      </c>
      <c r="I2051" s="2" t="str">
        <f>VLOOKUP(D2051,$M$15:$N$19,2,TRUE)</f>
        <v>Low</v>
      </c>
    </row>
    <row r="2052" spans="1:9" x14ac:dyDescent="0.25">
      <c r="A2052" s="1" t="s">
        <v>612</v>
      </c>
      <c r="B2052" s="1" t="s">
        <v>16</v>
      </c>
      <c r="C2052" s="1">
        <v>14</v>
      </c>
      <c r="D2052" s="1">
        <v>148</v>
      </c>
      <c r="E2052" s="1">
        <v>37</v>
      </c>
      <c r="F2052" s="1" t="s">
        <v>31</v>
      </c>
      <c r="G2052" s="1">
        <v>1980</v>
      </c>
      <c r="H2052" s="1">
        <f>(D2052-$N$3)/$N$4</f>
        <v>-1.5521653672616942</v>
      </c>
      <c r="I2052" s="1" t="str">
        <f>VLOOKUP(D2052,$M$15:$N$19,2,TRUE)</f>
        <v>Low</v>
      </c>
    </row>
    <row r="2053" spans="1:9" x14ac:dyDescent="0.25">
      <c r="A2053" s="2" t="s">
        <v>921</v>
      </c>
      <c r="B2053" s="2" t="s">
        <v>16</v>
      </c>
      <c r="C2053" s="2">
        <v>14</v>
      </c>
      <c r="D2053" s="2">
        <v>148</v>
      </c>
      <c r="E2053" s="2">
        <v>38</v>
      </c>
      <c r="F2053" s="2" t="s">
        <v>207</v>
      </c>
      <c r="G2053" s="2">
        <v>1996</v>
      </c>
      <c r="H2053" s="2">
        <f>(D2053-$N$3)/$N$4</f>
        <v>-1.5521653672616942</v>
      </c>
      <c r="I2053" s="2" t="str">
        <f>VLOOKUP(D2053,$M$15:$N$19,2,TRUE)</f>
        <v>Low</v>
      </c>
    </row>
    <row r="2054" spans="1:9" x14ac:dyDescent="0.25">
      <c r="A2054" s="1" t="s">
        <v>1130</v>
      </c>
      <c r="B2054" s="1" t="s">
        <v>16</v>
      </c>
      <c r="C2054" s="1">
        <v>14</v>
      </c>
      <c r="D2054" s="1">
        <v>148</v>
      </c>
      <c r="E2054" s="1">
        <v>38</v>
      </c>
      <c r="F2054" s="1" t="s">
        <v>43</v>
      </c>
      <c r="G2054" s="1">
        <v>1984</v>
      </c>
      <c r="H2054" s="1">
        <f>(D2054-$N$3)/$N$4</f>
        <v>-1.5521653672616942</v>
      </c>
      <c r="I2054" s="1" t="str">
        <f>VLOOKUP(D2054,$M$15:$N$19,2,TRUE)</f>
        <v>Low</v>
      </c>
    </row>
    <row r="2055" spans="1:9" x14ac:dyDescent="0.25">
      <c r="A2055" s="2" t="s">
        <v>1600</v>
      </c>
      <c r="B2055" s="2" t="s">
        <v>16</v>
      </c>
      <c r="C2055" s="2">
        <v>14</v>
      </c>
      <c r="D2055" s="2">
        <v>148</v>
      </c>
      <c r="E2055" s="2">
        <v>36</v>
      </c>
      <c r="F2055" s="2" t="s">
        <v>11</v>
      </c>
      <c r="G2055" s="2">
        <v>1996</v>
      </c>
      <c r="H2055" s="2">
        <f>(D2055-$N$3)/$N$4</f>
        <v>-1.5521653672616942</v>
      </c>
      <c r="I2055" s="2" t="str">
        <f>VLOOKUP(D2055,$M$15:$N$19,2,TRUE)</f>
        <v>Low</v>
      </c>
    </row>
    <row r="2056" spans="1:9" x14ac:dyDescent="0.25">
      <c r="A2056" s="1" t="s">
        <v>61</v>
      </c>
      <c r="B2056" s="1" t="s">
        <v>16</v>
      </c>
      <c r="C2056" s="1">
        <v>15</v>
      </c>
      <c r="D2056" s="1">
        <v>148</v>
      </c>
      <c r="E2056" s="1">
        <v>40</v>
      </c>
      <c r="F2056" s="1" t="s">
        <v>62</v>
      </c>
      <c r="G2056" s="1">
        <v>1980</v>
      </c>
      <c r="H2056" s="1">
        <f>(D2056-$N$3)/$N$4</f>
        <v>-1.5521653672616942</v>
      </c>
      <c r="I2056" s="1" t="str">
        <f>VLOOKUP(D2056,$M$15:$N$19,2,TRUE)</f>
        <v>Low</v>
      </c>
    </row>
    <row r="2057" spans="1:9" x14ac:dyDescent="0.25">
      <c r="A2057" s="2" t="s">
        <v>709</v>
      </c>
      <c r="B2057" s="2" t="s">
        <v>16</v>
      </c>
      <c r="C2057" s="2">
        <v>15</v>
      </c>
      <c r="D2057" s="2">
        <v>148</v>
      </c>
      <c r="E2057" s="2">
        <v>33</v>
      </c>
      <c r="F2057" s="2" t="s">
        <v>17</v>
      </c>
      <c r="G2057" s="2">
        <v>1980</v>
      </c>
      <c r="H2057" s="2">
        <f>(D2057-$N$3)/$N$4</f>
        <v>-1.5521653672616942</v>
      </c>
      <c r="I2057" s="2" t="str">
        <f>VLOOKUP(D2057,$M$15:$N$19,2,TRUE)</f>
        <v>Low</v>
      </c>
    </row>
    <row r="2058" spans="1:9" x14ac:dyDescent="0.25">
      <c r="A2058" s="1" t="s">
        <v>1089</v>
      </c>
      <c r="B2058" s="1" t="s">
        <v>16</v>
      </c>
      <c r="C2058" s="1">
        <v>15</v>
      </c>
      <c r="D2058" s="1">
        <v>148</v>
      </c>
      <c r="E2058" s="1">
        <v>41</v>
      </c>
      <c r="F2058" s="1" t="s">
        <v>62</v>
      </c>
      <c r="G2058" s="1">
        <v>1996</v>
      </c>
      <c r="H2058" s="1">
        <f>(D2058-$N$3)/$N$4</f>
        <v>-1.5521653672616942</v>
      </c>
      <c r="I2058" s="1" t="str">
        <f>VLOOKUP(D2058,$M$15:$N$19,2,TRUE)</f>
        <v>Low</v>
      </c>
    </row>
    <row r="2059" spans="1:9" x14ac:dyDescent="0.25">
      <c r="A2059" s="2" t="s">
        <v>1722</v>
      </c>
      <c r="B2059" s="2" t="s">
        <v>16</v>
      </c>
      <c r="C2059" s="2">
        <v>15</v>
      </c>
      <c r="D2059" s="2">
        <v>148</v>
      </c>
      <c r="E2059" s="2">
        <v>37</v>
      </c>
      <c r="F2059" s="2" t="s">
        <v>78</v>
      </c>
      <c r="G2059" s="2">
        <v>1988</v>
      </c>
      <c r="H2059" s="2">
        <f>(D2059-$N$3)/$N$4</f>
        <v>-1.5521653672616942</v>
      </c>
      <c r="I2059" s="2" t="str">
        <f>VLOOKUP(D2059,$M$15:$N$19,2,TRUE)</f>
        <v>Low</v>
      </c>
    </row>
    <row r="2060" spans="1:9" x14ac:dyDescent="0.25">
      <c r="A2060" s="2" t="s">
        <v>37</v>
      </c>
      <c r="B2060" s="2" t="s">
        <v>16</v>
      </c>
      <c r="C2060" s="2">
        <v>16</v>
      </c>
      <c r="D2060" s="2">
        <v>148</v>
      </c>
      <c r="E2060" s="2">
        <v>40</v>
      </c>
      <c r="F2060" s="2" t="s">
        <v>29</v>
      </c>
      <c r="G2060" s="2">
        <v>1984</v>
      </c>
      <c r="H2060" s="2">
        <f>(D2060-$N$3)/$N$4</f>
        <v>-1.5521653672616942</v>
      </c>
      <c r="I2060" s="2" t="str">
        <f>VLOOKUP(D2060,$M$15:$N$19,2,TRUE)</f>
        <v>Low</v>
      </c>
    </row>
    <row r="2061" spans="1:9" x14ac:dyDescent="0.25">
      <c r="A2061" s="2" t="s">
        <v>592</v>
      </c>
      <c r="B2061" s="2" t="s">
        <v>16</v>
      </c>
      <c r="C2061" s="2">
        <v>16</v>
      </c>
      <c r="D2061" s="2">
        <v>148</v>
      </c>
      <c r="E2061" s="2">
        <v>37</v>
      </c>
      <c r="F2061" s="2" t="s">
        <v>207</v>
      </c>
      <c r="G2061" s="2">
        <v>2016</v>
      </c>
      <c r="H2061" s="2">
        <f>(D2061-$N$3)/$N$4</f>
        <v>-1.5521653672616942</v>
      </c>
      <c r="I2061" s="2" t="str">
        <f>VLOOKUP(D2061,$M$15:$N$19,2,TRUE)</f>
        <v>Low</v>
      </c>
    </row>
    <row r="2062" spans="1:9" x14ac:dyDescent="0.25">
      <c r="A2062" s="1" t="s">
        <v>1400</v>
      </c>
      <c r="B2062" s="1" t="s">
        <v>16</v>
      </c>
      <c r="C2062" s="1">
        <v>16</v>
      </c>
      <c r="D2062" s="1">
        <v>148</v>
      </c>
      <c r="E2062" s="1">
        <v>41</v>
      </c>
      <c r="F2062" s="1" t="s">
        <v>27</v>
      </c>
      <c r="G2062" s="1">
        <v>2016</v>
      </c>
      <c r="H2062" s="1">
        <f>(D2062-$N$3)/$N$4</f>
        <v>-1.5521653672616942</v>
      </c>
      <c r="I2062" s="1" t="str">
        <f>VLOOKUP(D2062,$M$15:$N$19,2,TRUE)</f>
        <v>Low</v>
      </c>
    </row>
    <row r="2063" spans="1:9" x14ac:dyDescent="0.25">
      <c r="A2063" s="2" t="s">
        <v>1690</v>
      </c>
      <c r="B2063" s="2" t="s">
        <v>16</v>
      </c>
      <c r="C2063" s="2">
        <v>16</v>
      </c>
      <c r="D2063" s="2">
        <v>148</v>
      </c>
      <c r="E2063" s="2">
        <v>37</v>
      </c>
      <c r="F2063" s="2" t="s">
        <v>29</v>
      </c>
      <c r="G2063" s="2">
        <v>2000</v>
      </c>
      <c r="H2063" s="2">
        <f>(D2063-$N$3)/$N$4</f>
        <v>-1.5521653672616942</v>
      </c>
      <c r="I2063" s="2" t="str">
        <f>VLOOKUP(D2063,$M$15:$N$19,2,TRUE)</f>
        <v>Low</v>
      </c>
    </row>
    <row r="2064" spans="1:9" x14ac:dyDescent="0.25">
      <c r="A2064" s="2" t="s">
        <v>776</v>
      </c>
      <c r="B2064" s="2" t="s">
        <v>16</v>
      </c>
      <c r="C2064" s="2">
        <v>17</v>
      </c>
      <c r="D2064" s="2">
        <v>148</v>
      </c>
      <c r="E2064" s="2">
        <v>39</v>
      </c>
      <c r="F2064" s="2" t="s">
        <v>367</v>
      </c>
      <c r="G2064" s="2">
        <v>2004</v>
      </c>
      <c r="H2064" s="2">
        <f>(D2064-$N$3)/$N$4</f>
        <v>-1.5521653672616942</v>
      </c>
      <c r="I2064" s="2" t="str">
        <f>VLOOKUP(D2064,$M$15:$N$19,2,TRUE)</f>
        <v>Low</v>
      </c>
    </row>
    <row r="2065" spans="1:9" x14ac:dyDescent="0.25">
      <c r="A2065" s="1" t="s">
        <v>1164</v>
      </c>
      <c r="B2065" s="1" t="s">
        <v>16</v>
      </c>
      <c r="C2065" s="1">
        <v>17</v>
      </c>
      <c r="D2065" s="1">
        <v>148</v>
      </c>
      <c r="E2065" s="1" t="s">
        <v>12</v>
      </c>
      <c r="F2065" s="1" t="s">
        <v>120</v>
      </c>
      <c r="G2065" s="1">
        <v>2016</v>
      </c>
      <c r="H2065" s="1">
        <f>(D2065-$N$3)/$N$4</f>
        <v>-1.5521653672616942</v>
      </c>
      <c r="I2065" s="1" t="str">
        <f>VLOOKUP(D2065,$M$15:$N$19,2,TRUE)</f>
        <v>Low</v>
      </c>
    </row>
    <row r="2066" spans="1:9" x14ac:dyDescent="0.25">
      <c r="A2066" s="2" t="s">
        <v>1213</v>
      </c>
      <c r="B2066" s="2" t="s">
        <v>16</v>
      </c>
      <c r="C2066" s="2">
        <v>17</v>
      </c>
      <c r="D2066" s="2">
        <v>148</v>
      </c>
      <c r="E2066" s="2">
        <v>39</v>
      </c>
      <c r="F2066" s="2" t="s">
        <v>207</v>
      </c>
      <c r="G2066" s="2">
        <v>1992</v>
      </c>
      <c r="H2066" s="2">
        <f>(D2066-$N$3)/$N$4</f>
        <v>-1.5521653672616942</v>
      </c>
      <c r="I2066" s="2" t="str">
        <f>VLOOKUP(D2066,$M$15:$N$19,2,TRUE)</f>
        <v>Low</v>
      </c>
    </row>
    <row r="2067" spans="1:9" x14ac:dyDescent="0.25">
      <c r="A2067" s="1" t="s">
        <v>432</v>
      </c>
      <c r="B2067" s="1" t="s">
        <v>16</v>
      </c>
      <c r="C2067" s="1">
        <v>18</v>
      </c>
      <c r="D2067" s="1">
        <v>148</v>
      </c>
      <c r="E2067" s="1">
        <v>45</v>
      </c>
      <c r="F2067" s="1" t="s">
        <v>49</v>
      </c>
      <c r="G2067" s="1">
        <v>2000</v>
      </c>
      <c r="H2067" s="1">
        <f>(D2067-$N$3)/$N$4</f>
        <v>-1.5521653672616942</v>
      </c>
      <c r="I2067" s="1" t="str">
        <f>VLOOKUP(D2067,$M$15:$N$19,2,TRUE)</f>
        <v>Low</v>
      </c>
    </row>
    <row r="2068" spans="1:9" x14ac:dyDescent="0.25">
      <c r="A2068" s="1" t="s">
        <v>473</v>
      </c>
      <c r="B2068" s="1" t="s">
        <v>16</v>
      </c>
      <c r="C2068" s="1">
        <v>18</v>
      </c>
      <c r="D2068" s="1">
        <v>148</v>
      </c>
      <c r="E2068" s="1">
        <v>45</v>
      </c>
      <c r="F2068" s="1" t="s">
        <v>82</v>
      </c>
      <c r="G2068" s="1">
        <v>1980</v>
      </c>
      <c r="H2068" s="1">
        <f>(D2068-$N$3)/$N$4</f>
        <v>-1.5521653672616942</v>
      </c>
      <c r="I2068" s="1" t="str">
        <f>VLOOKUP(D2068,$M$15:$N$19,2,TRUE)</f>
        <v>Low</v>
      </c>
    </row>
    <row r="2069" spans="1:9" x14ac:dyDescent="0.25">
      <c r="A2069" s="1" t="s">
        <v>528</v>
      </c>
      <c r="B2069" s="1" t="s">
        <v>16</v>
      </c>
      <c r="C2069" s="1">
        <v>18</v>
      </c>
      <c r="D2069" s="1">
        <v>148</v>
      </c>
      <c r="E2069" s="1">
        <v>45</v>
      </c>
      <c r="F2069" s="1" t="s">
        <v>464</v>
      </c>
      <c r="G2069" s="1">
        <v>1968</v>
      </c>
      <c r="H2069" s="1">
        <f>(D2069-$N$3)/$N$4</f>
        <v>-1.5521653672616942</v>
      </c>
      <c r="I2069" s="1" t="str">
        <f>VLOOKUP(D2069,$M$15:$N$19,2,TRUE)</f>
        <v>Low</v>
      </c>
    </row>
    <row r="2070" spans="1:9" x14ac:dyDescent="0.25">
      <c r="A2070" s="2" t="s">
        <v>668</v>
      </c>
      <c r="B2070" s="2" t="s">
        <v>16</v>
      </c>
      <c r="C2070" s="2">
        <v>18</v>
      </c>
      <c r="D2070" s="2">
        <v>148</v>
      </c>
      <c r="E2070" s="2">
        <v>39</v>
      </c>
      <c r="F2070" s="2" t="s">
        <v>11</v>
      </c>
      <c r="G2070" s="2">
        <v>2000</v>
      </c>
      <c r="H2070" s="2">
        <f>(D2070-$N$3)/$N$4</f>
        <v>-1.5521653672616942</v>
      </c>
      <c r="I2070" s="2" t="str">
        <f>VLOOKUP(D2070,$M$15:$N$19,2,TRUE)</f>
        <v>Low</v>
      </c>
    </row>
    <row r="2071" spans="1:9" x14ac:dyDescent="0.25">
      <c r="A2071" s="2" t="s">
        <v>1167</v>
      </c>
      <c r="B2071" s="2" t="s">
        <v>16</v>
      </c>
      <c r="C2071" s="2">
        <v>18</v>
      </c>
      <c r="D2071" s="2">
        <v>148</v>
      </c>
      <c r="E2071" s="2">
        <v>46</v>
      </c>
      <c r="F2071" s="2" t="s">
        <v>120</v>
      </c>
      <c r="G2071" s="2">
        <v>1984</v>
      </c>
      <c r="H2071" s="2">
        <f>(D2071-$N$3)/$N$4</f>
        <v>-1.5521653672616942</v>
      </c>
      <c r="I2071" s="2" t="str">
        <f>VLOOKUP(D2071,$M$15:$N$19,2,TRUE)</f>
        <v>Low</v>
      </c>
    </row>
    <row r="2072" spans="1:9" x14ac:dyDescent="0.25">
      <c r="A2072" s="1" t="s">
        <v>1356</v>
      </c>
      <c r="B2072" s="1" t="s">
        <v>16</v>
      </c>
      <c r="C2072" s="1">
        <v>18</v>
      </c>
      <c r="D2072" s="1">
        <v>148</v>
      </c>
      <c r="E2072" s="1">
        <v>40</v>
      </c>
      <c r="F2072" s="1" t="s">
        <v>57</v>
      </c>
      <c r="G2072" s="1">
        <v>1984</v>
      </c>
      <c r="H2072" s="1">
        <f>(D2072-$N$3)/$N$4</f>
        <v>-1.5521653672616942</v>
      </c>
      <c r="I2072" s="1" t="str">
        <f>VLOOKUP(D2072,$M$15:$N$19,2,TRUE)</f>
        <v>Low</v>
      </c>
    </row>
    <row r="2073" spans="1:9" x14ac:dyDescent="0.25">
      <c r="A2073" s="1" t="s">
        <v>1390</v>
      </c>
      <c r="B2073" s="1" t="s">
        <v>16</v>
      </c>
      <c r="C2073" s="1">
        <v>18</v>
      </c>
      <c r="D2073" s="1">
        <v>148</v>
      </c>
      <c r="E2073" s="1">
        <v>38</v>
      </c>
      <c r="F2073" s="1" t="s">
        <v>27</v>
      </c>
      <c r="G2073" s="1">
        <v>2008</v>
      </c>
      <c r="H2073" s="1">
        <f>(D2073-$N$3)/$N$4</f>
        <v>-1.5521653672616942</v>
      </c>
      <c r="I2073" s="1" t="str">
        <f>VLOOKUP(D2073,$M$15:$N$19,2,TRUE)</f>
        <v>Low</v>
      </c>
    </row>
    <row r="2074" spans="1:9" x14ac:dyDescent="0.25">
      <c r="A2074" s="2" t="s">
        <v>2306</v>
      </c>
      <c r="B2074" s="2" t="s">
        <v>16</v>
      </c>
      <c r="C2074" s="2">
        <v>18</v>
      </c>
      <c r="D2074" s="2">
        <v>148</v>
      </c>
      <c r="E2074" s="2">
        <v>39</v>
      </c>
      <c r="F2074" s="2" t="s">
        <v>207</v>
      </c>
      <c r="G2074" s="2">
        <v>2004</v>
      </c>
      <c r="H2074" s="2">
        <f>(D2074-$N$3)/$N$4</f>
        <v>-1.5521653672616942</v>
      </c>
      <c r="I2074" s="2" t="str">
        <f>VLOOKUP(D2074,$M$15:$N$19,2,TRUE)</f>
        <v>Low</v>
      </c>
    </row>
    <row r="2075" spans="1:9" x14ac:dyDescent="0.25">
      <c r="A2075" s="1" t="s">
        <v>961</v>
      </c>
      <c r="B2075" s="1" t="s">
        <v>16</v>
      </c>
      <c r="C2075" s="1">
        <v>19</v>
      </c>
      <c r="D2075" s="1">
        <v>148</v>
      </c>
      <c r="E2075" s="1">
        <v>40</v>
      </c>
      <c r="F2075" s="1" t="s">
        <v>45</v>
      </c>
      <c r="G2075" s="1">
        <v>2000</v>
      </c>
      <c r="H2075" s="1">
        <f>(D2075-$N$3)/$N$4</f>
        <v>-1.5521653672616942</v>
      </c>
      <c r="I2075" s="1" t="str">
        <f>VLOOKUP(D2075,$M$15:$N$19,2,TRUE)</f>
        <v>Low</v>
      </c>
    </row>
    <row r="2076" spans="1:9" x14ac:dyDescent="0.25">
      <c r="A2076" s="2" t="s">
        <v>2005</v>
      </c>
      <c r="B2076" s="2" t="s">
        <v>16</v>
      </c>
      <c r="C2076" s="2">
        <v>19</v>
      </c>
      <c r="D2076" s="2">
        <v>148</v>
      </c>
      <c r="E2076" s="2">
        <v>36</v>
      </c>
      <c r="F2076" s="2" t="s">
        <v>207</v>
      </c>
      <c r="G2076" s="2">
        <v>2016</v>
      </c>
      <c r="H2076" s="2">
        <f>(D2076-$N$3)/$N$4</f>
        <v>-1.5521653672616942</v>
      </c>
      <c r="I2076" s="2" t="str">
        <f>VLOOKUP(D2076,$M$15:$N$19,2,TRUE)</f>
        <v>Low</v>
      </c>
    </row>
    <row r="2077" spans="1:9" x14ac:dyDescent="0.25">
      <c r="A2077" s="1" t="s">
        <v>26</v>
      </c>
      <c r="B2077" s="1" t="s">
        <v>16</v>
      </c>
      <c r="C2077" s="1">
        <v>22</v>
      </c>
      <c r="D2077" s="1">
        <v>148</v>
      </c>
      <c r="E2077" s="1">
        <v>46</v>
      </c>
      <c r="F2077" s="1" t="s">
        <v>27</v>
      </c>
      <c r="G2077" s="1">
        <v>1960</v>
      </c>
      <c r="H2077" s="1">
        <f>(D2077-$N$3)/$N$4</f>
        <v>-1.5521653672616942</v>
      </c>
      <c r="I2077" s="1" t="str">
        <f>VLOOKUP(D2077,$M$15:$N$19,2,TRUE)</f>
        <v>Low</v>
      </c>
    </row>
    <row r="2078" spans="1:9" x14ac:dyDescent="0.25">
      <c r="A2078" s="1" t="s">
        <v>2154</v>
      </c>
      <c r="B2078" s="1" t="s">
        <v>16</v>
      </c>
      <c r="C2078" s="1">
        <v>22</v>
      </c>
      <c r="D2078" s="1">
        <v>148</v>
      </c>
      <c r="E2078" s="1">
        <v>45</v>
      </c>
      <c r="F2078" s="1" t="s">
        <v>51</v>
      </c>
      <c r="G2078" s="1">
        <v>1968</v>
      </c>
      <c r="H2078" s="1">
        <f>(D2078-$N$3)/$N$4</f>
        <v>-1.5521653672616942</v>
      </c>
      <c r="I2078" s="1" t="str">
        <f>VLOOKUP(D2078,$M$15:$N$19,2,TRUE)</f>
        <v>Low</v>
      </c>
    </row>
    <row r="2079" spans="1:9" x14ac:dyDescent="0.25">
      <c r="A2079" s="1" t="s">
        <v>948</v>
      </c>
      <c r="B2079" s="1" t="s">
        <v>16</v>
      </c>
      <c r="C2079" s="1">
        <v>25</v>
      </c>
      <c r="D2079" s="1">
        <v>148</v>
      </c>
      <c r="E2079" s="1">
        <v>45</v>
      </c>
      <c r="F2079" s="1" t="s">
        <v>27</v>
      </c>
      <c r="G2079" s="1">
        <v>1968</v>
      </c>
      <c r="H2079" s="1">
        <f>(D2079-$N$3)/$N$4</f>
        <v>-1.5521653672616942</v>
      </c>
      <c r="I2079" s="1" t="str">
        <f>VLOOKUP(D2079,$M$15:$N$19,2,TRUE)</f>
        <v>Low</v>
      </c>
    </row>
    <row r="2080" spans="1:9" x14ac:dyDescent="0.25">
      <c r="A2080" s="1" t="s">
        <v>1920</v>
      </c>
      <c r="B2080" s="1" t="s">
        <v>16</v>
      </c>
      <c r="C2080" s="1">
        <v>14</v>
      </c>
      <c r="D2080" s="1">
        <v>147</v>
      </c>
      <c r="E2080" s="1">
        <v>38</v>
      </c>
      <c r="F2080" s="1" t="s">
        <v>154</v>
      </c>
      <c r="G2080" s="1">
        <v>1964</v>
      </c>
      <c r="H2080" s="1">
        <f>(D2080-$N$3)/$N$4</f>
        <v>-1.6665657416582418</v>
      </c>
      <c r="I2080" s="1" t="str">
        <f>VLOOKUP(D2080,$M$15:$N$19,2,TRUE)</f>
        <v>Low</v>
      </c>
    </row>
    <row r="2081" spans="1:9" x14ac:dyDescent="0.25">
      <c r="A2081" s="1" t="s">
        <v>481</v>
      </c>
      <c r="B2081" s="1" t="s">
        <v>16</v>
      </c>
      <c r="C2081" s="1">
        <v>15</v>
      </c>
      <c r="D2081" s="1">
        <v>147</v>
      </c>
      <c r="E2081" s="1">
        <v>36</v>
      </c>
      <c r="F2081" s="1" t="s">
        <v>68</v>
      </c>
      <c r="G2081" s="1">
        <v>1980</v>
      </c>
      <c r="H2081" s="1">
        <f>(D2081-$N$3)/$N$4</f>
        <v>-1.6665657416582418</v>
      </c>
      <c r="I2081" s="1" t="str">
        <f>VLOOKUP(D2081,$M$15:$N$19,2,TRUE)</f>
        <v>Low</v>
      </c>
    </row>
    <row r="2082" spans="1:9" x14ac:dyDescent="0.25">
      <c r="A2082" s="2" t="s">
        <v>666</v>
      </c>
      <c r="B2082" s="2" t="s">
        <v>16</v>
      </c>
      <c r="C2082" s="2">
        <v>15</v>
      </c>
      <c r="D2082" s="2">
        <v>147</v>
      </c>
      <c r="E2082" s="2">
        <v>33</v>
      </c>
      <c r="F2082" s="2" t="s">
        <v>11</v>
      </c>
      <c r="G2082" s="2">
        <v>1988</v>
      </c>
      <c r="H2082" s="2">
        <f>(D2082-$N$3)/$N$4</f>
        <v>-1.6665657416582418</v>
      </c>
      <c r="I2082" s="2" t="str">
        <f>VLOOKUP(D2082,$M$15:$N$19,2,TRUE)</f>
        <v>Low</v>
      </c>
    </row>
    <row r="2083" spans="1:9" x14ac:dyDescent="0.25">
      <c r="A2083" s="1" t="s">
        <v>995</v>
      </c>
      <c r="B2083" s="1" t="s">
        <v>16</v>
      </c>
      <c r="C2083" s="1">
        <v>15</v>
      </c>
      <c r="D2083" s="1">
        <v>147</v>
      </c>
      <c r="E2083" s="1">
        <v>36</v>
      </c>
      <c r="F2083" s="1" t="s">
        <v>31</v>
      </c>
      <c r="G2083" s="1">
        <v>1992</v>
      </c>
      <c r="H2083" s="1">
        <f>(D2083-$N$3)/$N$4</f>
        <v>-1.6665657416582418</v>
      </c>
      <c r="I2083" s="1" t="str">
        <f>VLOOKUP(D2083,$M$15:$N$19,2,TRUE)</f>
        <v>Low</v>
      </c>
    </row>
    <row r="2084" spans="1:9" x14ac:dyDescent="0.25">
      <c r="A2084" s="2" t="s">
        <v>1385</v>
      </c>
      <c r="B2084" s="2" t="s">
        <v>16</v>
      </c>
      <c r="C2084" s="2">
        <v>15</v>
      </c>
      <c r="D2084" s="2">
        <v>147</v>
      </c>
      <c r="E2084" s="2">
        <v>39</v>
      </c>
      <c r="F2084" s="2" t="s">
        <v>57</v>
      </c>
      <c r="G2084" s="2">
        <v>1992</v>
      </c>
      <c r="H2084" s="2">
        <f>(D2084-$N$3)/$N$4</f>
        <v>-1.6665657416582418</v>
      </c>
      <c r="I2084" s="2" t="str">
        <f>VLOOKUP(D2084,$M$15:$N$19,2,TRUE)</f>
        <v>Low</v>
      </c>
    </row>
    <row r="2085" spans="1:9" x14ac:dyDescent="0.25">
      <c r="A2085" s="1" t="s">
        <v>1644</v>
      </c>
      <c r="B2085" s="1" t="s">
        <v>16</v>
      </c>
      <c r="C2085" s="1">
        <v>15</v>
      </c>
      <c r="D2085" s="1">
        <v>147</v>
      </c>
      <c r="E2085" s="1">
        <v>38</v>
      </c>
      <c r="F2085" s="1" t="s">
        <v>11</v>
      </c>
      <c r="G2085" s="1">
        <v>1996</v>
      </c>
      <c r="H2085" s="1">
        <f>(D2085-$N$3)/$N$4</f>
        <v>-1.6665657416582418</v>
      </c>
      <c r="I2085" s="1" t="str">
        <f>VLOOKUP(D2085,$M$15:$N$19,2,TRUE)</f>
        <v>Low</v>
      </c>
    </row>
    <row r="2086" spans="1:9" x14ac:dyDescent="0.25">
      <c r="A2086" s="1" t="s">
        <v>2301</v>
      </c>
      <c r="B2086" s="1" t="s">
        <v>16</v>
      </c>
      <c r="C2086" s="1">
        <v>15</v>
      </c>
      <c r="D2086" s="1">
        <v>147</v>
      </c>
      <c r="E2086" s="1">
        <v>40</v>
      </c>
      <c r="F2086" s="1" t="s">
        <v>45</v>
      </c>
      <c r="G2086" s="1">
        <v>1996</v>
      </c>
      <c r="H2086" s="1">
        <f>(D2086-$N$3)/$N$4</f>
        <v>-1.6665657416582418</v>
      </c>
      <c r="I2086" s="1" t="str">
        <f>VLOOKUP(D2086,$M$15:$N$19,2,TRUE)</f>
        <v>Low</v>
      </c>
    </row>
    <row r="2087" spans="1:9" x14ac:dyDescent="0.25">
      <c r="A2087" s="2" t="s">
        <v>2308</v>
      </c>
      <c r="B2087" s="2" t="s">
        <v>16</v>
      </c>
      <c r="C2087" s="2">
        <v>15</v>
      </c>
      <c r="D2087" s="2">
        <v>147</v>
      </c>
      <c r="E2087" s="2">
        <v>40</v>
      </c>
      <c r="F2087" s="2" t="s">
        <v>510</v>
      </c>
      <c r="G2087" s="2">
        <v>1996</v>
      </c>
      <c r="H2087" s="2">
        <f>(D2087-$N$3)/$N$4</f>
        <v>-1.6665657416582418</v>
      </c>
      <c r="I2087" s="2" t="str">
        <f>VLOOKUP(D2087,$M$15:$N$19,2,TRUE)</f>
        <v>Low</v>
      </c>
    </row>
    <row r="2088" spans="1:9" x14ac:dyDescent="0.25">
      <c r="A2088" s="2" t="s">
        <v>631</v>
      </c>
      <c r="B2088" s="2" t="s">
        <v>16</v>
      </c>
      <c r="C2088" s="2">
        <v>16</v>
      </c>
      <c r="D2088" s="2">
        <v>147</v>
      </c>
      <c r="E2088" s="2">
        <v>46</v>
      </c>
      <c r="F2088" s="2" t="s">
        <v>78</v>
      </c>
      <c r="G2088" s="2">
        <v>2008</v>
      </c>
      <c r="H2088" s="2">
        <f>(D2088-$N$3)/$N$4</f>
        <v>-1.6665657416582418</v>
      </c>
      <c r="I2088" s="2" t="str">
        <f>VLOOKUP(D2088,$M$15:$N$19,2,TRUE)</f>
        <v>Low</v>
      </c>
    </row>
    <row r="2089" spans="1:9" x14ac:dyDescent="0.25">
      <c r="A2089" s="1" t="s">
        <v>872</v>
      </c>
      <c r="B2089" s="1" t="s">
        <v>16</v>
      </c>
      <c r="C2089" s="1">
        <v>16</v>
      </c>
      <c r="D2089" s="1">
        <v>147</v>
      </c>
      <c r="E2089" s="1">
        <v>51</v>
      </c>
      <c r="F2089" s="1" t="s">
        <v>78</v>
      </c>
      <c r="G2089" s="1">
        <v>2000</v>
      </c>
      <c r="H2089" s="1">
        <f>(D2089-$N$3)/$N$4</f>
        <v>-1.6665657416582418</v>
      </c>
      <c r="I2089" s="1" t="str">
        <f>VLOOKUP(D2089,$M$15:$N$19,2,TRUE)</f>
        <v>Low</v>
      </c>
    </row>
    <row r="2090" spans="1:9" x14ac:dyDescent="0.25">
      <c r="A2090" s="1" t="s">
        <v>1047</v>
      </c>
      <c r="B2090" s="1" t="s">
        <v>16</v>
      </c>
      <c r="C2090" s="1">
        <v>16</v>
      </c>
      <c r="D2090" s="1">
        <v>147</v>
      </c>
      <c r="E2090" s="1">
        <v>34</v>
      </c>
      <c r="F2090" s="1" t="s">
        <v>23</v>
      </c>
      <c r="G2090" s="1">
        <v>2000</v>
      </c>
      <c r="H2090" s="1">
        <f>(D2090-$N$3)/$N$4</f>
        <v>-1.6665657416582418</v>
      </c>
      <c r="I2090" s="1" t="str">
        <f>VLOOKUP(D2090,$M$15:$N$19,2,TRUE)</f>
        <v>Low</v>
      </c>
    </row>
    <row r="2091" spans="1:9" x14ac:dyDescent="0.25">
      <c r="A2091" s="1" t="s">
        <v>1324</v>
      </c>
      <c r="B2091" s="1" t="s">
        <v>16</v>
      </c>
      <c r="C2091" s="1">
        <v>16</v>
      </c>
      <c r="D2091" s="1">
        <v>147</v>
      </c>
      <c r="E2091" s="1">
        <v>45</v>
      </c>
      <c r="F2091" s="1" t="s">
        <v>116</v>
      </c>
      <c r="G2091" s="1">
        <v>1972</v>
      </c>
      <c r="H2091" s="1">
        <f>(D2091-$N$3)/$N$4</f>
        <v>-1.6665657416582418</v>
      </c>
      <c r="I2091" s="1" t="str">
        <f>VLOOKUP(D2091,$M$15:$N$19,2,TRUE)</f>
        <v>Low</v>
      </c>
    </row>
    <row r="2092" spans="1:9" x14ac:dyDescent="0.25">
      <c r="A2092" s="1" t="s">
        <v>934</v>
      </c>
      <c r="B2092" s="1" t="s">
        <v>16</v>
      </c>
      <c r="C2092" s="1">
        <v>17</v>
      </c>
      <c r="D2092" s="1">
        <v>147</v>
      </c>
      <c r="E2092" s="1">
        <v>41</v>
      </c>
      <c r="F2092" s="1" t="s">
        <v>64</v>
      </c>
      <c r="G2092" s="1">
        <v>1980</v>
      </c>
      <c r="H2092" s="1">
        <f>(D2092-$N$3)/$N$4</f>
        <v>-1.6665657416582418</v>
      </c>
      <c r="I2092" s="1" t="str">
        <f>VLOOKUP(D2092,$M$15:$N$19,2,TRUE)</f>
        <v>Low</v>
      </c>
    </row>
    <row r="2093" spans="1:9" x14ac:dyDescent="0.25">
      <c r="A2093" s="2" t="s">
        <v>1145</v>
      </c>
      <c r="B2093" s="2" t="s">
        <v>16</v>
      </c>
      <c r="C2093" s="2">
        <v>17</v>
      </c>
      <c r="D2093" s="2">
        <v>147</v>
      </c>
      <c r="E2093" s="2">
        <v>40</v>
      </c>
      <c r="F2093" s="2" t="s">
        <v>33</v>
      </c>
      <c r="G2093" s="2">
        <v>2016</v>
      </c>
      <c r="H2093" s="2">
        <f>(D2093-$N$3)/$N$4</f>
        <v>-1.6665657416582418</v>
      </c>
      <c r="I2093" s="2" t="str">
        <f>VLOOKUP(D2093,$M$15:$N$19,2,TRUE)</f>
        <v>Low</v>
      </c>
    </row>
    <row r="2094" spans="1:9" x14ac:dyDescent="0.25">
      <c r="A2094" s="1" t="s">
        <v>2307</v>
      </c>
      <c r="B2094" s="1" t="s">
        <v>16</v>
      </c>
      <c r="C2094" s="1">
        <v>17</v>
      </c>
      <c r="D2094" s="1">
        <v>147</v>
      </c>
      <c r="E2094" s="1">
        <v>40</v>
      </c>
      <c r="F2094" s="1" t="s">
        <v>207</v>
      </c>
      <c r="G2094" s="1">
        <v>1992</v>
      </c>
      <c r="H2094" s="1">
        <f>(D2094-$N$3)/$N$4</f>
        <v>-1.6665657416582418</v>
      </c>
      <c r="I2094" s="1" t="str">
        <f>VLOOKUP(D2094,$M$15:$N$19,2,TRUE)</f>
        <v>Low</v>
      </c>
    </row>
    <row r="2095" spans="1:9" x14ac:dyDescent="0.25">
      <c r="A2095" s="1" t="s">
        <v>1043</v>
      </c>
      <c r="B2095" s="1" t="s">
        <v>16</v>
      </c>
      <c r="C2095" s="1">
        <v>18</v>
      </c>
      <c r="D2095" s="1">
        <v>147</v>
      </c>
      <c r="E2095" s="1">
        <v>37</v>
      </c>
      <c r="F2095" s="1" t="s">
        <v>23</v>
      </c>
      <c r="G2095" s="1">
        <v>1996</v>
      </c>
      <c r="H2095" s="1">
        <f>(D2095-$N$3)/$N$4</f>
        <v>-1.6665657416582418</v>
      </c>
      <c r="I2095" s="1" t="str">
        <f>VLOOKUP(D2095,$M$15:$N$19,2,TRUE)</f>
        <v>Low</v>
      </c>
    </row>
    <row r="2096" spans="1:9" x14ac:dyDescent="0.25">
      <c r="A2096" s="2" t="s">
        <v>535</v>
      </c>
      <c r="B2096" s="2" t="s">
        <v>16</v>
      </c>
      <c r="C2096" s="2">
        <v>19</v>
      </c>
      <c r="D2096" s="2">
        <v>147</v>
      </c>
      <c r="E2096" s="2">
        <v>47</v>
      </c>
      <c r="F2096" s="2" t="s">
        <v>536</v>
      </c>
      <c r="G2096" s="2">
        <v>2008</v>
      </c>
      <c r="H2096" s="2">
        <f>(D2096-$N$3)/$N$4</f>
        <v>-1.6665657416582418</v>
      </c>
      <c r="I2096" s="2" t="str">
        <f>VLOOKUP(D2096,$M$15:$N$19,2,TRUE)</f>
        <v>Low</v>
      </c>
    </row>
    <row r="2097" spans="1:9" x14ac:dyDescent="0.25">
      <c r="A2097" s="2" t="s">
        <v>1528</v>
      </c>
      <c r="B2097" s="2" t="s">
        <v>16</v>
      </c>
      <c r="C2097" s="2">
        <v>19</v>
      </c>
      <c r="D2097" s="2">
        <v>147</v>
      </c>
      <c r="E2097" s="2">
        <v>42</v>
      </c>
      <c r="F2097" s="2" t="s">
        <v>27</v>
      </c>
      <c r="G2097" s="2">
        <v>1996</v>
      </c>
      <c r="H2097" s="2">
        <f>(D2097-$N$3)/$N$4</f>
        <v>-1.6665657416582418</v>
      </c>
      <c r="I2097" s="2" t="str">
        <f>VLOOKUP(D2097,$M$15:$N$19,2,TRUE)</f>
        <v>Low</v>
      </c>
    </row>
    <row r="2098" spans="1:9" x14ac:dyDescent="0.25">
      <c r="A2098" s="2" t="s">
        <v>1875</v>
      </c>
      <c r="B2098" s="2" t="s">
        <v>16</v>
      </c>
      <c r="C2098" s="2">
        <v>19</v>
      </c>
      <c r="D2098" s="2">
        <v>147</v>
      </c>
      <c r="E2098" s="2">
        <v>41</v>
      </c>
      <c r="F2098" s="2" t="s">
        <v>82</v>
      </c>
      <c r="G2098" s="2">
        <v>1988</v>
      </c>
      <c r="H2098" s="2">
        <f>(D2098-$N$3)/$N$4</f>
        <v>-1.6665657416582418</v>
      </c>
      <c r="I2098" s="2" t="str">
        <f>VLOOKUP(D2098,$M$15:$N$19,2,TRUE)</f>
        <v>Low</v>
      </c>
    </row>
    <row r="2099" spans="1:9" x14ac:dyDescent="0.25">
      <c r="A2099" s="2" t="s">
        <v>1431</v>
      </c>
      <c r="B2099" s="2" t="s">
        <v>16</v>
      </c>
      <c r="C2099" s="2">
        <v>21</v>
      </c>
      <c r="D2099" s="2">
        <v>147</v>
      </c>
      <c r="E2099" s="2">
        <v>45</v>
      </c>
      <c r="F2099" s="2" t="s">
        <v>68</v>
      </c>
      <c r="G2099" s="2">
        <v>2016</v>
      </c>
      <c r="H2099" s="2">
        <f>(D2099-$N$3)/$N$4</f>
        <v>-1.6665657416582418</v>
      </c>
      <c r="I2099" s="2" t="str">
        <f>VLOOKUP(D2099,$M$15:$N$19,2,TRUE)</f>
        <v>Low</v>
      </c>
    </row>
    <row r="2100" spans="1:9" x14ac:dyDescent="0.25">
      <c r="A2100" s="1" t="s">
        <v>1872</v>
      </c>
      <c r="B2100" s="1" t="s">
        <v>16</v>
      </c>
      <c r="C2100" s="1">
        <v>21</v>
      </c>
      <c r="D2100" s="1">
        <v>147</v>
      </c>
      <c r="E2100" s="1">
        <v>47</v>
      </c>
      <c r="F2100" s="1" t="s">
        <v>27</v>
      </c>
      <c r="G2100" s="1">
        <v>1960</v>
      </c>
      <c r="H2100" s="1">
        <f>(D2100-$N$3)/$N$4</f>
        <v>-1.6665657416582418</v>
      </c>
      <c r="I2100" s="1" t="str">
        <f>VLOOKUP(D2100,$M$15:$N$19,2,TRUE)</f>
        <v>Low</v>
      </c>
    </row>
    <row r="2101" spans="1:9" x14ac:dyDescent="0.25">
      <c r="A2101" s="1" t="s">
        <v>204</v>
      </c>
      <c r="B2101" s="1" t="s">
        <v>16</v>
      </c>
      <c r="C2101" s="1">
        <v>25</v>
      </c>
      <c r="D2101" s="1">
        <v>147</v>
      </c>
      <c r="E2101" s="1">
        <v>43</v>
      </c>
      <c r="F2101" s="1" t="s">
        <v>57</v>
      </c>
      <c r="G2101" s="1">
        <v>2004</v>
      </c>
      <c r="H2101" s="1">
        <f>(D2101-$N$3)/$N$4</f>
        <v>-1.6665657416582418</v>
      </c>
      <c r="I2101" s="1" t="str">
        <f>VLOOKUP(D2101,$M$15:$N$19,2,TRUE)</f>
        <v>Low</v>
      </c>
    </row>
    <row r="2102" spans="1:9" x14ac:dyDescent="0.25">
      <c r="A2102" s="1" t="s">
        <v>1426</v>
      </c>
      <c r="B2102" s="1" t="s">
        <v>16</v>
      </c>
      <c r="C2102" s="1">
        <v>14</v>
      </c>
      <c r="D2102" s="1">
        <v>146</v>
      </c>
      <c r="E2102" s="1">
        <v>45</v>
      </c>
      <c r="F2102" s="1" t="s">
        <v>68</v>
      </c>
      <c r="G2102" s="1">
        <v>1968</v>
      </c>
      <c r="H2102" s="1">
        <f>(D2102-$N$3)/$N$4</f>
        <v>-1.7809661160547894</v>
      </c>
      <c r="I2102" s="1" t="str">
        <f>VLOOKUP(D2102,$M$15:$N$19,2,TRUE)</f>
        <v>Low</v>
      </c>
    </row>
    <row r="2103" spans="1:9" x14ac:dyDescent="0.25">
      <c r="A2103" s="2" t="s">
        <v>521</v>
      </c>
      <c r="B2103" s="2" t="s">
        <v>16</v>
      </c>
      <c r="C2103" s="2">
        <v>15</v>
      </c>
      <c r="D2103" s="2">
        <v>146</v>
      </c>
      <c r="E2103" s="2">
        <v>42</v>
      </c>
      <c r="F2103" s="2" t="s">
        <v>29</v>
      </c>
      <c r="G2103" s="2">
        <v>1988</v>
      </c>
      <c r="H2103" s="2">
        <f>(D2103-$N$3)/$N$4</f>
        <v>-1.7809661160547894</v>
      </c>
      <c r="I2103" s="2" t="str">
        <f>VLOOKUP(D2103,$M$15:$N$19,2,TRUE)</f>
        <v>Low</v>
      </c>
    </row>
    <row r="2104" spans="1:9" x14ac:dyDescent="0.25">
      <c r="A2104" s="1" t="s">
        <v>537</v>
      </c>
      <c r="B2104" s="1" t="s">
        <v>16</v>
      </c>
      <c r="C2104" s="1">
        <v>15</v>
      </c>
      <c r="D2104" s="1">
        <v>146</v>
      </c>
      <c r="E2104" s="1">
        <v>37</v>
      </c>
      <c r="F2104" s="1" t="s">
        <v>29</v>
      </c>
      <c r="G2104" s="1">
        <v>2008</v>
      </c>
      <c r="H2104" s="1">
        <f>(D2104-$N$3)/$N$4</f>
        <v>-1.7809661160547894</v>
      </c>
      <c r="I2104" s="1" t="str">
        <f>VLOOKUP(D2104,$M$15:$N$19,2,TRUE)</f>
        <v>Low</v>
      </c>
    </row>
    <row r="2105" spans="1:9" x14ac:dyDescent="0.25">
      <c r="A2105" s="1" t="s">
        <v>647</v>
      </c>
      <c r="B2105" s="1" t="s">
        <v>16</v>
      </c>
      <c r="C2105" s="1">
        <v>15</v>
      </c>
      <c r="D2105" s="1">
        <v>146</v>
      </c>
      <c r="E2105" s="1">
        <v>38</v>
      </c>
      <c r="F2105" s="1" t="s">
        <v>43</v>
      </c>
      <c r="G2105" s="1">
        <v>1996</v>
      </c>
      <c r="H2105" s="1">
        <f>(D2105-$N$3)/$N$4</f>
        <v>-1.7809661160547894</v>
      </c>
      <c r="I2105" s="1" t="str">
        <f>VLOOKUP(D2105,$M$15:$N$19,2,TRUE)</f>
        <v>Low</v>
      </c>
    </row>
    <row r="2106" spans="1:9" x14ac:dyDescent="0.25">
      <c r="A2106" s="1" t="s">
        <v>799</v>
      </c>
      <c r="B2106" s="1" t="s">
        <v>16</v>
      </c>
      <c r="C2106" s="1">
        <v>15</v>
      </c>
      <c r="D2106" s="1">
        <v>146</v>
      </c>
      <c r="E2106" s="1">
        <v>39</v>
      </c>
      <c r="F2106" s="1" t="s">
        <v>207</v>
      </c>
      <c r="G2106" s="1">
        <v>1992</v>
      </c>
      <c r="H2106" s="1">
        <f>(D2106-$N$3)/$N$4</f>
        <v>-1.7809661160547894</v>
      </c>
      <c r="I2106" s="1" t="str">
        <f>VLOOKUP(D2106,$M$15:$N$19,2,TRUE)</f>
        <v>Low</v>
      </c>
    </row>
    <row r="2107" spans="1:9" x14ac:dyDescent="0.25">
      <c r="A2107" s="2" t="s">
        <v>841</v>
      </c>
      <c r="B2107" s="2" t="s">
        <v>16</v>
      </c>
      <c r="C2107" s="2">
        <v>15</v>
      </c>
      <c r="D2107" s="2">
        <v>146</v>
      </c>
      <c r="E2107" s="2">
        <v>36</v>
      </c>
      <c r="F2107" s="2" t="s">
        <v>367</v>
      </c>
      <c r="G2107" s="2">
        <v>2004</v>
      </c>
      <c r="H2107" s="2">
        <f>(D2107-$N$3)/$N$4</f>
        <v>-1.7809661160547894</v>
      </c>
      <c r="I2107" s="2" t="str">
        <f>VLOOKUP(D2107,$M$15:$N$19,2,TRUE)</f>
        <v>Low</v>
      </c>
    </row>
    <row r="2108" spans="1:9" x14ac:dyDescent="0.25">
      <c r="A2108" s="2" t="s">
        <v>1112</v>
      </c>
      <c r="B2108" s="2" t="s">
        <v>16</v>
      </c>
      <c r="C2108" s="2">
        <v>15</v>
      </c>
      <c r="D2108" s="2">
        <v>146</v>
      </c>
      <c r="E2108" s="2">
        <v>43</v>
      </c>
      <c r="F2108" s="2" t="s">
        <v>43</v>
      </c>
      <c r="G2108" s="2">
        <v>2012</v>
      </c>
      <c r="H2108" s="2">
        <f>(D2108-$N$3)/$N$4</f>
        <v>-1.7809661160547894</v>
      </c>
      <c r="I2108" s="2" t="str">
        <f>VLOOKUP(D2108,$M$15:$N$19,2,TRUE)</f>
        <v>Low</v>
      </c>
    </row>
    <row r="2109" spans="1:9" x14ac:dyDescent="0.25">
      <c r="A2109" s="1" t="s">
        <v>1126</v>
      </c>
      <c r="B2109" s="1" t="s">
        <v>16</v>
      </c>
      <c r="C2109" s="1">
        <v>15</v>
      </c>
      <c r="D2109" s="1">
        <v>146</v>
      </c>
      <c r="E2109" s="1">
        <v>36</v>
      </c>
      <c r="F2109" s="1" t="s">
        <v>45</v>
      </c>
      <c r="G2109" s="1">
        <v>2000</v>
      </c>
      <c r="H2109" s="1">
        <f>(D2109-$N$3)/$N$4</f>
        <v>-1.7809661160547894</v>
      </c>
      <c r="I2109" s="1" t="str">
        <f>VLOOKUP(D2109,$M$15:$N$19,2,TRUE)</f>
        <v>Low</v>
      </c>
    </row>
    <row r="2110" spans="1:9" x14ac:dyDescent="0.25">
      <c r="A2110" s="1" t="s">
        <v>1316</v>
      </c>
      <c r="B2110" s="1" t="s">
        <v>16</v>
      </c>
      <c r="C2110" s="1">
        <v>15</v>
      </c>
      <c r="D2110" s="1">
        <v>146</v>
      </c>
      <c r="E2110" s="1">
        <v>40</v>
      </c>
      <c r="F2110" s="1" t="s">
        <v>29</v>
      </c>
      <c r="G2110" s="1">
        <v>1996</v>
      </c>
      <c r="H2110" s="1">
        <f>(D2110-$N$3)/$N$4</f>
        <v>-1.7809661160547894</v>
      </c>
      <c r="I2110" s="1" t="str">
        <f>VLOOKUP(D2110,$M$15:$N$19,2,TRUE)</f>
        <v>Low</v>
      </c>
    </row>
    <row r="2111" spans="1:9" x14ac:dyDescent="0.25">
      <c r="A2111" s="1" t="s">
        <v>1677</v>
      </c>
      <c r="B2111" s="1" t="s">
        <v>16</v>
      </c>
      <c r="C2111" s="1">
        <v>15</v>
      </c>
      <c r="D2111" s="1">
        <v>146</v>
      </c>
      <c r="E2111" s="1">
        <v>50</v>
      </c>
      <c r="F2111" s="1" t="s">
        <v>68</v>
      </c>
      <c r="G2111" s="1">
        <v>1968</v>
      </c>
      <c r="H2111" s="1">
        <f>(D2111-$N$3)/$N$4</f>
        <v>-1.7809661160547894</v>
      </c>
      <c r="I2111" s="1" t="str">
        <f>VLOOKUP(D2111,$M$15:$N$19,2,TRUE)</f>
        <v>Low</v>
      </c>
    </row>
    <row r="2112" spans="1:9" x14ac:dyDescent="0.25">
      <c r="A2112" s="1" t="s">
        <v>748</v>
      </c>
      <c r="B2112" s="1" t="s">
        <v>16</v>
      </c>
      <c r="C2112" s="1">
        <v>16</v>
      </c>
      <c r="D2112" s="1">
        <v>146</v>
      </c>
      <c r="E2112" s="1">
        <v>37</v>
      </c>
      <c r="F2112" s="1" t="s">
        <v>23</v>
      </c>
      <c r="G2112" s="1">
        <v>2012</v>
      </c>
      <c r="H2112" s="1">
        <f>(D2112-$N$3)/$N$4</f>
        <v>-1.7809661160547894</v>
      </c>
      <c r="I2112" s="1" t="str">
        <f>VLOOKUP(D2112,$M$15:$N$19,2,TRUE)</f>
        <v>Low</v>
      </c>
    </row>
    <row r="2113" spans="1:9" x14ac:dyDescent="0.25">
      <c r="A2113" s="1" t="s">
        <v>1908</v>
      </c>
      <c r="B2113" s="1" t="s">
        <v>16</v>
      </c>
      <c r="C2113" s="1">
        <v>16</v>
      </c>
      <c r="D2113" s="1">
        <v>146</v>
      </c>
      <c r="E2113" s="1">
        <v>37</v>
      </c>
      <c r="F2113" s="1" t="s">
        <v>29</v>
      </c>
      <c r="G2113" s="1">
        <v>2004</v>
      </c>
      <c r="H2113" s="1">
        <f>(D2113-$N$3)/$N$4</f>
        <v>-1.7809661160547894</v>
      </c>
      <c r="I2113" s="1" t="str">
        <f>VLOOKUP(D2113,$M$15:$N$19,2,TRUE)</f>
        <v>Low</v>
      </c>
    </row>
    <row r="2114" spans="1:9" x14ac:dyDescent="0.25">
      <c r="A2114" s="1" t="s">
        <v>1978</v>
      </c>
      <c r="B2114" s="1" t="s">
        <v>16</v>
      </c>
      <c r="C2114" s="1">
        <v>16</v>
      </c>
      <c r="D2114" s="1">
        <v>146</v>
      </c>
      <c r="E2114" s="1">
        <v>35</v>
      </c>
      <c r="F2114" s="1" t="s">
        <v>27</v>
      </c>
      <c r="G2114" s="1">
        <v>2016</v>
      </c>
      <c r="H2114" s="1">
        <f>(D2114-$N$3)/$N$4</f>
        <v>-1.7809661160547894</v>
      </c>
      <c r="I2114" s="1" t="str">
        <f>VLOOKUP(D2114,$M$15:$N$19,2,TRUE)</f>
        <v>Low</v>
      </c>
    </row>
    <row r="2115" spans="1:9" x14ac:dyDescent="0.25">
      <c r="A2115" s="2" t="s">
        <v>607</v>
      </c>
      <c r="B2115" s="2" t="s">
        <v>16</v>
      </c>
      <c r="C2115" s="2">
        <v>17</v>
      </c>
      <c r="D2115" s="2">
        <v>146</v>
      </c>
      <c r="E2115" s="2">
        <v>45</v>
      </c>
      <c r="F2115" s="2" t="s">
        <v>49</v>
      </c>
      <c r="G2115" s="2">
        <v>2008</v>
      </c>
      <c r="H2115" s="2">
        <f>(D2115-$N$3)/$N$4</f>
        <v>-1.7809661160547894</v>
      </c>
      <c r="I2115" s="2" t="str">
        <f>VLOOKUP(D2115,$M$15:$N$19,2,TRUE)</f>
        <v>Low</v>
      </c>
    </row>
    <row r="2116" spans="1:9" x14ac:dyDescent="0.25">
      <c r="A2116" s="1" t="s">
        <v>744</v>
      </c>
      <c r="B2116" s="1" t="s">
        <v>16</v>
      </c>
      <c r="C2116" s="1">
        <v>17</v>
      </c>
      <c r="D2116" s="1">
        <v>146</v>
      </c>
      <c r="E2116" s="1">
        <v>39</v>
      </c>
      <c r="F2116" s="1" t="s">
        <v>29</v>
      </c>
      <c r="G2116" s="1">
        <v>2008</v>
      </c>
      <c r="H2116" s="1">
        <f>(D2116-$N$3)/$N$4</f>
        <v>-1.7809661160547894</v>
      </c>
      <c r="I2116" s="1" t="str">
        <f>VLOOKUP(D2116,$M$15:$N$19,2,TRUE)</f>
        <v>Low</v>
      </c>
    </row>
    <row r="2117" spans="1:9" x14ac:dyDescent="0.25">
      <c r="A2117" s="1" t="s">
        <v>1085</v>
      </c>
      <c r="B2117" s="1" t="s">
        <v>16</v>
      </c>
      <c r="C2117" s="1">
        <v>17</v>
      </c>
      <c r="D2117" s="1">
        <v>146</v>
      </c>
      <c r="E2117" s="1">
        <v>40</v>
      </c>
      <c r="F2117" s="1" t="s">
        <v>23</v>
      </c>
      <c r="G2117" s="1">
        <v>2008</v>
      </c>
      <c r="H2117" s="1">
        <f>(D2117-$N$3)/$N$4</f>
        <v>-1.7809661160547894</v>
      </c>
      <c r="I2117" s="1" t="str">
        <f>VLOOKUP(D2117,$M$15:$N$19,2,TRUE)</f>
        <v>Low</v>
      </c>
    </row>
    <row r="2118" spans="1:9" x14ac:dyDescent="0.25">
      <c r="A2118" s="2" t="s">
        <v>1534</v>
      </c>
      <c r="B2118" s="2" t="s">
        <v>16</v>
      </c>
      <c r="C2118" s="2">
        <v>17</v>
      </c>
      <c r="D2118" s="2">
        <v>146</v>
      </c>
      <c r="E2118" s="2">
        <v>40</v>
      </c>
      <c r="F2118" s="2" t="s">
        <v>27</v>
      </c>
      <c r="G2118" s="2">
        <v>1996</v>
      </c>
      <c r="H2118" s="2">
        <f>(D2118-$N$3)/$N$4</f>
        <v>-1.7809661160547894</v>
      </c>
      <c r="I2118" s="2" t="str">
        <f>VLOOKUP(D2118,$M$15:$N$19,2,TRUE)</f>
        <v>Low</v>
      </c>
    </row>
    <row r="2119" spans="1:9" x14ac:dyDescent="0.25">
      <c r="A2119" s="2" t="s">
        <v>2103</v>
      </c>
      <c r="B2119" s="2" t="s">
        <v>16</v>
      </c>
      <c r="C2119" s="2">
        <v>17</v>
      </c>
      <c r="D2119" s="2">
        <v>146</v>
      </c>
      <c r="E2119" s="2">
        <v>43</v>
      </c>
      <c r="F2119" s="2" t="s">
        <v>23</v>
      </c>
      <c r="G2119" s="2">
        <v>2016</v>
      </c>
      <c r="H2119" s="2">
        <f>(D2119-$N$3)/$N$4</f>
        <v>-1.7809661160547894</v>
      </c>
      <c r="I2119" s="2" t="str">
        <f>VLOOKUP(D2119,$M$15:$N$19,2,TRUE)</f>
        <v>Low</v>
      </c>
    </row>
    <row r="2120" spans="1:9" x14ac:dyDescent="0.25">
      <c r="A2120" s="1" t="s">
        <v>2293</v>
      </c>
      <c r="B2120" s="1" t="s">
        <v>16</v>
      </c>
      <c r="C2120" s="1">
        <v>17</v>
      </c>
      <c r="D2120" s="1">
        <v>146</v>
      </c>
      <c r="E2120" s="1">
        <v>42</v>
      </c>
      <c r="F2120" s="1" t="s">
        <v>82</v>
      </c>
      <c r="G2120" s="1">
        <v>1980</v>
      </c>
      <c r="H2120" s="1">
        <f>(D2120-$N$3)/$N$4</f>
        <v>-1.7809661160547894</v>
      </c>
      <c r="I2120" s="1" t="str">
        <f>VLOOKUP(D2120,$M$15:$N$19,2,TRUE)</f>
        <v>Low</v>
      </c>
    </row>
    <row r="2121" spans="1:9" x14ac:dyDescent="0.25">
      <c r="A2121" s="2" t="s">
        <v>1548</v>
      </c>
      <c r="B2121" s="2" t="s">
        <v>16</v>
      </c>
      <c r="C2121" s="2">
        <v>18</v>
      </c>
      <c r="D2121" s="2">
        <v>146</v>
      </c>
      <c r="E2121" s="2">
        <v>47</v>
      </c>
      <c r="F2121" s="2" t="s">
        <v>62</v>
      </c>
      <c r="G2121" s="2">
        <v>1992</v>
      </c>
      <c r="H2121" s="2">
        <f>(D2121-$N$3)/$N$4</f>
        <v>-1.7809661160547894</v>
      </c>
      <c r="I2121" s="2" t="str">
        <f>VLOOKUP(D2121,$M$15:$N$19,2,TRUE)</f>
        <v>Low</v>
      </c>
    </row>
    <row r="2122" spans="1:9" x14ac:dyDescent="0.25">
      <c r="A2122" s="1" t="s">
        <v>1468</v>
      </c>
      <c r="B2122" s="1" t="s">
        <v>16</v>
      </c>
      <c r="C2122" s="1">
        <v>19</v>
      </c>
      <c r="D2122" s="1">
        <v>146</v>
      </c>
      <c r="E2122" s="1">
        <v>48</v>
      </c>
      <c r="F2122" s="1" t="s">
        <v>27</v>
      </c>
      <c r="G2122" s="1">
        <v>2016</v>
      </c>
      <c r="H2122" s="1">
        <f>(D2122-$N$3)/$N$4</f>
        <v>-1.7809661160547894</v>
      </c>
      <c r="I2122" s="1" t="str">
        <f>VLOOKUP(D2122,$M$15:$N$19,2,TRUE)</f>
        <v>Low</v>
      </c>
    </row>
    <row r="2123" spans="1:9" x14ac:dyDescent="0.25">
      <c r="A2123" s="1" t="s">
        <v>555</v>
      </c>
      <c r="B2123" s="1" t="s">
        <v>16</v>
      </c>
      <c r="C2123" s="1">
        <v>14</v>
      </c>
      <c r="D2123" s="1">
        <v>145</v>
      </c>
      <c r="E2123" s="1">
        <v>35</v>
      </c>
      <c r="F2123" s="1" t="s">
        <v>31</v>
      </c>
      <c r="G2123" s="1">
        <v>1980</v>
      </c>
      <c r="H2123" s="1">
        <f>(D2123-$N$3)/$N$4</f>
        <v>-1.895366490451337</v>
      </c>
      <c r="I2123" s="1" t="str">
        <f>VLOOKUP(D2123,$M$15:$N$19,2,TRUE)</f>
        <v>Low</v>
      </c>
    </row>
    <row r="2124" spans="1:9" x14ac:dyDescent="0.25">
      <c r="A2124" s="1" t="s">
        <v>1251</v>
      </c>
      <c r="B2124" s="1" t="s">
        <v>16</v>
      </c>
      <c r="C2124" s="1">
        <v>15</v>
      </c>
      <c r="D2124" s="1">
        <v>145</v>
      </c>
      <c r="E2124" s="1">
        <v>32</v>
      </c>
      <c r="F2124" s="1" t="s">
        <v>642</v>
      </c>
      <c r="G2124" s="1">
        <v>2000</v>
      </c>
      <c r="H2124" s="1">
        <f>(D2124-$N$3)/$N$4</f>
        <v>-1.895366490451337</v>
      </c>
      <c r="I2124" s="1" t="str">
        <f>VLOOKUP(D2124,$M$15:$N$19,2,TRUE)</f>
        <v>Low</v>
      </c>
    </row>
    <row r="2125" spans="1:9" x14ac:dyDescent="0.25">
      <c r="A2125" s="2" t="s">
        <v>1479</v>
      </c>
      <c r="B2125" s="2" t="s">
        <v>16</v>
      </c>
      <c r="C2125" s="2">
        <v>15</v>
      </c>
      <c r="D2125" s="2">
        <v>145</v>
      </c>
      <c r="E2125" s="2">
        <v>40</v>
      </c>
      <c r="F2125" s="2" t="s">
        <v>82</v>
      </c>
      <c r="G2125" s="2">
        <v>1980</v>
      </c>
      <c r="H2125" s="2">
        <f>(D2125-$N$3)/$N$4</f>
        <v>-1.895366490451337</v>
      </c>
      <c r="I2125" s="2" t="str">
        <f>VLOOKUP(D2125,$M$15:$N$19,2,TRUE)</f>
        <v>Low</v>
      </c>
    </row>
    <row r="2126" spans="1:9" x14ac:dyDescent="0.25">
      <c r="A2126" s="1" t="s">
        <v>148</v>
      </c>
      <c r="B2126" s="1" t="s">
        <v>16</v>
      </c>
      <c r="C2126" s="1">
        <v>16</v>
      </c>
      <c r="D2126" s="1">
        <v>145</v>
      </c>
      <c r="E2126" s="1">
        <v>40</v>
      </c>
      <c r="F2126" s="1" t="s">
        <v>43</v>
      </c>
      <c r="G2126" s="1">
        <v>1988</v>
      </c>
      <c r="H2126" s="1">
        <f>(D2126-$N$3)/$N$4</f>
        <v>-1.895366490451337</v>
      </c>
      <c r="I2126" s="1" t="str">
        <f>VLOOKUP(D2126,$M$15:$N$19,2,TRUE)</f>
        <v>Low</v>
      </c>
    </row>
    <row r="2127" spans="1:9" x14ac:dyDescent="0.25">
      <c r="A2127" s="1" t="s">
        <v>659</v>
      </c>
      <c r="B2127" s="1" t="s">
        <v>16</v>
      </c>
      <c r="C2127" s="1">
        <v>16</v>
      </c>
      <c r="D2127" s="1">
        <v>145</v>
      </c>
      <c r="E2127" s="1">
        <v>35</v>
      </c>
      <c r="F2127" s="1" t="s">
        <v>623</v>
      </c>
      <c r="G2127" s="1">
        <v>2008</v>
      </c>
      <c r="H2127" s="1">
        <f>(D2127-$N$3)/$N$4</f>
        <v>-1.895366490451337</v>
      </c>
      <c r="I2127" s="1" t="str">
        <f>VLOOKUP(D2127,$M$15:$N$19,2,TRUE)</f>
        <v>Low</v>
      </c>
    </row>
    <row r="2128" spans="1:9" x14ac:dyDescent="0.25">
      <c r="A2128" s="1" t="s">
        <v>930</v>
      </c>
      <c r="B2128" s="1" t="s">
        <v>16</v>
      </c>
      <c r="C2128" s="1">
        <v>16</v>
      </c>
      <c r="D2128" s="1">
        <v>145</v>
      </c>
      <c r="E2128" s="1">
        <v>41</v>
      </c>
      <c r="F2128" s="1" t="s">
        <v>57</v>
      </c>
      <c r="G2128" s="1">
        <v>2008</v>
      </c>
      <c r="H2128" s="1">
        <f>(D2128-$N$3)/$N$4</f>
        <v>-1.895366490451337</v>
      </c>
      <c r="I2128" s="1" t="str">
        <f>VLOOKUP(D2128,$M$15:$N$19,2,TRUE)</f>
        <v>Low</v>
      </c>
    </row>
    <row r="2129" spans="1:9" x14ac:dyDescent="0.25">
      <c r="A2129" s="1" t="s">
        <v>1206</v>
      </c>
      <c r="B2129" s="1" t="s">
        <v>16</v>
      </c>
      <c r="C2129" s="1">
        <v>16</v>
      </c>
      <c r="D2129" s="1">
        <v>145</v>
      </c>
      <c r="E2129" s="1">
        <v>36</v>
      </c>
      <c r="F2129" s="1" t="s">
        <v>207</v>
      </c>
      <c r="G2129" s="1">
        <v>2008</v>
      </c>
      <c r="H2129" s="1">
        <f>(D2129-$N$3)/$N$4</f>
        <v>-1.895366490451337</v>
      </c>
      <c r="I2129" s="1" t="str">
        <f>VLOOKUP(D2129,$M$15:$N$19,2,TRUE)</f>
        <v>Low</v>
      </c>
    </row>
    <row r="2130" spans="1:9" x14ac:dyDescent="0.25">
      <c r="A2130" s="1" t="s">
        <v>1302</v>
      </c>
      <c r="B2130" s="1" t="s">
        <v>16</v>
      </c>
      <c r="C2130" s="1">
        <v>16</v>
      </c>
      <c r="D2130" s="1">
        <v>145</v>
      </c>
      <c r="E2130" s="1">
        <v>36</v>
      </c>
      <c r="F2130" s="1" t="s">
        <v>207</v>
      </c>
      <c r="G2130" s="1">
        <v>1996</v>
      </c>
      <c r="H2130" s="1">
        <f>(D2130-$N$3)/$N$4</f>
        <v>-1.895366490451337</v>
      </c>
      <c r="I2130" s="1" t="str">
        <f>VLOOKUP(D2130,$M$15:$N$19,2,TRUE)</f>
        <v>Low</v>
      </c>
    </row>
    <row r="2131" spans="1:9" x14ac:dyDescent="0.25">
      <c r="A2131" s="1" t="s">
        <v>1717</v>
      </c>
      <c r="B2131" s="1" t="s">
        <v>16</v>
      </c>
      <c r="C2131" s="1">
        <v>16</v>
      </c>
      <c r="D2131" s="1">
        <v>145</v>
      </c>
      <c r="E2131" s="1">
        <v>42</v>
      </c>
      <c r="F2131" s="1" t="s">
        <v>57</v>
      </c>
      <c r="G2131" s="1">
        <v>1984</v>
      </c>
      <c r="H2131" s="1">
        <f>(D2131-$N$3)/$N$4</f>
        <v>-1.895366490451337</v>
      </c>
      <c r="I2131" s="1" t="str">
        <f>VLOOKUP(D2131,$M$15:$N$19,2,TRUE)</f>
        <v>Low</v>
      </c>
    </row>
    <row r="2132" spans="1:9" x14ac:dyDescent="0.25">
      <c r="A2132" s="2" t="s">
        <v>1881</v>
      </c>
      <c r="B2132" s="2" t="s">
        <v>16</v>
      </c>
      <c r="C2132" s="2">
        <v>16</v>
      </c>
      <c r="D2132" s="2">
        <v>145</v>
      </c>
      <c r="E2132" s="2">
        <v>38</v>
      </c>
      <c r="F2132" s="2" t="s">
        <v>29</v>
      </c>
      <c r="G2132" s="2">
        <v>1988</v>
      </c>
      <c r="H2132" s="2">
        <f>(D2132-$N$3)/$N$4</f>
        <v>-1.895366490451337</v>
      </c>
      <c r="I2132" s="2" t="str">
        <f>VLOOKUP(D2132,$M$15:$N$19,2,TRUE)</f>
        <v>Low</v>
      </c>
    </row>
    <row r="2133" spans="1:9" x14ac:dyDescent="0.25">
      <c r="A2133" s="2" t="s">
        <v>1993</v>
      </c>
      <c r="B2133" s="2" t="s">
        <v>16</v>
      </c>
      <c r="C2133" s="2">
        <v>16</v>
      </c>
      <c r="D2133" s="2">
        <v>145</v>
      </c>
      <c r="E2133" s="2">
        <v>40</v>
      </c>
      <c r="F2133" s="2" t="s">
        <v>29</v>
      </c>
      <c r="G2133" s="2">
        <v>1984</v>
      </c>
      <c r="H2133" s="2">
        <f>(D2133-$N$3)/$N$4</f>
        <v>-1.895366490451337</v>
      </c>
      <c r="I2133" s="2" t="str">
        <f>VLOOKUP(D2133,$M$15:$N$19,2,TRUE)</f>
        <v>Low</v>
      </c>
    </row>
    <row r="2134" spans="1:9" x14ac:dyDescent="0.25">
      <c r="A2134" s="1" t="s">
        <v>2024</v>
      </c>
      <c r="B2134" s="1" t="s">
        <v>16</v>
      </c>
      <c r="C2134" s="1">
        <v>16</v>
      </c>
      <c r="D2134" s="1">
        <v>145</v>
      </c>
      <c r="E2134" s="1">
        <v>37</v>
      </c>
      <c r="F2134" s="1" t="s">
        <v>27</v>
      </c>
      <c r="G2134" s="1">
        <v>2012</v>
      </c>
      <c r="H2134" s="1">
        <f>(D2134-$N$3)/$N$4</f>
        <v>-1.895366490451337</v>
      </c>
      <c r="I2134" s="1" t="str">
        <f>VLOOKUP(D2134,$M$15:$N$19,2,TRUE)</f>
        <v>Low</v>
      </c>
    </row>
    <row r="2135" spans="1:9" x14ac:dyDescent="0.25">
      <c r="A2135" s="2" t="s">
        <v>2244</v>
      </c>
      <c r="B2135" s="2" t="s">
        <v>16</v>
      </c>
      <c r="C2135" s="2">
        <v>16</v>
      </c>
      <c r="D2135" s="2">
        <v>145</v>
      </c>
      <c r="E2135" s="2">
        <v>46</v>
      </c>
      <c r="F2135" s="2" t="s">
        <v>97</v>
      </c>
      <c r="G2135" s="2">
        <v>2016</v>
      </c>
      <c r="H2135" s="2">
        <f>(D2135-$N$3)/$N$4</f>
        <v>-1.895366490451337</v>
      </c>
      <c r="I2135" s="2" t="str">
        <f>VLOOKUP(D2135,$M$15:$N$19,2,TRUE)</f>
        <v>Low</v>
      </c>
    </row>
    <row r="2136" spans="1:9" x14ac:dyDescent="0.25">
      <c r="A2136" s="1" t="s">
        <v>2303</v>
      </c>
      <c r="B2136" s="1" t="s">
        <v>16</v>
      </c>
      <c r="C2136" s="1">
        <v>16</v>
      </c>
      <c r="D2136" s="1">
        <v>145</v>
      </c>
      <c r="E2136" s="1">
        <v>41</v>
      </c>
      <c r="F2136" s="1" t="s">
        <v>114</v>
      </c>
      <c r="G2136" s="1">
        <v>1980</v>
      </c>
      <c r="H2136" s="1">
        <f>(D2136-$N$3)/$N$4</f>
        <v>-1.895366490451337</v>
      </c>
      <c r="I2136" s="1" t="str">
        <f>VLOOKUP(D2136,$M$15:$N$19,2,TRUE)</f>
        <v>Low</v>
      </c>
    </row>
    <row r="2137" spans="1:9" x14ac:dyDescent="0.25">
      <c r="A2137" s="2" t="s">
        <v>1024</v>
      </c>
      <c r="B2137" s="2" t="s">
        <v>16</v>
      </c>
      <c r="C2137" s="2">
        <v>17</v>
      </c>
      <c r="D2137" s="2">
        <v>145</v>
      </c>
      <c r="E2137" s="2">
        <v>36</v>
      </c>
      <c r="F2137" s="2" t="s">
        <v>367</v>
      </c>
      <c r="G2137" s="2">
        <v>2004</v>
      </c>
      <c r="H2137" s="2">
        <f>(D2137-$N$3)/$N$4</f>
        <v>-1.895366490451337</v>
      </c>
      <c r="I2137" s="2" t="str">
        <f>VLOOKUP(D2137,$M$15:$N$19,2,TRUE)</f>
        <v>Low</v>
      </c>
    </row>
    <row r="2138" spans="1:9" x14ac:dyDescent="0.25">
      <c r="A2138" s="2" t="s">
        <v>1682</v>
      </c>
      <c r="B2138" s="2" t="s">
        <v>16</v>
      </c>
      <c r="C2138" s="2">
        <v>17</v>
      </c>
      <c r="D2138" s="2">
        <v>145</v>
      </c>
      <c r="E2138" s="2">
        <v>36</v>
      </c>
      <c r="F2138" s="2" t="s">
        <v>367</v>
      </c>
      <c r="G2138" s="2">
        <v>2004</v>
      </c>
      <c r="H2138" s="2">
        <f>(D2138-$N$3)/$N$4</f>
        <v>-1.895366490451337</v>
      </c>
      <c r="I2138" s="2" t="str">
        <f>VLOOKUP(D2138,$M$15:$N$19,2,TRUE)</f>
        <v>Low</v>
      </c>
    </row>
    <row r="2139" spans="1:9" x14ac:dyDescent="0.25">
      <c r="A2139" s="2" t="s">
        <v>1933</v>
      </c>
      <c r="B2139" s="2" t="s">
        <v>16</v>
      </c>
      <c r="C2139" s="2">
        <v>17</v>
      </c>
      <c r="D2139" s="2">
        <v>145</v>
      </c>
      <c r="E2139" s="2">
        <v>40</v>
      </c>
      <c r="F2139" s="2" t="s">
        <v>57</v>
      </c>
      <c r="G2139" s="2">
        <v>1988</v>
      </c>
      <c r="H2139" s="2">
        <f>(D2139-$N$3)/$N$4</f>
        <v>-1.895366490451337</v>
      </c>
      <c r="I2139" s="2" t="str">
        <f>VLOOKUP(D2139,$M$15:$N$19,2,TRUE)</f>
        <v>Low</v>
      </c>
    </row>
    <row r="2140" spans="1:9" x14ac:dyDescent="0.25">
      <c r="A2140" s="2" t="s">
        <v>2003</v>
      </c>
      <c r="B2140" s="2" t="s">
        <v>16</v>
      </c>
      <c r="C2140" s="2">
        <v>17</v>
      </c>
      <c r="D2140" s="2">
        <v>145</v>
      </c>
      <c r="E2140" s="2">
        <v>37</v>
      </c>
      <c r="F2140" s="2" t="s">
        <v>29</v>
      </c>
      <c r="G2140" s="2">
        <v>2008</v>
      </c>
      <c r="H2140" s="2">
        <f>(D2140-$N$3)/$N$4</f>
        <v>-1.895366490451337</v>
      </c>
      <c r="I2140" s="2" t="str">
        <f>VLOOKUP(D2140,$M$15:$N$19,2,TRUE)</f>
        <v>Low</v>
      </c>
    </row>
    <row r="2141" spans="1:9" x14ac:dyDescent="0.25">
      <c r="A2141" s="1" t="s">
        <v>2269</v>
      </c>
      <c r="B2141" s="1" t="s">
        <v>16</v>
      </c>
      <c r="C2141" s="1">
        <v>17</v>
      </c>
      <c r="D2141" s="1">
        <v>145</v>
      </c>
      <c r="E2141" s="1">
        <v>35</v>
      </c>
      <c r="F2141" s="1" t="s">
        <v>207</v>
      </c>
      <c r="G2141" s="1">
        <v>2012</v>
      </c>
      <c r="H2141" s="1">
        <f>(D2141-$N$3)/$N$4</f>
        <v>-1.895366490451337</v>
      </c>
      <c r="I2141" s="1" t="str">
        <f>VLOOKUP(D2141,$M$15:$N$19,2,TRUE)</f>
        <v>Low</v>
      </c>
    </row>
    <row r="2142" spans="1:9" x14ac:dyDescent="0.25">
      <c r="A2142" s="2" t="s">
        <v>1351</v>
      </c>
      <c r="B2142" s="2" t="s">
        <v>16</v>
      </c>
      <c r="C2142" s="2">
        <v>18</v>
      </c>
      <c r="D2142" s="2">
        <v>145</v>
      </c>
      <c r="E2142" s="2">
        <v>52</v>
      </c>
      <c r="F2142" s="2" t="s">
        <v>97</v>
      </c>
      <c r="G2142" s="2">
        <v>1988</v>
      </c>
      <c r="H2142" s="2">
        <f>(D2142-$N$3)/$N$4</f>
        <v>-1.895366490451337</v>
      </c>
      <c r="I2142" s="2" t="str">
        <f>VLOOKUP(D2142,$M$15:$N$19,2,TRUE)</f>
        <v>Low</v>
      </c>
    </row>
    <row r="2143" spans="1:9" x14ac:dyDescent="0.25">
      <c r="A2143" s="2" t="s">
        <v>1655</v>
      </c>
      <c r="B2143" s="2" t="s">
        <v>16</v>
      </c>
      <c r="C2143" s="2">
        <v>18</v>
      </c>
      <c r="D2143" s="2">
        <v>145</v>
      </c>
      <c r="E2143" s="2">
        <v>35</v>
      </c>
      <c r="F2143" s="2" t="s">
        <v>29</v>
      </c>
      <c r="G2143" s="2">
        <v>1988</v>
      </c>
      <c r="H2143" s="2">
        <f>(D2143-$N$3)/$N$4</f>
        <v>-1.895366490451337</v>
      </c>
      <c r="I2143" s="2" t="str">
        <f>VLOOKUP(D2143,$M$15:$N$19,2,TRUE)</f>
        <v>Low</v>
      </c>
    </row>
    <row r="2144" spans="1:9" x14ac:dyDescent="0.25">
      <c r="A2144" s="1" t="s">
        <v>2198</v>
      </c>
      <c r="B2144" s="1" t="s">
        <v>16</v>
      </c>
      <c r="C2144" s="1">
        <v>18</v>
      </c>
      <c r="D2144" s="1">
        <v>145</v>
      </c>
      <c r="E2144" s="1">
        <v>37</v>
      </c>
      <c r="F2144" s="1" t="s">
        <v>207</v>
      </c>
      <c r="G2144" s="1">
        <v>2004</v>
      </c>
      <c r="H2144" s="1">
        <f>(D2144-$N$3)/$N$4</f>
        <v>-1.895366490451337</v>
      </c>
      <c r="I2144" s="1" t="str">
        <f>VLOOKUP(D2144,$M$15:$N$19,2,TRUE)</f>
        <v>Low</v>
      </c>
    </row>
    <row r="2145" spans="1:9" x14ac:dyDescent="0.25">
      <c r="A2145" s="1" t="s">
        <v>1122</v>
      </c>
      <c r="B2145" s="1" t="s">
        <v>16</v>
      </c>
      <c r="C2145" s="1">
        <v>19</v>
      </c>
      <c r="D2145" s="1">
        <v>145</v>
      </c>
      <c r="E2145" s="1">
        <v>37</v>
      </c>
      <c r="F2145" s="1" t="s">
        <v>27</v>
      </c>
      <c r="G2145" s="1">
        <v>2008</v>
      </c>
      <c r="H2145" s="1">
        <f>(D2145-$N$3)/$N$4</f>
        <v>-1.895366490451337</v>
      </c>
      <c r="I2145" s="1" t="str">
        <f>VLOOKUP(D2145,$M$15:$N$19,2,TRUE)</f>
        <v>Low</v>
      </c>
    </row>
    <row r="2146" spans="1:9" x14ac:dyDescent="0.25">
      <c r="A2146" s="1" t="s">
        <v>530</v>
      </c>
      <c r="B2146" s="1" t="s">
        <v>16</v>
      </c>
      <c r="C2146" s="1">
        <v>21</v>
      </c>
      <c r="D2146" s="1">
        <v>145</v>
      </c>
      <c r="E2146" s="1">
        <v>45</v>
      </c>
      <c r="F2146" s="1" t="s">
        <v>78</v>
      </c>
      <c r="G2146" s="1">
        <v>2004</v>
      </c>
      <c r="H2146" s="1">
        <f>(D2146-$N$3)/$N$4</f>
        <v>-1.895366490451337</v>
      </c>
      <c r="I2146" s="1" t="str">
        <f>VLOOKUP(D2146,$M$15:$N$19,2,TRUE)</f>
        <v>Low</v>
      </c>
    </row>
    <row r="2147" spans="1:9" x14ac:dyDescent="0.25">
      <c r="A2147" s="2" t="s">
        <v>366</v>
      </c>
      <c r="B2147" s="2" t="s">
        <v>16</v>
      </c>
      <c r="C2147" s="2" t="s">
        <v>12</v>
      </c>
      <c r="D2147" s="2">
        <v>145</v>
      </c>
      <c r="E2147" s="2">
        <v>39</v>
      </c>
      <c r="F2147" s="2" t="s">
        <v>367</v>
      </c>
      <c r="G2147" s="2">
        <v>2008</v>
      </c>
      <c r="H2147" s="2">
        <f>(D2147-$N$3)/$N$4</f>
        <v>-1.895366490451337</v>
      </c>
      <c r="I2147" s="2" t="str">
        <f>VLOOKUP(D2147,$M$15:$N$19,2,TRUE)</f>
        <v>Low</v>
      </c>
    </row>
    <row r="2148" spans="1:9" x14ac:dyDescent="0.25">
      <c r="A2148" s="2" t="s">
        <v>527</v>
      </c>
      <c r="B2148" s="2" t="s">
        <v>16</v>
      </c>
      <c r="C2148" s="2">
        <v>14</v>
      </c>
      <c r="D2148" s="2">
        <v>144</v>
      </c>
      <c r="E2148" s="2">
        <v>33</v>
      </c>
      <c r="F2148" s="2" t="s">
        <v>207</v>
      </c>
      <c r="G2148" s="2">
        <v>2000</v>
      </c>
      <c r="H2148" s="2">
        <f>(D2148-$N$3)/$N$4</f>
        <v>-2.0097668648478848</v>
      </c>
      <c r="I2148" s="2" t="str">
        <f>VLOOKUP(D2148,$M$15:$N$19,2,TRUE)</f>
        <v>Low</v>
      </c>
    </row>
    <row r="2149" spans="1:9" x14ac:dyDescent="0.25">
      <c r="A2149" s="1" t="s">
        <v>1888</v>
      </c>
      <c r="B2149" s="1" t="s">
        <v>16</v>
      </c>
      <c r="C2149" s="1">
        <v>14</v>
      </c>
      <c r="D2149" s="1">
        <v>144</v>
      </c>
      <c r="E2149" s="1">
        <v>38</v>
      </c>
      <c r="F2149" s="1" t="s">
        <v>367</v>
      </c>
      <c r="G2149" s="1">
        <v>1980</v>
      </c>
      <c r="H2149" s="1">
        <f>(D2149-$N$3)/$N$4</f>
        <v>-2.0097668648478848</v>
      </c>
      <c r="I2149" s="1" t="str">
        <f>VLOOKUP(D2149,$M$15:$N$19,2,TRUE)</f>
        <v>Low</v>
      </c>
    </row>
    <row r="2150" spans="1:9" x14ac:dyDescent="0.25">
      <c r="A2150" s="1" t="s">
        <v>589</v>
      </c>
      <c r="B2150" s="1" t="s">
        <v>16</v>
      </c>
      <c r="C2150" s="1">
        <v>15</v>
      </c>
      <c r="D2150" s="1">
        <v>144</v>
      </c>
      <c r="E2150" s="1">
        <v>35</v>
      </c>
      <c r="F2150" s="1" t="s">
        <v>207</v>
      </c>
      <c r="G2150" s="1">
        <v>1988</v>
      </c>
      <c r="H2150" s="1">
        <f>(D2150-$N$3)/$N$4</f>
        <v>-2.0097668648478848</v>
      </c>
      <c r="I2150" s="1" t="str">
        <f>VLOOKUP(D2150,$M$15:$N$19,2,TRUE)</f>
        <v>Low</v>
      </c>
    </row>
    <row r="2151" spans="1:9" x14ac:dyDescent="0.25">
      <c r="A2151" s="1" t="s">
        <v>617</v>
      </c>
      <c r="B2151" s="1" t="s">
        <v>16</v>
      </c>
      <c r="C2151" s="1">
        <v>15</v>
      </c>
      <c r="D2151" s="1">
        <v>144</v>
      </c>
      <c r="E2151" s="1">
        <v>35</v>
      </c>
      <c r="F2151" s="1" t="s">
        <v>62</v>
      </c>
      <c r="G2151" s="1">
        <v>1980</v>
      </c>
      <c r="H2151" s="1">
        <f>(D2151-$N$3)/$N$4</f>
        <v>-2.0097668648478848</v>
      </c>
      <c r="I2151" s="1" t="str">
        <f>VLOOKUP(D2151,$M$15:$N$19,2,TRUE)</f>
        <v>Low</v>
      </c>
    </row>
    <row r="2152" spans="1:9" x14ac:dyDescent="0.25">
      <c r="A2152" s="2" t="s">
        <v>851</v>
      </c>
      <c r="B2152" s="2" t="s">
        <v>16</v>
      </c>
      <c r="C2152" s="2">
        <v>15</v>
      </c>
      <c r="D2152" s="2">
        <v>144</v>
      </c>
      <c r="E2152" s="2">
        <v>36</v>
      </c>
      <c r="F2152" s="2" t="s">
        <v>27</v>
      </c>
      <c r="G2152" s="2">
        <v>1996</v>
      </c>
      <c r="H2152" s="2">
        <f>(D2152-$N$3)/$N$4</f>
        <v>-2.0097668648478848</v>
      </c>
      <c r="I2152" s="2" t="str">
        <f>VLOOKUP(D2152,$M$15:$N$19,2,TRUE)</f>
        <v>Low</v>
      </c>
    </row>
    <row r="2153" spans="1:9" x14ac:dyDescent="0.25">
      <c r="A2153" s="1" t="s">
        <v>1160</v>
      </c>
      <c r="B2153" s="1" t="s">
        <v>16</v>
      </c>
      <c r="C2153" s="1">
        <v>15</v>
      </c>
      <c r="D2153" s="1">
        <v>144</v>
      </c>
      <c r="E2153" s="1">
        <v>37</v>
      </c>
      <c r="F2153" s="1" t="s">
        <v>43</v>
      </c>
      <c r="G2153" s="1">
        <v>2016</v>
      </c>
      <c r="H2153" s="1">
        <f>(D2153-$N$3)/$N$4</f>
        <v>-2.0097668648478848</v>
      </c>
      <c r="I2153" s="1" t="str">
        <f>VLOOKUP(D2153,$M$15:$N$19,2,TRUE)</f>
        <v>Low</v>
      </c>
    </row>
    <row r="2154" spans="1:9" x14ac:dyDescent="0.25">
      <c r="A2154" s="1" t="s">
        <v>1662</v>
      </c>
      <c r="B2154" s="1" t="s">
        <v>16</v>
      </c>
      <c r="C2154" s="1">
        <v>15</v>
      </c>
      <c r="D2154" s="1">
        <v>144</v>
      </c>
      <c r="E2154" s="1">
        <v>35</v>
      </c>
      <c r="F2154" s="1" t="s">
        <v>29</v>
      </c>
      <c r="G2154" s="1">
        <v>1988</v>
      </c>
      <c r="H2154" s="1">
        <f>(D2154-$N$3)/$N$4</f>
        <v>-2.0097668648478848</v>
      </c>
      <c r="I2154" s="1" t="str">
        <f>VLOOKUP(D2154,$M$15:$N$19,2,TRUE)</f>
        <v>Low</v>
      </c>
    </row>
    <row r="2155" spans="1:9" x14ac:dyDescent="0.25">
      <c r="A2155" s="2" t="s">
        <v>2063</v>
      </c>
      <c r="B2155" s="2" t="s">
        <v>16</v>
      </c>
      <c r="C2155" s="2">
        <v>15</v>
      </c>
      <c r="D2155" s="2">
        <v>144</v>
      </c>
      <c r="E2155" s="2">
        <v>34</v>
      </c>
      <c r="F2155" s="2" t="s">
        <v>31</v>
      </c>
      <c r="G2155" s="2">
        <v>1980</v>
      </c>
      <c r="H2155" s="2">
        <f>(D2155-$N$3)/$N$4</f>
        <v>-2.0097668648478848</v>
      </c>
      <c r="I2155" s="2" t="str">
        <f>VLOOKUP(D2155,$M$15:$N$19,2,TRUE)</f>
        <v>Low</v>
      </c>
    </row>
    <row r="2156" spans="1:9" x14ac:dyDescent="0.25">
      <c r="A2156" s="2" t="s">
        <v>2081</v>
      </c>
      <c r="B2156" s="2" t="s">
        <v>16</v>
      </c>
      <c r="C2156" s="2">
        <v>15</v>
      </c>
      <c r="D2156" s="2">
        <v>144</v>
      </c>
      <c r="E2156" s="2">
        <v>40</v>
      </c>
      <c r="F2156" s="2" t="s">
        <v>43</v>
      </c>
      <c r="G2156" s="2">
        <v>1996</v>
      </c>
      <c r="H2156" s="2">
        <f>(D2156-$N$3)/$N$4</f>
        <v>-2.0097668648478848</v>
      </c>
      <c r="I2156" s="2" t="str">
        <f>VLOOKUP(D2156,$M$15:$N$19,2,TRUE)</f>
        <v>Low</v>
      </c>
    </row>
    <row r="2157" spans="1:9" x14ac:dyDescent="0.25">
      <c r="A2157" s="1" t="s">
        <v>292</v>
      </c>
      <c r="B2157" s="1" t="s">
        <v>16</v>
      </c>
      <c r="C2157" s="1">
        <v>16</v>
      </c>
      <c r="D2157" s="1">
        <v>144</v>
      </c>
      <c r="E2157" s="1">
        <v>40</v>
      </c>
      <c r="F2157" s="1" t="s">
        <v>114</v>
      </c>
      <c r="G2157" s="1">
        <v>1980</v>
      </c>
      <c r="H2157" s="1">
        <f>(D2157-$N$3)/$N$4</f>
        <v>-2.0097668648478848</v>
      </c>
      <c r="I2157" s="1" t="str">
        <f>VLOOKUP(D2157,$M$15:$N$19,2,TRUE)</f>
        <v>Low</v>
      </c>
    </row>
    <row r="2158" spans="1:9" x14ac:dyDescent="0.25">
      <c r="A2158" s="2" t="s">
        <v>495</v>
      </c>
      <c r="B2158" s="2" t="s">
        <v>16</v>
      </c>
      <c r="C2158" s="2">
        <v>16</v>
      </c>
      <c r="D2158" s="2">
        <v>144</v>
      </c>
      <c r="E2158" s="2">
        <v>34</v>
      </c>
      <c r="F2158" s="2" t="s">
        <v>207</v>
      </c>
      <c r="G2158" s="2">
        <v>2008</v>
      </c>
      <c r="H2158" s="2">
        <f>(D2158-$N$3)/$N$4</f>
        <v>-2.0097668648478848</v>
      </c>
      <c r="I2158" s="2" t="str">
        <f>VLOOKUP(D2158,$M$15:$N$19,2,TRUE)</f>
        <v>Low</v>
      </c>
    </row>
    <row r="2159" spans="1:9" x14ac:dyDescent="0.25">
      <c r="A2159" s="2" t="s">
        <v>951</v>
      </c>
      <c r="B2159" s="2" t="s">
        <v>16</v>
      </c>
      <c r="C2159" s="2">
        <v>16</v>
      </c>
      <c r="D2159" s="2">
        <v>144</v>
      </c>
      <c r="E2159" s="2">
        <v>36</v>
      </c>
      <c r="F2159" s="2" t="s">
        <v>367</v>
      </c>
      <c r="G2159" s="2">
        <v>2004</v>
      </c>
      <c r="H2159" s="2">
        <f>(D2159-$N$3)/$N$4</f>
        <v>-2.0097668648478848</v>
      </c>
      <c r="I2159" s="2" t="str">
        <f>VLOOKUP(D2159,$M$15:$N$19,2,TRUE)</f>
        <v>Low</v>
      </c>
    </row>
    <row r="2160" spans="1:9" x14ac:dyDescent="0.25">
      <c r="A2160" s="2" t="s">
        <v>1265</v>
      </c>
      <c r="B2160" s="2" t="s">
        <v>16</v>
      </c>
      <c r="C2160" s="2">
        <v>16</v>
      </c>
      <c r="D2160" s="2">
        <v>144</v>
      </c>
      <c r="E2160" s="2">
        <v>33</v>
      </c>
      <c r="F2160" s="2" t="s">
        <v>23</v>
      </c>
      <c r="G2160" s="2">
        <v>1996</v>
      </c>
      <c r="H2160" s="2">
        <f>(D2160-$N$3)/$N$4</f>
        <v>-2.0097668648478848</v>
      </c>
      <c r="I2160" s="2" t="str">
        <f>VLOOKUP(D2160,$M$15:$N$19,2,TRUE)</f>
        <v>Low</v>
      </c>
    </row>
    <row r="2161" spans="1:9" x14ac:dyDescent="0.25">
      <c r="A2161" s="2" t="s">
        <v>1355</v>
      </c>
      <c r="B2161" s="2" t="s">
        <v>16</v>
      </c>
      <c r="C2161" s="2">
        <v>16</v>
      </c>
      <c r="D2161" s="2">
        <v>144</v>
      </c>
      <c r="E2161" s="2">
        <v>36</v>
      </c>
      <c r="F2161" s="2" t="s">
        <v>59</v>
      </c>
      <c r="G2161" s="2">
        <v>2000</v>
      </c>
      <c r="H2161" s="2">
        <f>(D2161-$N$3)/$N$4</f>
        <v>-2.0097668648478848</v>
      </c>
      <c r="I2161" s="2" t="str">
        <f>VLOOKUP(D2161,$M$15:$N$19,2,TRUE)</f>
        <v>Low</v>
      </c>
    </row>
    <row r="2162" spans="1:9" x14ac:dyDescent="0.25">
      <c r="A2162" s="2" t="s">
        <v>1718</v>
      </c>
      <c r="B2162" s="2" t="s">
        <v>16</v>
      </c>
      <c r="C2162" s="2">
        <v>16</v>
      </c>
      <c r="D2162" s="2">
        <v>144</v>
      </c>
      <c r="E2162" s="2">
        <v>37</v>
      </c>
      <c r="F2162" s="2" t="s">
        <v>367</v>
      </c>
      <c r="G2162" s="2">
        <v>2004</v>
      </c>
      <c r="H2162" s="2">
        <f>(D2162-$N$3)/$N$4</f>
        <v>-2.0097668648478848</v>
      </c>
      <c r="I2162" s="2" t="str">
        <f>VLOOKUP(D2162,$M$15:$N$19,2,TRUE)</f>
        <v>Low</v>
      </c>
    </row>
    <row r="2163" spans="1:9" x14ac:dyDescent="0.25">
      <c r="A2163" s="1" t="s">
        <v>1847</v>
      </c>
      <c r="B2163" s="1" t="s">
        <v>16</v>
      </c>
      <c r="C2163" s="1">
        <v>20</v>
      </c>
      <c r="D2163" s="1">
        <v>144</v>
      </c>
      <c r="E2163" s="1">
        <v>37</v>
      </c>
      <c r="F2163" s="1" t="s">
        <v>27</v>
      </c>
      <c r="G2163" s="1">
        <v>1992</v>
      </c>
      <c r="H2163" s="1">
        <f>(D2163-$N$3)/$N$4</f>
        <v>-2.0097668648478848</v>
      </c>
      <c r="I2163" s="1" t="str">
        <f>VLOOKUP(D2163,$M$15:$N$19,2,TRUE)</f>
        <v>Low</v>
      </c>
    </row>
    <row r="2164" spans="1:9" x14ac:dyDescent="0.25">
      <c r="A2164" s="1" t="s">
        <v>179</v>
      </c>
      <c r="B2164" s="1" t="s">
        <v>16</v>
      </c>
      <c r="C2164" s="1">
        <v>23</v>
      </c>
      <c r="D2164" s="1">
        <v>144</v>
      </c>
      <c r="E2164" s="1">
        <v>40</v>
      </c>
      <c r="F2164" s="1" t="s">
        <v>64</v>
      </c>
      <c r="G2164" s="1">
        <v>1968</v>
      </c>
      <c r="H2164" s="1">
        <f>(D2164-$N$3)/$N$4</f>
        <v>-2.0097668648478848</v>
      </c>
      <c r="I2164" s="1" t="str">
        <f>VLOOKUP(D2164,$M$15:$N$19,2,TRUE)</f>
        <v>Low</v>
      </c>
    </row>
    <row r="2165" spans="1:9" x14ac:dyDescent="0.25">
      <c r="A2165" s="1" t="s">
        <v>333</v>
      </c>
      <c r="B2165" s="1" t="s">
        <v>16</v>
      </c>
      <c r="C2165" s="1">
        <v>15</v>
      </c>
      <c r="D2165" s="1">
        <v>143</v>
      </c>
      <c r="E2165" s="1">
        <v>35</v>
      </c>
      <c r="F2165" s="1" t="s">
        <v>49</v>
      </c>
      <c r="G2165" s="1">
        <v>2000</v>
      </c>
      <c r="H2165" s="1">
        <f>(D2165-$N$3)/$N$4</f>
        <v>-2.1241672392444322</v>
      </c>
      <c r="I2165" s="1" t="str">
        <f>VLOOKUP(D2165,$M$15:$N$19,2,TRUE)</f>
        <v>Low</v>
      </c>
    </row>
    <row r="2166" spans="1:9" x14ac:dyDescent="0.25">
      <c r="A2166" s="1" t="s">
        <v>449</v>
      </c>
      <c r="B2166" s="1" t="s">
        <v>16</v>
      </c>
      <c r="C2166" s="1">
        <v>15</v>
      </c>
      <c r="D2166" s="1">
        <v>143</v>
      </c>
      <c r="E2166" s="1">
        <v>36</v>
      </c>
      <c r="F2166" s="1" t="s">
        <v>29</v>
      </c>
      <c r="G2166" s="1">
        <v>1984</v>
      </c>
      <c r="H2166" s="1">
        <f>(D2166-$N$3)/$N$4</f>
        <v>-2.1241672392444322</v>
      </c>
      <c r="I2166" s="1" t="str">
        <f>VLOOKUP(D2166,$M$15:$N$19,2,TRUE)</f>
        <v>Low</v>
      </c>
    </row>
    <row r="2167" spans="1:9" x14ac:dyDescent="0.25">
      <c r="A2167" s="1" t="s">
        <v>1124</v>
      </c>
      <c r="B2167" s="1" t="s">
        <v>16</v>
      </c>
      <c r="C2167" s="1">
        <v>15</v>
      </c>
      <c r="D2167" s="1">
        <v>143</v>
      </c>
      <c r="E2167" s="1">
        <v>36</v>
      </c>
      <c r="F2167" s="1" t="s">
        <v>23</v>
      </c>
      <c r="G2167" s="1">
        <v>1996</v>
      </c>
      <c r="H2167" s="1">
        <f>(D2167-$N$3)/$N$4</f>
        <v>-2.1241672392444322</v>
      </c>
      <c r="I2167" s="1" t="str">
        <f>VLOOKUP(D2167,$M$15:$N$19,2,TRUE)</f>
        <v>Low</v>
      </c>
    </row>
    <row r="2168" spans="1:9" x14ac:dyDescent="0.25">
      <c r="A2168" s="2" t="s">
        <v>1287</v>
      </c>
      <c r="B2168" s="2" t="s">
        <v>16</v>
      </c>
      <c r="C2168" s="2">
        <v>15</v>
      </c>
      <c r="D2168" s="2">
        <v>143</v>
      </c>
      <c r="E2168" s="2">
        <v>34</v>
      </c>
      <c r="F2168" s="2" t="s">
        <v>89</v>
      </c>
      <c r="G2168" s="2">
        <v>1980</v>
      </c>
      <c r="H2168" s="2">
        <f>(D2168-$N$3)/$N$4</f>
        <v>-2.1241672392444322</v>
      </c>
      <c r="I2168" s="2" t="str">
        <f>VLOOKUP(D2168,$M$15:$N$19,2,TRUE)</f>
        <v>Low</v>
      </c>
    </row>
    <row r="2169" spans="1:9" x14ac:dyDescent="0.25">
      <c r="A2169" s="2" t="s">
        <v>1433</v>
      </c>
      <c r="B2169" s="2" t="s">
        <v>16</v>
      </c>
      <c r="C2169" s="2">
        <v>16</v>
      </c>
      <c r="D2169" s="2">
        <v>143</v>
      </c>
      <c r="E2169" s="2">
        <v>31</v>
      </c>
      <c r="F2169" s="2" t="s">
        <v>11</v>
      </c>
      <c r="G2169" s="2">
        <v>2004</v>
      </c>
      <c r="H2169" s="2">
        <f>(D2169-$N$3)/$N$4</f>
        <v>-2.1241672392444322</v>
      </c>
      <c r="I2169" s="2" t="str">
        <f>VLOOKUP(D2169,$M$15:$N$19,2,TRUE)</f>
        <v>Low</v>
      </c>
    </row>
    <row r="2170" spans="1:9" x14ac:dyDescent="0.25">
      <c r="A2170" s="2" t="s">
        <v>1858</v>
      </c>
      <c r="B2170" s="2" t="s">
        <v>16</v>
      </c>
      <c r="C2170" s="2">
        <v>16</v>
      </c>
      <c r="D2170" s="2">
        <v>143</v>
      </c>
      <c r="E2170" s="2">
        <v>34</v>
      </c>
      <c r="F2170" s="2" t="s">
        <v>45</v>
      </c>
      <c r="G2170" s="2">
        <v>2004</v>
      </c>
      <c r="H2170" s="2">
        <f>(D2170-$N$3)/$N$4</f>
        <v>-2.1241672392444322</v>
      </c>
      <c r="I2170" s="2" t="str">
        <f>VLOOKUP(D2170,$M$15:$N$19,2,TRUE)</f>
        <v>Low</v>
      </c>
    </row>
    <row r="2171" spans="1:9" x14ac:dyDescent="0.25">
      <c r="A2171" s="2" t="s">
        <v>382</v>
      </c>
      <c r="B2171" s="2" t="s">
        <v>16</v>
      </c>
      <c r="C2171" s="2">
        <v>17</v>
      </c>
      <c r="D2171" s="2">
        <v>143</v>
      </c>
      <c r="E2171" s="2">
        <v>36</v>
      </c>
      <c r="F2171" s="2" t="s">
        <v>207</v>
      </c>
      <c r="G2171" s="2">
        <v>1988</v>
      </c>
      <c r="H2171" s="2">
        <f>(D2171-$N$3)/$N$4</f>
        <v>-2.1241672392444322</v>
      </c>
      <c r="I2171" s="2" t="str">
        <f>VLOOKUP(D2171,$M$15:$N$19,2,TRUE)</f>
        <v>Low</v>
      </c>
    </row>
    <row r="2172" spans="1:9" x14ac:dyDescent="0.25">
      <c r="A2172" s="2" t="s">
        <v>2163</v>
      </c>
      <c r="B2172" s="2" t="s">
        <v>16</v>
      </c>
      <c r="C2172" s="2">
        <v>17</v>
      </c>
      <c r="D2172" s="2">
        <v>143</v>
      </c>
      <c r="E2172" s="2">
        <v>41</v>
      </c>
      <c r="F2172" s="2" t="s">
        <v>51</v>
      </c>
      <c r="G2172" s="2">
        <v>2016</v>
      </c>
      <c r="H2172" s="2">
        <f>(D2172-$N$3)/$N$4</f>
        <v>-2.1241672392444322</v>
      </c>
      <c r="I2172" s="2" t="str">
        <f>VLOOKUP(D2172,$M$15:$N$19,2,TRUE)</f>
        <v>Low</v>
      </c>
    </row>
    <row r="2173" spans="1:9" x14ac:dyDescent="0.25">
      <c r="A2173" s="1" t="s">
        <v>1221</v>
      </c>
      <c r="B2173" s="1" t="s">
        <v>16</v>
      </c>
      <c r="C2173" s="1">
        <v>18</v>
      </c>
      <c r="D2173" s="1">
        <v>143</v>
      </c>
      <c r="E2173" s="1">
        <v>43</v>
      </c>
      <c r="F2173" s="1" t="s">
        <v>207</v>
      </c>
      <c r="G2173" s="1">
        <v>2004</v>
      </c>
      <c r="H2173" s="1">
        <f>(D2173-$N$3)/$N$4</f>
        <v>-2.1241672392444322</v>
      </c>
      <c r="I2173" s="1" t="str">
        <f>VLOOKUP(D2173,$M$15:$N$19,2,TRUE)</f>
        <v>Low</v>
      </c>
    </row>
    <row r="2174" spans="1:9" x14ac:dyDescent="0.25">
      <c r="A2174" s="2" t="s">
        <v>1417</v>
      </c>
      <c r="B2174" s="2" t="s">
        <v>16</v>
      </c>
      <c r="C2174" s="2">
        <v>18</v>
      </c>
      <c r="D2174" s="2">
        <v>143</v>
      </c>
      <c r="E2174" s="2">
        <v>37</v>
      </c>
      <c r="F2174" s="2" t="s">
        <v>59</v>
      </c>
      <c r="G2174" s="2">
        <v>1996</v>
      </c>
      <c r="H2174" s="2">
        <f>(D2174-$N$3)/$N$4</f>
        <v>-2.1241672392444322</v>
      </c>
      <c r="I2174" s="2" t="str">
        <f>VLOOKUP(D2174,$M$15:$N$19,2,TRUE)</f>
        <v>Low</v>
      </c>
    </row>
    <row r="2175" spans="1:9" x14ac:dyDescent="0.25">
      <c r="A2175" s="2" t="s">
        <v>1443</v>
      </c>
      <c r="B2175" s="2" t="s">
        <v>16</v>
      </c>
      <c r="C2175" s="2">
        <v>18</v>
      </c>
      <c r="D2175" s="2">
        <v>143</v>
      </c>
      <c r="E2175" s="2">
        <v>44</v>
      </c>
      <c r="F2175" s="2" t="s">
        <v>11</v>
      </c>
      <c r="G2175" s="2">
        <v>2000</v>
      </c>
      <c r="H2175" s="2">
        <f>(D2175-$N$3)/$N$4</f>
        <v>-2.1241672392444322</v>
      </c>
      <c r="I2175" s="2" t="str">
        <f>VLOOKUP(D2175,$M$15:$N$19,2,TRUE)</f>
        <v>Low</v>
      </c>
    </row>
    <row r="2176" spans="1:9" x14ac:dyDescent="0.25">
      <c r="A2176" s="2" t="s">
        <v>212</v>
      </c>
      <c r="B2176" s="2" t="s">
        <v>16</v>
      </c>
      <c r="C2176" s="2">
        <v>19</v>
      </c>
      <c r="D2176" s="2">
        <v>143</v>
      </c>
      <c r="E2176" s="2">
        <v>47</v>
      </c>
      <c r="F2176" s="2" t="s">
        <v>57</v>
      </c>
      <c r="G2176" s="2">
        <v>2016</v>
      </c>
      <c r="H2176" s="2">
        <f>(D2176-$N$3)/$N$4</f>
        <v>-2.1241672392444322</v>
      </c>
      <c r="I2176" s="2" t="str">
        <f>VLOOKUP(D2176,$M$15:$N$19,2,TRUE)</f>
        <v>Low</v>
      </c>
    </row>
    <row r="2177" spans="1:9" x14ac:dyDescent="0.25">
      <c r="A2177" s="1" t="s">
        <v>1851</v>
      </c>
      <c r="B2177" s="1" t="s">
        <v>16</v>
      </c>
      <c r="C2177" s="1">
        <v>20</v>
      </c>
      <c r="D2177" s="1">
        <v>143</v>
      </c>
      <c r="E2177" s="1">
        <v>34</v>
      </c>
      <c r="F2177" s="1" t="s">
        <v>207</v>
      </c>
      <c r="G2177" s="1">
        <v>2016</v>
      </c>
      <c r="H2177" s="1">
        <f>(D2177-$N$3)/$N$4</f>
        <v>-2.1241672392444322</v>
      </c>
      <c r="I2177" s="1" t="str">
        <f>VLOOKUP(D2177,$M$15:$N$19,2,TRUE)</f>
        <v>Low</v>
      </c>
    </row>
    <row r="2178" spans="1:9" x14ac:dyDescent="0.25">
      <c r="A2178" s="2" t="s">
        <v>931</v>
      </c>
      <c r="B2178" s="2" t="s">
        <v>16</v>
      </c>
      <c r="C2178" s="2">
        <v>13</v>
      </c>
      <c r="D2178" s="2">
        <v>142</v>
      </c>
      <c r="E2178" s="2">
        <v>28</v>
      </c>
      <c r="F2178" s="2" t="s">
        <v>89</v>
      </c>
      <c r="G2178" s="2">
        <v>1980</v>
      </c>
      <c r="H2178" s="2">
        <f>(D2178-$N$3)/$N$4</f>
        <v>-2.23856761364098</v>
      </c>
      <c r="I2178" s="2" t="str">
        <f>VLOOKUP(D2178,$M$15:$N$19,2,TRUE)</f>
        <v>Low</v>
      </c>
    </row>
    <row r="2179" spans="1:9" x14ac:dyDescent="0.25">
      <c r="A2179" s="1" t="s">
        <v>206</v>
      </c>
      <c r="B2179" s="1" t="s">
        <v>16</v>
      </c>
      <c r="C2179" s="1">
        <v>14</v>
      </c>
      <c r="D2179" s="1">
        <v>142</v>
      </c>
      <c r="E2179" s="1">
        <v>35</v>
      </c>
      <c r="F2179" s="1" t="s">
        <v>207</v>
      </c>
      <c r="G2179" s="1">
        <v>1996</v>
      </c>
      <c r="H2179" s="1">
        <f>(D2179-$N$3)/$N$4</f>
        <v>-2.23856761364098</v>
      </c>
      <c r="I2179" s="1" t="str">
        <f>VLOOKUP(D2179,$M$15:$N$19,2,TRUE)</f>
        <v>Low</v>
      </c>
    </row>
    <row r="2180" spans="1:9" x14ac:dyDescent="0.25">
      <c r="A2180" s="2" t="s">
        <v>650</v>
      </c>
      <c r="B2180" s="2" t="s">
        <v>16</v>
      </c>
      <c r="C2180" s="2">
        <v>14</v>
      </c>
      <c r="D2180" s="2">
        <v>142</v>
      </c>
      <c r="E2180" s="2">
        <v>37</v>
      </c>
      <c r="F2180" s="2" t="s">
        <v>29</v>
      </c>
      <c r="G2180" s="2">
        <v>1976</v>
      </c>
      <c r="H2180" s="2">
        <f>(D2180-$N$3)/$N$4</f>
        <v>-2.23856761364098</v>
      </c>
      <c r="I2180" s="2" t="str">
        <f>VLOOKUP(D2180,$M$15:$N$19,2,TRUE)</f>
        <v>Low</v>
      </c>
    </row>
    <row r="2181" spans="1:9" x14ac:dyDescent="0.25">
      <c r="A2181" s="2" t="s">
        <v>1240</v>
      </c>
      <c r="B2181" s="2" t="s">
        <v>16</v>
      </c>
      <c r="C2181" s="2">
        <v>14</v>
      </c>
      <c r="D2181" s="2">
        <v>142</v>
      </c>
      <c r="E2181" s="2">
        <v>33</v>
      </c>
      <c r="F2181" s="2" t="s">
        <v>367</v>
      </c>
      <c r="G2181" s="2">
        <v>1980</v>
      </c>
      <c r="H2181" s="2">
        <f>(D2181-$N$3)/$N$4</f>
        <v>-2.23856761364098</v>
      </c>
      <c r="I2181" s="2" t="str">
        <f>VLOOKUP(D2181,$M$15:$N$19,2,TRUE)</f>
        <v>Low</v>
      </c>
    </row>
    <row r="2182" spans="1:9" x14ac:dyDescent="0.25">
      <c r="A2182" s="2" t="s">
        <v>1969</v>
      </c>
      <c r="B2182" s="2" t="s">
        <v>16</v>
      </c>
      <c r="C2182" s="2">
        <v>14</v>
      </c>
      <c r="D2182" s="2">
        <v>142</v>
      </c>
      <c r="E2182" s="2">
        <v>37</v>
      </c>
      <c r="F2182" s="2" t="s">
        <v>57</v>
      </c>
      <c r="G2182" s="2">
        <v>1992</v>
      </c>
      <c r="H2182" s="2">
        <f>(D2182-$N$3)/$N$4</f>
        <v>-2.23856761364098</v>
      </c>
      <c r="I2182" s="2" t="str">
        <f>VLOOKUP(D2182,$M$15:$N$19,2,TRUE)</f>
        <v>Low</v>
      </c>
    </row>
    <row r="2183" spans="1:9" x14ac:dyDescent="0.25">
      <c r="A2183" s="1" t="s">
        <v>1146</v>
      </c>
      <c r="B2183" s="1" t="s">
        <v>16</v>
      </c>
      <c r="C2183" s="1">
        <v>15</v>
      </c>
      <c r="D2183" s="1">
        <v>142</v>
      </c>
      <c r="E2183" s="1">
        <v>36</v>
      </c>
      <c r="F2183" s="1" t="s">
        <v>82</v>
      </c>
      <c r="G2183" s="1">
        <v>1988</v>
      </c>
      <c r="H2183" s="1">
        <f>(D2183-$N$3)/$N$4</f>
        <v>-2.23856761364098</v>
      </c>
      <c r="I2183" s="1" t="str">
        <f>VLOOKUP(D2183,$M$15:$N$19,2,TRUE)</f>
        <v>Low</v>
      </c>
    </row>
    <row r="2184" spans="1:9" x14ac:dyDescent="0.25">
      <c r="A2184" s="1" t="s">
        <v>1253</v>
      </c>
      <c r="B2184" s="1" t="s">
        <v>16</v>
      </c>
      <c r="C2184" s="1">
        <v>15</v>
      </c>
      <c r="D2184" s="1">
        <v>142</v>
      </c>
      <c r="E2184" s="1">
        <v>36</v>
      </c>
      <c r="F2184" s="1" t="s">
        <v>97</v>
      </c>
      <c r="G2184" s="1">
        <v>1988</v>
      </c>
      <c r="H2184" s="1">
        <f>(D2184-$N$3)/$N$4</f>
        <v>-2.23856761364098</v>
      </c>
      <c r="I2184" s="1" t="str">
        <f>VLOOKUP(D2184,$M$15:$N$19,2,TRUE)</f>
        <v>Low</v>
      </c>
    </row>
    <row r="2185" spans="1:9" x14ac:dyDescent="0.25">
      <c r="A2185" s="1" t="s">
        <v>1314</v>
      </c>
      <c r="B2185" s="1" t="s">
        <v>16</v>
      </c>
      <c r="C2185" s="1">
        <v>15</v>
      </c>
      <c r="D2185" s="1">
        <v>142</v>
      </c>
      <c r="E2185" s="1">
        <v>40</v>
      </c>
      <c r="F2185" s="1" t="s">
        <v>87</v>
      </c>
      <c r="G2185" s="1">
        <v>1996</v>
      </c>
      <c r="H2185" s="1">
        <f>(D2185-$N$3)/$N$4</f>
        <v>-2.23856761364098</v>
      </c>
      <c r="I2185" s="1" t="str">
        <f>VLOOKUP(D2185,$M$15:$N$19,2,TRUE)</f>
        <v>Low</v>
      </c>
    </row>
    <row r="2186" spans="1:9" x14ac:dyDescent="0.25">
      <c r="A2186" s="2" t="s">
        <v>1937</v>
      </c>
      <c r="B2186" s="2" t="s">
        <v>16</v>
      </c>
      <c r="C2186" s="2">
        <v>15</v>
      </c>
      <c r="D2186" s="2">
        <v>142</v>
      </c>
      <c r="E2186" s="2">
        <v>34</v>
      </c>
      <c r="F2186" s="2" t="s">
        <v>57</v>
      </c>
      <c r="G2186" s="2">
        <v>1988</v>
      </c>
      <c r="H2186" s="2">
        <f>(D2186-$N$3)/$N$4</f>
        <v>-2.23856761364098</v>
      </c>
      <c r="I2186" s="2" t="str">
        <f>VLOOKUP(D2186,$M$15:$N$19,2,TRUE)</f>
        <v>Low</v>
      </c>
    </row>
    <row r="2187" spans="1:9" x14ac:dyDescent="0.25">
      <c r="A2187" s="1" t="s">
        <v>2086</v>
      </c>
      <c r="B2187" s="1" t="s">
        <v>16</v>
      </c>
      <c r="C2187" s="1">
        <v>15</v>
      </c>
      <c r="D2187" s="1">
        <v>142</v>
      </c>
      <c r="E2187" s="1">
        <v>36</v>
      </c>
      <c r="F2187" s="1" t="s">
        <v>87</v>
      </c>
      <c r="G2187" s="1">
        <v>1996</v>
      </c>
      <c r="H2187" s="1">
        <f>(D2187-$N$3)/$N$4</f>
        <v>-2.23856761364098</v>
      </c>
      <c r="I2187" s="1" t="str">
        <f>VLOOKUP(D2187,$M$15:$N$19,2,TRUE)</f>
        <v>Low</v>
      </c>
    </row>
    <row r="2188" spans="1:9" x14ac:dyDescent="0.25">
      <c r="A2188" s="2" t="s">
        <v>505</v>
      </c>
      <c r="B2188" s="2" t="s">
        <v>16</v>
      </c>
      <c r="C2188" s="2">
        <v>16</v>
      </c>
      <c r="D2188" s="2">
        <v>142</v>
      </c>
      <c r="E2188" s="2" t="s">
        <v>12</v>
      </c>
      <c r="F2188" s="2" t="s">
        <v>411</v>
      </c>
      <c r="G2188" s="2">
        <v>1996</v>
      </c>
      <c r="H2188" s="2">
        <f>(D2188-$N$3)/$N$4</f>
        <v>-2.23856761364098</v>
      </c>
      <c r="I2188" s="2" t="str">
        <f>VLOOKUP(D2188,$M$15:$N$19,2,TRUE)</f>
        <v>Low</v>
      </c>
    </row>
    <row r="2189" spans="1:9" x14ac:dyDescent="0.25">
      <c r="A2189" s="2" t="s">
        <v>798</v>
      </c>
      <c r="B2189" s="2" t="s">
        <v>16</v>
      </c>
      <c r="C2189" s="2">
        <v>16</v>
      </c>
      <c r="D2189" s="2">
        <v>142</v>
      </c>
      <c r="E2189" s="2">
        <v>33</v>
      </c>
      <c r="F2189" s="2" t="s">
        <v>207</v>
      </c>
      <c r="G2189" s="2">
        <v>2008</v>
      </c>
      <c r="H2189" s="2">
        <f>(D2189-$N$3)/$N$4</f>
        <v>-2.23856761364098</v>
      </c>
      <c r="I2189" s="2" t="str">
        <f>VLOOKUP(D2189,$M$15:$N$19,2,TRUE)</f>
        <v>Low</v>
      </c>
    </row>
    <row r="2190" spans="1:9" x14ac:dyDescent="0.25">
      <c r="A2190" s="1" t="s">
        <v>1071</v>
      </c>
      <c r="B2190" s="1" t="s">
        <v>16</v>
      </c>
      <c r="C2190" s="1">
        <v>16</v>
      </c>
      <c r="D2190" s="1">
        <v>142</v>
      </c>
      <c r="E2190" s="1">
        <v>39</v>
      </c>
      <c r="F2190" s="1" t="s">
        <v>27</v>
      </c>
      <c r="G2190" s="1">
        <v>1992</v>
      </c>
      <c r="H2190" s="1">
        <f>(D2190-$N$3)/$N$4</f>
        <v>-2.23856761364098</v>
      </c>
      <c r="I2190" s="1" t="str">
        <f>VLOOKUP(D2190,$M$15:$N$19,2,TRUE)</f>
        <v>Low</v>
      </c>
    </row>
    <row r="2191" spans="1:9" x14ac:dyDescent="0.25">
      <c r="A2191" s="1" t="s">
        <v>1310</v>
      </c>
      <c r="B2191" s="1" t="s">
        <v>16</v>
      </c>
      <c r="C2191" s="1">
        <v>16</v>
      </c>
      <c r="D2191" s="1">
        <v>142</v>
      </c>
      <c r="E2191" s="1">
        <v>40</v>
      </c>
      <c r="F2191" s="1" t="s">
        <v>114</v>
      </c>
      <c r="G2191" s="1">
        <v>1980</v>
      </c>
      <c r="H2191" s="1">
        <f>(D2191-$N$3)/$N$4</f>
        <v>-2.23856761364098</v>
      </c>
      <c r="I2191" s="1" t="str">
        <f>VLOOKUP(D2191,$M$15:$N$19,2,TRUE)</f>
        <v>Low</v>
      </c>
    </row>
    <row r="2192" spans="1:9" x14ac:dyDescent="0.25">
      <c r="A2192" s="2" t="s">
        <v>1762</v>
      </c>
      <c r="B2192" s="2" t="s">
        <v>16</v>
      </c>
      <c r="C2192" s="2">
        <v>16</v>
      </c>
      <c r="D2192" s="2">
        <v>142</v>
      </c>
      <c r="E2192" s="2">
        <v>36</v>
      </c>
      <c r="F2192" s="2" t="s">
        <v>45</v>
      </c>
      <c r="G2192" s="2">
        <v>2000</v>
      </c>
      <c r="H2192" s="2">
        <f>(D2192-$N$3)/$N$4</f>
        <v>-2.23856761364098</v>
      </c>
      <c r="I2192" s="2" t="str">
        <f>VLOOKUP(D2192,$M$15:$N$19,2,TRUE)</f>
        <v>Low</v>
      </c>
    </row>
    <row r="2193" spans="1:9" x14ac:dyDescent="0.25">
      <c r="A2193" s="2" t="s">
        <v>2021</v>
      </c>
      <c r="B2193" s="2" t="s">
        <v>16</v>
      </c>
      <c r="C2193" s="2">
        <v>16</v>
      </c>
      <c r="D2193" s="2">
        <v>142</v>
      </c>
      <c r="E2193" s="2">
        <v>37</v>
      </c>
      <c r="F2193" s="2" t="s">
        <v>87</v>
      </c>
      <c r="G2193" s="2">
        <v>1996</v>
      </c>
      <c r="H2193" s="2">
        <f>(D2193-$N$3)/$N$4</f>
        <v>-2.23856761364098</v>
      </c>
      <c r="I2193" s="2" t="str">
        <f>VLOOKUP(D2193,$M$15:$N$19,2,TRUE)</f>
        <v>Low</v>
      </c>
    </row>
    <row r="2194" spans="1:9" x14ac:dyDescent="0.25">
      <c r="A2194" s="2" t="s">
        <v>1606</v>
      </c>
      <c r="B2194" s="2" t="s">
        <v>16</v>
      </c>
      <c r="C2194" s="2">
        <v>19</v>
      </c>
      <c r="D2194" s="2">
        <v>142</v>
      </c>
      <c r="E2194" s="2">
        <v>48</v>
      </c>
      <c r="F2194" s="2" t="s">
        <v>1607</v>
      </c>
      <c r="G2194" s="2">
        <v>2012</v>
      </c>
      <c r="H2194" s="2">
        <f>(D2194-$N$3)/$N$4</f>
        <v>-2.23856761364098</v>
      </c>
      <c r="I2194" s="2" t="str">
        <f>VLOOKUP(D2194,$M$15:$N$19,2,TRUE)</f>
        <v>Low</v>
      </c>
    </row>
    <row r="2195" spans="1:9" x14ac:dyDescent="0.25">
      <c r="A2195" s="1" t="s">
        <v>391</v>
      </c>
      <c r="B2195" s="1" t="s">
        <v>16</v>
      </c>
      <c r="C2195" s="1">
        <v>14</v>
      </c>
      <c r="D2195" s="1">
        <v>141</v>
      </c>
      <c r="E2195" s="1">
        <v>30</v>
      </c>
      <c r="F2195" s="1" t="s">
        <v>367</v>
      </c>
      <c r="G2195" s="1">
        <v>1980</v>
      </c>
      <c r="H2195" s="1">
        <f>(D2195-$N$3)/$N$4</f>
        <v>-2.3529679880375274</v>
      </c>
      <c r="I2195" s="1" t="str">
        <f>VLOOKUP(D2195,$M$15:$N$19,2,TRUE)</f>
        <v>Low</v>
      </c>
    </row>
    <row r="2196" spans="1:9" x14ac:dyDescent="0.25">
      <c r="A2196" s="1" t="s">
        <v>2094</v>
      </c>
      <c r="B2196" s="1" t="s">
        <v>16</v>
      </c>
      <c r="C2196" s="1">
        <v>15</v>
      </c>
      <c r="D2196" s="1">
        <v>141</v>
      </c>
      <c r="E2196" s="1">
        <v>34</v>
      </c>
      <c r="F2196" s="1" t="s">
        <v>27</v>
      </c>
      <c r="G2196" s="1">
        <v>2008</v>
      </c>
      <c r="H2196" s="1">
        <f>(D2196-$N$3)/$N$4</f>
        <v>-2.3529679880375274</v>
      </c>
      <c r="I2196" s="1" t="str">
        <f>VLOOKUP(D2196,$M$15:$N$19,2,TRUE)</f>
        <v>Low</v>
      </c>
    </row>
    <row r="2197" spans="1:9" x14ac:dyDescent="0.25">
      <c r="A2197" s="1" t="s">
        <v>2257</v>
      </c>
      <c r="B2197" s="1" t="s">
        <v>16</v>
      </c>
      <c r="C2197" s="1">
        <v>16</v>
      </c>
      <c r="D2197" s="1">
        <v>141</v>
      </c>
      <c r="E2197" s="1">
        <v>28</v>
      </c>
      <c r="F2197" s="1" t="s">
        <v>27</v>
      </c>
      <c r="G2197" s="1">
        <v>2000</v>
      </c>
      <c r="H2197" s="1">
        <f>(D2197-$N$3)/$N$4</f>
        <v>-2.3529679880375274</v>
      </c>
      <c r="I2197" s="1" t="str">
        <f>VLOOKUP(D2197,$M$15:$N$19,2,TRUE)</f>
        <v>Low</v>
      </c>
    </row>
    <row r="2198" spans="1:9" x14ac:dyDescent="0.25">
      <c r="A2198" s="1" t="s">
        <v>1241</v>
      </c>
      <c r="B2198" s="1" t="s">
        <v>16</v>
      </c>
      <c r="C2198" s="1">
        <v>17</v>
      </c>
      <c r="D2198" s="1">
        <v>141</v>
      </c>
      <c r="E2198" s="1">
        <v>40</v>
      </c>
      <c r="F2198" s="1" t="s">
        <v>23</v>
      </c>
      <c r="G2198" s="1">
        <v>2000</v>
      </c>
      <c r="H2198" s="1">
        <f>(D2198-$N$3)/$N$4</f>
        <v>-2.3529679880375274</v>
      </c>
      <c r="I2198" s="1" t="str">
        <f>VLOOKUP(D2198,$M$15:$N$19,2,TRUE)</f>
        <v>Low</v>
      </c>
    </row>
    <row r="2199" spans="1:9" x14ac:dyDescent="0.25">
      <c r="A2199" s="2" t="s">
        <v>308</v>
      </c>
      <c r="B2199" s="2" t="s">
        <v>16</v>
      </c>
      <c r="C2199" s="2">
        <v>16</v>
      </c>
      <c r="D2199" s="2">
        <v>140</v>
      </c>
      <c r="E2199" s="2" t="s">
        <v>12</v>
      </c>
      <c r="F2199" s="2" t="s">
        <v>29</v>
      </c>
      <c r="G2199" s="2">
        <v>2012</v>
      </c>
      <c r="H2199" s="2">
        <f>(D2199-$N$3)/$N$4</f>
        <v>-2.4673683624340752</v>
      </c>
      <c r="I2199" s="2" t="str">
        <f>VLOOKUP(D2199,$M$15:$N$19,2,TRUE)</f>
        <v>Low</v>
      </c>
    </row>
    <row r="2200" spans="1:9" x14ac:dyDescent="0.25">
      <c r="A2200" s="1" t="s">
        <v>922</v>
      </c>
      <c r="B2200" s="1" t="s">
        <v>16</v>
      </c>
      <c r="C2200" s="1">
        <v>16</v>
      </c>
      <c r="D2200" s="1">
        <v>140</v>
      </c>
      <c r="E2200" s="1">
        <v>32</v>
      </c>
      <c r="F2200" s="1" t="s">
        <v>207</v>
      </c>
      <c r="G2200" s="1">
        <v>2008</v>
      </c>
      <c r="H2200" s="1">
        <f>(D2200-$N$3)/$N$4</f>
        <v>-2.4673683624340752</v>
      </c>
      <c r="I2200" s="1" t="str">
        <f>VLOOKUP(D2200,$M$15:$N$19,2,TRUE)</f>
        <v>Low</v>
      </c>
    </row>
    <row r="2201" spans="1:9" x14ac:dyDescent="0.25">
      <c r="A2201" s="2" t="s">
        <v>1754</v>
      </c>
      <c r="B2201" s="2" t="s">
        <v>16</v>
      </c>
      <c r="C2201" s="2">
        <v>16</v>
      </c>
      <c r="D2201" s="2">
        <v>140</v>
      </c>
      <c r="E2201" s="2">
        <v>35</v>
      </c>
      <c r="F2201" s="2" t="s">
        <v>43</v>
      </c>
      <c r="G2201" s="2">
        <v>1988</v>
      </c>
      <c r="H2201" s="2">
        <f>(D2201-$N$3)/$N$4</f>
        <v>-2.4673683624340752</v>
      </c>
      <c r="I2201" s="2" t="str">
        <f>VLOOKUP(D2201,$M$15:$N$19,2,TRUE)</f>
        <v>Low</v>
      </c>
    </row>
    <row r="2202" spans="1:9" x14ac:dyDescent="0.25">
      <c r="A2202" s="2" t="s">
        <v>2201</v>
      </c>
      <c r="B2202" s="2" t="s">
        <v>16</v>
      </c>
      <c r="C2202" s="2">
        <v>16</v>
      </c>
      <c r="D2202" s="2">
        <v>140</v>
      </c>
      <c r="E2202" s="2">
        <v>33</v>
      </c>
      <c r="F2202" s="2" t="s">
        <v>207</v>
      </c>
      <c r="G2202" s="2">
        <v>2016</v>
      </c>
      <c r="H2202" s="2">
        <f>(D2202-$N$3)/$N$4</f>
        <v>-2.4673683624340752</v>
      </c>
      <c r="I2202" s="2" t="str">
        <f>VLOOKUP(D2202,$M$15:$N$19,2,TRUE)</f>
        <v>Low</v>
      </c>
    </row>
    <row r="2203" spans="1:9" x14ac:dyDescent="0.25">
      <c r="A2203" s="2" t="s">
        <v>2270</v>
      </c>
      <c r="B2203" s="2" t="s">
        <v>16</v>
      </c>
      <c r="C2203" s="2">
        <v>16</v>
      </c>
      <c r="D2203" s="2">
        <v>140</v>
      </c>
      <c r="E2203" s="2">
        <v>31</v>
      </c>
      <c r="F2203" s="2" t="s">
        <v>45</v>
      </c>
      <c r="G2203" s="2">
        <v>2000</v>
      </c>
      <c r="H2203" s="2">
        <f>(D2203-$N$3)/$N$4</f>
        <v>-2.4673683624340752</v>
      </c>
      <c r="I2203" s="2" t="str">
        <f>VLOOKUP(D2203,$M$15:$N$19,2,TRUE)</f>
        <v>Low</v>
      </c>
    </row>
    <row r="2204" spans="1:9" x14ac:dyDescent="0.25">
      <c r="A2204" s="1" t="s">
        <v>1404</v>
      </c>
      <c r="B2204" s="1" t="s">
        <v>16</v>
      </c>
      <c r="C2204" s="1">
        <v>17</v>
      </c>
      <c r="D2204" s="1">
        <v>140</v>
      </c>
      <c r="E2204" s="1">
        <v>38</v>
      </c>
      <c r="F2204" s="1" t="s">
        <v>207</v>
      </c>
      <c r="G2204" s="1">
        <v>1996</v>
      </c>
      <c r="H2204" s="1">
        <f>(D2204-$N$3)/$N$4</f>
        <v>-2.4673683624340752</v>
      </c>
      <c r="I2204" s="1" t="str">
        <f>VLOOKUP(D2204,$M$15:$N$19,2,TRUE)</f>
        <v>Low</v>
      </c>
    </row>
    <row r="2205" spans="1:9" x14ac:dyDescent="0.25">
      <c r="A2205" s="1" t="s">
        <v>1440</v>
      </c>
      <c r="B2205" s="1" t="s">
        <v>16</v>
      </c>
      <c r="C2205" s="1">
        <v>17</v>
      </c>
      <c r="D2205" s="1">
        <v>140</v>
      </c>
      <c r="E2205" s="1">
        <v>34</v>
      </c>
      <c r="F2205" s="1" t="s">
        <v>27</v>
      </c>
      <c r="G2205" s="1">
        <v>1984</v>
      </c>
      <c r="H2205" s="1">
        <f>(D2205-$N$3)/$N$4</f>
        <v>-2.4673683624340752</v>
      </c>
      <c r="I2205" s="1" t="str">
        <f>VLOOKUP(D2205,$M$15:$N$19,2,TRUE)</f>
        <v>Low</v>
      </c>
    </row>
    <row r="2206" spans="1:9" x14ac:dyDescent="0.25">
      <c r="A2206" s="2" t="s">
        <v>2276</v>
      </c>
      <c r="B2206" s="2" t="s">
        <v>16</v>
      </c>
      <c r="C2206" s="2">
        <v>22</v>
      </c>
      <c r="D2206" s="2">
        <v>140</v>
      </c>
      <c r="E2206" s="2">
        <v>39</v>
      </c>
      <c r="F2206" s="2" t="s">
        <v>23</v>
      </c>
      <c r="G2206" s="2">
        <v>2004</v>
      </c>
      <c r="H2206" s="2">
        <f>(D2206-$N$3)/$N$4</f>
        <v>-2.4673683624340752</v>
      </c>
      <c r="I2206" s="2" t="str">
        <f>VLOOKUP(D2206,$M$15:$N$19,2,TRUE)</f>
        <v>Low</v>
      </c>
    </row>
    <row r="2207" spans="1:9" x14ac:dyDescent="0.25">
      <c r="A2207" s="1" t="s">
        <v>1406</v>
      </c>
      <c r="B2207" s="1" t="s">
        <v>16</v>
      </c>
      <c r="C2207" s="1">
        <v>14</v>
      </c>
      <c r="D2207" s="1">
        <v>139</v>
      </c>
      <c r="E2207" s="1">
        <v>34</v>
      </c>
      <c r="F2207" s="1" t="s">
        <v>57</v>
      </c>
      <c r="G2207" s="1">
        <v>1996</v>
      </c>
      <c r="H2207" s="1">
        <f>(D2207-$N$3)/$N$4</f>
        <v>-2.5817687368306226</v>
      </c>
      <c r="I2207" s="1" t="str">
        <f>VLOOKUP(D2207,$M$15:$N$19,2,TRUE)</f>
        <v>Low</v>
      </c>
    </row>
    <row r="2208" spans="1:9" x14ac:dyDescent="0.25">
      <c r="A2208" s="2" t="s">
        <v>923</v>
      </c>
      <c r="B2208" s="2" t="s">
        <v>16</v>
      </c>
      <c r="C2208" s="2">
        <v>15</v>
      </c>
      <c r="D2208" s="2">
        <v>139</v>
      </c>
      <c r="E2208" s="2">
        <v>33</v>
      </c>
      <c r="F2208" s="2" t="s">
        <v>120</v>
      </c>
      <c r="G2208" s="2">
        <v>2008</v>
      </c>
      <c r="H2208" s="2">
        <f>(D2208-$N$3)/$N$4</f>
        <v>-2.5817687368306226</v>
      </c>
      <c r="I2208" s="2" t="str">
        <f>VLOOKUP(D2208,$M$15:$N$19,2,TRUE)</f>
        <v>Low</v>
      </c>
    </row>
    <row r="2209" spans="1:9" x14ac:dyDescent="0.25">
      <c r="A2209" s="1" t="s">
        <v>225</v>
      </c>
      <c r="B2209" s="1" t="s">
        <v>16</v>
      </c>
      <c r="C2209" s="1">
        <v>16</v>
      </c>
      <c r="D2209" s="1">
        <v>139</v>
      </c>
      <c r="E2209" s="1">
        <v>32</v>
      </c>
      <c r="F2209" s="1" t="s">
        <v>29</v>
      </c>
      <c r="G2209" s="1">
        <v>2000</v>
      </c>
      <c r="H2209" s="1">
        <f>(D2209-$N$3)/$N$4</f>
        <v>-2.5817687368306226</v>
      </c>
      <c r="I2209" s="1" t="str">
        <f>VLOOKUP(D2209,$M$15:$N$19,2,TRUE)</f>
        <v>Low</v>
      </c>
    </row>
    <row r="2210" spans="1:9" x14ac:dyDescent="0.25">
      <c r="A2210" s="1" t="s">
        <v>1212</v>
      </c>
      <c r="B2210" s="1" t="s">
        <v>16</v>
      </c>
      <c r="C2210" s="1">
        <v>16</v>
      </c>
      <c r="D2210" s="1">
        <v>139</v>
      </c>
      <c r="E2210" s="1">
        <v>32</v>
      </c>
      <c r="F2210" s="1" t="s">
        <v>207</v>
      </c>
      <c r="G2210" s="1">
        <v>2004</v>
      </c>
      <c r="H2210" s="1">
        <f>(D2210-$N$3)/$N$4</f>
        <v>-2.5817687368306226</v>
      </c>
      <c r="I2210" s="1" t="str">
        <f>VLOOKUP(D2210,$M$15:$N$19,2,TRUE)</f>
        <v>Low</v>
      </c>
    </row>
    <row r="2211" spans="1:9" x14ac:dyDescent="0.25">
      <c r="A2211" s="1" t="s">
        <v>1444</v>
      </c>
      <c r="B2211" s="1" t="s">
        <v>16</v>
      </c>
      <c r="C2211" s="1">
        <v>16</v>
      </c>
      <c r="D2211" s="1">
        <v>139</v>
      </c>
      <c r="E2211" s="1">
        <v>30</v>
      </c>
      <c r="F2211" s="1" t="s">
        <v>11</v>
      </c>
      <c r="G2211" s="1">
        <v>2000</v>
      </c>
      <c r="H2211" s="1">
        <f>(D2211-$N$3)/$N$4</f>
        <v>-2.5817687368306226</v>
      </c>
      <c r="I2211" s="1" t="str">
        <f>VLOOKUP(D2211,$M$15:$N$19,2,TRUE)</f>
        <v>Low</v>
      </c>
    </row>
    <row r="2212" spans="1:9" x14ac:dyDescent="0.25">
      <c r="A2212" s="1" t="s">
        <v>2315</v>
      </c>
      <c r="B2212" s="1" t="s">
        <v>16</v>
      </c>
      <c r="C2212" s="1">
        <v>16</v>
      </c>
      <c r="D2212" s="1">
        <v>139</v>
      </c>
      <c r="E2212" s="1">
        <v>36</v>
      </c>
      <c r="F2212" s="1" t="s">
        <v>57</v>
      </c>
      <c r="G2212" s="1">
        <v>1992</v>
      </c>
      <c r="H2212" s="1">
        <f>(D2212-$N$3)/$N$4</f>
        <v>-2.5817687368306226</v>
      </c>
      <c r="I2212" s="1" t="str">
        <f>VLOOKUP(D2212,$M$15:$N$19,2,TRUE)</f>
        <v>Low</v>
      </c>
    </row>
    <row r="2213" spans="1:9" x14ac:dyDescent="0.25">
      <c r="A2213" s="1" t="s">
        <v>127</v>
      </c>
      <c r="B2213" s="1" t="s">
        <v>16</v>
      </c>
      <c r="C2213" s="1">
        <v>18</v>
      </c>
      <c r="D2213" s="1">
        <v>139</v>
      </c>
      <c r="E2213" s="1">
        <v>36</v>
      </c>
      <c r="F2213" s="1" t="s">
        <v>29</v>
      </c>
      <c r="G2213" s="1">
        <v>2004</v>
      </c>
      <c r="H2213" s="1">
        <f>(D2213-$N$3)/$N$4</f>
        <v>-2.5817687368306226</v>
      </c>
      <c r="I2213" s="1" t="str">
        <f>VLOOKUP(D2213,$M$15:$N$19,2,TRUE)</f>
        <v>Low</v>
      </c>
    </row>
    <row r="2214" spans="1:9" x14ac:dyDescent="0.25">
      <c r="A2214" s="1" t="s">
        <v>1442</v>
      </c>
      <c r="B2214" s="1" t="s">
        <v>16</v>
      </c>
      <c r="C2214" s="1">
        <v>15</v>
      </c>
      <c r="D2214" s="1">
        <v>138</v>
      </c>
      <c r="E2214" s="1">
        <v>33</v>
      </c>
      <c r="F2214" s="1" t="s">
        <v>59</v>
      </c>
      <c r="G2214" s="1">
        <v>1996</v>
      </c>
      <c r="H2214" s="1">
        <f>(D2214-$N$3)/$N$4</f>
        <v>-2.6961691112271704</v>
      </c>
      <c r="I2214" s="1" t="str">
        <f>VLOOKUP(D2214,$M$15:$N$19,2,TRUE)</f>
        <v>Low</v>
      </c>
    </row>
    <row r="2215" spans="1:9" x14ac:dyDescent="0.25">
      <c r="A2215" s="1" t="s">
        <v>1845</v>
      </c>
      <c r="B2215" s="1" t="s">
        <v>16</v>
      </c>
      <c r="C2215" s="1">
        <v>15</v>
      </c>
      <c r="D2215" s="1">
        <v>138</v>
      </c>
      <c r="E2215" s="1">
        <v>35</v>
      </c>
      <c r="F2215" s="1" t="s">
        <v>23</v>
      </c>
      <c r="G2215" s="1">
        <v>2008</v>
      </c>
      <c r="H2215" s="1">
        <f>(D2215-$N$3)/$N$4</f>
        <v>-2.6961691112271704</v>
      </c>
      <c r="I2215" s="1" t="str">
        <f>VLOOKUP(D2215,$M$15:$N$19,2,TRUE)</f>
        <v>Low</v>
      </c>
    </row>
    <row r="2216" spans="1:9" x14ac:dyDescent="0.25">
      <c r="A2216" s="1" t="s">
        <v>1795</v>
      </c>
      <c r="B2216" s="1" t="s">
        <v>16</v>
      </c>
      <c r="C2216" s="1">
        <v>16</v>
      </c>
      <c r="D2216" s="1">
        <v>138</v>
      </c>
      <c r="E2216" s="1">
        <v>38</v>
      </c>
      <c r="F2216" s="1" t="s">
        <v>323</v>
      </c>
      <c r="G2216" s="1">
        <v>2008</v>
      </c>
      <c r="H2216" s="1">
        <f>(D2216-$N$3)/$N$4</f>
        <v>-2.6961691112271704</v>
      </c>
      <c r="I2216" s="1" t="str">
        <f>VLOOKUP(D2216,$M$15:$N$19,2,TRUE)</f>
        <v>Low</v>
      </c>
    </row>
    <row r="2217" spans="1:9" x14ac:dyDescent="0.25">
      <c r="A2217" s="2" t="s">
        <v>2097</v>
      </c>
      <c r="B2217" s="2" t="s">
        <v>16</v>
      </c>
      <c r="C2217" s="2">
        <v>15</v>
      </c>
      <c r="D2217" s="2">
        <v>137</v>
      </c>
      <c r="E2217" s="2">
        <v>35</v>
      </c>
      <c r="F2217" s="2" t="s">
        <v>97</v>
      </c>
      <c r="G2217" s="2">
        <v>1984</v>
      </c>
      <c r="H2217" s="2">
        <f>(D2217-$N$3)/$N$4</f>
        <v>-2.8105694856237178</v>
      </c>
      <c r="I2217" s="2" t="str">
        <f>VLOOKUP(D2217,$M$15:$N$19,2,TRUE)</f>
        <v>Low</v>
      </c>
    </row>
    <row r="2218" spans="1:9" x14ac:dyDescent="0.25">
      <c r="A2218" s="1" t="s">
        <v>628</v>
      </c>
      <c r="B2218" s="1" t="s">
        <v>16</v>
      </c>
      <c r="C2218" s="1">
        <v>18</v>
      </c>
      <c r="D2218" s="1">
        <v>137</v>
      </c>
      <c r="E2218" s="1">
        <v>43</v>
      </c>
      <c r="F2218" s="1" t="s">
        <v>64</v>
      </c>
      <c r="G2218" s="1">
        <v>2016</v>
      </c>
      <c r="H2218" s="1">
        <f>(D2218-$N$3)/$N$4</f>
        <v>-2.8105694856237178</v>
      </c>
      <c r="I2218" s="1" t="str">
        <f>VLOOKUP(D2218,$M$15:$N$19,2,TRUE)</f>
        <v>Low</v>
      </c>
    </row>
    <row r="2219" spans="1:9" x14ac:dyDescent="0.25">
      <c r="A2219" s="2" t="s">
        <v>611</v>
      </c>
      <c r="B2219" s="2" t="s">
        <v>16</v>
      </c>
      <c r="C2219" s="2">
        <v>14</v>
      </c>
      <c r="D2219" s="2">
        <v>136</v>
      </c>
      <c r="E2219" s="2">
        <v>30</v>
      </c>
      <c r="F2219" s="2" t="s">
        <v>82</v>
      </c>
      <c r="G2219" s="2">
        <v>1976</v>
      </c>
      <c r="H2219" s="2">
        <f>(D2219-$N$3)/$N$4</f>
        <v>-2.9249698600202656</v>
      </c>
      <c r="I2219" s="2" t="str">
        <f>VLOOKUP(D2219,$M$15:$N$19,2,TRUE)</f>
        <v>Low</v>
      </c>
    </row>
    <row r="2220" spans="1:9" x14ac:dyDescent="0.25">
      <c r="A2220" s="1" t="s">
        <v>1255</v>
      </c>
      <c r="B2220" s="1" t="s">
        <v>16</v>
      </c>
      <c r="C2220" s="1">
        <v>15</v>
      </c>
      <c r="D2220" s="1">
        <v>136</v>
      </c>
      <c r="E2220" s="1">
        <v>30</v>
      </c>
      <c r="F2220" s="1" t="s">
        <v>207</v>
      </c>
      <c r="G2220" s="1">
        <v>1992</v>
      </c>
      <c r="H2220" s="1">
        <f>(D2220-$N$3)/$N$4</f>
        <v>-2.9249698600202656</v>
      </c>
      <c r="I2220" s="1" t="str">
        <f>VLOOKUP(D2220,$M$15:$N$19,2,TRUE)</f>
        <v>Low</v>
      </c>
    </row>
    <row r="2221" spans="1:9" x14ac:dyDescent="0.25">
      <c r="A2221" s="1" t="s">
        <v>1864</v>
      </c>
      <c r="B2221" s="1" t="s">
        <v>16</v>
      </c>
      <c r="C2221" s="1">
        <v>16</v>
      </c>
      <c r="D2221" s="1">
        <v>136</v>
      </c>
      <c r="E2221" s="1">
        <v>30</v>
      </c>
      <c r="F2221" s="1" t="s">
        <v>45</v>
      </c>
      <c r="G2221" s="1">
        <v>1996</v>
      </c>
      <c r="H2221" s="1">
        <f>(D2221-$N$3)/$N$4</f>
        <v>-2.9249698600202656</v>
      </c>
      <c r="I2221" s="1" t="str">
        <f>VLOOKUP(D2221,$M$15:$N$19,2,TRUE)</f>
        <v>Low</v>
      </c>
    </row>
    <row r="2222" spans="1:9" x14ac:dyDescent="0.25">
      <c r="A2222" s="1" t="s">
        <v>699</v>
      </c>
      <c r="B2222" s="1" t="s">
        <v>16</v>
      </c>
      <c r="C2222" s="1">
        <v>17</v>
      </c>
      <c r="D2222" s="1">
        <v>136</v>
      </c>
      <c r="E2222" s="1">
        <v>47</v>
      </c>
      <c r="F2222" s="1" t="s">
        <v>97</v>
      </c>
      <c r="G2222" s="1">
        <v>2000</v>
      </c>
      <c r="H2222" s="1">
        <f>(D2222-$N$3)/$N$4</f>
        <v>-2.9249698600202656</v>
      </c>
      <c r="I2222" s="1" t="str">
        <f>VLOOKUP(D2222,$M$15:$N$19,2,TRUE)</f>
        <v>Low</v>
      </c>
    </row>
    <row r="2223" spans="1:9" x14ac:dyDescent="0.25">
      <c r="A2223" s="1" t="s">
        <v>393</v>
      </c>
      <c r="B2223" s="1" t="s">
        <v>16</v>
      </c>
      <c r="C2223" s="1">
        <v>14</v>
      </c>
      <c r="D2223" s="1">
        <v>135</v>
      </c>
      <c r="E2223" s="1">
        <v>25</v>
      </c>
      <c r="F2223" s="1" t="s">
        <v>367</v>
      </c>
      <c r="G2223" s="1">
        <v>1980</v>
      </c>
      <c r="H2223" s="1">
        <f>(D2223-$N$3)/$N$4</f>
        <v>-3.0393702344168134</v>
      </c>
      <c r="I2223" s="1" t="str">
        <f>VLOOKUP(D2223,$M$15:$N$19,2,TRUE)</f>
        <v>Very Low</v>
      </c>
    </row>
    <row r="2224" spans="1:9" x14ac:dyDescent="0.25">
      <c r="A2224" s="2" t="s">
        <v>1129</v>
      </c>
      <c r="B2224" s="2" t="s">
        <v>16</v>
      </c>
      <c r="C2224" s="2">
        <v>14</v>
      </c>
      <c r="D2224" s="2">
        <v>135</v>
      </c>
      <c r="E2224" s="2">
        <v>34</v>
      </c>
      <c r="F2224" s="2" t="s">
        <v>114</v>
      </c>
      <c r="G2224" s="2">
        <v>1980</v>
      </c>
      <c r="H2224" s="2">
        <f>(D2224-$N$3)/$N$4</f>
        <v>-3.0393702344168134</v>
      </c>
      <c r="I2224" s="2" t="str">
        <f>VLOOKUP(D2224,$M$15:$N$19,2,TRUE)</f>
        <v>Very Low</v>
      </c>
    </row>
    <row r="2225" spans="1:9" x14ac:dyDescent="0.25">
      <c r="A2225" s="1" t="s">
        <v>1807</v>
      </c>
      <c r="B2225" s="1" t="s">
        <v>16</v>
      </c>
      <c r="C2225" s="1">
        <v>16</v>
      </c>
      <c r="D2225" s="1">
        <v>133</v>
      </c>
      <c r="E2225" s="1">
        <v>31</v>
      </c>
      <c r="F2225" s="1" t="s">
        <v>78</v>
      </c>
      <c r="G2225" s="1">
        <v>2016</v>
      </c>
      <c r="H2225" s="1">
        <f>(D2225-$N$3)/$N$4</f>
        <v>-3.2681709832099086</v>
      </c>
      <c r="I2225" s="1" t="str">
        <f>VLOOKUP(D2225,$M$15:$N$19,2,TRUE)</f>
        <v>Very Low</v>
      </c>
    </row>
    <row r="2226" spans="1:9" x14ac:dyDescent="0.25">
      <c r="A2226" s="2" t="s">
        <v>1301</v>
      </c>
      <c r="B2226" s="2" t="s">
        <v>16</v>
      </c>
      <c r="C2226" s="2">
        <v>18</v>
      </c>
      <c r="D2226" s="2">
        <v>132</v>
      </c>
      <c r="E2226" s="2">
        <v>31</v>
      </c>
      <c r="F2226" s="2" t="s">
        <v>11</v>
      </c>
      <c r="G2226" s="2">
        <v>1984</v>
      </c>
      <c r="H2226" s="2">
        <f>(D2226-$N$3)/$N$4</f>
        <v>-3.382571357606456</v>
      </c>
      <c r="I2226" s="2" t="str">
        <f>VLOOKUP(D2226,$M$15:$N$19,2,TRUE)</f>
        <v>Very Low</v>
      </c>
    </row>
    <row r="2227" spans="1:9" x14ac:dyDescent="0.25">
      <c r="A2227" s="4" t="s">
        <v>279</v>
      </c>
      <c r="B2227" s="4" t="s">
        <v>16</v>
      </c>
      <c r="C2227" s="4">
        <v>15</v>
      </c>
      <c r="D2227" s="4">
        <v>127</v>
      </c>
      <c r="E2227" s="4">
        <v>42</v>
      </c>
      <c r="F2227" s="4" t="s">
        <v>68</v>
      </c>
      <c r="G2227" s="4">
        <v>1968</v>
      </c>
      <c r="H2227" s="4">
        <f>(D2227-$N$3)/$N$4</f>
        <v>-3.9545732295891942</v>
      </c>
      <c r="I2227" s="4" t="str">
        <f>VLOOKUP(D2227,$M$15:$N$19,2,TRUE)</f>
        <v>Very Low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 of Class</vt:lpstr>
      <vt:lpstr>Heights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Vaughan-Taylor</dc:creator>
  <cp:lastModifiedBy>M P</cp:lastModifiedBy>
  <dcterms:created xsi:type="dcterms:W3CDTF">2021-03-05T04:21:58Z</dcterms:created>
  <dcterms:modified xsi:type="dcterms:W3CDTF">2025-05-09T17:47:11Z</dcterms:modified>
</cp:coreProperties>
</file>