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Standard Deviation\"/>
    </mc:Choice>
  </mc:AlternateContent>
  <xr:revisionPtr revIDLastSave="0" documentId="13_ncr:1_{AEAE3A6A-B29F-47E5-A2F8-8C412CE2FC40}" xr6:coauthVersionLast="47" xr6:coauthVersionMax="47" xr10:uidLastSave="{00000000-0000-0000-0000-000000000000}"/>
  <bookViews>
    <workbookView xWindow="-120" yWindow="-120" windowWidth="38640" windowHeight="15720" firstSheet="1" activeTab="3" xr2:uid="{00000000-000D-0000-FFFF-FFFF00000000}"/>
  </bookViews>
  <sheets>
    <sheet name="Sheet2" sheetId="3" state="hidden" r:id="rId1"/>
    <sheet name="Skew" sheetId="4" r:id="rId2"/>
    <sheet name="Using STD deviation" sheetId="7" r:id="rId3"/>
    <sheet name="Classifying data" sheetId="9" r:id="rId4"/>
    <sheet name="NBA Players 14-15 season" sheetId="12" r:id="rId5"/>
  </sheets>
  <definedNames>
    <definedName name="_xlnm._FilterDatabase" localSheetId="3" hidden="1">'Classifying data'!$A$1:$B$423</definedName>
    <definedName name="_xlnm._FilterDatabase" localSheetId="4" hidden="1">'NBA Players 14-15 season'!$A$1:$G$423</definedName>
    <definedName name="_xlnm._FilterDatabase" localSheetId="2" hidden="1">'Using STD deviation'!$A$1:$A$423</definedName>
    <definedName name="_xlchart.v1.0" hidden="1">Skew!$E$1</definedName>
    <definedName name="_xlchart.v1.1" hidden="1">Skew!$E$2:$E$423</definedName>
    <definedName name="_xlchart.v1.2" hidden="1">Skew!$B$1</definedName>
    <definedName name="_xlchart.v1.3" hidden="1">Skew!$B$2:$B$423</definedName>
    <definedName name="_xlchart.v1.4" hidden="1">Skew!$C$1</definedName>
    <definedName name="_xlchart.v1.5" hidden="1">Skew!$C$2:$C$423</definedName>
    <definedName name="_xlchart.v1.6" hidden="1">'Using STD deviation'!$A$1</definedName>
    <definedName name="_xlchart.v1.7" hidden="1">'Using STD deviation'!$A$2:$A$423</definedName>
    <definedName name="_xlchart.v1.8" hidden="1">'Using STD deviation'!$A$1</definedName>
    <definedName name="_xlchart.v1.9" hidden="1">'Using STD deviation'!$A$2:$A$423</definedName>
    <definedName name="ExternalData_1" localSheetId="0" hidden="1">Sheet2!$A$1:$G$423</definedName>
  </definedNames>
  <calcPr calcId="191028"/>
</workbook>
</file>

<file path=xl/calcChain.xml><?xml version="1.0" encoding="utf-8"?>
<calcChain xmlns="http://schemas.openxmlformats.org/spreadsheetml/2006/main">
  <c r="D405" i="9" l="1"/>
  <c r="D406" i="9"/>
  <c r="D385" i="9"/>
  <c r="D386" i="9"/>
  <c r="D374" i="9"/>
  <c r="D375" i="9"/>
  <c r="D369" i="9"/>
  <c r="D370" i="9"/>
  <c r="D346" i="9"/>
  <c r="D333" i="9"/>
  <c r="D328" i="9"/>
  <c r="D303" i="9"/>
  <c r="D318" i="9"/>
  <c r="D319" i="9"/>
  <c r="D288" i="9"/>
  <c r="D289" i="9"/>
  <c r="D279" i="9"/>
  <c r="D280" i="9"/>
  <c r="D267" i="9"/>
  <c r="D269" i="9"/>
  <c r="D270" i="9"/>
  <c r="D251" i="9"/>
  <c r="D236" i="9"/>
  <c r="D238" i="9"/>
  <c r="D239" i="9"/>
  <c r="D234" i="9"/>
  <c r="D231" i="9"/>
  <c r="D232" i="9"/>
  <c r="D214" i="9"/>
  <c r="D216" i="9"/>
  <c r="D217" i="9"/>
  <c r="D203" i="9"/>
  <c r="D200" i="9"/>
  <c r="D201" i="9"/>
  <c r="D191" i="9"/>
  <c r="D192" i="9"/>
  <c r="D193" i="9"/>
  <c r="D194" i="9"/>
  <c r="D175" i="9"/>
  <c r="D176" i="9"/>
  <c r="D169" i="9"/>
  <c r="D156" i="9"/>
  <c r="D157" i="9"/>
  <c r="D154" i="9"/>
  <c r="D153" i="9"/>
  <c r="D151" i="9"/>
  <c r="D152" i="9"/>
  <c r="D146" i="9"/>
  <c r="D147" i="9"/>
  <c r="D148" i="9"/>
  <c r="D149" i="9"/>
  <c r="D112" i="9"/>
  <c r="D113" i="9"/>
  <c r="D114" i="9"/>
  <c r="D115" i="9"/>
  <c r="D127" i="9"/>
  <c r="D128" i="9"/>
  <c r="D104" i="9"/>
  <c r="D105" i="9"/>
  <c r="D103" i="9"/>
  <c r="D94" i="9"/>
  <c r="D95" i="9"/>
  <c r="D96" i="9"/>
  <c r="D97" i="9"/>
  <c r="D98" i="9"/>
  <c r="D62" i="9"/>
  <c r="D63" i="9"/>
  <c r="D64" i="9"/>
  <c r="D65" i="9"/>
  <c r="D77" i="9"/>
  <c r="D78" i="9"/>
  <c r="D55" i="9"/>
  <c r="D56" i="9"/>
  <c r="D57" i="9"/>
  <c r="D49" i="9"/>
  <c r="D50" i="9"/>
  <c r="D51" i="9"/>
  <c r="D39" i="9"/>
  <c r="D35" i="9"/>
  <c r="D36" i="9"/>
  <c r="D37" i="9"/>
  <c r="D18" i="9"/>
  <c r="D19" i="9"/>
  <c r="D15" i="9"/>
  <c r="D7" i="9"/>
  <c r="D8" i="9"/>
  <c r="D9" i="9"/>
  <c r="G3" i="9"/>
  <c r="D420" i="9" s="1"/>
  <c r="G5" i="9"/>
  <c r="D314" i="9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2" i="7"/>
  <c r="D30" i="7"/>
  <c r="D29" i="7"/>
  <c r="D28" i="7"/>
  <c r="D27" i="7"/>
  <c r="F9" i="7"/>
  <c r="D7" i="7"/>
  <c r="D5" i="7"/>
  <c r="D3" i="7"/>
  <c r="D9" i="7"/>
  <c r="F7" i="7" s="1"/>
  <c r="F3" i="7"/>
  <c r="N5" i="4"/>
  <c r="O5" i="4"/>
  <c r="K5" i="4"/>
  <c r="L5" i="4"/>
  <c r="M5" i="4"/>
  <c r="J5" i="4"/>
  <c r="K4" i="4"/>
  <c r="L4" i="4"/>
  <c r="M4" i="4"/>
  <c r="N4" i="4"/>
  <c r="O4" i="4"/>
  <c r="J4" i="4"/>
  <c r="L3" i="4"/>
  <c r="M3" i="4"/>
  <c r="N3" i="4"/>
  <c r="O3" i="4"/>
  <c r="K3" i="4"/>
  <c r="J3" i="4"/>
  <c r="D199" i="9" l="1"/>
  <c r="D215" i="9"/>
  <c r="D230" i="9"/>
  <c r="D237" i="9"/>
  <c r="D268" i="9"/>
  <c r="D281" i="9"/>
  <c r="D287" i="9"/>
  <c r="D317" i="9"/>
  <c r="D331" i="9"/>
  <c r="D345" i="9"/>
  <c r="D368" i="9"/>
  <c r="D377" i="9"/>
  <c r="D384" i="9"/>
  <c r="D404" i="9"/>
  <c r="D285" i="9"/>
  <c r="D286" i="9"/>
  <c r="D316" i="9"/>
  <c r="D330" i="9"/>
  <c r="D344" i="9"/>
  <c r="D367" i="9"/>
  <c r="D381" i="9"/>
  <c r="D383" i="9"/>
  <c r="D403" i="9"/>
  <c r="D402" i="9"/>
  <c r="D266" i="9"/>
  <c r="D34" i="9"/>
  <c r="D300" i="9"/>
  <c r="D284" i="9"/>
  <c r="D126" i="9"/>
  <c r="D332" i="9"/>
  <c r="D12" i="9"/>
  <c r="D59" i="9"/>
  <c r="D143" i="9"/>
  <c r="D227" i="9"/>
  <c r="D249" i="9"/>
  <c r="D264" i="9"/>
  <c r="D282" i="9"/>
  <c r="D302" i="9"/>
  <c r="D378" i="9"/>
  <c r="D413" i="9"/>
  <c r="D61" i="9"/>
  <c r="D190" i="9"/>
  <c r="D213" i="9"/>
  <c r="D380" i="9"/>
  <c r="D60" i="9"/>
  <c r="D144" i="9"/>
  <c r="D228" i="9"/>
  <c r="D265" i="9"/>
  <c r="D401" i="9"/>
  <c r="D46" i="9"/>
  <c r="D92" i="9"/>
  <c r="D211" i="9"/>
  <c r="D343" i="9"/>
  <c r="D11" i="9"/>
  <c r="D45" i="9"/>
  <c r="D74" i="9"/>
  <c r="D91" i="9"/>
  <c r="D124" i="9"/>
  <c r="D108" i="9"/>
  <c r="D142" i="9"/>
  <c r="D166" i="9"/>
  <c r="D172" i="9"/>
  <c r="D187" i="9"/>
  <c r="D226" i="9"/>
  <c r="D210" i="9"/>
  <c r="D248" i="9"/>
  <c r="D252" i="9"/>
  <c r="D263" i="9"/>
  <c r="D298" i="9"/>
  <c r="D301" i="9"/>
  <c r="D312" i="9"/>
  <c r="D342" i="9"/>
  <c r="D349" i="9"/>
  <c r="D363" i="9"/>
  <c r="D395" i="9"/>
  <c r="D400" i="9"/>
  <c r="D416" i="9"/>
  <c r="D44" i="9"/>
  <c r="D73" i="9"/>
  <c r="D79" i="9"/>
  <c r="D90" i="9"/>
  <c r="D123" i="9"/>
  <c r="D107" i="9"/>
  <c r="D141" i="9"/>
  <c r="D165" i="9"/>
  <c r="D171" i="9"/>
  <c r="D186" i="9"/>
  <c r="D225" i="9"/>
  <c r="D209" i="9"/>
  <c r="D247" i="9"/>
  <c r="D257" i="9"/>
  <c r="D262" i="9"/>
  <c r="D297" i="9"/>
  <c r="D327" i="9"/>
  <c r="D311" i="9"/>
  <c r="D341" i="9"/>
  <c r="D355" i="9"/>
  <c r="D362" i="9"/>
  <c r="D394" i="9"/>
  <c r="D399" i="9"/>
  <c r="D415" i="9"/>
  <c r="D14" i="9"/>
  <c r="D155" i="9"/>
  <c r="D235" i="9"/>
  <c r="D366" i="9"/>
  <c r="D47" i="9"/>
  <c r="D254" i="9"/>
  <c r="D17" i="9"/>
  <c r="D30" i="9"/>
  <c r="D43" i="9"/>
  <c r="D72" i="9"/>
  <c r="D81" i="9"/>
  <c r="D89" i="9"/>
  <c r="D122" i="9"/>
  <c r="D106" i="9"/>
  <c r="D140" i="9"/>
  <c r="D164" i="9"/>
  <c r="D170" i="9"/>
  <c r="D185" i="9"/>
  <c r="D224" i="9"/>
  <c r="D208" i="9"/>
  <c r="D246" i="9"/>
  <c r="D256" i="9"/>
  <c r="D261" i="9"/>
  <c r="D296" i="9"/>
  <c r="D326" i="9"/>
  <c r="D310" i="9"/>
  <c r="D340" i="9"/>
  <c r="D354" i="9"/>
  <c r="D361" i="9"/>
  <c r="D393" i="9"/>
  <c r="D398" i="9"/>
  <c r="D414" i="9"/>
  <c r="D48" i="9"/>
  <c r="D145" i="9"/>
  <c r="D202" i="9"/>
  <c r="D382" i="9"/>
  <c r="D76" i="9"/>
  <c r="D168" i="9"/>
  <c r="D212" i="9"/>
  <c r="D250" i="9"/>
  <c r="D283" i="9"/>
  <c r="D396" i="9"/>
  <c r="D75" i="9"/>
  <c r="D109" i="9"/>
  <c r="D188" i="9"/>
  <c r="D253" i="9"/>
  <c r="D397" i="9"/>
  <c r="D58" i="9"/>
  <c r="D31" i="9"/>
  <c r="D423" i="9"/>
  <c r="D16" i="9"/>
  <c r="D29" i="9"/>
  <c r="D42" i="9"/>
  <c r="D71" i="9"/>
  <c r="D80" i="9"/>
  <c r="D88" i="9"/>
  <c r="D121" i="9"/>
  <c r="D129" i="9"/>
  <c r="D139" i="9"/>
  <c r="D163" i="9"/>
  <c r="D177" i="9"/>
  <c r="D184" i="9"/>
  <c r="D223" i="9"/>
  <c r="D207" i="9"/>
  <c r="D245" i="9"/>
  <c r="D255" i="9"/>
  <c r="D260" i="9"/>
  <c r="D295" i="9"/>
  <c r="D325" i="9"/>
  <c r="D309" i="9"/>
  <c r="D339" i="9"/>
  <c r="D353" i="9"/>
  <c r="D360" i="9"/>
  <c r="D392" i="9"/>
  <c r="D412" i="9"/>
  <c r="D418" i="9"/>
  <c r="D348" i="9"/>
  <c r="D174" i="9"/>
  <c r="D365" i="9"/>
  <c r="D125" i="9"/>
  <c r="D313" i="9"/>
  <c r="D32" i="9"/>
  <c r="D10" i="9"/>
  <c r="D2" i="9"/>
  <c r="D24" i="9"/>
  <c r="D28" i="9"/>
  <c r="D41" i="9"/>
  <c r="D70" i="9"/>
  <c r="D82" i="9"/>
  <c r="D87" i="9"/>
  <c r="D120" i="9"/>
  <c r="D130" i="9"/>
  <c r="D138" i="9"/>
  <c r="D162" i="9"/>
  <c r="D180" i="9"/>
  <c r="D183" i="9"/>
  <c r="D222" i="9"/>
  <c r="D206" i="9"/>
  <c r="D244" i="9"/>
  <c r="D275" i="9"/>
  <c r="D259" i="9"/>
  <c r="D294" i="9"/>
  <c r="D324" i="9"/>
  <c r="D308" i="9"/>
  <c r="D338" i="9"/>
  <c r="D352" i="9"/>
  <c r="D359" i="9"/>
  <c r="D391" i="9"/>
  <c r="D411" i="9"/>
  <c r="D417" i="9"/>
  <c r="D111" i="9"/>
  <c r="D299" i="9"/>
  <c r="D13" i="9"/>
  <c r="D189" i="9"/>
  <c r="D379" i="9"/>
  <c r="D167" i="9"/>
  <c r="D350" i="9"/>
  <c r="D23" i="9"/>
  <c r="D40" i="9"/>
  <c r="D102" i="9"/>
  <c r="D133" i="9"/>
  <c r="D179" i="9"/>
  <c r="D221" i="9"/>
  <c r="D243" i="9"/>
  <c r="D258" i="9"/>
  <c r="D323" i="9"/>
  <c r="D337" i="9"/>
  <c r="D390" i="9"/>
  <c r="D410" i="9"/>
  <c r="D3" i="9"/>
  <c r="D22" i="9"/>
  <c r="D26" i="9"/>
  <c r="D53" i="9"/>
  <c r="D68" i="9"/>
  <c r="D101" i="9"/>
  <c r="D85" i="9"/>
  <c r="D118" i="9"/>
  <c r="D132" i="9"/>
  <c r="D136" i="9"/>
  <c r="D160" i="9"/>
  <c r="D178" i="9"/>
  <c r="D181" i="9"/>
  <c r="D220" i="9"/>
  <c r="D204" i="9"/>
  <c r="D242" i="9"/>
  <c r="D273" i="9"/>
  <c r="D278" i="9"/>
  <c r="D292" i="9"/>
  <c r="D322" i="9"/>
  <c r="D306" i="9"/>
  <c r="D336" i="9"/>
  <c r="D373" i="9"/>
  <c r="D357" i="9"/>
  <c r="D389" i="9"/>
  <c r="D409" i="9"/>
  <c r="D422" i="9"/>
  <c r="D329" i="9"/>
  <c r="D110" i="9"/>
  <c r="D347" i="9"/>
  <c r="D33" i="9"/>
  <c r="D173" i="9"/>
  <c r="D364" i="9"/>
  <c r="D4" i="9"/>
  <c r="D27" i="9"/>
  <c r="D69" i="9"/>
  <c r="D86" i="9"/>
  <c r="D119" i="9"/>
  <c r="D137" i="9"/>
  <c r="D161" i="9"/>
  <c r="D182" i="9"/>
  <c r="D205" i="9"/>
  <c r="D274" i="9"/>
  <c r="D293" i="9"/>
  <c r="D307" i="9"/>
  <c r="D351" i="9"/>
  <c r="D358" i="9"/>
  <c r="D419" i="9"/>
  <c r="D5" i="9"/>
  <c r="D21" i="9"/>
  <c r="D25" i="9"/>
  <c r="D52" i="9"/>
  <c r="D67" i="9"/>
  <c r="D100" i="9"/>
  <c r="D84" i="9"/>
  <c r="D117" i="9"/>
  <c r="D131" i="9"/>
  <c r="D135" i="9"/>
  <c r="D159" i="9"/>
  <c r="D196" i="9"/>
  <c r="D197" i="9"/>
  <c r="D219" i="9"/>
  <c r="D229" i="9"/>
  <c r="D241" i="9"/>
  <c r="D272" i="9"/>
  <c r="D277" i="9"/>
  <c r="D291" i="9"/>
  <c r="D321" i="9"/>
  <c r="D305" i="9"/>
  <c r="D335" i="9"/>
  <c r="D372" i="9"/>
  <c r="D356" i="9"/>
  <c r="D388" i="9"/>
  <c r="D408" i="9"/>
  <c r="D421" i="9"/>
  <c r="D315" i="9"/>
  <c r="D93" i="9"/>
  <c r="D6" i="9"/>
  <c r="D20" i="9"/>
  <c r="D38" i="9"/>
  <c r="D54" i="9"/>
  <c r="D66" i="9"/>
  <c r="D99" i="9"/>
  <c r="D83" i="9"/>
  <c r="D116" i="9"/>
  <c r="D150" i="9"/>
  <c r="D134" i="9"/>
  <c r="D158" i="9"/>
  <c r="D195" i="9"/>
  <c r="D198" i="9"/>
  <c r="D218" i="9"/>
  <c r="D233" i="9"/>
  <c r="D240" i="9"/>
  <c r="D271" i="9"/>
  <c r="D276" i="9"/>
  <c r="D290" i="9"/>
  <c r="D320" i="9"/>
  <c r="D304" i="9"/>
  <c r="D334" i="9"/>
  <c r="D371" i="9"/>
  <c r="D376" i="9"/>
  <c r="D387" i="9"/>
  <c r="D407" i="9"/>
  <c r="G9" i="9"/>
  <c r="F21" i="9" s="1"/>
  <c r="C149" i="9" s="1"/>
  <c r="C282" i="9"/>
  <c r="C279" i="9"/>
  <c r="C165" i="9"/>
  <c r="C35" i="9"/>
  <c r="C36" i="9"/>
  <c r="C64" i="9"/>
  <c r="C205" i="9"/>
  <c r="C207" i="9"/>
  <c r="C257" i="9"/>
  <c r="C377" i="9"/>
  <c r="C67" i="9"/>
  <c r="C177" i="9"/>
  <c r="C314" i="9"/>
  <c r="C69" i="9"/>
  <c r="C317" i="9"/>
  <c r="C215" i="9"/>
  <c r="C119" i="9"/>
  <c r="C60" i="9"/>
  <c r="C210" i="9"/>
  <c r="C62" i="9"/>
  <c r="C136" i="9"/>
  <c r="C90" i="9"/>
  <c r="C287" i="9"/>
  <c r="C196" i="9"/>
  <c r="C39" i="9"/>
  <c r="C152" i="9"/>
  <c r="C167" i="9"/>
  <c r="C106" i="9"/>
  <c r="C261" i="9"/>
  <c r="G13" i="9"/>
  <c r="F25" i="9" s="1"/>
  <c r="G11" i="9"/>
  <c r="F23" i="9" s="1"/>
  <c r="G7" i="9"/>
  <c r="F19" i="9" s="1"/>
  <c r="C361" i="9" s="1"/>
  <c r="F5" i="7"/>
  <c r="C13" i="9" l="1"/>
  <c r="C379" i="9"/>
  <c r="C370" i="9"/>
  <c r="C95" i="9"/>
  <c r="C313" i="9"/>
  <c r="C329" i="9"/>
  <c r="C220" i="9"/>
  <c r="C350" i="9"/>
  <c r="C30" i="9"/>
  <c r="C251" i="9"/>
  <c r="C278" i="9"/>
  <c r="C218" i="9"/>
  <c r="C250" i="9"/>
  <c r="C291" i="9"/>
  <c r="C190" i="9"/>
  <c r="C66" i="9"/>
  <c r="C112" i="9"/>
  <c r="C192" i="9"/>
  <c r="C158" i="9"/>
  <c r="C200" i="9"/>
  <c r="C118" i="9"/>
  <c r="C236" i="9"/>
  <c r="C297" i="9"/>
  <c r="C100" i="9"/>
  <c r="C63" i="9"/>
  <c r="C417" i="9"/>
  <c r="C117" i="9"/>
  <c r="C296" i="9"/>
  <c r="C22" i="9"/>
  <c r="C335" i="9"/>
  <c r="C394" i="9"/>
  <c r="C360" i="9"/>
  <c r="C53" i="9"/>
  <c r="C309" i="9"/>
  <c r="C304" i="9"/>
  <c r="C17" i="9"/>
  <c r="C122" i="9"/>
  <c r="C87" i="9"/>
  <c r="C372" i="9"/>
  <c r="C208" i="9"/>
  <c r="C217" i="9"/>
  <c r="C209" i="9"/>
  <c r="C94" i="9"/>
  <c r="C380" i="9"/>
  <c r="C41" i="9"/>
  <c r="C385" i="9"/>
  <c r="C389" i="9"/>
  <c r="C348" i="9"/>
  <c r="C233" i="9"/>
  <c r="C229" i="9"/>
  <c r="C219" i="9"/>
  <c r="C88" i="9"/>
  <c r="C386" i="9"/>
  <c r="C355" i="9"/>
  <c r="C284" i="9"/>
  <c r="C367" i="9"/>
  <c r="C352" i="9"/>
  <c r="C260" i="9"/>
  <c r="C204" i="9"/>
  <c r="C320" i="9"/>
  <c r="C231" i="9"/>
  <c r="C120" i="9"/>
  <c r="C405" i="9"/>
  <c r="C203" i="9"/>
  <c r="C147" i="9"/>
  <c r="C375" i="9"/>
  <c r="C184" i="9"/>
  <c r="C21" i="9"/>
  <c r="C75" i="9"/>
  <c r="C269" i="9"/>
  <c r="C42" i="9"/>
  <c r="C174" i="9"/>
  <c r="C211" i="9"/>
  <c r="C403" i="9"/>
  <c r="C123" i="9"/>
  <c r="C142" i="9"/>
  <c r="C303" i="9"/>
  <c r="C171" i="9"/>
  <c r="C402" i="9"/>
  <c r="C376" i="9"/>
  <c r="C246" i="9"/>
  <c r="C387" i="9"/>
  <c r="C40" i="9"/>
  <c r="C189" i="9"/>
  <c r="C73" i="9"/>
  <c r="C191" i="9"/>
  <c r="C368" i="9"/>
  <c r="C401" i="9"/>
  <c r="C225" i="9"/>
  <c r="C244" i="9"/>
  <c r="C338" i="9"/>
  <c r="C144" i="9"/>
  <c r="C23" i="9"/>
  <c r="C98" i="9"/>
  <c r="C31" i="9"/>
  <c r="C422" i="9"/>
  <c r="C356" i="9"/>
  <c r="C286" i="9"/>
  <c r="C290" i="9"/>
  <c r="C110" i="9"/>
  <c r="C3" i="9"/>
  <c r="C115" i="9"/>
  <c r="C364" i="9"/>
  <c r="C406" i="9"/>
  <c r="C107" i="9"/>
  <c r="C130" i="9"/>
  <c r="C252" i="9"/>
  <c r="C206" i="9"/>
  <c r="C315" i="9"/>
  <c r="C256" i="9"/>
  <c r="C162" i="9"/>
  <c r="C85" i="9"/>
  <c r="C193" i="9"/>
  <c r="C292" i="9"/>
  <c r="C181" i="9"/>
  <c r="C396" i="9"/>
  <c r="C353" i="9"/>
  <c r="C227" i="9"/>
  <c r="C354" i="9"/>
  <c r="C61" i="9"/>
  <c r="C101" i="9"/>
  <c r="C363" i="9"/>
  <c r="C399" i="9"/>
  <c r="C306" i="9"/>
  <c r="C93" i="9"/>
  <c r="C19" i="9"/>
  <c r="C420" i="9"/>
  <c r="C333" i="9"/>
  <c r="C126" i="9"/>
  <c r="C202" i="9"/>
  <c r="C212" i="9"/>
  <c r="C228" i="9"/>
  <c r="C311" i="9"/>
  <c r="C258" i="9"/>
  <c r="C176" i="9"/>
  <c r="C80" i="9"/>
  <c r="C337" i="9"/>
  <c r="C342" i="9"/>
  <c r="C288" i="9"/>
  <c r="C180" i="9"/>
  <c r="C382" i="9"/>
  <c r="C411" i="9"/>
  <c r="C159" i="9"/>
  <c r="C226" i="9"/>
  <c r="C302" i="9"/>
  <c r="C70" i="9"/>
  <c r="C173" i="9"/>
  <c r="C407" i="9"/>
  <c r="C9" i="9"/>
  <c r="C37" i="9"/>
  <c r="C295" i="9"/>
  <c r="C334" i="9"/>
  <c r="C239" i="9"/>
  <c r="C381" i="9"/>
  <c r="C138" i="9"/>
  <c r="C319" i="9"/>
  <c r="C395" i="9"/>
  <c r="C29" i="9"/>
  <c r="C163" i="9"/>
  <c r="C391" i="9"/>
  <c r="C388" i="9"/>
  <c r="C299" i="9"/>
  <c r="C301" i="9"/>
  <c r="C195" i="9"/>
  <c r="C8" i="9"/>
  <c r="C272" i="9"/>
  <c r="C349" i="9"/>
  <c r="C325" i="9"/>
  <c r="C404" i="9"/>
  <c r="C166" i="9"/>
  <c r="C141" i="9"/>
  <c r="C273" i="9"/>
  <c r="C216" i="9"/>
  <c r="C150" i="9"/>
  <c r="C293" i="9"/>
  <c r="C322" i="9"/>
  <c r="C221" i="9"/>
  <c r="C307" i="9"/>
  <c r="C18" i="9"/>
  <c r="C418" i="9"/>
  <c r="C43" i="9"/>
  <c r="C365" i="9"/>
  <c r="C362" i="9"/>
  <c r="C5" i="9"/>
  <c r="C103" i="9"/>
  <c r="C56" i="9"/>
  <c r="C12" i="9"/>
  <c r="C241" i="9"/>
  <c r="C198" i="9"/>
  <c r="C310" i="9"/>
  <c r="C323" i="9"/>
  <c r="C357" i="9"/>
  <c r="C248" i="9"/>
  <c r="C264" i="9"/>
  <c r="C393" i="9"/>
  <c r="C116" i="9"/>
  <c r="C76" i="9"/>
  <c r="C179" i="9"/>
  <c r="C146" i="9"/>
  <c r="C318" i="9"/>
  <c r="C99" i="9"/>
  <c r="C321" i="9"/>
  <c r="C7" i="9"/>
  <c r="C259" i="9"/>
  <c r="C2" i="9"/>
  <c r="C91" i="9"/>
  <c r="C343" i="9"/>
  <c r="C339" i="9"/>
  <c r="C224" i="9"/>
  <c r="C137" i="9"/>
  <c r="C32" i="9"/>
  <c r="C127" i="9"/>
  <c r="C289" i="9"/>
  <c r="C412" i="9"/>
  <c r="C92" i="9"/>
  <c r="C49" i="9"/>
  <c r="C135" i="9"/>
  <c r="C392" i="9"/>
  <c r="C182" i="9"/>
  <c r="C275" i="9"/>
  <c r="C113" i="9"/>
  <c r="C247" i="9"/>
  <c r="C267" i="9"/>
  <c r="C51" i="9"/>
  <c r="C188" i="9"/>
  <c r="C366" i="9"/>
  <c r="C397" i="9"/>
  <c r="C408" i="9"/>
  <c r="C154" i="9"/>
  <c r="C398" i="9"/>
  <c r="C128" i="9"/>
  <c r="C125" i="9"/>
  <c r="C10" i="9"/>
  <c r="C371" i="9"/>
  <c r="C172" i="9"/>
  <c r="C223" i="9"/>
  <c r="C185" i="9"/>
  <c r="C419" i="9"/>
  <c r="C331" i="9"/>
  <c r="C169" i="9"/>
  <c r="C243" i="9"/>
  <c r="C89" i="9"/>
  <c r="C124" i="9"/>
  <c r="C262" i="9"/>
  <c r="C271" i="9"/>
  <c r="C38" i="9"/>
  <c r="C194" i="9"/>
  <c r="C359" i="9"/>
  <c r="C423" i="9"/>
  <c r="C232" i="9"/>
  <c r="C327" i="9"/>
  <c r="C68" i="9"/>
  <c r="C28" i="9"/>
  <c r="C77" i="9"/>
  <c r="C72" i="9"/>
  <c r="C270" i="9"/>
  <c r="C237" i="9"/>
  <c r="C168" i="9"/>
  <c r="C294" i="9"/>
  <c r="C183" i="9"/>
  <c r="C400" i="9"/>
  <c r="C316" i="9"/>
  <c r="C222" i="9"/>
  <c r="C358" i="9"/>
  <c r="C109" i="9"/>
  <c r="C79" i="9"/>
  <c r="C235" i="9"/>
  <c r="C280" i="9"/>
  <c r="C157" i="9"/>
  <c r="C197" i="9"/>
  <c r="C265" i="9"/>
  <c r="C324" i="9"/>
  <c r="C234" i="9"/>
  <c r="C83" i="9"/>
  <c r="C161" i="9"/>
  <c r="C344" i="9"/>
  <c r="C345" i="9"/>
  <c r="C131" i="9"/>
  <c r="C82" i="9"/>
  <c r="C74" i="9"/>
  <c r="C129" i="9"/>
  <c r="C57" i="9"/>
  <c r="C134" i="9"/>
  <c r="C213" i="9"/>
  <c r="C253" i="9"/>
  <c r="C347" i="9"/>
  <c r="C312" i="9"/>
  <c r="C240" i="9"/>
  <c r="C187" i="9"/>
  <c r="C249" i="9"/>
  <c r="C111" i="9"/>
  <c r="C46" i="9"/>
  <c r="C59" i="9"/>
  <c r="C45" i="9"/>
  <c r="C58" i="9"/>
  <c r="C410" i="9"/>
  <c r="C308" i="9"/>
  <c r="C254" i="9"/>
  <c r="C263" i="9"/>
  <c r="C341" i="9"/>
  <c r="C336" i="9"/>
  <c r="C47" i="9"/>
  <c r="C285" i="9"/>
  <c r="C266" i="9"/>
  <c r="C255" i="9"/>
  <c r="C78" i="9"/>
  <c r="C143" i="9"/>
  <c r="C300" i="9"/>
  <c r="C413" i="9"/>
  <c r="C139" i="9"/>
  <c r="C384" i="9"/>
  <c r="C132" i="9"/>
  <c r="C84" i="9"/>
  <c r="C409" i="9"/>
  <c r="C81" i="9"/>
  <c r="C373" i="9"/>
  <c r="C65" i="9"/>
  <c r="C104" i="9"/>
  <c r="C328" i="9"/>
  <c r="C114" i="9"/>
  <c r="C415" i="9"/>
  <c r="C155" i="9"/>
  <c r="C24" i="9"/>
  <c r="C369" i="9"/>
  <c r="C305" i="9"/>
  <c r="C421" i="9"/>
  <c r="C33" i="9"/>
  <c r="C326" i="9"/>
  <c r="C276" i="9"/>
  <c r="C378" i="9"/>
  <c r="C170" i="9"/>
  <c r="C164" i="9"/>
  <c r="C186" i="9"/>
  <c r="C346" i="9"/>
  <c r="C178" i="9"/>
  <c r="C175" i="9"/>
  <c r="C374" i="9"/>
  <c r="C283" i="9"/>
  <c r="C156" i="9"/>
  <c r="C201" i="9"/>
  <c r="C330" i="9"/>
  <c r="C281" i="9"/>
  <c r="C105" i="9"/>
  <c r="C25" i="9"/>
  <c r="C332" i="9"/>
  <c r="C44" i="9"/>
  <c r="C133" i="9"/>
  <c r="C55" i="9"/>
  <c r="C148" i="9"/>
  <c r="C20" i="9"/>
  <c r="C274" i="9"/>
  <c r="C414" i="9"/>
  <c r="C14" i="9"/>
  <c r="C15" i="9"/>
  <c r="C11" i="9"/>
  <c r="C277" i="9"/>
  <c r="C298" i="9"/>
  <c r="C268" i="9"/>
  <c r="C121" i="9"/>
  <c r="C6" i="9"/>
  <c r="C214" i="9"/>
  <c r="C390" i="9"/>
  <c r="C242" i="9"/>
  <c r="C48" i="9"/>
  <c r="C86" i="9"/>
  <c r="C416" i="9"/>
  <c r="C102" i="9"/>
  <c r="C351" i="9"/>
  <c r="C245" i="9"/>
  <c r="C27" i="9"/>
  <c r="C383" i="9"/>
  <c r="C108" i="9"/>
  <c r="C97" i="9"/>
  <c r="C52" i="9"/>
  <c r="C71" i="9"/>
  <c r="C145" i="9"/>
  <c r="C151" i="9"/>
  <c r="C16" i="9"/>
  <c r="C96" i="9"/>
  <c r="C26" i="9"/>
  <c r="C340" i="9"/>
  <c r="C238" i="9"/>
  <c r="C153" i="9"/>
  <c r="C199" i="9"/>
  <c r="C4" i="9"/>
  <c r="C50" i="9"/>
  <c r="C230" i="9"/>
  <c r="C160" i="9"/>
  <c r="C54" i="9"/>
  <c r="C140" i="9"/>
  <c r="C34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2014-15 Season" description="Connection to the '2014-15 Season' query in the workbook." type="5" refreshedVersion="6" background="1" saveData="1">
    <dbPr connection="Provider=Microsoft.Mashup.OleDb.1;Data Source=$Workbook$;Location=2014-15 Season;Extended Properties=&quot;&quot;" command="SELECT * FROM [2014-15 Season]"/>
  </connection>
</connections>
</file>

<file path=xl/sharedStrings.xml><?xml version="1.0" encoding="utf-8"?>
<sst xmlns="http://schemas.openxmlformats.org/spreadsheetml/2006/main" count="1767" uniqueCount="472">
  <si>
    <t>Name</t>
  </si>
  <si>
    <t>Games Played</t>
  </si>
  <si>
    <t>PTS</t>
  </si>
  <si>
    <t>Age</t>
  </si>
  <si>
    <t>Height</t>
  </si>
  <si>
    <t>Weight</t>
  </si>
  <si>
    <t>BMI</t>
  </si>
  <si>
    <t>AJ Price</t>
  </si>
  <si>
    <t>Aaron Brooks</t>
  </si>
  <si>
    <t>Aaron Gordon</t>
  </si>
  <si>
    <t>Adreian Payne</t>
  </si>
  <si>
    <t>Al Horford</t>
  </si>
  <si>
    <t>Al Jefferson</t>
  </si>
  <si>
    <t>Alan Anderson</t>
  </si>
  <si>
    <t>Alec Burks</t>
  </si>
  <si>
    <t>Alex Kirk</t>
  </si>
  <si>
    <t>Alex Len</t>
  </si>
  <si>
    <t>Alexey Shved</t>
  </si>
  <si>
    <t>Alexis Ajinca</t>
  </si>
  <si>
    <t>Al-Farouq Aminu</t>
  </si>
  <si>
    <t>Allen Crabbe</t>
  </si>
  <si>
    <t>Alonzo Gee</t>
  </si>
  <si>
    <t>Amir Johnson</t>
  </si>
  <si>
    <t>Andre Dawkins</t>
  </si>
  <si>
    <t>Andre Drummond</t>
  </si>
  <si>
    <t>Andre Iguodala</t>
  </si>
  <si>
    <t>Andre Miller</t>
  </si>
  <si>
    <t>Andre Roberson</t>
  </si>
  <si>
    <t>Andrea Bargnani</t>
  </si>
  <si>
    <t>Andrei Kirilenko</t>
  </si>
  <si>
    <t>Andrew Bogut</t>
  </si>
  <si>
    <t>Andrew Nicholson</t>
  </si>
  <si>
    <t>Anthony Bennett</t>
  </si>
  <si>
    <t>Anthony Davis</t>
  </si>
  <si>
    <t>Anthony Morrow</t>
  </si>
  <si>
    <t>Archie Goodwin</t>
  </si>
  <si>
    <t>Arinze Onuaku</t>
  </si>
  <si>
    <t>Aron Baynes</t>
  </si>
  <si>
    <t>Arron Afflalo</t>
  </si>
  <si>
    <t>Austin Daye</t>
  </si>
  <si>
    <t>Austin Rivers</t>
  </si>
  <si>
    <t>Avery Bradley</t>
  </si>
  <si>
    <t>Ben Gordon</t>
  </si>
  <si>
    <t>Ben McLemore</t>
  </si>
  <si>
    <t>Bernard James</t>
  </si>
  <si>
    <t>Bismack Biyombo</t>
  </si>
  <si>
    <t>Blake Griffin</t>
  </si>
  <si>
    <t>Bojan Bogdanovic</t>
  </si>
  <si>
    <t>Boris Diaw</t>
  </si>
  <si>
    <t>Bradley Beal</t>
  </si>
  <si>
    <t>Brandon Bass</t>
  </si>
  <si>
    <t>Brandon Davies</t>
  </si>
  <si>
    <t>Brandon Jennings</t>
  </si>
  <si>
    <t>Brandon Knight</t>
  </si>
  <si>
    <t>Brandon Rush</t>
  </si>
  <si>
    <t>Brendan Haywood</t>
  </si>
  <si>
    <t>Brian Roberts</t>
  </si>
  <si>
    <t>Brook Lopez</t>
  </si>
  <si>
    <t>Bruno Caboclo</t>
  </si>
  <si>
    <t>Bryce Cotton</t>
  </si>
  <si>
    <t>C.J. Watson</t>
  </si>
  <si>
    <t>Cameron Bairstow</t>
  </si>
  <si>
    <t>Carl Landry</t>
  </si>
  <si>
    <t>Carlos Boozer</t>
  </si>
  <si>
    <t>Carmelo Anthony</t>
  </si>
  <si>
    <t>Caron Butler</t>
  </si>
  <si>
    <t>Cartier Martin</t>
  </si>
  <si>
    <t>Chandler Parsons</t>
  </si>
  <si>
    <t>Channing Frye</t>
  </si>
  <si>
    <t>Chase Budinger</t>
  </si>
  <si>
    <t>Chris Andersen</t>
  </si>
  <si>
    <t>Chris Bosh</t>
  </si>
  <si>
    <t>Chris Copeland</t>
  </si>
  <si>
    <t>Chris Douglas-Roberts</t>
  </si>
  <si>
    <t>Chris Johnson</t>
  </si>
  <si>
    <t>Chris Kaman</t>
  </si>
  <si>
    <t>Chris Paul</t>
  </si>
  <si>
    <t>Chuck Hayes</t>
  </si>
  <si>
    <t>CJ McCollum</t>
  </si>
  <si>
    <t>CJ Miles</t>
  </si>
  <si>
    <t>Cleanthony Early</t>
  </si>
  <si>
    <t>Clint Capela</t>
  </si>
  <si>
    <t>Cole Aldrich</t>
  </si>
  <si>
    <t>Corey Brewer</t>
  </si>
  <si>
    <t>Cory Jefferson</t>
  </si>
  <si>
    <t>Cory Joseph</t>
  </si>
  <si>
    <t>Courtney Lee</t>
  </si>
  <si>
    <t>D.J. Augustin</t>
  </si>
  <si>
    <t>Dahntay Jones</t>
  </si>
  <si>
    <t>Damian Lillard</t>
  </si>
  <si>
    <t>Damjan Rudez</t>
  </si>
  <si>
    <t>Danilo Gallinari</t>
  </si>
  <si>
    <t>Danny Granger</t>
  </si>
  <si>
    <t>Danny Green</t>
  </si>
  <si>
    <t>Dante Cunningham</t>
  </si>
  <si>
    <t>Dante Exum</t>
  </si>
  <si>
    <t>Darius Miller</t>
  </si>
  <si>
    <t>Darius Morris</t>
  </si>
  <si>
    <t>Darrell Arthur</t>
  </si>
  <si>
    <t>Darren Collison</t>
  </si>
  <si>
    <t>David Lee</t>
  </si>
  <si>
    <t>David Stockton</t>
  </si>
  <si>
    <t>David West</t>
  </si>
  <si>
    <t>DeAndre Jordan</t>
  </si>
  <si>
    <t>DeJuan Blair</t>
  </si>
  <si>
    <t>DeMar DeRozan</t>
  </si>
  <si>
    <t>DeMarcus Cousins</t>
  </si>
  <si>
    <t>DeMarre Carroll</t>
  </si>
  <si>
    <t>Dennis Schroder</t>
  </si>
  <si>
    <t>Derrick Favors</t>
  </si>
  <si>
    <t>Derrick Rose</t>
  </si>
  <si>
    <t>Devin Harris</t>
  </si>
  <si>
    <t>Devyn Marble</t>
  </si>
  <si>
    <t>Dewayne Dedmon</t>
  </si>
  <si>
    <t>Dirk Nowitzki</t>
  </si>
  <si>
    <t>Donald Sloan</t>
  </si>
  <si>
    <t>Donatas Motiejunas</t>
  </si>
  <si>
    <t>Doug McDermott</t>
  </si>
  <si>
    <t>Draymond Green</t>
  </si>
  <si>
    <t>Drew Gooden</t>
  </si>
  <si>
    <t>Drew Gordon</t>
  </si>
  <si>
    <t>Dwight Buycks</t>
  </si>
  <si>
    <t>Dwight Howard</t>
  </si>
  <si>
    <t>Dwight Powell</t>
  </si>
  <si>
    <t>Earl Barron</t>
  </si>
  <si>
    <t>Earl Clark</t>
  </si>
  <si>
    <t>Ed Davis</t>
  </si>
  <si>
    <t>Elfrid Payton</t>
  </si>
  <si>
    <t>Elton Brand</t>
  </si>
  <si>
    <t>Enes Kanter</t>
  </si>
  <si>
    <t>Eric Bledsoe</t>
  </si>
  <si>
    <t>Eric Gordon</t>
  </si>
  <si>
    <t>Erick Green</t>
  </si>
  <si>
    <t>Ersan Ilyasova</t>
  </si>
  <si>
    <t>E'Twaun Moore</t>
  </si>
  <si>
    <t>Evan Fournier</t>
  </si>
  <si>
    <t>Evan Turner</t>
  </si>
  <si>
    <t>Francisco Garcia</t>
  </si>
  <si>
    <t>Furkan Aldemir</t>
  </si>
  <si>
    <t>Gal Mekel</t>
  </si>
  <si>
    <t>Garrett Temple</t>
  </si>
  <si>
    <t>Gary Harris</t>
  </si>
  <si>
    <t>Gary Neal</t>
  </si>
  <si>
    <t>George Hill</t>
  </si>
  <si>
    <t>Gerald Green</t>
  </si>
  <si>
    <t>Gerald Henderson</t>
  </si>
  <si>
    <t>Giannis Antetokounmpo</t>
  </si>
  <si>
    <t>Glen Davis</t>
  </si>
  <si>
    <t>Glen Rice</t>
  </si>
  <si>
    <t>Goran Dragic</t>
  </si>
  <si>
    <t>Gordon Hayward</t>
  </si>
  <si>
    <t>Gorgui Dieng</t>
  </si>
  <si>
    <t>Grant Jerrett</t>
  </si>
  <si>
    <t>Greg Monroe</t>
  </si>
  <si>
    <t>Greg Smith</t>
  </si>
  <si>
    <t>Greg Stiemsma</t>
  </si>
  <si>
    <t>Greivis Vasquez</t>
  </si>
  <si>
    <t>Harrison Barnes</t>
  </si>
  <si>
    <t>Ian Clark</t>
  </si>
  <si>
    <t>Ian Mahinmi</t>
  </si>
  <si>
    <t>Iman Shumpert</t>
  </si>
  <si>
    <t>Isaiah Canaan</t>
  </si>
  <si>
    <t>Isaiah Thomas</t>
  </si>
  <si>
    <t>J.J. Barea</t>
  </si>
  <si>
    <t>Jabari Brown</t>
  </si>
  <si>
    <t>Jack Cooley</t>
  </si>
  <si>
    <t>Jae Crowder</t>
  </si>
  <si>
    <t>Jamaal Franklin</t>
  </si>
  <si>
    <t>Jamal Crawford</t>
  </si>
  <si>
    <t>Jameer Nelson</t>
  </si>
  <si>
    <t>James Ennis III</t>
  </si>
  <si>
    <t>James Harden</t>
  </si>
  <si>
    <t>James Johnson</t>
  </si>
  <si>
    <t>James Jones</t>
  </si>
  <si>
    <t>James Michael McAdoo</t>
  </si>
  <si>
    <t>JaMychal Green</t>
  </si>
  <si>
    <t>Jannero Pargo</t>
  </si>
  <si>
    <t>Jared Cunningham</t>
  </si>
  <si>
    <t>Jared Dudley</t>
  </si>
  <si>
    <t>Jared Sullinger</t>
  </si>
  <si>
    <t>Jarrett Jack</t>
  </si>
  <si>
    <t>Jason Maxiell</t>
  </si>
  <si>
    <t>Jason Richardson</t>
  </si>
  <si>
    <t>JaVale McGee</t>
  </si>
  <si>
    <t>Jeff Adrien</t>
  </si>
  <si>
    <t>Jeff Ayres</t>
  </si>
  <si>
    <t>Jeff Green</t>
  </si>
  <si>
    <t>Jeff Teague</t>
  </si>
  <si>
    <t>Jeffery Taylor</t>
  </si>
  <si>
    <t>Jerami Grant</t>
  </si>
  <si>
    <t>Jerel McNeal</t>
  </si>
  <si>
    <t>Jeremy Evans</t>
  </si>
  <si>
    <t>Jeremy Lamb</t>
  </si>
  <si>
    <t>Jeremy Lin</t>
  </si>
  <si>
    <t>Jerome Jordan</t>
  </si>
  <si>
    <t>Jerrelle Benimon</t>
  </si>
  <si>
    <t>Jerryd Bayless</t>
  </si>
  <si>
    <t>Jimmer Fredette</t>
  </si>
  <si>
    <t>Jimmy Butler</t>
  </si>
  <si>
    <t>JJ Hickson</t>
  </si>
  <si>
    <t>JJ Redick</t>
  </si>
  <si>
    <t>Joakim Noah</t>
  </si>
  <si>
    <t>Jodie Meeks</t>
  </si>
  <si>
    <t>Joe Harris</t>
  </si>
  <si>
    <t>Joe Ingles</t>
  </si>
  <si>
    <t>Joe Johnson</t>
  </si>
  <si>
    <t>Joel Anthony</t>
  </si>
  <si>
    <t>Joel Freeland</t>
  </si>
  <si>
    <t>Joey Dorsey</t>
  </si>
  <si>
    <t>Joffrey Lauvergne</t>
  </si>
  <si>
    <t>John Henson</t>
  </si>
  <si>
    <t>John Jenkins</t>
  </si>
  <si>
    <t>John Lucas III</t>
  </si>
  <si>
    <t>Johnny O'Bryant III</t>
  </si>
  <si>
    <t>Jon Leuer</t>
  </si>
  <si>
    <t>Jonas Jerebko</t>
  </si>
  <si>
    <t>Jonas Valanciunas</t>
  </si>
  <si>
    <t>Jordan Adams</t>
  </si>
  <si>
    <t>Jordan Clarkson</t>
  </si>
  <si>
    <t>Jordan Farmar</t>
  </si>
  <si>
    <t>Jordan Hamilton</t>
  </si>
  <si>
    <t>Jordan Hill</t>
  </si>
  <si>
    <t>Jorge Gutierrez</t>
  </si>
  <si>
    <t>Jose Calderon</t>
  </si>
  <si>
    <t>Josh McRoberts</t>
  </si>
  <si>
    <t>JR Smith</t>
  </si>
  <si>
    <t>Jrue Holiday</t>
  </si>
  <si>
    <t>Julius Randle</t>
  </si>
  <si>
    <t>Justin Hamilton</t>
  </si>
  <si>
    <t>Justin Holiday</t>
  </si>
  <si>
    <t>Kalin Lucas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</si>
  <si>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</si>
  <si>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</si>
  <si>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</si>
  <si>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</si>
  <si>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</si>
  <si>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</si>
  <si>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</si>
  <si>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</si>
  <si>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</si>
  <si>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</si>
  <si>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</si>
  <si>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</si>
  <si>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</si>
  <si>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</si>
  <si>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</si>
  <si>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Kirk Hinrich</t>
  </si>
  <si>
    <t>KJ McDaniels</t>
  </si>
  <si>
    <t>Klay Thompson</t>
  </si>
  <si>
    <t>Kobe Bryant</t>
  </si>
  <si>
    <t>Kosta Koufos</t>
  </si>
  <si>
    <t>Kostas Papanikolaou</t>
  </si>
  <si>
    <t>Kris Humphries</t>
  </si>
  <si>
    <t>Kyle Anderson</t>
  </si>
  <si>
    <t>Kyle Korver</t>
  </si>
  <si>
    <t>Kyle Lowry</t>
  </si>
  <si>
    <t>Kyle O'Quinn</t>
  </si>
  <si>
    <t>Kyle Singler</t>
  </si>
  <si>
    <t>Kyrie Irving</t>
  </si>
  <si>
    <t>LaMarcus Aldridge</t>
  </si>
  <si>
    <t>Lance Stephenson</t>
  </si>
  <si>
    <t>Landry Fields</t>
  </si>
  <si>
    <t>Langston Galloway</t>
  </si>
  <si>
    <t>Larry Drew II</t>
  </si>
  <si>
    <t>Lavoy Allen</t>
  </si>
  <si>
    <t>Leandro Barbosa</t>
  </si>
  <si>
    <t>LeBron James</t>
  </si>
  <si>
    <t>Lester Hudson</t>
  </si>
  <si>
    <t>Lorenzo Brown</t>
  </si>
  <si>
    <t>Lou Amundson</t>
  </si>
  <si>
    <t>Lou Williams</t>
  </si>
  <si>
    <t>Luc Mbah a Moute</t>
  </si>
  <si>
    <t>Lucas Nogueira</t>
  </si>
  <si>
    <t>Luis Scola</t>
  </si>
  <si>
    <t>Luke Babbitt</t>
  </si>
  <si>
    <t>Luke Ridnour</t>
  </si>
  <si>
    <t>Luol Deng</t>
  </si>
  <si>
    <t>Malcolm Thomas</t>
  </si>
  <si>
    <t>Manu Ginobili</t>
  </si>
  <si>
    <t>Marc Gasol</t>
  </si>
  <si>
    <t>Marcin Gortat</t>
  </si>
  <si>
    <t>Marco Belinelli</t>
  </si>
  <si>
    <t>Marcus Morris</t>
  </si>
  <si>
    <t>Marcus Smart</t>
  </si>
  <si>
    <t>Mario Chalmers</t>
  </si>
  <si>
    <t>Markel Brown</t>
  </si>
  <si>
    <t>Markieff Morris</t>
  </si>
  <si>
    <t>Marreese Speights</t>
  </si>
  <si>
    <t>Marvin Williams</t>
  </si>
  <si>
    <t>Mason Plumlee</t>
  </si>
  <si>
    <t>Matt Barnes</t>
  </si>
  <si>
    <t>Matt Bonner</t>
  </si>
  <si>
    <t>Matthew Dellavedova</t>
  </si>
  <si>
    <t>Maurice Harkless</t>
  </si>
  <si>
    <t>Meyers Leonard</t>
  </si>
  <si>
    <t>Michael Beasley</t>
  </si>
  <si>
    <t>Michael Carter-Williams</t>
  </si>
  <si>
    <t>Michael Kidd-Gilchrist</t>
  </si>
  <si>
    <t>Mike Conley</t>
  </si>
  <si>
    <t>Mike Dunleavy</t>
  </si>
  <si>
    <t>Mike Miller</t>
  </si>
  <si>
    <t>Mike Muscala</t>
  </si>
  <si>
    <t>Mike Scott</t>
  </si>
  <si>
    <t>Miles Plumlee</t>
  </si>
  <si>
    <t>Mitch McGary</t>
  </si>
  <si>
    <t>Mo Williams</t>
  </si>
  <si>
    <t>Monta Ellis</t>
  </si>
  <si>
    <t>Nazr Mohammed</t>
  </si>
  <si>
    <t>Nene</t>
  </si>
  <si>
    <t>Nerlens Noel</t>
  </si>
  <si>
    <t>Nick Calathes</t>
  </si>
  <si>
    <t>Nick Collison</t>
  </si>
  <si>
    <t>Nick Johnson</t>
  </si>
  <si>
    <t>Nicolas Batum</t>
  </si>
  <si>
    <t>Nik Stauskas</t>
  </si>
  <si>
    <t>Nikola Mirotic</t>
  </si>
  <si>
    <t>Nikola Vucevic</t>
  </si>
  <si>
    <t>Noah Vonleh</t>
  </si>
  <si>
    <t>Norris Cole</t>
  </si>
  <si>
    <t>O.J. Mayo</t>
  </si>
  <si>
    <t>Ognjen Kuzmic</t>
  </si>
  <si>
    <t>Omer Asik</t>
  </si>
  <si>
    <t>Omri Casspi</t>
  </si>
  <si>
    <t>Otto Porter Jr.</t>
  </si>
  <si>
    <t>Pablo Prigioni</t>
  </si>
  <si>
    <t>Patrick Beverley</t>
  </si>
  <si>
    <t>Patrick Christopher</t>
  </si>
  <si>
    <t>Patty Mills</t>
  </si>
  <si>
    <t>Pau Gasol</t>
  </si>
  <si>
    <t>Paul George</t>
  </si>
  <si>
    <t>Paul Millsap</t>
  </si>
  <si>
    <t>Paul Pierce</t>
  </si>
  <si>
    <t>Pero Antic</t>
  </si>
  <si>
    <t>Perry Jones III</t>
  </si>
  <si>
    <t>Phil Pressey</t>
  </si>
  <si>
    <t>PJ Hairston</t>
  </si>
  <si>
    <t>Quincy Acy</t>
  </si>
  <si>
    <t>Quincy Miller</t>
  </si>
  <si>
    <t>Quincy Pondexter</t>
  </si>
  <si>
    <t>Rajon Rondo</t>
  </si>
  <si>
    <t>Ramon Sessions</t>
  </si>
  <si>
    <t>Randy Foye</t>
  </si>
  <si>
    <t>Rasual Butler</t>
  </si>
  <si>
    <t>Ray McCallum</t>
  </si>
  <si>
    <t>Raymond Felton</t>
  </si>
  <si>
    <t>Reggie Bullock</t>
  </si>
  <si>
    <t>Reggie Evans</t>
  </si>
  <si>
    <t>Reggie Jackson</t>
  </si>
  <si>
    <t>Richard Jefferson</t>
  </si>
  <si>
    <t>Ricky Rubio</t>
  </si>
  <si>
    <t>Robbie Hummel</t>
  </si>
  <si>
    <t>Robert Covington</t>
  </si>
  <si>
    <t>Robin Lopez</t>
  </si>
  <si>
    <t>Rodney Hood</t>
  </si>
  <si>
    <t>Rodney Stuckey</t>
  </si>
  <si>
    <t>Ronnie Price</t>
  </si>
  <si>
    <t>Roy Hibbert</t>
  </si>
  <si>
    <t>Rudy Gay</t>
  </si>
  <si>
    <t>Rudy Gobert</t>
  </si>
  <si>
    <t>Russ Smith</t>
  </si>
  <si>
    <t>Ryan Anderson</t>
  </si>
  <si>
    <t>Ryan Hollins</t>
  </si>
  <si>
    <t>Ryan Kelly</t>
  </si>
  <si>
    <t>Samuel Dalembert</t>
  </si>
  <si>
    <t>Sean Kilpatrick</t>
  </si>
  <si>
    <t>Serge Ibaka</t>
  </si>
  <si>
    <t>Sergey Karasev</t>
  </si>
  <si>
    <t>Seth Curry</t>
  </si>
  <si>
    <t>Shabazz Muhammad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</si>
  <si>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</si>
  <si>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</si>
  <si>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</si>
  <si>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</si>
  <si>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</si>
  <si>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</si>
  <si>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</si>
  <si>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Sim Bhullar</t>
  </si>
  <si>
    <t>Solomon Hill</t>
  </si>
  <si>
    <t>Spencer Dinwiddie</t>
  </si>
  <si>
    <t>Spencer Hawes</t>
  </si>
  <si>
    <t>Stephen Curry</t>
  </si>
  <si>
    <t>Steve Blake</t>
  </si>
  <si>
    <t>Steve Novak</t>
  </si>
  <si>
    <t>Steven Adams</t>
  </si>
  <si>
    <t>Taj Gibson</t>
  </si>
  <si>
    <t>Tarik Black</t>
  </si>
  <si>
    <t>Tayshaun Prince</t>
  </si>
  <si>
    <t>Terrence Jones</t>
  </si>
  <si>
    <t>Terrence Ross</t>
  </si>
  <si>
    <t>Thabo Sefolosha</t>
  </si>
  <si>
    <t>Tiago Splitter</t>
  </si>
  <si>
    <t>Tim Duncan</t>
  </si>
  <si>
    <t>Tim Frazier</t>
  </si>
  <si>
    <t>Tim Hardaway Jr.</t>
  </si>
  <si>
    <t>Timofey Mozgov</t>
  </si>
  <si>
    <t>Tobias Harris</t>
  </si>
  <si>
    <t>Toney Douglas</t>
  </si>
  <si>
    <t>Tony Allen</t>
  </si>
  <si>
    <t>Tony Parker</t>
  </si>
  <si>
    <t>Tony Snell</t>
  </si>
  <si>
    <t>Toure' Murry</t>
  </si>
  <si>
    <t>Trevor Ariza</t>
  </si>
  <si>
    <t>Trevor Booker</t>
  </si>
  <si>
    <t>Trey Burke</t>
  </si>
  <si>
    <t>Troy Daniels</t>
  </si>
  <si>
    <t>Ty Lawson</t>
  </si>
  <si>
    <t>Tyler Ennis</t>
  </si>
  <si>
    <t>Tyler Hansbrough</t>
  </si>
  <si>
    <t>Tyler Johnson</t>
  </si>
  <si>
    <t>Tyreke Evans</t>
  </si>
  <si>
    <t>Tyson Chandler</t>
  </si>
  <si>
    <t>Udonis Haslem</t>
  </si>
  <si>
    <t>Vander Blue</t>
  </si>
  <si>
    <t>Victor Claver</t>
  </si>
  <si>
    <t>Victor Oladipo</t>
  </si>
  <si>
    <t>Vince Carter</t>
  </si>
  <si>
    <t>Wayne Ellington</t>
  </si>
  <si>
    <t>Wesley Johnson</t>
  </si>
  <si>
    <t>Wesley Matthews</t>
  </si>
  <si>
    <t>Will Barton</t>
  </si>
  <si>
    <t>Will Bynum</t>
  </si>
  <si>
    <t>Will Cherry</t>
  </si>
  <si>
    <t>Willie Green</t>
  </si>
  <si>
    <t>Wilson Chandler</t>
  </si>
  <si>
    <t>Xavier Henry</t>
  </si>
  <si>
    <t>Zach LaVine</t>
  </si>
  <si>
    <t>Zach Randolph</t>
  </si>
  <si>
    <t>Zaza Pachulia</t>
  </si>
  <si>
    <t>Zoran Dragic</t>
  </si>
  <si>
    <t>MEDIAN</t>
  </si>
  <si>
    <t>AVG</t>
  </si>
  <si>
    <t>SKEW</t>
  </si>
  <si>
    <t xml:space="preserve">SKEWNESS </t>
  </si>
  <si>
    <t xml:space="preserve">Measures the amount and direction of skew </t>
  </si>
  <si>
    <t>Highly left skewed</t>
  </si>
  <si>
    <t>Moderately left skewed</t>
  </si>
  <si>
    <t>Approx symetrical</t>
  </si>
  <si>
    <t>Moderately right skewed</t>
  </si>
  <si>
    <t>Highly right skewed</t>
  </si>
  <si>
    <t>- 1 or less</t>
  </si>
  <si>
    <t>- 0.5 to - 1</t>
  </si>
  <si>
    <t>- 0.5 to + 0.5</t>
  </si>
  <si>
    <t xml:space="preserve">  0.5 to  1</t>
  </si>
  <si>
    <t xml:space="preserve"> + 1 or more</t>
  </si>
  <si>
    <t>Player weight</t>
  </si>
  <si>
    <t>Quartile 1</t>
  </si>
  <si>
    <t>STD Deviation</t>
  </si>
  <si>
    <t>Quartile 2</t>
  </si>
  <si>
    <t>AVG + 1 STD Dev</t>
  </si>
  <si>
    <t>Quartile 3</t>
  </si>
  <si>
    <t>AVG - 1 STD Dev</t>
  </si>
  <si>
    <t>Very low</t>
  </si>
  <si>
    <t>STD DEV</t>
  </si>
  <si>
    <t>3 STD Dev
Below</t>
  </si>
  <si>
    <t>Low</t>
  </si>
  <si>
    <t>3 STD Dev below</t>
  </si>
  <si>
    <t>1 STD Dev below</t>
  </si>
  <si>
    <t>1 STD Dev
Below</t>
  </si>
  <si>
    <t>Medium</t>
  </si>
  <si>
    <t>1 STD Dev above</t>
  </si>
  <si>
    <t>3 STD Dev above</t>
  </si>
  <si>
    <t>1 STD Dev
Above</t>
  </si>
  <si>
    <t>High</t>
  </si>
  <si>
    <t>3 STD Dev
Above</t>
  </si>
  <si>
    <t>Very high</t>
  </si>
  <si>
    <t>Very High</t>
  </si>
  <si>
    <t>Average / Mean</t>
  </si>
  <si>
    <t>Skew</t>
  </si>
  <si>
    <t>Percentiles</t>
  </si>
  <si>
    <t>Percentile Rank</t>
  </si>
  <si>
    <t>Class</t>
  </si>
  <si>
    <t>(Weight - Avg) /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</si>
</sst>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16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/>
    </xf>
    <xf numFmtId="0" fontId="16" fillId="34" borderId="10" xfId="0" applyFont="1" applyFill="1" applyBorder="1" applyAlignment="1">
      <alignment textRotation="45" wrapText="1"/>
    </xf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6" xfId="0" applyBorder="1"/>
    <xf numFmtId="0" fontId="0" fillId="0" borderId="18" xfId="0" applyBorder="1"/>
    <xf numFmtId="0" fontId="0" fillId="0" borderId="0" xfId="42" applyNumberFormat="1" applyFont="1" applyAlignment="1">
      <alignment horizontal="center"/>
    </xf>
    <xf numFmtId="9" fontId="0" fillId="0" borderId="0" xfId="0" applyNumberFormat="1"/>
    <xf numFmtId="9" fontId="0" fillId="0" borderId="0" xfId="42" applyFont="1"/>
    <xf numFmtId="0" fontId="1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16" fillId="35" borderId="20" xfId="0" applyFont="1" applyFill="1" applyBorder="1" applyAlignment="1">
      <alignment horizontal="center" vertical="center"/>
    </xf>
    <xf numFmtId="0" fontId="16" fillId="35" borderId="21" xfId="0" applyFont="1" applyFill="1" applyBorder="1" applyAlignment="1">
      <alignment horizontal="center" vertical="center"/>
    </xf>
    <xf numFmtId="0" fontId="16" fillId="35" borderId="18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9" xfId="0" applyFont="1" applyFill="1" applyBorder="1" applyAlignment="1">
      <alignment horizontal="center" vertical="center"/>
    </xf>
    <xf numFmtId="0" fontId="16" fillId="35" borderId="2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0" fillId="33" borderId="14" xfId="0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PTS - Moderate right skey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PTS - Moderate right skey</a:t>
          </a:r>
        </a:p>
      </cx:txPr>
    </cx:title>
    <cx:plotArea>
      <cx:plotAreaRegion>
        <cx:series layoutId="boxWhisker" uniqueId="{BDC38E06-A321-4ED1-AAA1-015FE6989E9D}">
          <cx:tx>
            <cx:txData>
              <cx:f>_xlchart.v1.2</cx:f>
              <cx:v>PTS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Games Played - Moderate left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Games Played - Moderate left skew</a:t>
          </a:r>
        </a:p>
      </cx:txPr>
    </cx:title>
    <cx:plotArea>
      <cx:plotAreaRegion>
        <cx:series layoutId="boxWhisker" uniqueId="{5A167908-0721-4D2F-AB43-51652A49665D}">
          <cx:tx>
            <cx:txData>
              <cx:f>_xlchart.v1.4</cx:f>
              <cx:v>Games Played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Height - Approx Symtrical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Height - Approx Symtrical</a:t>
          </a:r>
        </a:p>
      </cx:txPr>
    </cx:title>
    <cx:plotArea>
      <cx:plotAreaRegion>
        <cx:series layoutId="boxWhisker" uniqueId="{321DB0EF-EB7A-4CFF-B477-721AC326B602}">
          <cx:tx>
            <cx:txData>
              <cx:f>_xlchart.v1.0</cx:f>
              <cx:v>Height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50"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GB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Weight - Approx Symetrical Skew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 - Approx Symetrical Skew</a:t>
          </a:r>
        </a:p>
      </cx:txPr>
    </cx:title>
    <cx:plotArea>
      <cx:plotAreaRegion>
        <cx:series layoutId="boxWhisker" uniqueId="{3E5C50C6-B9FE-4816-A202-4B126BCB5F01}">
          <cx:tx>
            <cx:txData>
              <cx:f>_xlchart.v1.8</cx:f>
              <cx:v>Weight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0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Weight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Weight</a:t>
          </a:r>
        </a:p>
      </cx:txPr>
    </cx:title>
    <cx:plotArea>
      <cx:plotAreaRegion>
        <cx:series layoutId="clusteredColumn" uniqueId="{CB8F2240-D590-4CF7-A907-62E116E7DF8B}">
          <cx:tx>
            <cx:txData>
              <cx:f>_xlchart.v1.6</cx:f>
              <cx:v>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4762</xdr:rowOff>
    </xdr:from>
    <xdr:to>
      <xdr:col>12</xdr:col>
      <xdr:colOff>876300</xdr:colOff>
      <xdr:row>20</xdr:row>
      <xdr:rowOff>233362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E2EF899-A558-3616-01D1-BD43F5E472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402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147637</xdr:colOff>
      <xdr:row>12</xdr:row>
      <xdr:rowOff>52387</xdr:rowOff>
    </xdr:from>
    <xdr:to>
      <xdr:col>19</xdr:col>
      <xdr:colOff>576262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BE99A93-CDEA-EFF4-14F8-CB42F9FF45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9337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242887</xdr:colOff>
      <xdr:row>12</xdr:row>
      <xdr:rowOff>52387</xdr:rowOff>
    </xdr:from>
    <xdr:to>
      <xdr:col>27</xdr:col>
      <xdr:colOff>547687</xdr:colOff>
      <xdr:row>20</xdr:row>
      <xdr:rowOff>280987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65CB456-7AF7-81CE-BEE1-DB15B813D4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87562" y="4071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36634</xdr:colOff>
      <xdr:row>10</xdr:row>
      <xdr:rowOff>71804</xdr:rowOff>
    </xdr:from>
    <xdr:to>
      <xdr:col>7</xdr:col>
      <xdr:colOff>359018</xdr:colOff>
      <xdr:row>24</xdr:row>
      <xdr:rowOff>29307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463A89A-04B1-9014-AF7C-90B88ED705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6359" y="2395904"/>
              <a:ext cx="4456234" cy="2624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7327</xdr:colOff>
      <xdr:row>0</xdr:row>
      <xdr:rowOff>599342</xdr:rowOff>
    </xdr:from>
    <xdr:to>
      <xdr:col>18</xdr:col>
      <xdr:colOff>461596</xdr:colOff>
      <xdr:row>21</xdr:row>
      <xdr:rowOff>14653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194B5B-F81E-7337-65FF-7A61EBA8E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0502" y="599342"/>
              <a:ext cx="6550269" cy="38349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5</xdr:row>
      <xdr:rowOff>0</xdr:rowOff>
    </xdr:from>
    <xdr:to>
      <xdr:col>11</xdr:col>
      <xdr:colOff>600075</xdr:colOff>
      <xdr:row>5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4FA7F43-D5FF-4125-ADD4-D95D3707FB7A}"/>
            </a:ext>
          </a:extLst>
        </xdr:cNvPr>
        <xdr:cNvCxnSpPr/>
      </xdr:nvCxnSpPr>
      <xdr:spPr>
        <a:xfrm>
          <a:off x="4267200" y="952500"/>
          <a:ext cx="4191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133350</xdr:colOff>
      <xdr:row>13</xdr:row>
      <xdr:rowOff>0</xdr:rowOff>
    </xdr:from>
    <xdr:to>
      <xdr:col>12</xdr:col>
      <xdr:colOff>0</xdr:colOff>
      <xdr:row>13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C1B90AC-515E-4C52-8ACC-BCB61761E9AD}"/>
            </a:ext>
          </a:extLst>
        </xdr:cNvPr>
        <xdr:cNvCxnSpPr/>
      </xdr:nvCxnSpPr>
      <xdr:spPr>
        <a:xfrm>
          <a:off x="6381750" y="247650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8</xdr:row>
      <xdr:rowOff>171450</xdr:rowOff>
    </xdr:from>
    <xdr:to>
      <xdr:col>11</xdr:col>
      <xdr:colOff>571500</xdr:colOff>
      <xdr:row>8</xdr:row>
      <xdr:rowOff>171450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2E6358-6BC5-4DBB-BDAA-D56F4C4738DF}"/>
            </a:ext>
          </a:extLst>
        </xdr:cNvPr>
        <xdr:cNvCxnSpPr/>
      </xdr:nvCxnSpPr>
      <xdr:spPr>
        <a:xfrm>
          <a:off x="628650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16</xdr:row>
      <xdr:rowOff>171450</xdr:rowOff>
    </xdr:from>
    <xdr:to>
      <xdr:col>11</xdr:col>
      <xdr:colOff>571500</xdr:colOff>
      <xdr:row>16</xdr:row>
      <xdr:rowOff>171450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678A9A5-F152-461B-88F9-5E0FA59CBA76}"/>
            </a:ext>
          </a:extLst>
        </xdr:cNvPr>
        <xdr:cNvCxnSpPr/>
      </xdr:nvCxnSpPr>
      <xdr:spPr>
        <a:xfrm>
          <a:off x="6343650" y="2457450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3</xdr:row>
      <xdr:rowOff>0</xdr:rowOff>
    </xdr:from>
    <xdr:to>
      <xdr:col>4</xdr:col>
      <xdr:colOff>304800</xdr:colOff>
      <xdr:row>4</xdr:row>
      <xdr:rowOff>114300</xdr:rowOff>
    </xdr:to>
    <xdr:sp macro="" textlink="">
      <xdr:nvSpPr>
        <xdr:cNvPr id="6146" name="AutoShape 2" descr="C:\Users\bende\Desktop\350px-Empirical_Rule.webp">
          <a:extLst>
            <a:ext uri="{FF2B5EF4-FFF2-40B4-BE49-F238E27FC236}">
              <a16:creationId xmlns:a16="http://schemas.microsoft.com/office/drawing/2014/main" id="{2FF5F80D-6B85-4D0A-B591-03D3025406B3}"/>
            </a:ext>
          </a:extLst>
        </xdr:cNvPr>
        <xdr:cNvSpPr>
          <a:spLocks noChangeAspect="1" noChangeArrowheads="1"/>
        </xdr:cNvSpPr>
      </xdr:nvSpPr>
      <xdr:spPr bwMode="auto">
        <a:xfrm>
          <a:off x="431482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19050</xdr:colOff>
      <xdr:row>1</xdr:row>
      <xdr:rowOff>66675</xdr:rowOff>
    </xdr:from>
    <xdr:to>
      <xdr:col>27</xdr:col>
      <xdr:colOff>476250</xdr:colOff>
      <xdr:row>24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26F195-A5E1-4884-BEAF-15C2D672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9950" y="219075"/>
          <a:ext cx="7772400" cy="437197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Name" tableColumnId="1"/>
      <queryTableField id="2" name="Games Played" tableColumnId="2"/>
      <queryTableField id="3" name="PTS" tableColumnId="3"/>
      <queryTableField id="4" name="Age" tableColumnId="4"/>
      <queryTableField id="5" name="Height" tableColumnId="5"/>
      <queryTableField id="6" name="Weight" tableColumnId="6"/>
      <queryTableField id="7" name="BM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_2014_15_Season" displayName="_2014_15_Season" ref="A1:G423" tableType="queryTable" totalsRowShown="0">
  <autoFilter ref="A1:G423" xr:uid="{00000000-0009-0000-0100-000002000000}"/>
  <tableColumns count="7">
    <tableColumn id="1" xr3:uid="{00000000-0010-0000-0000-000001000000}" uniqueName="1" name="Name" queryTableFieldId="1" dataDxfId="0"/>
    <tableColumn id="2" xr3:uid="{00000000-0010-0000-0000-000002000000}" uniqueName="2" name="Games Played" queryTableFieldId="2"/>
    <tableColumn id="3" xr3:uid="{00000000-0010-0000-0000-000003000000}" uniqueName="3" name="PTS" queryTableFieldId="3"/>
    <tableColumn id="4" xr3:uid="{00000000-0010-0000-0000-000004000000}" uniqueName="4" name="Age" queryTableFieldId="4"/>
    <tableColumn id="5" xr3:uid="{00000000-0010-0000-0000-000005000000}" uniqueName="5" name="Height" queryTableFieldId="5"/>
    <tableColumn id="6" xr3:uid="{00000000-0010-0000-0000-000006000000}" uniqueName="6" name="Weight" queryTableFieldId="6"/>
    <tableColumn id="7" xr3:uid="{00000000-0010-0000-0000-000007000000}" uniqueName="7" name="BMI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3"/>
  <sheetViews>
    <sheetView workbookViewId="0">
      <selection activeCell="G1" sqref="A1:G1048576"/>
    </sheetView>
  </sheetViews>
  <sheetFormatPr defaultColWidth="9.140625" defaultRowHeight="15" x14ac:dyDescent="0.25"/>
  <cols>
    <col min="1" max="1" width="24.7109375" bestFit="1" customWidth="1"/>
    <col min="2" max="2" width="10.5703125" customWidth="1"/>
    <col min="3" max="3" width="6.42578125" bestFit="1" customWidth="1"/>
    <col min="4" max="4" width="6.7109375" bestFit="1" customWidth="1"/>
    <col min="6" max="6" width="9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26</v>
      </c>
      <c r="C2">
        <v>133</v>
      </c>
      <c r="D2">
        <v>29</v>
      </c>
      <c r="E2">
        <v>185</v>
      </c>
      <c r="F2">
        <v>81.45</v>
      </c>
      <c r="G2">
        <v>23.79839299</v>
      </c>
    </row>
    <row r="3" spans="1:7" x14ac:dyDescent="0.25">
      <c r="A3" t="s">
        <v>8</v>
      </c>
      <c r="B3">
        <v>82</v>
      </c>
      <c r="C3">
        <v>954</v>
      </c>
      <c r="D3">
        <v>30</v>
      </c>
      <c r="E3">
        <v>180</v>
      </c>
      <c r="F3">
        <v>72.45</v>
      </c>
      <c r="G3">
        <v>22.36111111</v>
      </c>
    </row>
    <row r="4" spans="1:7" x14ac:dyDescent="0.25">
      <c r="A4" t="s">
        <v>9</v>
      </c>
      <c r="B4">
        <v>47</v>
      </c>
      <c r="C4">
        <v>243</v>
      </c>
      <c r="D4">
        <v>20</v>
      </c>
      <c r="E4">
        <v>202.5</v>
      </c>
      <c r="F4">
        <v>99</v>
      </c>
      <c r="G4">
        <v>24.142661180000001</v>
      </c>
    </row>
    <row r="5" spans="1:7" x14ac:dyDescent="0.25">
      <c r="A5" t="s">
        <v>10</v>
      </c>
      <c r="B5">
        <v>32</v>
      </c>
      <c r="C5">
        <v>213</v>
      </c>
      <c r="D5">
        <v>24</v>
      </c>
      <c r="E5">
        <v>205</v>
      </c>
      <c r="F5">
        <v>106.65</v>
      </c>
      <c r="G5">
        <v>25.37775134</v>
      </c>
    </row>
    <row r="6" spans="1:7" x14ac:dyDescent="0.25">
      <c r="A6" t="s">
        <v>11</v>
      </c>
      <c r="B6">
        <v>76</v>
      </c>
      <c r="C6">
        <v>1156</v>
      </c>
      <c r="D6">
        <v>29</v>
      </c>
      <c r="E6">
        <v>205</v>
      </c>
      <c r="F6">
        <v>110.25</v>
      </c>
      <c r="G6">
        <v>26.234384299999999</v>
      </c>
    </row>
    <row r="7" spans="1:7" x14ac:dyDescent="0.25">
      <c r="A7" t="s">
        <v>12</v>
      </c>
      <c r="B7">
        <v>65</v>
      </c>
      <c r="C7">
        <v>1082</v>
      </c>
      <c r="D7">
        <v>30</v>
      </c>
      <c r="E7">
        <v>205</v>
      </c>
      <c r="F7">
        <v>130.05000000000001</v>
      </c>
      <c r="G7">
        <v>30.945865560000001</v>
      </c>
    </row>
    <row r="8" spans="1:7" x14ac:dyDescent="0.25">
      <c r="A8" t="s">
        <v>13</v>
      </c>
      <c r="B8">
        <v>74</v>
      </c>
      <c r="C8">
        <v>545</v>
      </c>
      <c r="D8">
        <v>33</v>
      </c>
      <c r="E8">
        <v>195</v>
      </c>
      <c r="F8">
        <v>99</v>
      </c>
      <c r="G8">
        <v>26.035502959999999</v>
      </c>
    </row>
    <row r="9" spans="1:7" x14ac:dyDescent="0.25">
      <c r="A9" t="s">
        <v>14</v>
      </c>
      <c r="B9">
        <v>27</v>
      </c>
      <c r="C9">
        <v>374</v>
      </c>
      <c r="D9">
        <v>24</v>
      </c>
      <c r="E9">
        <v>195</v>
      </c>
      <c r="F9">
        <v>96.3</v>
      </c>
      <c r="G9">
        <v>25.325443790000001</v>
      </c>
    </row>
    <row r="10" spans="1:7" x14ac:dyDescent="0.25">
      <c r="A10" t="s">
        <v>15</v>
      </c>
      <c r="B10">
        <v>5</v>
      </c>
      <c r="C10">
        <v>4</v>
      </c>
      <c r="D10">
        <v>24</v>
      </c>
      <c r="E10">
        <v>210</v>
      </c>
      <c r="F10">
        <v>110.25</v>
      </c>
      <c r="G10">
        <v>25</v>
      </c>
    </row>
    <row r="11" spans="1:7" x14ac:dyDescent="0.25">
      <c r="A11" t="s">
        <v>16</v>
      </c>
      <c r="B11">
        <v>69</v>
      </c>
      <c r="C11">
        <v>432</v>
      </c>
      <c r="D11">
        <v>22</v>
      </c>
      <c r="E11">
        <v>212.5</v>
      </c>
      <c r="F11">
        <v>117</v>
      </c>
      <c r="G11">
        <v>25.910034599999999</v>
      </c>
    </row>
    <row r="12" spans="1:7" x14ac:dyDescent="0.25">
      <c r="A12" t="s">
        <v>17</v>
      </c>
      <c r="B12">
        <v>42</v>
      </c>
      <c r="C12">
        <v>434</v>
      </c>
      <c r="D12">
        <v>27</v>
      </c>
      <c r="E12">
        <v>195</v>
      </c>
      <c r="F12">
        <v>85.5</v>
      </c>
      <c r="G12">
        <v>22.4852071</v>
      </c>
    </row>
    <row r="13" spans="1:7" x14ac:dyDescent="0.25">
      <c r="A13" t="s">
        <v>18</v>
      </c>
      <c r="B13">
        <v>68</v>
      </c>
      <c r="C13">
        <v>443</v>
      </c>
      <c r="D13">
        <v>27</v>
      </c>
      <c r="E13">
        <v>215</v>
      </c>
      <c r="F13">
        <v>111.6</v>
      </c>
      <c r="G13">
        <v>24.142779879999999</v>
      </c>
    </row>
    <row r="14" spans="1:7" x14ac:dyDescent="0.25">
      <c r="A14" t="s">
        <v>19</v>
      </c>
      <c r="B14">
        <v>74</v>
      </c>
      <c r="C14">
        <v>412</v>
      </c>
      <c r="D14">
        <v>25</v>
      </c>
      <c r="E14">
        <v>202.5</v>
      </c>
      <c r="F14">
        <v>99</v>
      </c>
      <c r="G14">
        <v>24.142661180000001</v>
      </c>
    </row>
    <row r="15" spans="1:7" x14ac:dyDescent="0.25">
      <c r="A15" t="s">
        <v>20</v>
      </c>
      <c r="B15">
        <v>51</v>
      </c>
      <c r="C15">
        <v>168</v>
      </c>
      <c r="D15">
        <v>23</v>
      </c>
      <c r="E15">
        <v>195</v>
      </c>
      <c r="F15">
        <v>94.5</v>
      </c>
      <c r="G15">
        <v>24.85207101</v>
      </c>
    </row>
    <row r="16" spans="1:7" x14ac:dyDescent="0.25">
      <c r="A16" t="s">
        <v>21</v>
      </c>
      <c r="B16">
        <v>54</v>
      </c>
      <c r="C16">
        <v>241</v>
      </c>
      <c r="D16">
        <v>28</v>
      </c>
      <c r="E16">
        <v>195</v>
      </c>
      <c r="F16">
        <v>101.25</v>
      </c>
      <c r="G16">
        <v>26.627218930000002</v>
      </c>
    </row>
    <row r="17" spans="1:7" x14ac:dyDescent="0.25">
      <c r="A17" t="s">
        <v>22</v>
      </c>
      <c r="B17">
        <v>75</v>
      </c>
      <c r="C17">
        <v>694</v>
      </c>
      <c r="D17">
        <v>28</v>
      </c>
      <c r="E17">
        <v>202.5</v>
      </c>
      <c r="F17">
        <v>108</v>
      </c>
      <c r="G17">
        <v>26.337448559999999</v>
      </c>
    </row>
    <row r="18" spans="1:7" x14ac:dyDescent="0.25">
      <c r="A18" t="s">
        <v>23</v>
      </c>
      <c r="B18">
        <v>4</v>
      </c>
      <c r="C18">
        <v>3</v>
      </c>
      <c r="D18">
        <v>24</v>
      </c>
      <c r="E18">
        <v>192.5</v>
      </c>
      <c r="F18">
        <v>96.75</v>
      </c>
      <c r="G18">
        <v>26.108955980000001</v>
      </c>
    </row>
    <row r="19" spans="1:7" x14ac:dyDescent="0.25">
      <c r="A19" t="s">
        <v>24</v>
      </c>
      <c r="B19">
        <v>82</v>
      </c>
      <c r="C19">
        <v>1130</v>
      </c>
      <c r="D19">
        <v>22</v>
      </c>
      <c r="E19">
        <v>207.5</v>
      </c>
      <c r="F19">
        <v>125.55</v>
      </c>
      <c r="G19">
        <v>29.159529689999999</v>
      </c>
    </row>
    <row r="20" spans="1:7" x14ac:dyDescent="0.25">
      <c r="A20" t="s">
        <v>25</v>
      </c>
      <c r="B20">
        <v>77</v>
      </c>
      <c r="C20">
        <v>604</v>
      </c>
      <c r="D20">
        <v>31</v>
      </c>
      <c r="E20">
        <v>195</v>
      </c>
      <c r="F20">
        <v>96.75</v>
      </c>
      <c r="G20">
        <v>25.443786979999999</v>
      </c>
    </row>
    <row r="21" spans="1:7" x14ac:dyDescent="0.25">
      <c r="A21" t="s">
        <v>26</v>
      </c>
      <c r="B21">
        <v>81</v>
      </c>
      <c r="C21">
        <v>355</v>
      </c>
      <c r="D21">
        <v>39</v>
      </c>
      <c r="E21">
        <v>187.5</v>
      </c>
      <c r="F21">
        <v>90</v>
      </c>
      <c r="G21">
        <v>25.6</v>
      </c>
    </row>
    <row r="22" spans="1:7" x14ac:dyDescent="0.25">
      <c r="A22" t="s">
        <v>27</v>
      </c>
      <c r="B22">
        <v>67</v>
      </c>
      <c r="C22">
        <v>228</v>
      </c>
      <c r="D22">
        <v>24</v>
      </c>
      <c r="E22">
        <v>197.5</v>
      </c>
      <c r="F22">
        <v>94.5</v>
      </c>
      <c r="G22">
        <v>24.22688672</v>
      </c>
    </row>
    <row r="23" spans="1:7" x14ac:dyDescent="0.25">
      <c r="A23" t="s">
        <v>28</v>
      </c>
      <c r="B23">
        <v>29</v>
      </c>
      <c r="C23">
        <v>430</v>
      </c>
      <c r="D23">
        <v>30</v>
      </c>
      <c r="E23">
        <v>210</v>
      </c>
      <c r="F23">
        <v>110.25</v>
      </c>
      <c r="G23">
        <v>25</v>
      </c>
    </row>
    <row r="24" spans="1:7" x14ac:dyDescent="0.25">
      <c r="A24" t="s">
        <v>29</v>
      </c>
      <c r="B24">
        <v>7</v>
      </c>
      <c r="C24">
        <v>3</v>
      </c>
      <c r="D24">
        <v>34</v>
      </c>
      <c r="E24">
        <v>202.5</v>
      </c>
      <c r="F24">
        <v>99</v>
      </c>
      <c r="G24">
        <v>24.142661180000001</v>
      </c>
    </row>
    <row r="25" spans="1:7" x14ac:dyDescent="0.25">
      <c r="A25" t="s">
        <v>30</v>
      </c>
      <c r="B25">
        <v>67</v>
      </c>
      <c r="C25">
        <v>422</v>
      </c>
      <c r="D25">
        <v>31</v>
      </c>
      <c r="E25">
        <v>210</v>
      </c>
      <c r="F25">
        <v>117</v>
      </c>
      <c r="G25">
        <v>26.53061224</v>
      </c>
    </row>
    <row r="26" spans="1:7" x14ac:dyDescent="0.25">
      <c r="A26" t="s">
        <v>31</v>
      </c>
      <c r="B26">
        <v>40</v>
      </c>
      <c r="C26">
        <v>194</v>
      </c>
      <c r="D26">
        <v>26</v>
      </c>
      <c r="E26">
        <v>202.5</v>
      </c>
      <c r="F26">
        <v>112.5</v>
      </c>
      <c r="G26">
        <v>27.434842249999999</v>
      </c>
    </row>
    <row r="27" spans="1:7" x14ac:dyDescent="0.25">
      <c r="A27" t="s">
        <v>32</v>
      </c>
      <c r="B27">
        <v>57</v>
      </c>
      <c r="C27">
        <v>298</v>
      </c>
      <c r="D27">
        <v>22</v>
      </c>
      <c r="E27">
        <v>200</v>
      </c>
      <c r="F27">
        <v>110.25</v>
      </c>
      <c r="G27">
        <v>27.5625</v>
      </c>
    </row>
    <row r="28" spans="1:7" x14ac:dyDescent="0.25">
      <c r="A28" t="s">
        <v>33</v>
      </c>
      <c r="B28">
        <v>68</v>
      </c>
      <c r="C28">
        <v>1656</v>
      </c>
      <c r="D28">
        <v>22</v>
      </c>
      <c r="E28">
        <v>205</v>
      </c>
      <c r="F28">
        <v>113.85</v>
      </c>
      <c r="G28">
        <v>27.09101725</v>
      </c>
    </row>
    <row r="29" spans="1:7" x14ac:dyDescent="0.25">
      <c r="A29" t="s">
        <v>34</v>
      </c>
      <c r="B29">
        <v>74</v>
      </c>
      <c r="C29">
        <v>790</v>
      </c>
      <c r="D29">
        <v>30</v>
      </c>
      <c r="E29">
        <v>192.5</v>
      </c>
      <c r="F29">
        <v>94.5</v>
      </c>
      <c r="G29">
        <v>25.501770960000002</v>
      </c>
    </row>
    <row r="30" spans="1:7" x14ac:dyDescent="0.25">
      <c r="A30" t="s">
        <v>35</v>
      </c>
      <c r="B30">
        <v>41</v>
      </c>
      <c r="C30">
        <v>231</v>
      </c>
      <c r="D30">
        <v>21</v>
      </c>
      <c r="E30">
        <v>192.5</v>
      </c>
      <c r="F30">
        <v>90</v>
      </c>
      <c r="G30">
        <v>24.287400909999999</v>
      </c>
    </row>
    <row r="31" spans="1:7" x14ac:dyDescent="0.25">
      <c r="A31" t="s">
        <v>36</v>
      </c>
      <c r="B31">
        <v>6</v>
      </c>
      <c r="C31">
        <v>27</v>
      </c>
      <c r="D31">
        <v>28</v>
      </c>
      <c r="E31">
        <v>202.5</v>
      </c>
      <c r="F31">
        <v>114.75</v>
      </c>
      <c r="G31">
        <v>27.983539090000001</v>
      </c>
    </row>
    <row r="32" spans="1:7" x14ac:dyDescent="0.25">
      <c r="A32" t="s">
        <v>37</v>
      </c>
      <c r="B32">
        <v>70</v>
      </c>
      <c r="C32">
        <v>461</v>
      </c>
      <c r="D32">
        <v>29</v>
      </c>
      <c r="E32">
        <v>205</v>
      </c>
      <c r="F32">
        <v>117</v>
      </c>
      <c r="G32">
        <v>27.840571090000001</v>
      </c>
    </row>
    <row r="33" spans="1:7" x14ac:dyDescent="0.25">
      <c r="A33" t="s">
        <v>38</v>
      </c>
      <c r="B33">
        <v>78</v>
      </c>
      <c r="C33">
        <v>1035</v>
      </c>
      <c r="D33">
        <v>30</v>
      </c>
      <c r="E33">
        <v>192.5</v>
      </c>
      <c r="F33">
        <v>94.5</v>
      </c>
      <c r="G33">
        <v>25.501770960000002</v>
      </c>
    </row>
    <row r="34" spans="1:7" x14ac:dyDescent="0.25">
      <c r="A34" t="s">
        <v>39</v>
      </c>
      <c r="B34">
        <v>34</v>
      </c>
      <c r="C34">
        <v>129</v>
      </c>
      <c r="D34">
        <v>27</v>
      </c>
      <c r="E34">
        <v>207.5</v>
      </c>
      <c r="F34">
        <v>99</v>
      </c>
      <c r="G34">
        <v>22.993177530000001</v>
      </c>
    </row>
    <row r="35" spans="1:7" x14ac:dyDescent="0.25">
      <c r="A35" t="s">
        <v>40</v>
      </c>
      <c r="B35">
        <v>76</v>
      </c>
      <c r="C35">
        <v>530</v>
      </c>
      <c r="D35">
        <v>23</v>
      </c>
      <c r="E35">
        <v>190</v>
      </c>
      <c r="F35">
        <v>90</v>
      </c>
      <c r="G35">
        <v>24.930747920000002</v>
      </c>
    </row>
    <row r="36" spans="1:7" x14ac:dyDescent="0.25">
      <c r="A36" t="s">
        <v>41</v>
      </c>
      <c r="B36">
        <v>77</v>
      </c>
      <c r="C36">
        <v>1071</v>
      </c>
      <c r="D36">
        <v>25</v>
      </c>
      <c r="E36">
        <v>185</v>
      </c>
      <c r="F36">
        <v>81</v>
      </c>
      <c r="G36">
        <v>23.66691015</v>
      </c>
    </row>
    <row r="37" spans="1:7" x14ac:dyDescent="0.25">
      <c r="A37" t="s">
        <v>42</v>
      </c>
      <c r="B37">
        <v>56</v>
      </c>
      <c r="C37">
        <v>349</v>
      </c>
      <c r="D37">
        <v>32</v>
      </c>
      <c r="E37">
        <v>187.5</v>
      </c>
      <c r="F37">
        <v>90</v>
      </c>
      <c r="G37">
        <v>25.6</v>
      </c>
    </row>
    <row r="38" spans="1:7" x14ac:dyDescent="0.25">
      <c r="A38" t="s">
        <v>43</v>
      </c>
      <c r="B38">
        <v>82</v>
      </c>
      <c r="C38">
        <v>996</v>
      </c>
      <c r="D38">
        <v>22</v>
      </c>
      <c r="E38">
        <v>192.5</v>
      </c>
      <c r="F38">
        <v>87.75</v>
      </c>
      <c r="G38">
        <v>23.680215889999999</v>
      </c>
    </row>
    <row r="39" spans="1:7" x14ac:dyDescent="0.25">
      <c r="A39" t="s">
        <v>44</v>
      </c>
      <c r="B39">
        <v>16</v>
      </c>
      <c r="C39">
        <v>44</v>
      </c>
      <c r="D39">
        <v>30</v>
      </c>
      <c r="E39">
        <v>205</v>
      </c>
      <c r="F39">
        <v>108</v>
      </c>
      <c r="G39">
        <v>25.698988700000001</v>
      </c>
    </row>
    <row r="40" spans="1:7" x14ac:dyDescent="0.25">
      <c r="A40" t="s">
        <v>45</v>
      </c>
      <c r="B40">
        <v>64</v>
      </c>
      <c r="C40">
        <v>304</v>
      </c>
      <c r="D40">
        <v>23</v>
      </c>
      <c r="E40">
        <v>202.5</v>
      </c>
      <c r="F40">
        <v>114.75</v>
      </c>
      <c r="G40">
        <v>27.983539090000001</v>
      </c>
    </row>
    <row r="41" spans="1:7" x14ac:dyDescent="0.25">
      <c r="A41" t="s">
        <v>46</v>
      </c>
      <c r="B41">
        <v>67</v>
      </c>
      <c r="C41">
        <v>1469</v>
      </c>
      <c r="D41">
        <v>26</v>
      </c>
      <c r="E41">
        <v>205</v>
      </c>
      <c r="F41">
        <v>112.95</v>
      </c>
      <c r="G41">
        <v>26.87685901</v>
      </c>
    </row>
    <row r="42" spans="1:7" x14ac:dyDescent="0.25">
      <c r="A42" t="s">
        <v>47</v>
      </c>
      <c r="B42">
        <v>78</v>
      </c>
      <c r="C42">
        <v>700</v>
      </c>
      <c r="D42">
        <v>26</v>
      </c>
      <c r="E42">
        <v>200</v>
      </c>
      <c r="F42">
        <v>97.2</v>
      </c>
      <c r="G42">
        <v>24.3</v>
      </c>
    </row>
    <row r="43" spans="1:7" x14ac:dyDescent="0.25">
      <c r="A43" t="s">
        <v>48</v>
      </c>
      <c r="B43">
        <v>81</v>
      </c>
      <c r="C43">
        <v>708</v>
      </c>
      <c r="D43">
        <v>33</v>
      </c>
      <c r="E43">
        <v>200</v>
      </c>
      <c r="F43">
        <v>112.5</v>
      </c>
      <c r="G43">
        <v>28.125</v>
      </c>
    </row>
    <row r="44" spans="1:7" x14ac:dyDescent="0.25">
      <c r="A44" t="s">
        <v>49</v>
      </c>
      <c r="B44">
        <v>63</v>
      </c>
      <c r="C44">
        <v>962</v>
      </c>
      <c r="D44">
        <v>22</v>
      </c>
      <c r="E44">
        <v>192.5</v>
      </c>
      <c r="F44">
        <v>93.15</v>
      </c>
      <c r="G44">
        <v>25.137459939999999</v>
      </c>
    </row>
    <row r="45" spans="1:7" x14ac:dyDescent="0.25">
      <c r="A45" t="s">
        <v>50</v>
      </c>
      <c r="B45">
        <v>82</v>
      </c>
      <c r="C45">
        <v>866</v>
      </c>
      <c r="D45">
        <v>30</v>
      </c>
      <c r="E45">
        <v>200</v>
      </c>
      <c r="F45">
        <v>112.5</v>
      </c>
      <c r="G45">
        <v>28.125</v>
      </c>
    </row>
    <row r="46" spans="1:7" x14ac:dyDescent="0.25">
      <c r="A46" t="s">
        <v>51</v>
      </c>
      <c r="B46">
        <v>27</v>
      </c>
      <c r="C46">
        <v>142</v>
      </c>
      <c r="D46">
        <v>24</v>
      </c>
      <c r="E46">
        <v>205</v>
      </c>
      <c r="F46">
        <v>108</v>
      </c>
      <c r="G46">
        <v>25.698988700000001</v>
      </c>
    </row>
    <row r="47" spans="1:7" x14ac:dyDescent="0.25">
      <c r="A47" t="s">
        <v>52</v>
      </c>
      <c r="B47">
        <v>41</v>
      </c>
      <c r="C47">
        <v>632</v>
      </c>
      <c r="D47">
        <v>26</v>
      </c>
      <c r="E47">
        <v>182.5</v>
      </c>
      <c r="F47">
        <v>76.5</v>
      </c>
      <c r="G47">
        <v>22.968662040000002</v>
      </c>
    </row>
    <row r="48" spans="1:7" x14ac:dyDescent="0.25">
      <c r="A48" t="s">
        <v>53</v>
      </c>
      <c r="B48">
        <v>63</v>
      </c>
      <c r="C48">
        <v>1070</v>
      </c>
      <c r="D48">
        <v>24</v>
      </c>
      <c r="E48">
        <v>187.5</v>
      </c>
      <c r="F48">
        <v>85.05</v>
      </c>
      <c r="G48">
        <v>24.192</v>
      </c>
    </row>
    <row r="49" spans="1:7" x14ac:dyDescent="0.25">
      <c r="A49" t="s">
        <v>54</v>
      </c>
      <c r="B49">
        <v>33</v>
      </c>
      <c r="C49">
        <v>30</v>
      </c>
      <c r="D49">
        <v>30</v>
      </c>
      <c r="E49">
        <v>195</v>
      </c>
      <c r="F49">
        <v>99</v>
      </c>
      <c r="G49">
        <v>26.035502959999999</v>
      </c>
    </row>
    <row r="50" spans="1:7" x14ac:dyDescent="0.25">
      <c r="A50" t="s">
        <v>55</v>
      </c>
      <c r="B50">
        <v>22</v>
      </c>
      <c r="C50">
        <v>35</v>
      </c>
      <c r="D50">
        <v>36</v>
      </c>
      <c r="E50">
        <v>210</v>
      </c>
      <c r="F50">
        <v>120.6</v>
      </c>
      <c r="G50">
        <v>27.346938779999999</v>
      </c>
    </row>
    <row r="51" spans="1:7" x14ac:dyDescent="0.25">
      <c r="A51" t="s">
        <v>56</v>
      </c>
      <c r="B51">
        <v>72</v>
      </c>
      <c r="C51">
        <v>480</v>
      </c>
      <c r="D51">
        <v>30</v>
      </c>
      <c r="E51">
        <v>182.5</v>
      </c>
      <c r="F51">
        <v>77.849999999999994</v>
      </c>
      <c r="G51">
        <v>23.373991369999999</v>
      </c>
    </row>
    <row r="52" spans="1:7" x14ac:dyDescent="0.25">
      <c r="A52" t="s">
        <v>57</v>
      </c>
      <c r="B52">
        <v>72</v>
      </c>
      <c r="C52">
        <v>1236</v>
      </c>
      <c r="D52">
        <v>27</v>
      </c>
      <c r="E52">
        <v>210</v>
      </c>
      <c r="F52">
        <v>123.75</v>
      </c>
      <c r="G52">
        <v>28.061224490000001</v>
      </c>
    </row>
    <row r="53" spans="1:7" x14ac:dyDescent="0.25">
      <c r="A53" t="s">
        <v>58</v>
      </c>
      <c r="B53">
        <v>8</v>
      </c>
      <c r="C53">
        <v>10</v>
      </c>
      <c r="D53">
        <v>20</v>
      </c>
      <c r="E53">
        <v>202.5</v>
      </c>
      <c r="F53">
        <v>98.1</v>
      </c>
      <c r="G53">
        <v>23.923182440000001</v>
      </c>
    </row>
    <row r="54" spans="1:7" x14ac:dyDescent="0.25">
      <c r="A54" t="s">
        <v>59</v>
      </c>
      <c r="B54">
        <v>15</v>
      </c>
      <c r="C54">
        <v>80</v>
      </c>
      <c r="D54">
        <v>23</v>
      </c>
      <c r="E54">
        <v>182.5</v>
      </c>
      <c r="F54">
        <v>74.25</v>
      </c>
      <c r="G54">
        <v>22.29311315</v>
      </c>
    </row>
    <row r="55" spans="1:7" x14ac:dyDescent="0.25">
      <c r="A55" t="s">
        <v>60</v>
      </c>
      <c r="B55">
        <v>57</v>
      </c>
      <c r="C55">
        <v>570</v>
      </c>
      <c r="D55">
        <v>31</v>
      </c>
      <c r="E55">
        <v>185</v>
      </c>
      <c r="F55">
        <v>78.75</v>
      </c>
      <c r="G55">
        <v>23.009495980000001</v>
      </c>
    </row>
    <row r="56" spans="1:7" x14ac:dyDescent="0.25">
      <c r="A56" t="s">
        <v>61</v>
      </c>
      <c r="B56">
        <v>18</v>
      </c>
      <c r="C56">
        <v>10</v>
      </c>
      <c r="D56">
        <v>25</v>
      </c>
      <c r="E56">
        <v>202.5</v>
      </c>
      <c r="F56">
        <v>112.5</v>
      </c>
      <c r="G56">
        <v>27.434842249999999</v>
      </c>
    </row>
    <row r="57" spans="1:7" x14ac:dyDescent="0.25">
      <c r="A57" t="s">
        <v>62</v>
      </c>
      <c r="B57">
        <v>70</v>
      </c>
      <c r="C57">
        <v>503</v>
      </c>
      <c r="D57">
        <v>32</v>
      </c>
      <c r="E57">
        <v>202.5</v>
      </c>
      <c r="F57">
        <v>111.6</v>
      </c>
      <c r="G57">
        <v>27.21536351</v>
      </c>
    </row>
    <row r="58" spans="1:7" x14ac:dyDescent="0.25">
      <c r="A58" t="s">
        <v>63</v>
      </c>
      <c r="B58">
        <v>71</v>
      </c>
      <c r="C58">
        <v>836</v>
      </c>
      <c r="D58">
        <v>34</v>
      </c>
      <c r="E58">
        <v>202.5</v>
      </c>
      <c r="F58">
        <v>116.1</v>
      </c>
      <c r="G58">
        <v>28.3127572</v>
      </c>
    </row>
    <row r="59" spans="1:7" x14ac:dyDescent="0.25">
      <c r="A59" t="s">
        <v>64</v>
      </c>
      <c r="B59">
        <v>40</v>
      </c>
      <c r="C59">
        <v>966</v>
      </c>
      <c r="D59">
        <v>31</v>
      </c>
      <c r="E59">
        <v>200</v>
      </c>
      <c r="F59">
        <v>108</v>
      </c>
      <c r="G59">
        <v>27</v>
      </c>
    </row>
    <row r="60" spans="1:7" x14ac:dyDescent="0.25">
      <c r="A60" t="s">
        <v>65</v>
      </c>
      <c r="B60">
        <v>78</v>
      </c>
      <c r="C60">
        <v>460</v>
      </c>
      <c r="D60">
        <v>35</v>
      </c>
      <c r="E60">
        <v>197.5</v>
      </c>
      <c r="F60">
        <v>102.6</v>
      </c>
      <c r="G60">
        <v>26.303477010000002</v>
      </c>
    </row>
    <row r="61" spans="1:7" x14ac:dyDescent="0.25">
      <c r="A61" t="s">
        <v>66</v>
      </c>
      <c r="B61">
        <v>23</v>
      </c>
      <c r="C61">
        <v>36</v>
      </c>
      <c r="D61">
        <v>31</v>
      </c>
      <c r="E61">
        <v>197.5</v>
      </c>
      <c r="F61">
        <v>99</v>
      </c>
      <c r="G61">
        <v>25.38054799</v>
      </c>
    </row>
    <row r="62" spans="1:7" x14ac:dyDescent="0.25">
      <c r="A62" t="s">
        <v>67</v>
      </c>
      <c r="B62">
        <v>66</v>
      </c>
      <c r="C62">
        <v>1037</v>
      </c>
      <c r="D62">
        <v>27</v>
      </c>
      <c r="E62">
        <v>205</v>
      </c>
      <c r="F62">
        <v>103.5</v>
      </c>
      <c r="G62">
        <v>24.628197499999999</v>
      </c>
    </row>
    <row r="63" spans="1:7" x14ac:dyDescent="0.25">
      <c r="A63" t="s">
        <v>68</v>
      </c>
      <c r="B63">
        <v>75</v>
      </c>
      <c r="C63">
        <v>549</v>
      </c>
      <c r="D63">
        <v>32</v>
      </c>
      <c r="E63">
        <v>207.5</v>
      </c>
      <c r="F63">
        <v>114.75</v>
      </c>
      <c r="G63">
        <v>26.65118305</v>
      </c>
    </row>
    <row r="64" spans="1:7" x14ac:dyDescent="0.25">
      <c r="A64" t="s">
        <v>69</v>
      </c>
      <c r="B64">
        <v>67</v>
      </c>
      <c r="C64">
        <v>457</v>
      </c>
      <c r="D64">
        <v>27</v>
      </c>
      <c r="E64">
        <v>197.5</v>
      </c>
      <c r="F64">
        <v>94.05</v>
      </c>
      <c r="G64">
        <v>24.111520590000001</v>
      </c>
    </row>
    <row r="65" spans="1:7" x14ac:dyDescent="0.25">
      <c r="A65" t="s">
        <v>70</v>
      </c>
      <c r="B65">
        <v>60</v>
      </c>
      <c r="C65">
        <v>320</v>
      </c>
      <c r="D65">
        <v>37</v>
      </c>
      <c r="E65">
        <v>205</v>
      </c>
      <c r="F65">
        <v>110.25</v>
      </c>
      <c r="G65">
        <v>26.234384299999999</v>
      </c>
    </row>
    <row r="66" spans="1:7" x14ac:dyDescent="0.25">
      <c r="A66" t="s">
        <v>71</v>
      </c>
      <c r="B66">
        <v>44</v>
      </c>
      <c r="C66">
        <v>928</v>
      </c>
      <c r="D66">
        <v>31</v>
      </c>
      <c r="E66">
        <v>207.5</v>
      </c>
      <c r="F66">
        <v>105.75</v>
      </c>
      <c r="G66">
        <v>24.560894179999998</v>
      </c>
    </row>
    <row r="67" spans="1:7" x14ac:dyDescent="0.25">
      <c r="A67" t="s">
        <v>72</v>
      </c>
      <c r="B67">
        <v>50</v>
      </c>
      <c r="C67">
        <v>309</v>
      </c>
      <c r="D67">
        <v>31</v>
      </c>
      <c r="E67">
        <v>202.5</v>
      </c>
      <c r="F67">
        <v>107.55</v>
      </c>
      <c r="G67">
        <v>26.227709189999999</v>
      </c>
    </row>
    <row r="68" spans="1:7" x14ac:dyDescent="0.25">
      <c r="A68" t="s">
        <v>73</v>
      </c>
      <c r="B68">
        <v>12</v>
      </c>
      <c r="C68">
        <v>19</v>
      </c>
      <c r="D68">
        <v>28</v>
      </c>
      <c r="E68">
        <v>197.5</v>
      </c>
      <c r="F68">
        <v>90</v>
      </c>
      <c r="G68">
        <v>23.073225440000002</v>
      </c>
    </row>
    <row r="69" spans="1:7" x14ac:dyDescent="0.25">
      <c r="A69" t="s">
        <v>74</v>
      </c>
      <c r="B69">
        <v>29</v>
      </c>
      <c r="C69">
        <v>166</v>
      </c>
      <c r="D69">
        <v>25</v>
      </c>
      <c r="E69">
        <v>195</v>
      </c>
      <c r="F69">
        <v>92.7</v>
      </c>
      <c r="G69">
        <v>24.37869822</v>
      </c>
    </row>
    <row r="70" spans="1:7" x14ac:dyDescent="0.25">
      <c r="A70" t="s">
        <v>75</v>
      </c>
      <c r="B70">
        <v>74</v>
      </c>
      <c r="C70">
        <v>638</v>
      </c>
      <c r="D70">
        <v>33</v>
      </c>
      <c r="E70">
        <v>210</v>
      </c>
      <c r="F70">
        <v>119.25</v>
      </c>
      <c r="G70">
        <v>27.040816329999998</v>
      </c>
    </row>
    <row r="71" spans="1:7" x14ac:dyDescent="0.25">
      <c r="A71" t="s">
        <v>76</v>
      </c>
      <c r="B71">
        <v>82</v>
      </c>
      <c r="C71">
        <v>1564</v>
      </c>
      <c r="D71">
        <v>30</v>
      </c>
      <c r="E71">
        <v>180</v>
      </c>
      <c r="F71">
        <v>78.75</v>
      </c>
      <c r="G71">
        <v>24.305555559999998</v>
      </c>
    </row>
    <row r="72" spans="1:7" x14ac:dyDescent="0.25">
      <c r="A72" t="s">
        <v>77</v>
      </c>
      <c r="B72">
        <v>29</v>
      </c>
      <c r="C72">
        <v>50</v>
      </c>
      <c r="D72">
        <v>32</v>
      </c>
      <c r="E72">
        <v>195</v>
      </c>
      <c r="F72">
        <v>108</v>
      </c>
      <c r="G72">
        <v>28.402366860000001</v>
      </c>
    </row>
    <row r="73" spans="1:7" x14ac:dyDescent="0.25">
      <c r="A73" t="s">
        <v>78</v>
      </c>
      <c r="B73">
        <v>62</v>
      </c>
      <c r="C73">
        <v>424</v>
      </c>
      <c r="D73">
        <v>24</v>
      </c>
      <c r="E73">
        <v>190</v>
      </c>
      <c r="F73">
        <v>90</v>
      </c>
      <c r="G73">
        <v>24.930747920000002</v>
      </c>
    </row>
    <row r="74" spans="1:7" x14ac:dyDescent="0.25">
      <c r="A74" t="s">
        <v>79</v>
      </c>
      <c r="B74">
        <v>70</v>
      </c>
      <c r="C74">
        <v>942</v>
      </c>
      <c r="D74">
        <v>28</v>
      </c>
      <c r="E74">
        <v>195</v>
      </c>
      <c r="F74">
        <v>101.25</v>
      </c>
      <c r="G74">
        <v>26.627218930000002</v>
      </c>
    </row>
    <row r="75" spans="1:7" x14ac:dyDescent="0.25">
      <c r="A75" t="s">
        <v>80</v>
      </c>
      <c r="B75">
        <v>39</v>
      </c>
      <c r="C75">
        <v>210</v>
      </c>
      <c r="D75">
        <v>24</v>
      </c>
      <c r="E75">
        <v>200</v>
      </c>
      <c r="F75">
        <v>94.5</v>
      </c>
      <c r="G75">
        <v>23.625</v>
      </c>
    </row>
    <row r="76" spans="1:7" x14ac:dyDescent="0.25">
      <c r="A76" t="s">
        <v>81</v>
      </c>
      <c r="B76">
        <v>12</v>
      </c>
      <c r="C76">
        <v>32</v>
      </c>
      <c r="D76">
        <v>21</v>
      </c>
      <c r="E76">
        <v>205</v>
      </c>
      <c r="F76">
        <v>108</v>
      </c>
      <c r="G76">
        <v>25.698988700000001</v>
      </c>
    </row>
    <row r="77" spans="1:7" x14ac:dyDescent="0.25">
      <c r="A77" t="s">
        <v>82</v>
      </c>
      <c r="B77">
        <v>61</v>
      </c>
      <c r="C77">
        <v>338</v>
      </c>
      <c r="D77">
        <v>27</v>
      </c>
      <c r="E77">
        <v>207.5</v>
      </c>
      <c r="F77">
        <v>112.5</v>
      </c>
      <c r="G77">
        <v>26.12861083</v>
      </c>
    </row>
    <row r="78" spans="1:7" x14ac:dyDescent="0.25">
      <c r="A78" t="s">
        <v>83</v>
      </c>
      <c r="B78">
        <v>80</v>
      </c>
      <c r="C78">
        <v>917</v>
      </c>
      <c r="D78">
        <v>29</v>
      </c>
      <c r="E78">
        <v>202.5</v>
      </c>
      <c r="F78">
        <v>83.7</v>
      </c>
      <c r="G78">
        <v>20.41152263</v>
      </c>
    </row>
    <row r="79" spans="1:7" x14ac:dyDescent="0.25">
      <c r="A79" t="s">
        <v>84</v>
      </c>
      <c r="B79">
        <v>50</v>
      </c>
      <c r="C79">
        <v>183</v>
      </c>
      <c r="D79">
        <v>25</v>
      </c>
      <c r="E79">
        <v>202.5</v>
      </c>
      <c r="F79">
        <v>98.1</v>
      </c>
      <c r="G79">
        <v>23.923182440000001</v>
      </c>
    </row>
    <row r="80" spans="1:7" x14ac:dyDescent="0.25">
      <c r="A80" t="s">
        <v>85</v>
      </c>
      <c r="B80">
        <v>79</v>
      </c>
      <c r="C80">
        <v>535</v>
      </c>
      <c r="D80">
        <v>24</v>
      </c>
      <c r="E80">
        <v>187.5</v>
      </c>
      <c r="F80">
        <v>86.85</v>
      </c>
      <c r="G80">
        <v>24.704000000000001</v>
      </c>
    </row>
    <row r="81" spans="1:7" x14ac:dyDescent="0.25">
      <c r="A81" t="s">
        <v>86</v>
      </c>
      <c r="B81">
        <v>77</v>
      </c>
      <c r="C81">
        <v>777</v>
      </c>
      <c r="D81">
        <v>30</v>
      </c>
      <c r="E81">
        <v>192.5</v>
      </c>
      <c r="F81">
        <v>90</v>
      </c>
      <c r="G81">
        <v>24.287400909999999</v>
      </c>
    </row>
    <row r="82" spans="1:7" x14ac:dyDescent="0.25">
      <c r="A82" t="s">
        <v>87</v>
      </c>
      <c r="B82">
        <v>82</v>
      </c>
      <c r="C82">
        <v>777</v>
      </c>
      <c r="D82">
        <v>28</v>
      </c>
      <c r="E82">
        <v>180</v>
      </c>
      <c r="F82">
        <v>82.35</v>
      </c>
      <c r="G82">
        <v>25.416666670000001</v>
      </c>
    </row>
    <row r="83" spans="1:7" x14ac:dyDescent="0.25">
      <c r="A83" t="s">
        <v>88</v>
      </c>
      <c r="B83">
        <v>33</v>
      </c>
      <c r="C83">
        <v>21</v>
      </c>
      <c r="D83">
        <v>35</v>
      </c>
      <c r="E83">
        <v>195</v>
      </c>
      <c r="F83">
        <v>101.25</v>
      </c>
      <c r="G83">
        <v>26.627218930000002</v>
      </c>
    </row>
    <row r="84" spans="1:7" x14ac:dyDescent="0.25">
      <c r="A84" t="s">
        <v>89</v>
      </c>
      <c r="B84">
        <v>82</v>
      </c>
      <c r="C84">
        <v>1720</v>
      </c>
      <c r="D84">
        <v>25</v>
      </c>
      <c r="E84">
        <v>187.5</v>
      </c>
      <c r="F84">
        <v>87.75</v>
      </c>
      <c r="G84">
        <v>24.96</v>
      </c>
    </row>
    <row r="85" spans="1:7" x14ac:dyDescent="0.25">
      <c r="A85" t="s">
        <v>90</v>
      </c>
      <c r="B85">
        <v>68</v>
      </c>
      <c r="C85">
        <v>323</v>
      </c>
      <c r="D85">
        <v>29</v>
      </c>
      <c r="E85">
        <v>205</v>
      </c>
      <c r="F85">
        <v>102.6</v>
      </c>
      <c r="G85">
        <v>24.414039259999999</v>
      </c>
    </row>
    <row r="86" spans="1:7" x14ac:dyDescent="0.25">
      <c r="A86" t="s">
        <v>91</v>
      </c>
      <c r="B86">
        <v>59</v>
      </c>
      <c r="C86">
        <v>734</v>
      </c>
      <c r="D86">
        <v>27</v>
      </c>
      <c r="E86">
        <v>205</v>
      </c>
      <c r="F86">
        <v>101.25</v>
      </c>
      <c r="G86">
        <v>24.092801900000001</v>
      </c>
    </row>
    <row r="87" spans="1:7" x14ac:dyDescent="0.25">
      <c r="A87" t="s">
        <v>92</v>
      </c>
      <c r="B87">
        <v>30</v>
      </c>
      <c r="C87">
        <v>188</v>
      </c>
      <c r="D87">
        <v>32</v>
      </c>
      <c r="E87">
        <v>202.5</v>
      </c>
      <c r="F87">
        <v>99.9</v>
      </c>
      <c r="G87">
        <v>24.362139920000001</v>
      </c>
    </row>
    <row r="88" spans="1:7" x14ac:dyDescent="0.25">
      <c r="A88" t="s">
        <v>93</v>
      </c>
      <c r="B88">
        <v>81</v>
      </c>
      <c r="C88">
        <v>946</v>
      </c>
      <c r="D88">
        <v>28</v>
      </c>
      <c r="E88">
        <v>195</v>
      </c>
      <c r="F88">
        <v>96.75</v>
      </c>
      <c r="G88">
        <v>25.443786979999999</v>
      </c>
    </row>
    <row r="89" spans="1:7" x14ac:dyDescent="0.25">
      <c r="A89" t="s">
        <v>94</v>
      </c>
      <c r="B89">
        <v>66</v>
      </c>
      <c r="C89">
        <v>340</v>
      </c>
      <c r="D89">
        <v>28</v>
      </c>
      <c r="E89">
        <v>200</v>
      </c>
      <c r="F89">
        <v>103.5</v>
      </c>
      <c r="G89">
        <v>25.875</v>
      </c>
    </row>
    <row r="90" spans="1:7" x14ac:dyDescent="0.25">
      <c r="A90" t="s">
        <v>95</v>
      </c>
      <c r="B90">
        <v>82</v>
      </c>
      <c r="C90">
        <v>393</v>
      </c>
      <c r="D90">
        <v>20</v>
      </c>
      <c r="E90">
        <v>195</v>
      </c>
      <c r="F90">
        <v>85.5</v>
      </c>
      <c r="G90">
        <v>22.4852071</v>
      </c>
    </row>
    <row r="91" spans="1:7" x14ac:dyDescent="0.25">
      <c r="A91" t="s">
        <v>96</v>
      </c>
      <c r="B91">
        <v>5</v>
      </c>
      <c r="C91">
        <v>2</v>
      </c>
      <c r="D91">
        <v>25</v>
      </c>
      <c r="E91">
        <v>200</v>
      </c>
      <c r="F91">
        <v>105.75</v>
      </c>
      <c r="G91">
        <v>26.4375</v>
      </c>
    </row>
    <row r="92" spans="1:7" x14ac:dyDescent="0.25">
      <c r="A92" t="s">
        <v>97</v>
      </c>
      <c r="B92">
        <v>38</v>
      </c>
      <c r="C92">
        <v>83</v>
      </c>
      <c r="D92">
        <v>24</v>
      </c>
      <c r="E92">
        <v>190</v>
      </c>
      <c r="F92">
        <v>85.5</v>
      </c>
      <c r="G92">
        <v>23.684210530000001</v>
      </c>
    </row>
    <row r="93" spans="1:7" x14ac:dyDescent="0.25">
      <c r="A93" t="s">
        <v>98</v>
      </c>
      <c r="B93">
        <v>58</v>
      </c>
      <c r="C93">
        <v>382</v>
      </c>
      <c r="D93">
        <v>27</v>
      </c>
      <c r="E93">
        <v>202.5</v>
      </c>
      <c r="F93">
        <v>105.75</v>
      </c>
      <c r="G93">
        <v>25.78875171</v>
      </c>
    </row>
    <row r="94" spans="1:7" x14ac:dyDescent="0.25">
      <c r="A94" t="s">
        <v>99</v>
      </c>
      <c r="B94">
        <v>45</v>
      </c>
      <c r="C94">
        <v>725</v>
      </c>
      <c r="D94">
        <v>28</v>
      </c>
      <c r="E94">
        <v>180</v>
      </c>
      <c r="F94">
        <v>78.75</v>
      </c>
      <c r="G94">
        <v>24.305555559999998</v>
      </c>
    </row>
    <row r="95" spans="1:7" x14ac:dyDescent="0.25">
      <c r="A95" t="s">
        <v>100</v>
      </c>
      <c r="B95">
        <v>49</v>
      </c>
      <c r="C95">
        <v>388</v>
      </c>
      <c r="D95">
        <v>32</v>
      </c>
      <c r="E95">
        <v>202.5</v>
      </c>
      <c r="F95">
        <v>110.25</v>
      </c>
      <c r="G95">
        <v>26.8861454</v>
      </c>
    </row>
    <row r="96" spans="1:7" x14ac:dyDescent="0.25">
      <c r="A96" t="s">
        <v>101</v>
      </c>
      <c r="B96">
        <v>3</v>
      </c>
      <c r="C96">
        <v>8</v>
      </c>
      <c r="D96">
        <v>24</v>
      </c>
      <c r="E96">
        <v>177.5</v>
      </c>
      <c r="F96">
        <v>74.25</v>
      </c>
      <c r="G96">
        <v>23.56675263</v>
      </c>
    </row>
    <row r="97" spans="1:7" x14ac:dyDescent="0.25">
      <c r="A97" t="s">
        <v>102</v>
      </c>
      <c r="B97">
        <v>66</v>
      </c>
      <c r="C97">
        <v>769</v>
      </c>
      <c r="D97">
        <v>35</v>
      </c>
      <c r="E97">
        <v>202.5</v>
      </c>
      <c r="F97">
        <v>112.5</v>
      </c>
      <c r="G97">
        <v>27.434842249999999</v>
      </c>
    </row>
    <row r="98" spans="1:7" x14ac:dyDescent="0.25">
      <c r="A98" t="s">
        <v>103</v>
      </c>
      <c r="B98">
        <v>82</v>
      </c>
      <c r="C98">
        <v>946</v>
      </c>
      <c r="D98">
        <v>27</v>
      </c>
      <c r="E98">
        <v>207.5</v>
      </c>
      <c r="F98">
        <v>119.25</v>
      </c>
      <c r="G98">
        <v>27.696327480000001</v>
      </c>
    </row>
    <row r="99" spans="1:7" x14ac:dyDescent="0.25">
      <c r="A99" t="s">
        <v>104</v>
      </c>
      <c r="B99">
        <v>29</v>
      </c>
      <c r="C99">
        <v>56</v>
      </c>
      <c r="D99">
        <v>26</v>
      </c>
      <c r="E99">
        <v>197.5</v>
      </c>
      <c r="F99">
        <v>121.5</v>
      </c>
      <c r="G99">
        <v>31.148854350000001</v>
      </c>
    </row>
    <row r="100" spans="1:7" x14ac:dyDescent="0.25">
      <c r="A100" t="s">
        <v>105</v>
      </c>
      <c r="B100">
        <v>60</v>
      </c>
      <c r="C100">
        <v>1204</v>
      </c>
      <c r="D100">
        <v>26</v>
      </c>
      <c r="E100">
        <v>197.5</v>
      </c>
      <c r="F100">
        <v>99.45</v>
      </c>
      <c r="G100">
        <v>25.495914119999998</v>
      </c>
    </row>
    <row r="101" spans="1:7" x14ac:dyDescent="0.25">
      <c r="A101" t="s">
        <v>106</v>
      </c>
      <c r="B101">
        <v>59</v>
      </c>
      <c r="C101">
        <v>1421</v>
      </c>
      <c r="D101">
        <v>25</v>
      </c>
      <c r="E101">
        <v>207.5</v>
      </c>
      <c r="F101">
        <v>121.5</v>
      </c>
      <c r="G101">
        <v>28.218899700000001</v>
      </c>
    </row>
    <row r="102" spans="1:7" x14ac:dyDescent="0.25">
      <c r="A102" t="s">
        <v>107</v>
      </c>
      <c r="B102">
        <v>70</v>
      </c>
      <c r="C102">
        <v>883</v>
      </c>
      <c r="D102">
        <v>29</v>
      </c>
      <c r="E102">
        <v>200</v>
      </c>
      <c r="F102">
        <v>96.75</v>
      </c>
      <c r="G102">
        <v>24.1875</v>
      </c>
    </row>
    <row r="103" spans="1:7" x14ac:dyDescent="0.25">
      <c r="A103" t="s">
        <v>108</v>
      </c>
      <c r="B103">
        <v>77</v>
      </c>
      <c r="C103">
        <v>768</v>
      </c>
      <c r="D103">
        <v>22</v>
      </c>
      <c r="E103">
        <v>182.5</v>
      </c>
      <c r="F103">
        <v>77.400000000000006</v>
      </c>
      <c r="G103">
        <v>23.238881589999998</v>
      </c>
    </row>
    <row r="104" spans="1:7" x14ac:dyDescent="0.25">
      <c r="A104" t="s">
        <v>109</v>
      </c>
      <c r="B104">
        <v>74</v>
      </c>
      <c r="C104">
        <v>1187</v>
      </c>
      <c r="D104">
        <v>24</v>
      </c>
      <c r="E104">
        <v>205</v>
      </c>
      <c r="F104">
        <v>119.25</v>
      </c>
      <c r="G104">
        <v>28.375966689999998</v>
      </c>
    </row>
    <row r="105" spans="1:7" x14ac:dyDescent="0.25">
      <c r="A105" t="s">
        <v>110</v>
      </c>
      <c r="B105">
        <v>51</v>
      </c>
      <c r="C105">
        <v>904</v>
      </c>
      <c r="D105">
        <v>27</v>
      </c>
      <c r="E105">
        <v>187.5</v>
      </c>
      <c r="F105">
        <v>85.5</v>
      </c>
      <c r="G105">
        <v>24.32</v>
      </c>
    </row>
    <row r="106" spans="1:7" x14ac:dyDescent="0.25">
      <c r="A106" t="s">
        <v>111</v>
      </c>
      <c r="B106">
        <v>76</v>
      </c>
      <c r="C106">
        <v>665</v>
      </c>
      <c r="D106">
        <v>32</v>
      </c>
      <c r="E106">
        <v>187.5</v>
      </c>
      <c r="F106">
        <v>86.4</v>
      </c>
      <c r="G106">
        <v>24.576000000000001</v>
      </c>
    </row>
    <row r="107" spans="1:7" x14ac:dyDescent="0.25">
      <c r="A107" t="s">
        <v>112</v>
      </c>
      <c r="B107">
        <v>16</v>
      </c>
      <c r="C107">
        <v>37</v>
      </c>
      <c r="D107">
        <v>23</v>
      </c>
      <c r="E107">
        <v>195</v>
      </c>
      <c r="F107">
        <v>90</v>
      </c>
      <c r="G107">
        <v>23.668639049999999</v>
      </c>
    </row>
    <row r="108" spans="1:7" x14ac:dyDescent="0.25">
      <c r="A108" t="s">
        <v>113</v>
      </c>
      <c r="B108">
        <v>59</v>
      </c>
      <c r="C108">
        <v>216</v>
      </c>
      <c r="D108">
        <v>26</v>
      </c>
      <c r="E108">
        <v>210</v>
      </c>
      <c r="F108">
        <v>110.25</v>
      </c>
      <c r="G108">
        <v>25</v>
      </c>
    </row>
    <row r="109" spans="1:7" x14ac:dyDescent="0.25">
      <c r="A109" t="s">
        <v>114</v>
      </c>
      <c r="B109">
        <v>77</v>
      </c>
      <c r="C109">
        <v>1333</v>
      </c>
      <c r="D109">
        <v>37</v>
      </c>
      <c r="E109">
        <v>210</v>
      </c>
      <c r="F109">
        <v>110.25</v>
      </c>
      <c r="G109">
        <v>25</v>
      </c>
    </row>
    <row r="110" spans="1:7" x14ac:dyDescent="0.25">
      <c r="A110" t="s">
        <v>115</v>
      </c>
      <c r="B110">
        <v>53</v>
      </c>
      <c r="C110">
        <v>391</v>
      </c>
      <c r="D110">
        <v>27</v>
      </c>
      <c r="E110">
        <v>187.5</v>
      </c>
      <c r="F110">
        <v>92.25</v>
      </c>
      <c r="G110">
        <v>26.24</v>
      </c>
    </row>
    <row r="111" spans="1:7" x14ac:dyDescent="0.25">
      <c r="A111" t="s">
        <v>116</v>
      </c>
      <c r="B111">
        <v>71</v>
      </c>
      <c r="C111">
        <v>855</v>
      </c>
      <c r="D111">
        <v>25</v>
      </c>
      <c r="E111">
        <v>210</v>
      </c>
      <c r="F111">
        <v>99.9</v>
      </c>
      <c r="G111">
        <v>22.653061220000001</v>
      </c>
    </row>
    <row r="112" spans="1:7" x14ac:dyDescent="0.25">
      <c r="A112" t="s">
        <v>117</v>
      </c>
      <c r="B112">
        <v>36</v>
      </c>
      <c r="C112">
        <v>109</v>
      </c>
      <c r="D112">
        <v>23</v>
      </c>
      <c r="E112">
        <v>200</v>
      </c>
      <c r="F112">
        <v>101.25</v>
      </c>
      <c r="G112">
        <v>25.3125</v>
      </c>
    </row>
    <row r="113" spans="1:7" x14ac:dyDescent="0.25">
      <c r="A113" t="s">
        <v>118</v>
      </c>
      <c r="B113">
        <v>79</v>
      </c>
      <c r="C113">
        <v>921</v>
      </c>
      <c r="D113">
        <v>25</v>
      </c>
      <c r="E113">
        <v>197.5</v>
      </c>
      <c r="F113">
        <v>103.5</v>
      </c>
      <c r="G113">
        <v>26.534209260000001</v>
      </c>
    </row>
    <row r="114" spans="1:7" x14ac:dyDescent="0.25">
      <c r="A114" t="s">
        <v>119</v>
      </c>
      <c r="B114">
        <v>51</v>
      </c>
      <c r="C114">
        <v>277</v>
      </c>
      <c r="D114">
        <v>34</v>
      </c>
      <c r="E114">
        <v>205</v>
      </c>
      <c r="F114">
        <v>112.5</v>
      </c>
      <c r="G114">
        <v>26.769779889999999</v>
      </c>
    </row>
    <row r="115" spans="1:7" x14ac:dyDescent="0.25">
      <c r="A115" t="s">
        <v>120</v>
      </c>
      <c r="B115">
        <v>9</v>
      </c>
      <c r="C115">
        <v>17</v>
      </c>
      <c r="D115">
        <v>25</v>
      </c>
      <c r="E115">
        <v>202.5</v>
      </c>
      <c r="F115">
        <v>110.25</v>
      </c>
      <c r="G115">
        <v>26.8861454</v>
      </c>
    </row>
    <row r="116" spans="1:7" x14ac:dyDescent="0.25">
      <c r="A116" t="s">
        <v>121</v>
      </c>
      <c r="B116">
        <v>6</v>
      </c>
      <c r="C116">
        <v>52</v>
      </c>
      <c r="D116">
        <v>26</v>
      </c>
      <c r="E116">
        <v>187.5</v>
      </c>
      <c r="F116">
        <v>85.5</v>
      </c>
      <c r="G116">
        <v>24.32</v>
      </c>
    </row>
    <row r="117" spans="1:7" x14ac:dyDescent="0.25">
      <c r="A117" t="s">
        <v>122</v>
      </c>
      <c r="B117">
        <v>41</v>
      </c>
      <c r="C117">
        <v>646</v>
      </c>
      <c r="D117">
        <v>30</v>
      </c>
      <c r="E117">
        <v>207.5</v>
      </c>
      <c r="F117">
        <v>119.25</v>
      </c>
      <c r="G117">
        <v>27.696327480000001</v>
      </c>
    </row>
    <row r="118" spans="1:7" x14ac:dyDescent="0.25">
      <c r="A118" t="s">
        <v>123</v>
      </c>
      <c r="B118">
        <v>29</v>
      </c>
      <c r="C118">
        <v>90</v>
      </c>
      <c r="D118">
        <v>24</v>
      </c>
      <c r="E118">
        <v>207.5</v>
      </c>
      <c r="F118">
        <v>108</v>
      </c>
      <c r="G118">
        <v>25.083466399999999</v>
      </c>
    </row>
    <row r="119" spans="1:7" x14ac:dyDescent="0.25">
      <c r="A119" t="s">
        <v>124</v>
      </c>
      <c r="B119">
        <v>16</v>
      </c>
      <c r="C119">
        <v>32</v>
      </c>
      <c r="D119">
        <v>34</v>
      </c>
      <c r="E119">
        <v>210</v>
      </c>
      <c r="F119">
        <v>112.5</v>
      </c>
      <c r="G119">
        <v>25.510204080000001</v>
      </c>
    </row>
    <row r="120" spans="1:7" x14ac:dyDescent="0.25">
      <c r="A120" t="s">
        <v>125</v>
      </c>
      <c r="B120">
        <v>10</v>
      </c>
      <c r="C120">
        <v>27</v>
      </c>
      <c r="D120">
        <v>27</v>
      </c>
      <c r="E120">
        <v>205</v>
      </c>
      <c r="F120">
        <v>101.25</v>
      </c>
      <c r="G120">
        <v>24.092801900000001</v>
      </c>
    </row>
    <row r="121" spans="1:7" x14ac:dyDescent="0.25">
      <c r="A121" t="s">
        <v>126</v>
      </c>
      <c r="B121">
        <v>79</v>
      </c>
      <c r="C121">
        <v>656</v>
      </c>
      <c r="D121">
        <v>26</v>
      </c>
      <c r="E121">
        <v>205</v>
      </c>
      <c r="F121">
        <v>108</v>
      </c>
      <c r="G121">
        <v>25.698988700000001</v>
      </c>
    </row>
    <row r="122" spans="1:7" x14ac:dyDescent="0.25">
      <c r="A122" t="s">
        <v>127</v>
      </c>
      <c r="B122">
        <v>82</v>
      </c>
      <c r="C122">
        <v>731</v>
      </c>
      <c r="D122">
        <v>21</v>
      </c>
      <c r="E122">
        <v>190</v>
      </c>
      <c r="F122">
        <v>83.25</v>
      </c>
      <c r="G122">
        <v>23.060941830000001</v>
      </c>
    </row>
    <row r="123" spans="1:7" x14ac:dyDescent="0.25">
      <c r="A123" t="s">
        <v>128</v>
      </c>
      <c r="B123">
        <v>36</v>
      </c>
      <c r="C123">
        <v>96</v>
      </c>
      <c r="D123">
        <v>36</v>
      </c>
      <c r="E123">
        <v>200</v>
      </c>
      <c r="F123">
        <v>123.75</v>
      </c>
      <c r="G123">
        <v>30.9375</v>
      </c>
    </row>
    <row r="124" spans="1:7" x14ac:dyDescent="0.25">
      <c r="A124" t="s">
        <v>129</v>
      </c>
      <c r="B124">
        <v>75</v>
      </c>
      <c r="C124">
        <v>1163</v>
      </c>
      <c r="D124">
        <v>23</v>
      </c>
      <c r="E124">
        <v>207.5</v>
      </c>
      <c r="F124">
        <v>110.25</v>
      </c>
      <c r="G124">
        <v>25.606038609999999</v>
      </c>
    </row>
    <row r="125" spans="1:7" x14ac:dyDescent="0.25">
      <c r="A125" t="s">
        <v>130</v>
      </c>
      <c r="B125">
        <v>81</v>
      </c>
      <c r="C125">
        <v>1377</v>
      </c>
      <c r="D125">
        <v>26</v>
      </c>
      <c r="E125">
        <v>182.5</v>
      </c>
      <c r="F125">
        <v>85.5</v>
      </c>
      <c r="G125">
        <v>25.670857569999999</v>
      </c>
    </row>
    <row r="126" spans="1:7" x14ac:dyDescent="0.25">
      <c r="A126" t="s">
        <v>131</v>
      </c>
      <c r="B126">
        <v>61</v>
      </c>
      <c r="C126">
        <v>818</v>
      </c>
      <c r="D126">
        <v>27</v>
      </c>
      <c r="E126">
        <v>190</v>
      </c>
      <c r="F126">
        <v>96.75</v>
      </c>
      <c r="G126">
        <v>26.80055402</v>
      </c>
    </row>
    <row r="127" spans="1:7" x14ac:dyDescent="0.25">
      <c r="A127" t="s">
        <v>132</v>
      </c>
      <c r="B127">
        <v>43</v>
      </c>
      <c r="C127">
        <v>146</v>
      </c>
      <c r="D127">
        <v>24</v>
      </c>
      <c r="E127">
        <v>190</v>
      </c>
      <c r="F127">
        <v>83.25</v>
      </c>
      <c r="G127">
        <v>23.060941830000001</v>
      </c>
    </row>
    <row r="128" spans="1:7" x14ac:dyDescent="0.25">
      <c r="A128" t="s">
        <v>133</v>
      </c>
      <c r="B128">
        <v>58</v>
      </c>
      <c r="C128">
        <v>669</v>
      </c>
      <c r="D128">
        <v>28</v>
      </c>
      <c r="E128">
        <v>205</v>
      </c>
      <c r="F128">
        <v>105.75</v>
      </c>
      <c r="G128">
        <v>25.1635931</v>
      </c>
    </row>
    <row r="129" spans="1:7" x14ac:dyDescent="0.25">
      <c r="A129" t="s">
        <v>134</v>
      </c>
      <c r="B129">
        <v>56</v>
      </c>
      <c r="C129">
        <v>149</v>
      </c>
      <c r="D129">
        <v>26</v>
      </c>
      <c r="E129">
        <v>190</v>
      </c>
      <c r="F129">
        <v>85.95</v>
      </c>
      <c r="G129">
        <v>23.808864270000001</v>
      </c>
    </row>
    <row r="130" spans="1:7" x14ac:dyDescent="0.25">
      <c r="A130" t="s">
        <v>135</v>
      </c>
      <c r="B130">
        <v>58</v>
      </c>
      <c r="C130">
        <v>698</v>
      </c>
      <c r="D130">
        <v>23</v>
      </c>
      <c r="E130">
        <v>197.5</v>
      </c>
      <c r="F130">
        <v>92.25</v>
      </c>
      <c r="G130">
        <v>23.650056079999999</v>
      </c>
    </row>
    <row r="131" spans="1:7" x14ac:dyDescent="0.25">
      <c r="A131" t="s">
        <v>136</v>
      </c>
      <c r="B131">
        <v>82</v>
      </c>
      <c r="C131">
        <v>779</v>
      </c>
      <c r="D131">
        <v>26</v>
      </c>
      <c r="E131">
        <v>207.5</v>
      </c>
      <c r="F131">
        <v>114.75</v>
      </c>
      <c r="G131">
        <v>26.65118305</v>
      </c>
    </row>
    <row r="132" spans="1:7" x14ac:dyDescent="0.25">
      <c r="A132" t="s">
        <v>137</v>
      </c>
      <c r="B132">
        <v>14</v>
      </c>
      <c r="C132">
        <v>45</v>
      </c>
      <c r="D132">
        <v>34</v>
      </c>
      <c r="E132">
        <v>197.5</v>
      </c>
      <c r="F132">
        <v>87.75</v>
      </c>
      <c r="G132">
        <v>22.496394810000002</v>
      </c>
    </row>
    <row r="133" spans="1:7" x14ac:dyDescent="0.25">
      <c r="A133" t="s">
        <v>138</v>
      </c>
      <c r="B133">
        <v>41</v>
      </c>
      <c r="C133">
        <v>93</v>
      </c>
      <c r="D133">
        <v>24</v>
      </c>
      <c r="E133">
        <v>205</v>
      </c>
      <c r="F133">
        <v>108</v>
      </c>
      <c r="G133">
        <v>25.698988700000001</v>
      </c>
    </row>
    <row r="134" spans="1:7" x14ac:dyDescent="0.25">
      <c r="A134" t="s">
        <v>139</v>
      </c>
      <c r="B134">
        <v>4</v>
      </c>
      <c r="C134">
        <v>6</v>
      </c>
      <c r="D134">
        <v>27</v>
      </c>
      <c r="E134">
        <v>187.5</v>
      </c>
      <c r="F134">
        <v>85.95</v>
      </c>
      <c r="G134">
        <v>24.448</v>
      </c>
    </row>
    <row r="135" spans="1:7" x14ac:dyDescent="0.25">
      <c r="A135" t="s">
        <v>140</v>
      </c>
      <c r="B135">
        <v>52</v>
      </c>
      <c r="C135">
        <v>204</v>
      </c>
      <c r="D135">
        <v>29</v>
      </c>
      <c r="E135">
        <v>195</v>
      </c>
      <c r="F135">
        <v>87.75</v>
      </c>
      <c r="G135">
        <v>23.07692308</v>
      </c>
    </row>
    <row r="136" spans="1:7" x14ac:dyDescent="0.25">
      <c r="A136" t="s">
        <v>141</v>
      </c>
      <c r="B136">
        <v>55</v>
      </c>
      <c r="C136">
        <v>188</v>
      </c>
      <c r="D136">
        <v>21</v>
      </c>
      <c r="E136">
        <v>190</v>
      </c>
      <c r="F136">
        <v>94.5</v>
      </c>
      <c r="G136">
        <v>26.177285319999999</v>
      </c>
    </row>
    <row r="137" spans="1:7" x14ac:dyDescent="0.25">
      <c r="A137" t="s">
        <v>142</v>
      </c>
      <c r="B137">
        <v>54</v>
      </c>
      <c r="C137">
        <v>543</v>
      </c>
      <c r="D137">
        <v>31</v>
      </c>
      <c r="E137">
        <v>190</v>
      </c>
      <c r="F137">
        <v>94.5</v>
      </c>
      <c r="G137">
        <v>26.177285319999999</v>
      </c>
    </row>
    <row r="138" spans="1:7" x14ac:dyDescent="0.25">
      <c r="A138" t="s">
        <v>143</v>
      </c>
      <c r="B138">
        <v>43</v>
      </c>
      <c r="C138">
        <v>692</v>
      </c>
      <c r="D138">
        <v>29</v>
      </c>
      <c r="E138">
        <v>187.5</v>
      </c>
      <c r="F138">
        <v>84.6</v>
      </c>
      <c r="G138">
        <v>24.064</v>
      </c>
    </row>
    <row r="139" spans="1:7" x14ac:dyDescent="0.25">
      <c r="A139" t="s">
        <v>144</v>
      </c>
      <c r="B139">
        <v>74</v>
      </c>
      <c r="C139">
        <v>884</v>
      </c>
      <c r="D139">
        <v>29</v>
      </c>
      <c r="E139">
        <v>197.5</v>
      </c>
      <c r="F139">
        <v>92.25</v>
      </c>
      <c r="G139">
        <v>23.650056079999999</v>
      </c>
    </row>
    <row r="140" spans="1:7" x14ac:dyDescent="0.25">
      <c r="A140" t="s">
        <v>145</v>
      </c>
      <c r="B140">
        <v>80</v>
      </c>
      <c r="C140">
        <v>969</v>
      </c>
      <c r="D140">
        <v>28</v>
      </c>
      <c r="E140">
        <v>192.5</v>
      </c>
      <c r="F140">
        <v>96.75</v>
      </c>
      <c r="G140">
        <v>26.108955980000001</v>
      </c>
    </row>
    <row r="141" spans="1:7" x14ac:dyDescent="0.25">
      <c r="A141" t="s">
        <v>146</v>
      </c>
      <c r="B141">
        <v>81</v>
      </c>
      <c r="C141">
        <v>1030</v>
      </c>
      <c r="D141">
        <v>21</v>
      </c>
      <c r="E141">
        <v>207.5</v>
      </c>
      <c r="F141">
        <v>99.9</v>
      </c>
      <c r="G141">
        <v>23.20220642</v>
      </c>
    </row>
    <row r="142" spans="1:7" x14ac:dyDescent="0.25">
      <c r="A142" t="s">
        <v>147</v>
      </c>
      <c r="B142">
        <v>74</v>
      </c>
      <c r="C142">
        <v>294</v>
      </c>
      <c r="D142">
        <v>29</v>
      </c>
      <c r="E142">
        <v>202.5</v>
      </c>
      <c r="F142">
        <v>130.05000000000001</v>
      </c>
      <c r="G142">
        <v>31.714677640000001</v>
      </c>
    </row>
    <row r="143" spans="1:7" x14ac:dyDescent="0.25">
      <c r="A143" t="s">
        <v>148</v>
      </c>
      <c r="B143">
        <v>5</v>
      </c>
      <c r="C143">
        <v>11</v>
      </c>
      <c r="D143">
        <v>24</v>
      </c>
      <c r="E143">
        <v>195</v>
      </c>
      <c r="F143">
        <v>92.7</v>
      </c>
      <c r="G143">
        <v>24.37869822</v>
      </c>
    </row>
    <row r="144" spans="1:7" x14ac:dyDescent="0.25">
      <c r="A144" t="s">
        <v>149</v>
      </c>
      <c r="B144">
        <v>78</v>
      </c>
      <c r="C144">
        <v>1275</v>
      </c>
      <c r="D144">
        <v>29</v>
      </c>
      <c r="E144">
        <v>187.5</v>
      </c>
      <c r="F144">
        <v>85.5</v>
      </c>
      <c r="G144">
        <v>24.32</v>
      </c>
    </row>
    <row r="145" spans="1:7" x14ac:dyDescent="0.25">
      <c r="A145" t="s">
        <v>150</v>
      </c>
      <c r="B145">
        <v>76</v>
      </c>
      <c r="C145">
        <v>1463</v>
      </c>
      <c r="D145">
        <v>25</v>
      </c>
      <c r="E145">
        <v>200</v>
      </c>
      <c r="F145">
        <v>101.7</v>
      </c>
      <c r="G145">
        <v>25.425000000000001</v>
      </c>
    </row>
    <row r="146" spans="1:7" x14ac:dyDescent="0.25">
      <c r="A146" t="s">
        <v>151</v>
      </c>
      <c r="B146">
        <v>73</v>
      </c>
      <c r="C146">
        <v>710</v>
      </c>
      <c r="D146">
        <v>25</v>
      </c>
      <c r="E146">
        <v>207.5</v>
      </c>
      <c r="F146">
        <v>108.45</v>
      </c>
      <c r="G146">
        <v>25.187980840000002</v>
      </c>
    </row>
    <row r="147" spans="1:7" x14ac:dyDescent="0.25">
      <c r="A147" t="s">
        <v>152</v>
      </c>
      <c r="B147">
        <v>8</v>
      </c>
      <c r="C147">
        <v>16</v>
      </c>
      <c r="D147">
        <v>22</v>
      </c>
      <c r="E147">
        <v>205</v>
      </c>
      <c r="F147">
        <v>105.75</v>
      </c>
      <c r="G147">
        <v>25.1635931</v>
      </c>
    </row>
    <row r="148" spans="1:7" x14ac:dyDescent="0.25">
      <c r="A148" t="s">
        <v>153</v>
      </c>
      <c r="B148">
        <v>69</v>
      </c>
      <c r="C148">
        <v>1098</v>
      </c>
      <c r="D148">
        <v>25</v>
      </c>
      <c r="E148">
        <v>207.5</v>
      </c>
      <c r="F148">
        <v>119.25</v>
      </c>
      <c r="G148">
        <v>27.696327480000001</v>
      </c>
    </row>
    <row r="149" spans="1:7" x14ac:dyDescent="0.25">
      <c r="A149" t="s">
        <v>154</v>
      </c>
      <c r="B149">
        <v>42</v>
      </c>
      <c r="C149">
        <v>80</v>
      </c>
      <c r="D149">
        <v>24</v>
      </c>
      <c r="E149">
        <v>205</v>
      </c>
      <c r="F149">
        <v>112.5</v>
      </c>
      <c r="G149">
        <v>26.769779889999999</v>
      </c>
    </row>
    <row r="150" spans="1:7" x14ac:dyDescent="0.25">
      <c r="A150" t="s">
        <v>155</v>
      </c>
      <c r="B150">
        <v>17</v>
      </c>
      <c r="C150">
        <v>14</v>
      </c>
      <c r="D150">
        <v>30</v>
      </c>
      <c r="E150">
        <v>207.5</v>
      </c>
      <c r="F150">
        <v>117</v>
      </c>
      <c r="G150">
        <v>27.17375526</v>
      </c>
    </row>
    <row r="151" spans="1:7" x14ac:dyDescent="0.25">
      <c r="A151" t="s">
        <v>156</v>
      </c>
      <c r="B151">
        <v>82</v>
      </c>
      <c r="C151">
        <v>775</v>
      </c>
      <c r="D151">
        <v>28</v>
      </c>
      <c r="E151">
        <v>195</v>
      </c>
      <c r="F151">
        <v>97.65</v>
      </c>
      <c r="G151">
        <v>25.680473370000001</v>
      </c>
    </row>
    <row r="152" spans="1:7" x14ac:dyDescent="0.25">
      <c r="A152" t="s">
        <v>157</v>
      </c>
      <c r="B152">
        <v>82</v>
      </c>
      <c r="C152">
        <v>827</v>
      </c>
      <c r="D152">
        <v>23</v>
      </c>
      <c r="E152">
        <v>200</v>
      </c>
      <c r="F152">
        <v>94.5</v>
      </c>
      <c r="G152">
        <v>23.625</v>
      </c>
    </row>
    <row r="153" spans="1:7" x14ac:dyDescent="0.25">
      <c r="A153" t="s">
        <v>158</v>
      </c>
      <c r="B153">
        <v>30</v>
      </c>
      <c r="C153">
        <v>57</v>
      </c>
      <c r="D153">
        <v>24</v>
      </c>
      <c r="E153">
        <v>187.5</v>
      </c>
      <c r="F153">
        <v>78.75</v>
      </c>
      <c r="G153">
        <v>22.4</v>
      </c>
    </row>
    <row r="154" spans="1:7" x14ac:dyDescent="0.25">
      <c r="A154" t="s">
        <v>159</v>
      </c>
      <c r="B154">
        <v>61</v>
      </c>
      <c r="C154">
        <v>265</v>
      </c>
      <c r="D154">
        <v>29</v>
      </c>
      <c r="E154">
        <v>207.5</v>
      </c>
      <c r="F154">
        <v>112.5</v>
      </c>
      <c r="G154">
        <v>26.12861083</v>
      </c>
    </row>
    <row r="155" spans="1:7" x14ac:dyDescent="0.25">
      <c r="A155" t="s">
        <v>160</v>
      </c>
      <c r="B155">
        <v>62</v>
      </c>
      <c r="C155">
        <v>496</v>
      </c>
      <c r="D155">
        <v>25</v>
      </c>
      <c r="E155">
        <v>192.5</v>
      </c>
      <c r="F155">
        <v>99</v>
      </c>
      <c r="G155">
        <v>26.716141</v>
      </c>
    </row>
    <row r="156" spans="1:7" x14ac:dyDescent="0.25">
      <c r="A156" t="s">
        <v>161</v>
      </c>
      <c r="B156">
        <v>47</v>
      </c>
      <c r="C156">
        <v>432</v>
      </c>
      <c r="D156">
        <v>24</v>
      </c>
      <c r="E156">
        <v>180</v>
      </c>
      <c r="F156">
        <v>90.45</v>
      </c>
      <c r="G156">
        <v>27.916666670000001</v>
      </c>
    </row>
    <row r="157" spans="1:7" x14ac:dyDescent="0.25">
      <c r="A157" t="s">
        <v>162</v>
      </c>
      <c r="B157">
        <v>67</v>
      </c>
      <c r="C157">
        <v>1101</v>
      </c>
      <c r="D157">
        <v>26</v>
      </c>
      <c r="E157">
        <v>172.5</v>
      </c>
      <c r="F157">
        <v>83.25</v>
      </c>
      <c r="G157">
        <v>27.977315690000001</v>
      </c>
    </row>
    <row r="158" spans="1:7" x14ac:dyDescent="0.25">
      <c r="A158" t="s">
        <v>163</v>
      </c>
      <c r="B158">
        <v>77</v>
      </c>
      <c r="C158">
        <v>580</v>
      </c>
      <c r="D158">
        <v>31</v>
      </c>
      <c r="E158">
        <v>180</v>
      </c>
      <c r="F158">
        <v>83.25</v>
      </c>
      <c r="G158">
        <v>25.694444440000002</v>
      </c>
    </row>
    <row r="159" spans="1:7" x14ac:dyDescent="0.25">
      <c r="A159" t="s">
        <v>164</v>
      </c>
      <c r="B159">
        <v>19</v>
      </c>
      <c r="C159">
        <v>227</v>
      </c>
      <c r="D159">
        <v>23</v>
      </c>
      <c r="E159">
        <v>190</v>
      </c>
      <c r="F159">
        <v>96.75</v>
      </c>
      <c r="G159">
        <v>26.80055402</v>
      </c>
    </row>
    <row r="160" spans="1:7" x14ac:dyDescent="0.25">
      <c r="A160" t="s">
        <v>165</v>
      </c>
      <c r="B160">
        <v>16</v>
      </c>
      <c r="C160">
        <v>27</v>
      </c>
      <c r="D160">
        <v>24</v>
      </c>
      <c r="E160">
        <v>202.5</v>
      </c>
      <c r="F160">
        <v>117</v>
      </c>
      <c r="G160">
        <v>28.53223594</v>
      </c>
    </row>
    <row r="161" spans="1:7" x14ac:dyDescent="0.25">
      <c r="A161" t="s">
        <v>166</v>
      </c>
      <c r="B161">
        <v>82</v>
      </c>
      <c r="C161">
        <v>628</v>
      </c>
      <c r="D161">
        <v>25</v>
      </c>
      <c r="E161">
        <v>195</v>
      </c>
      <c r="F161">
        <v>105.75</v>
      </c>
      <c r="G161">
        <v>27.810650890000002</v>
      </c>
    </row>
    <row r="162" spans="1:7" x14ac:dyDescent="0.25">
      <c r="A162" t="s">
        <v>167</v>
      </c>
      <c r="B162">
        <v>3</v>
      </c>
      <c r="C162">
        <v>3</v>
      </c>
      <c r="D162">
        <v>24</v>
      </c>
      <c r="E162">
        <v>192.5</v>
      </c>
      <c r="F162">
        <v>85.95</v>
      </c>
      <c r="G162">
        <v>23.19446787</v>
      </c>
    </row>
    <row r="163" spans="1:7" x14ac:dyDescent="0.25">
      <c r="A163" t="s">
        <v>168</v>
      </c>
      <c r="B163">
        <v>64</v>
      </c>
      <c r="C163">
        <v>1010</v>
      </c>
      <c r="D163">
        <v>35</v>
      </c>
      <c r="E163">
        <v>192.5</v>
      </c>
      <c r="F163">
        <v>90</v>
      </c>
      <c r="G163">
        <v>24.287400909999999</v>
      </c>
    </row>
    <row r="164" spans="1:7" x14ac:dyDescent="0.25">
      <c r="A164" t="s">
        <v>169</v>
      </c>
      <c r="B164">
        <v>63</v>
      </c>
      <c r="C164">
        <v>523</v>
      </c>
      <c r="D164">
        <v>33</v>
      </c>
      <c r="E164">
        <v>180</v>
      </c>
      <c r="F164">
        <v>85.5</v>
      </c>
      <c r="G164">
        <v>26.38888889</v>
      </c>
    </row>
    <row r="165" spans="1:7" x14ac:dyDescent="0.25">
      <c r="A165" t="s">
        <v>170</v>
      </c>
      <c r="B165">
        <v>62</v>
      </c>
      <c r="C165">
        <v>312</v>
      </c>
      <c r="D165">
        <v>25</v>
      </c>
      <c r="E165">
        <v>197.5</v>
      </c>
      <c r="F165">
        <v>94.5</v>
      </c>
      <c r="G165">
        <v>24.22688672</v>
      </c>
    </row>
    <row r="166" spans="1:7" x14ac:dyDescent="0.25">
      <c r="A166" t="s">
        <v>171</v>
      </c>
      <c r="B166">
        <v>81</v>
      </c>
      <c r="C166">
        <v>2217</v>
      </c>
      <c r="D166">
        <v>26</v>
      </c>
      <c r="E166">
        <v>192.5</v>
      </c>
      <c r="F166">
        <v>99</v>
      </c>
      <c r="G166">
        <v>26.716141</v>
      </c>
    </row>
    <row r="167" spans="1:7" x14ac:dyDescent="0.25">
      <c r="A167" t="s">
        <v>172</v>
      </c>
      <c r="B167">
        <v>70</v>
      </c>
      <c r="C167">
        <v>554</v>
      </c>
      <c r="D167">
        <v>28</v>
      </c>
      <c r="E167">
        <v>202.5</v>
      </c>
      <c r="F167">
        <v>112.5</v>
      </c>
      <c r="G167">
        <v>27.434842249999999</v>
      </c>
    </row>
    <row r="168" spans="1:7" x14ac:dyDescent="0.25">
      <c r="A168" t="s">
        <v>173</v>
      </c>
      <c r="B168">
        <v>57</v>
      </c>
      <c r="C168">
        <v>250</v>
      </c>
      <c r="D168">
        <v>35</v>
      </c>
      <c r="E168">
        <v>200</v>
      </c>
      <c r="F168">
        <v>98.1</v>
      </c>
      <c r="G168">
        <v>24.524999999999999</v>
      </c>
    </row>
    <row r="169" spans="1:7" x14ac:dyDescent="0.25">
      <c r="A169" t="s">
        <v>174</v>
      </c>
      <c r="B169">
        <v>15</v>
      </c>
      <c r="C169">
        <v>62</v>
      </c>
      <c r="D169">
        <v>22</v>
      </c>
      <c r="E169">
        <v>202.5</v>
      </c>
      <c r="F169">
        <v>103.5</v>
      </c>
      <c r="G169">
        <v>25.240054870000002</v>
      </c>
    </row>
    <row r="170" spans="1:7" x14ac:dyDescent="0.25">
      <c r="A170" t="s">
        <v>175</v>
      </c>
      <c r="B170">
        <v>24</v>
      </c>
      <c r="C170">
        <v>62</v>
      </c>
      <c r="D170">
        <v>25</v>
      </c>
      <c r="E170">
        <v>202.5</v>
      </c>
      <c r="F170">
        <v>102.15</v>
      </c>
      <c r="G170">
        <v>24.910836759999999</v>
      </c>
    </row>
    <row r="171" spans="1:7" x14ac:dyDescent="0.25">
      <c r="A171" t="s">
        <v>176</v>
      </c>
      <c r="B171">
        <v>9</v>
      </c>
      <c r="C171">
        <v>41</v>
      </c>
      <c r="D171">
        <v>36</v>
      </c>
      <c r="E171">
        <v>182.5</v>
      </c>
      <c r="F171">
        <v>78.75</v>
      </c>
      <c r="G171">
        <v>23.644210919999999</v>
      </c>
    </row>
    <row r="172" spans="1:7" x14ac:dyDescent="0.25">
      <c r="A172" t="s">
        <v>177</v>
      </c>
      <c r="B172">
        <v>19</v>
      </c>
      <c r="C172">
        <v>35</v>
      </c>
      <c r="D172">
        <v>24</v>
      </c>
      <c r="E172">
        <v>190</v>
      </c>
      <c r="F172">
        <v>87.75</v>
      </c>
      <c r="G172">
        <v>24.307479220000001</v>
      </c>
    </row>
    <row r="173" spans="1:7" x14ac:dyDescent="0.25">
      <c r="A173" t="s">
        <v>178</v>
      </c>
      <c r="B173">
        <v>72</v>
      </c>
      <c r="C173">
        <v>518</v>
      </c>
      <c r="D173">
        <v>30</v>
      </c>
      <c r="E173">
        <v>197.5</v>
      </c>
      <c r="F173">
        <v>101.25</v>
      </c>
      <c r="G173">
        <v>25.957378630000001</v>
      </c>
    </row>
    <row r="174" spans="1:7" x14ac:dyDescent="0.25">
      <c r="A174" t="s">
        <v>179</v>
      </c>
      <c r="B174">
        <v>58</v>
      </c>
      <c r="C174">
        <v>770</v>
      </c>
      <c r="D174">
        <v>23</v>
      </c>
      <c r="E174">
        <v>202.5</v>
      </c>
      <c r="F174">
        <v>117</v>
      </c>
      <c r="G174">
        <v>28.53223594</v>
      </c>
    </row>
    <row r="175" spans="1:7" x14ac:dyDescent="0.25">
      <c r="A175" t="s">
        <v>180</v>
      </c>
      <c r="B175">
        <v>80</v>
      </c>
      <c r="C175">
        <v>957</v>
      </c>
      <c r="D175">
        <v>32</v>
      </c>
      <c r="E175">
        <v>187.5</v>
      </c>
      <c r="F175">
        <v>90</v>
      </c>
      <c r="G175">
        <v>25.6</v>
      </c>
    </row>
    <row r="176" spans="1:7" x14ac:dyDescent="0.25">
      <c r="A176" t="s">
        <v>181</v>
      </c>
      <c r="B176">
        <v>61</v>
      </c>
      <c r="C176">
        <v>203</v>
      </c>
      <c r="D176">
        <v>32</v>
      </c>
      <c r="E176">
        <v>197.5</v>
      </c>
      <c r="F176">
        <v>117</v>
      </c>
      <c r="G176">
        <v>29.99519308</v>
      </c>
    </row>
    <row r="177" spans="1:7" x14ac:dyDescent="0.25">
      <c r="A177" t="s">
        <v>182</v>
      </c>
      <c r="B177">
        <v>19</v>
      </c>
      <c r="C177">
        <v>172</v>
      </c>
      <c r="D177">
        <v>34</v>
      </c>
      <c r="E177">
        <v>195</v>
      </c>
      <c r="F177">
        <v>99</v>
      </c>
      <c r="G177">
        <v>26.035502959999999</v>
      </c>
    </row>
    <row r="178" spans="1:7" x14ac:dyDescent="0.25">
      <c r="A178" t="s">
        <v>183</v>
      </c>
      <c r="B178">
        <v>23</v>
      </c>
      <c r="C178">
        <v>106</v>
      </c>
      <c r="D178">
        <v>27</v>
      </c>
      <c r="E178">
        <v>210</v>
      </c>
      <c r="F178">
        <v>121.5</v>
      </c>
      <c r="G178">
        <v>27.55102041</v>
      </c>
    </row>
    <row r="179" spans="1:7" x14ac:dyDescent="0.25">
      <c r="A179" t="s">
        <v>184</v>
      </c>
      <c r="B179">
        <v>17</v>
      </c>
      <c r="C179">
        <v>60</v>
      </c>
      <c r="D179">
        <v>29</v>
      </c>
      <c r="E179">
        <v>197.5</v>
      </c>
      <c r="F179">
        <v>110.25</v>
      </c>
      <c r="G179">
        <v>28.264701169999999</v>
      </c>
    </row>
    <row r="180" spans="1:7" x14ac:dyDescent="0.25">
      <c r="A180" t="s">
        <v>185</v>
      </c>
      <c r="B180">
        <v>51</v>
      </c>
      <c r="C180">
        <v>137</v>
      </c>
      <c r="D180">
        <v>28</v>
      </c>
      <c r="E180">
        <v>202.5</v>
      </c>
      <c r="F180">
        <v>108</v>
      </c>
      <c r="G180">
        <v>26.337448559999999</v>
      </c>
    </row>
    <row r="181" spans="1:7" x14ac:dyDescent="0.25">
      <c r="A181" t="s">
        <v>186</v>
      </c>
      <c r="B181">
        <v>78</v>
      </c>
      <c r="C181">
        <v>1168</v>
      </c>
      <c r="D181">
        <v>29</v>
      </c>
      <c r="E181">
        <v>202.5</v>
      </c>
      <c r="F181">
        <v>105.75</v>
      </c>
      <c r="G181">
        <v>25.78875171</v>
      </c>
    </row>
    <row r="182" spans="1:7" x14ac:dyDescent="0.25">
      <c r="A182" t="s">
        <v>187</v>
      </c>
      <c r="B182">
        <v>73</v>
      </c>
      <c r="C182">
        <v>1162</v>
      </c>
      <c r="D182">
        <v>27</v>
      </c>
      <c r="E182">
        <v>185</v>
      </c>
      <c r="F182">
        <v>83.7</v>
      </c>
      <c r="G182">
        <v>24.455807159999999</v>
      </c>
    </row>
    <row r="183" spans="1:7" x14ac:dyDescent="0.25">
      <c r="A183" t="s">
        <v>188</v>
      </c>
      <c r="B183">
        <v>29</v>
      </c>
      <c r="C183">
        <v>127</v>
      </c>
      <c r="D183">
        <v>26</v>
      </c>
      <c r="E183">
        <v>197.5</v>
      </c>
      <c r="F183">
        <v>101.25</v>
      </c>
      <c r="G183">
        <v>25.957378630000001</v>
      </c>
    </row>
    <row r="184" spans="1:7" x14ac:dyDescent="0.25">
      <c r="A184" t="s">
        <v>189</v>
      </c>
      <c r="B184">
        <v>65</v>
      </c>
      <c r="C184">
        <v>411</v>
      </c>
      <c r="D184">
        <v>21</v>
      </c>
      <c r="E184">
        <v>200</v>
      </c>
      <c r="F184">
        <v>94.5</v>
      </c>
      <c r="G184">
        <v>23.625</v>
      </c>
    </row>
    <row r="185" spans="1:7" x14ac:dyDescent="0.25">
      <c r="A185" t="s">
        <v>190</v>
      </c>
      <c r="B185">
        <v>6</v>
      </c>
      <c r="C185">
        <v>9</v>
      </c>
      <c r="D185">
        <v>28</v>
      </c>
      <c r="E185">
        <v>187.5</v>
      </c>
      <c r="F185">
        <v>90</v>
      </c>
      <c r="G185">
        <v>25.6</v>
      </c>
    </row>
    <row r="186" spans="1:7" x14ac:dyDescent="0.25">
      <c r="A186" t="s">
        <v>191</v>
      </c>
      <c r="B186">
        <v>38</v>
      </c>
      <c r="C186">
        <v>90</v>
      </c>
      <c r="D186">
        <v>28</v>
      </c>
      <c r="E186">
        <v>202.5</v>
      </c>
      <c r="F186">
        <v>90</v>
      </c>
      <c r="G186">
        <v>21.9478738</v>
      </c>
    </row>
    <row r="187" spans="1:7" x14ac:dyDescent="0.25">
      <c r="A187" t="s">
        <v>192</v>
      </c>
      <c r="B187">
        <v>47</v>
      </c>
      <c r="C187">
        <v>295</v>
      </c>
      <c r="D187">
        <v>23</v>
      </c>
      <c r="E187">
        <v>192.5</v>
      </c>
      <c r="F187">
        <v>83.25</v>
      </c>
      <c r="G187">
        <v>22.46584584</v>
      </c>
    </row>
    <row r="188" spans="1:7" x14ac:dyDescent="0.25">
      <c r="A188" t="s">
        <v>193</v>
      </c>
      <c r="B188">
        <v>74</v>
      </c>
      <c r="C188">
        <v>832</v>
      </c>
      <c r="D188">
        <v>27</v>
      </c>
      <c r="E188">
        <v>187.5</v>
      </c>
      <c r="F188">
        <v>90</v>
      </c>
      <c r="G188">
        <v>25.6</v>
      </c>
    </row>
    <row r="189" spans="1:7" x14ac:dyDescent="0.25">
      <c r="A189" t="s">
        <v>194</v>
      </c>
      <c r="B189">
        <v>44</v>
      </c>
      <c r="C189">
        <v>138</v>
      </c>
      <c r="D189">
        <v>29</v>
      </c>
      <c r="E189">
        <v>210</v>
      </c>
      <c r="F189">
        <v>113.85</v>
      </c>
      <c r="G189">
        <v>25.816326530000001</v>
      </c>
    </row>
    <row r="190" spans="1:7" x14ac:dyDescent="0.25">
      <c r="A190" t="s">
        <v>195</v>
      </c>
      <c r="B190">
        <v>2</v>
      </c>
      <c r="C190">
        <v>0</v>
      </c>
      <c r="D190">
        <v>24</v>
      </c>
      <c r="E190">
        <v>200</v>
      </c>
      <c r="F190">
        <v>110.25</v>
      </c>
      <c r="G190">
        <v>27.5625</v>
      </c>
    </row>
    <row r="191" spans="1:7" x14ac:dyDescent="0.25">
      <c r="A191" t="s">
        <v>196</v>
      </c>
      <c r="B191">
        <v>77</v>
      </c>
      <c r="C191">
        <v>598</v>
      </c>
      <c r="D191">
        <v>27</v>
      </c>
      <c r="E191">
        <v>187.5</v>
      </c>
      <c r="F191">
        <v>90</v>
      </c>
      <c r="G191">
        <v>25.6</v>
      </c>
    </row>
    <row r="192" spans="1:7" x14ac:dyDescent="0.25">
      <c r="A192" t="s">
        <v>197</v>
      </c>
      <c r="B192">
        <v>50</v>
      </c>
      <c r="C192">
        <v>178</v>
      </c>
      <c r="D192">
        <v>26</v>
      </c>
      <c r="E192">
        <v>185</v>
      </c>
      <c r="F192">
        <v>87.75</v>
      </c>
      <c r="G192">
        <v>25.639152670000001</v>
      </c>
    </row>
    <row r="193" spans="1:7" x14ac:dyDescent="0.25">
      <c r="A193" t="s">
        <v>198</v>
      </c>
      <c r="B193">
        <v>65</v>
      </c>
      <c r="C193">
        <v>1301</v>
      </c>
      <c r="D193">
        <v>26</v>
      </c>
      <c r="E193">
        <v>197.5</v>
      </c>
      <c r="F193">
        <v>99</v>
      </c>
      <c r="G193">
        <v>25.38054799</v>
      </c>
    </row>
    <row r="194" spans="1:7" x14ac:dyDescent="0.25">
      <c r="A194" t="s">
        <v>199</v>
      </c>
      <c r="B194">
        <v>73</v>
      </c>
      <c r="C194">
        <v>552</v>
      </c>
      <c r="D194">
        <v>27</v>
      </c>
      <c r="E194">
        <v>202.5</v>
      </c>
      <c r="F194">
        <v>108.9</v>
      </c>
      <c r="G194">
        <v>26.556927300000002</v>
      </c>
    </row>
    <row r="195" spans="1:7" x14ac:dyDescent="0.25">
      <c r="A195" t="s">
        <v>200</v>
      </c>
      <c r="B195">
        <v>78</v>
      </c>
      <c r="C195">
        <v>1277</v>
      </c>
      <c r="D195">
        <v>31</v>
      </c>
      <c r="E195">
        <v>190</v>
      </c>
      <c r="F195">
        <v>85.5</v>
      </c>
      <c r="G195">
        <v>23.684210530000001</v>
      </c>
    </row>
    <row r="196" spans="1:7" x14ac:dyDescent="0.25">
      <c r="A196" t="s">
        <v>201</v>
      </c>
      <c r="B196">
        <v>67</v>
      </c>
      <c r="C196">
        <v>485</v>
      </c>
      <c r="D196">
        <v>30</v>
      </c>
      <c r="E196">
        <v>207.5</v>
      </c>
      <c r="F196">
        <v>103.5</v>
      </c>
      <c r="G196">
        <v>24.038321960000001</v>
      </c>
    </row>
    <row r="197" spans="1:7" x14ac:dyDescent="0.25">
      <c r="A197" t="s">
        <v>202</v>
      </c>
      <c r="B197">
        <v>60</v>
      </c>
      <c r="C197">
        <v>663</v>
      </c>
      <c r="D197">
        <v>28</v>
      </c>
      <c r="E197">
        <v>190</v>
      </c>
      <c r="F197">
        <v>94.5</v>
      </c>
      <c r="G197">
        <v>26.177285319999999</v>
      </c>
    </row>
    <row r="198" spans="1:7" x14ac:dyDescent="0.25">
      <c r="A198" t="s">
        <v>203</v>
      </c>
      <c r="B198">
        <v>51</v>
      </c>
      <c r="C198">
        <v>136</v>
      </c>
      <c r="D198">
        <v>24</v>
      </c>
      <c r="E198">
        <v>195</v>
      </c>
      <c r="F198">
        <v>98.55</v>
      </c>
      <c r="G198">
        <v>25.917159760000001</v>
      </c>
    </row>
    <row r="199" spans="1:7" x14ac:dyDescent="0.25">
      <c r="A199" t="s">
        <v>204</v>
      </c>
      <c r="B199">
        <v>79</v>
      </c>
      <c r="C199">
        <v>396</v>
      </c>
      <c r="D199">
        <v>28</v>
      </c>
      <c r="E199">
        <v>200</v>
      </c>
      <c r="F199">
        <v>101.7</v>
      </c>
      <c r="G199">
        <v>25.425000000000001</v>
      </c>
    </row>
    <row r="200" spans="1:7" x14ac:dyDescent="0.25">
      <c r="A200" t="s">
        <v>205</v>
      </c>
      <c r="B200">
        <v>80</v>
      </c>
      <c r="C200">
        <v>1154</v>
      </c>
      <c r="D200">
        <v>34</v>
      </c>
      <c r="E200">
        <v>197.5</v>
      </c>
      <c r="F200">
        <v>108</v>
      </c>
      <c r="G200">
        <v>27.687870530000001</v>
      </c>
    </row>
    <row r="201" spans="1:7" x14ac:dyDescent="0.25">
      <c r="A201" t="s">
        <v>206</v>
      </c>
      <c r="B201">
        <v>49</v>
      </c>
      <c r="C201">
        <v>87</v>
      </c>
      <c r="D201">
        <v>33</v>
      </c>
      <c r="E201">
        <v>202.5</v>
      </c>
      <c r="F201">
        <v>110.25</v>
      </c>
      <c r="G201">
        <v>26.8861454</v>
      </c>
    </row>
    <row r="202" spans="1:7" x14ac:dyDescent="0.25">
      <c r="A202" t="s">
        <v>207</v>
      </c>
      <c r="B202">
        <v>48</v>
      </c>
      <c r="C202">
        <v>169</v>
      </c>
      <c r="D202">
        <v>28</v>
      </c>
      <c r="E202">
        <v>205</v>
      </c>
      <c r="F202">
        <v>112.5</v>
      </c>
      <c r="G202">
        <v>26.769779889999999</v>
      </c>
    </row>
    <row r="203" spans="1:7" x14ac:dyDescent="0.25">
      <c r="A203" t="s">
        <v>208</v>
      </c>
      <c r="B203">
        <v>69</v>
      </c>
      <c r="C203">
        <v>184</v>
      </c>
      <c r="D203">
        <v>32</v>
      </c>
      <c r="E203">
        <v>200</v>
      </c>
      <c r="F203">
        <v>120.6</v>
      </c>
      <c r="G203">
        <v>30.15</v>
      </c>
    </row>
    <row r="204" spans="1:7" x14ac:dyDescent="0.25">
      <c r="A204" t="s">
        <v>209</v>
      </c>
      <c r="B204">
        <v>24</v>
      </c>
      <c r="C204">
        <v>93</v>
      </c>
      <c r="D204">
        <v>24</v>
      </c>
      <c r="E204">
        <v>207.5</v>
      </c>
      <c r="F204">
        <v>99</v>
      </c>
      <c r="G204">
        <v>22.993177530000001</v>
      </c>
    </row>
    <row r="205" spans="1:7" x14ac:dyDescent="0.25">
      <c r="A205" t="s">
        <v>210</v>
      </c>
      <c r="B205">
        <v>67</v>
      </c>
      <c r="C205">
        <v>470</v>
      </c>
      <c r="D205">
        <v>25</v>
      </c>
      <c r="E205">
        <v>207.5</v>
      </c>
      <c r="F205">
        <v>103.05</v>
      </c>
      <c r="G205">
        <v>23.933807519999998</v>
      </c>
    </row>
    <row r="206" spans="1:7" x14ac:dyDescent="0.25">
      <c r="A206" t="s">
        <v>211</v>
      </c>
      <c r="B206">
        <v>24</v>
      </c>
      <c r="C206">
        <v>135</v>
      </c>
      <c r="D206">
        <v>24</v>
      </c>
      <c r="E206">
        <v>190</v>
      </c>
      <c r="F206">
        <v>96.75</v>
      </c>
      <c r="G206">
        <v>26.80055402</v>
      </c>
    </row>
    <row r="207" spans="1:7" x14ac:dyDescent="0.25">
      <c r="A207" t="s">
        <v>212</v>
      </c>
      <c r="B207">
        <v>21</v>
      </c>
      <c r="C207">
        <v>98</v>
      </c>
      <c r="D207">
        <v>33</v>
      </c>
      <c r="E207">
        <v>177.5</v>
      </c>
      <c r="F207">
        <v>74.7</v>
      </c>
      <c r="G207">
        <v>23.70958143</v>
      </c>
    </row>
    <row r="208" spans="1:7" x14ac:dyDescent="0.25">
      <c r="A208" t="s">
        <v>213</v>
      </c>
      <c r="B208">
        <v>34</v>
      </c>
      <c r="C208">
        <v>100</v>
      </c>
      <c r="D208">
        <v>22</v>
      </c>
      <c r="E208">
        <v>202.5</v>
      </c>
      <c r="F208">
        <v>115.65</v>
      </c>
      <c r="G208">
        <v>28.20301783</v>
      </c>
    </row>
    <row r="209" spans="1:7" x14ac:dyDescent="0.25">
      <c r="A209" t="s">
        <v>214</v>
      </c>
      <c r="B209">
        <v>63</v>
      </c>
      <c r="C209">
        <v>286</v>
      </c>
      <c r="D209">
        <v>26</v>
      </c>
      <c r="E209">
        <v>205</v>
      </c>
      <c r="F209">
        <v>102.6</v>
      </c>
      <c r="G209">
        <v>24.414039259999999</v>
      </c>
    </row>
    <row r="210" spans="1:7" x14ac:dyDescent="0.25">
      <c r="A210" t="s">
        <v>215</v>
      </c>
      <c r="B210">
        <v>75</v>
      </c>
      <c r="C210">
        <v>448</v>
      </c>
      <c r="D210">
        <v>28</v>
      </c>
      <c r="E210">
        <v>205</v>
      </c>
      <c r="F210">
        <v>103.95</v>
      </c>
      <c r="G210">
        <v>24.73527662</v>
      </c>
    </row>
    <row r="211" spans="1:7" x14ac:dyDescent="0.25">
      <c r="A211" t="s">
        <v>216</v>
      </c>
      <c r="B211">
        <v>80</v>
      </c>
      <c r="C211">
        <v>963</v>
      </c>
      <c r="D211">
        <v>23</v>
      </c>
      <c r="E211">
        <v>210</v>
      </c>
      <c r="F211">
        <v>119.25</v>
      </c>
      <c r="G211">
        <v>27.040816329999998</v>
      </c>
    </row>
    <row r="212" spans="1:7" x14ac:dyDescent="0.25">
      <c r="A212" t="s">
        <v>217</v>
      </c>
      <c r="B212">
        <v>30</v>
      </c>
      <c r="C212">
        <v>94</v>
      </c>
      <c r="D212">
        <v>21</v>
      </c>
      <c r="E212">
        <v>192.5</v>
      </c>
      <c r="F212">
        <v>94.05</v>
      </c>
      <c r="G212">
        <v>25.380333950000001</v>
      </c>
    </row>
    <row r="213" spans="1:7" x14ac:dyDescent="0.25">
      <c r="A213" t="s">
        <v>218</v>
      </c>
      <c r="B213">
        <v>59</v>
      </c>
      <c r="C213">
        <v>703</v>
      </c>
      <c r="D213">
        <v>23</v>
      </c>
      <c r="E213">
        <v>192.5</v>
      </c>
      <c r="F213">
        <v>87.3</v>
      </c>
      <c r="G213">
        <v>23.558778879999998</v>
      </c>
    </row>
    <row r="214" spans="1:7" x14ac:dyDescent="0.25">
      <c r="A214" t="s">
        <v>219</v>
      </c>
      <c r="B214">
        <v>36</v>
      </c>
      <c r="C214">
        <v>167</v>
      </c>
      <c r="D214">
        <v>29</v>
      </c>
      <c r="E214">
        <v>185</v>
      </c>
      <c r="F214">
        <v>81</v>
      </c>
      <c r="G214">
        <v>23.66691015</v>
      </c>
    </row>
    <row r="215" spans="1:7" x14ac:dyDescent="0.25">
      <c r="A215" t="s">
        <v>220</v>
      </c>
      <c r="B215">
        <v>14</v>
      </c>
      <c r="C215">
        <v>38</v>
      </c>
      <c r="D215">
        <v>25</v>
      </c>
      <c r="E215">
        <v>197.5</v>
      </c>
      <c r="F215">
        <v>99</v>
      </c>
      <c r="G215">
        <v>25.38054799</v>
      </c>
    </row>
    <row r="216" spans="1:7" x14ac:dyDescent="0.25">
      <c r="A216" t="s">
        <v>221</v>
      </c>
      <c r="B216">
        <v>70</v>
      </c>
      <c r="C216">
        <v>841</v>
      </c>
      <c r="D216">
        <v>28</v>
      </c>
      <c r="E216">
        <v>205</v>
      </c>
      <c r="F216">
        <v>105.75</v>
      </c>
      <c r="G216">
        <v>25.1635931</v>
      </c>
    </row>
    <row r="217" spans="1:7" x14ac:dyDescent="0.25">
      <c r="A217" t="s">
        <v>222</v>
      </c>
      <c r="B217">
        <v>20</v>
      </c>
      <c r="C217">
        <v>53</v>
      </c>
      <c r="D217">
        <v>27</v>
      </c>
      <c r="E217">
        <v>187.5</v>
      </c>
      <c r="F217">
        <v>85.95</v>
      </c>
      <c r="G217">
        <v>24.448</v>
      </c>
    </row>
    <row r="218" spans="1:7" x14ac:dyDescent="0.25">
      <c r="A218" t="s">
        <v>223</v>
      </c>
      <c r="B218">
        <v>42</v>
      </c>
      <c r="C218">
        <v>382</v>
      </c>
      <c r="D218">
        <v>34</v>
      </c>
      <c r="E218">
        <v>187.5</v>
      </c>
      <c r="F218">
        <v>90</v>
      </c>
      <c r="G218">
        <v>25.6</v>
      </c>
    </row>
    <row r="219" spans="1:7" x14ac:dyDescent="0.25">
      <c r="A219" t="s">
        <v>224</v>
      </c>
      <c r="B219">
        <v>17</v>
      </c>
      <c r="C219">
        <v>72</v>
      </c>
      <c r="D219">
        <v>28</v>
      </c>
      <c r="E219">
        <v>205</v>
      </c>
      <c r="F219">
        <v>108</v>
      </c>
      <c r="G219">
        <v>25.698988700000001</v>
      </c>
    </row>
    <row r="220" spans="1:7" x14ac:dyDescent="0.25">
      <c r="A220" t="s">
        <v>225</v>
      </c>
      <c r="B220">
        <v>70</v>
      </c>
      <c r="C220">
        <v>847</v>
      </c>
      <c r="D220">
        <v>30</v>
      </c>
      <c r="E220">
        <v>195</v>
      </c>
      <c r="F220">
        <v>101.25</v>
      </c>
      <c r="G220">
        <v>26.627218930000002</v>
      </c>
    </row>
    <row r="221" spans="1:7" x14ac:dyDescent="0.25">
      <c r="A221" t="s">
        <v>226</v>
      </c>
      <c r="B221">
        <v>40</v>
      </c>
      <c r="C221">
        <v>592</v>
      </c>
      <c r="D221">
        <v>25</v>
      </c>
      <c r="E221">
        <v>190</v>
      </c>
      <c r="F221">
        <v>92.25</v>
      </c>
      <c r="G221">
        <v>25.554016619999999</v>
      </c>
    </row>
    <row r="222" spans="1:7" x14ac:dyDescent="0.25">
      <c r="A222" t="s">
        <v>227</v>
      </c>
      <c r="B222">
        <v>1</v>
      </c>
      <c r="C222">
        <v>2</v>
      </c>
      <c r="D222">
        <v>21</v>
      </c>
      <c r="E222">
        <v>202.5</v>
      </c>
      <c r="F222">
        <v>112.5</v>
      </c>
      <c r="G222">
        <v>27.434842249999999</v>
      </c>
    </row>
    <row r="223" spans="1:7" x14ac:dyDescent="0.25">
      <c r="A223" t="s">
        <v>228</v>
      </c>
      <c r="B223">
        <v>41</v>
      </c>
      <c r="C223">
        <v>219</v>
      </c>
      <c r="D223">
        <v>25</v>
      </c>
      <c r="E223">
        <v>210</v>
      </c>
      <c r="F223">
        <v>117</v>
      </c>
      <c r="G223">
        <v>26.53061224</v>
      </c>
    </row>
    <row r="224" spans="1:7" x14ac:dyDescent="0.25">
      <c r="A224" t="s">
        <v>229</v>
      </c>
      <c r="B224">
        <v>59</v>
      </c>
      <c r="C224">
        <v>254</v>
      </c>
      <c r="D224">
        <v>26</v>
      </c>
      <c r="E224">
        <v>195</v>
      </c>
      <c r="F224">
        <v>83.25</v>
      </c>
      <c r="G224">
        <v>21.89349112</v>
      </c>
    </row>
    <row r="225" spans="1:7" x14ac:dyDescent="0.25">
      <c r="A225" t="s">
        <v>230</v>
      </c>
      <c r="B225">
        <v>1</v>
      </c>
      <c r="C225">
        <v>0</v>
      </c>
      <c r="D225">
        <v>26</v>
      </c>
      <c r="E225">
        <v>182.5</v>
      </c>
      <c r="F225">
        <v>87.75</v>
      </c>
      <c r="G225">
        <v>26.346406460000001</v>
      </c>
    </row>
    <row r="226" spans="1:7" x14ac:dyDescent="0.25">
      <c r="A226" t="s">
        <v>231</v>
      </c>
      <c r="B226">
        <v>64</v>
      </c>
      <c r="C226">
        <v>1057</v>
      </c>
      <c r="D226">
        <v>24</v>
      </c>
      <c r="E226">
        <v>197.5</v>
      </c>
      <c r="F226">
        <v>103.5</v>
      </c>
      <c r="G226">
        <v>26.534209260000001</v>
      </c>
    </row>
    <row r="227" spans="1:7" x14ac:dyDescent="0.25">
      <c r="A227" t="s">
        <v>232</v>
      </c>
      <c r="B227">
        <v>64</v>
      </c>
      <c r="C227">
        <v>656</v>
      </c>
      <c r="D227">
        <v>24</v>
      </c>
      <c r="E227">
        <v>210</v>
      </c>
      <c r="F227">
        <v>107.1</v>
      </c>
      <c r="G227">
        <v>24.285714290000001</v>
      </c>
    </row>
    <row r="228" spans="1:7" x14ac:dyDescent="0.25">
      <c r="A228" t="s">
        <v>233</v>
      </c>
      <c r="B228">
        <v>62</v>
      </c>
      <c r="C228">
        <v>1075</v>
      </c>
      <c r="D228">
        <v>25</v>
      </c>
      <c r="E228">
        <v>182.5</v>
      </c>
      <c r="F228">
        <v>77.400000000000006</v>
      </c>
      <c r="G228">
        <v>23.238881589999998</v>
      </c>
    </row>
    <row r="229" spans="1:7" x14ac:dyDescent="0.25">
      <c r="A229" t="s">
        <v>234</v>
      </c>
      <c r="B229">
        <v>28</v>
      </c>
      <c r="C229">
        <v>118</v>
      </c>
      <c r="D229">
        <v>24</v>
      </c>
      <c r="E229">
        <v>190</v>
      </c>
      <c r="F229">
        <v>90</v>
      </c>
      <c r="G229">
        <v>24.930747920000002</v>
      </c>
    </row>
    <row r="230" spans="1:7" x14ac:dyDescent="0.25">
      <c r="A230" t="s">
        <v>235</v>
      </c>
      <c r="B230">
        <v>68</v>
      </c>
      <c r="C230">
        <v>246</v>
      </c>
      <c r="D230">
        <v>31</v>
      </c>
      <c r="E230">
        <v>205</v>
      </c>
      <c r="F230">
        <v>121.5</v>
      </c>
      <c r="G230">
        <v>28.911362279999999</v>
      </c>
    </row>
    <row r="231" spans="1:7" x14ac:dyDescent="0.25">
      <c r="A231" t="s">
        <v>236</v>
      </c>
      <c r="B231">
        <v>75</v>
      </c>
      <c r="C231">
        <v>946</v>
      </c>
      <c r="D231">
        <v>26</v>
      </c>
      <c r="E231">
        <v>200</v>
      </c>
      <c r="F231">
        <v>102.6</v>
      </c>
      <c r="G231">
        <v>25.65</v>
      </c>
    </row>
    <row r="232" spans="1:7" x14ac:dyDescent="0.25">
      <c r="A232" t="s">
        <v>237</v>
      </c>
      <c r="B232">
        <v>75</v>
      </c>
      <c r="C232">
        <v>390</v>
      </c>
      <c r="D232">
        <v>26</v>
      </c>
      <c r="E232">
        <v>192.5</v>
      </c>
      <c r="F232">
        <v>90.45</v>
      </c>
      <c r="G232">
        <v>24.40883792</v>
      </c>
    </row>
    <row r="233" spans="1:7" x14ac:dyDescent="0.25">
      <c r="A233" t="s">
        <v>238</v>
      </c>
      <c r="B233">
        <v>82</v>
      </c>
      <c r="C233">
        <v>1043</v>
      </c>
      <c r="D233">
        <v>22</v>
      </c>
      <c r="E233">
        <v>192.5</v>
      </c>
      <c r="F233">
        <v>92.25</v>
      </c>
      <c r="G233">
        <v>24.894585930000002</v>
      </c>
    </row>
    <row r="234" spans="1:7" x14ac:dyDescent="0.25">
      <c r="A234" t="s">
        <v>239</v>
      </c>
      <c r="B234">
        <v>11</v>
      </c>
      <c r="C234">
        <v>20</v>
      </c>
      <c r="D234">
        <v>38</v>
      </c>
      <c r="E234">
        <v>202.5</v>
      </c>
      <c r="F234">
        <v>105.3</v>
      </c>
      <c r="G234">
        <v>25.679012350000001</v>
      </c>
    </row>
    <row r="235" spans="1:7" x14ac:dyDescent="0.25">
      <c r="A235" t="s">
        <v>240</v>
      </c>
      <c r="B235">
        <v>27</v>
      </c>
      <c r="C235">
        <v>686</v>
      </c>
      <c r="D235">
        <v>27</v>
      </c>
      <c r="E235">
        <v>202.5</v>
      </c>
      <c r="F235">
        <v>108</v>
      </c>
      <c r="G235">
        <v>26.337448559999999</v>
      </c>
    </row>
    <row r="236" spans="1:7" x14ac:dyDescent="0.25">
      <c r="A236" t="s">
        <v>241</v>
      </c>
      <c r="B236">
        <v>47</v>
      </c>
      <c r="C236">
        <v>323</v>
      </c>
      <c r="D236">
        <v>39</v>
      </c>
      <c r="E236">
        <v>207.5</v>
      </c>
      <c r="F236">
        <v>108</v>
      </c>
      <c r="G236">
        <v>25.083466399999999</v>
      </c>
    </row>
    <row r="237" spans="1:7" x14ac:dyDescent="0.25">
      <c r="A237" t="s">
        <v>242</v>
      </c>
      <c r="B237">
        <v>75</v>
      </c>
      <c r="C237">
        <v>1228</v>
      </c>
      <c r="D237">
        <v>27</v>
      </c>
      <c r="E237">
        <v>205</v>
      </c>
      <c r="F237">
        <v>112.95</v>
      </c>
      <c r="G237">
        <v>26.87685901</v>
      </c>
    </row>
    <row r="238" spans="1:7" x14ac:dyDescent="0.25">
      <c r="A238" t="s">
        <v>243</v>
      </c>
      <c r="B238">
        <v>39</v>
      </c>
      <c r="C238">
        <v>779</v>
      </c>
      <c r="D238">
        <v>32</v>
      </c>
      <c r="E238">
        <v>197.5</v>
      </c>
      <c r="F238">
        <v>89.55</v>
      </c>
      <c r="G238">
        <v>22.957859320000001</v>
      </c>
    </row>
    <row r="239" spans="1:7" x14ac:dyDescent="0.25">
      <c r="A239" t="s">
        <v>244</v>
      </c>
      <c r="B239">
        <v>79</v>
      </c>
      <c r="C239">
        <v>520</v>
      </c>
      <c r="D239">
        <v>26</v>
      </c>
      <c r="E239">
        <v>202.5</v>
      </c>
      <c r="F239">
        <v>128.25</v>
      </c>
      <c r="G239">
        <v>31.275720159999999</v>
      </c>
    </row>
    <row r="240" spans="1:7" x14ac:dyDescent="0.25">
      <c r="A240" t="s">
        <v>245</v>
      </c>
      <c r="B240">
        <v>79</v>
      </c>
      <c r="C240">
        <v>1055</v>
      </c>
      <c r="D240">
        <v>24</v>
      </c>
      <c r="E240">
        <v>200</v>
      </c>
      <c r="F240">
        <v>105.3</v>
      </c>
      <c r="G240">
        <v>26.324999999999999</v>
      </c>
    </row>
    <row r="241" spans="1:7" x14ac:dyDescent="0.25">
      <c r="A241" t="s">
        <v>246</v>
      </c>
      <c r="B241">
        <v>66</v>
      </c>
      <c r="C241">
        <v>377</v>
      </c>
      <c r="D241">
        <v>34</v>
      </c>
      <c r="E241">
        <v>190</v>
      </c>
      <c r="F241">
        <v>85.5</v>
      </c>
      <c r="G241">
        <v>23.684210530000001</v>
      </c>
    </row>
    <row r="242" spans="1:7" x14ac:dyDescent="0.25">
      <c r="A242" t="s">
        <v>247</v>
      </c>
      <c r="B242">
        <v>62</v>
      </c>
      <c r="C242">
        <v>487</v>
      </c>
      <c r="D242">
        <v>22</v>
      </c>
      <c r="E242">
        <v>195</v>
      </c>
      <c r="F242">
        <v>92.25</v>
      </c>
      <c r="G242">
        <v>24.260355029999999</v>
      </c>
    </row>
    <row r="243" spans="1:7" x14ac:dyDescent="0.25">
      <c r="A243" t="s">
        <v>248</v>
      </c>
      <c r="B243">
        <v>77</v>
      </c>
      <c r="C243">
        <v>1668</v>
      </c>
      <c r="D243">
        <v>25</v>
      </c>
      <c r="E243">
        <v>197.5</v>
      </c>
      <c r="F243">
        <v>96.75</v>
      </c>
      <c r="G243">
        <v>24.803717349999999</v>
      </c>
    </row>
    <row r="244" spans="1:7" x14ac:dyDescent="0.25">
      <c r="A244" t="s">
        <v>249</v>
      </c>
      <c r="B244">
        <v>35</v>
      </c>
      <c r="C244">
        <v>782</v>
      </c>
      <c r="D244">
        <v>37</v>
      </c>
      <c r="E244">
        <v>195</v>
      </c>
      <c r="F244">
        <v>95.4</v>
      </c>
      <c r="G244">
        <v>25.088757399999999</v>
      </c>
    </row>
    <row r="245" spans="1:7" x14ac:dyDescent="0.25">
      <c r="A245" t="s">
        <v>250</v>
      </c>
      <c r="B245">
        <v>81</v>
      </c>
      <c r="C245">
        <v>419</v>
      </c>
      <c r="D245">
        <v>26</v>
      </c>
      <c r="E245">
        <v>210</v>
      </c>
      <c r="F245">
        <v>119.25</v>
      </c>
      <c r="G245">
        <v>27.040816329999998</v>
      </c>
    </row>
    <row r="246" spans="1:7" x14ac:dyDescent="0.25">
      <c r="A246" t="s">
        <v>251</v>
      </c>
      <c r="B246">
        <v>43</v>
      </c>
      <c r="C246">
        <v>182</v>
      </c>
      <c r="D246">
        <v>25</v>
      </c>
      <c r="E246">
        <v>200</v>
      </c>
      <c r="F246">
        <v>101.25</v>
      </c>
      <c r="G246">
        <v>25.3125</v>
      </c>
    </row>
    <row r="247" spans="1:7" x14ac:dyDescent="0.25">
      <c r="A247" t="s">
        <v>252</v>
      </c>
      <c r="B247">
        <v>64</v>
      </c>
      <c r="C247">
        <v>509</v>
      </c>
      <c r="D247">
        <v>30</v>
      </c>
      <c r="E247">
        <v>202.5</v>
      </c>
      <c r="F247">
        <v>105.75</v>
      </c>
      <c r="G247">
        <v>25.78875171</v>
      </c>
    </row>
    <row r="248" spans="1:7" x14ac:dyDescent="0.25">
      <c r="A248" t="s">
        <v>253</v>
      </c>
      <c r="B248">
        <v>33</v>
      </c>
      <c r="C248">
        <v>74</v>
      </c>
      <c r="D248">
        <v>22</v>
      </c>
      <c r="E248">
        <v>202.5</v>
      </c>
      <c r="F248">
        <v>103.5</v>
      </c>
      <c r="G248">
        <v>25.240054870000002</v>
      </c>
    </row>
    <row r="249" spans="1:7" x14ac:dyDescent="0.25">
      <c r="A249" t="s">
        <v>254</v>
      </c>
      <c r="B249">
        <v>75</v>
      </c>
      <c r="C249">
        <v>911</v>
      </c>
      <c r="D249">
        <v>34</v>
      </c>
      <c r="E249">
        <v>197.5</v>
      </c>
      <c r="F249">
        <v>95.4</v>
      </c>
      <c r="G249">
        <v>24.457618969999999</v>
      </c>
    </row>
    <row r="250" spans="1:7" x14ac:dyDescent="0.25">
      <c r="A250" t="s">
        <v>255</v>
      </c>
      <c r="B250">
        <v>70</v>
      </c>
      <c r="C250">
        <v>1244</v>
      </c>
      <c r="D250">
        <v>29</v>
      </c>
      <c r="E250">
        <v>182.5</v>
      </c>
      <c r="F250">
        <v>88.2</v>
      </c>
      <c r="G250">
        <v>26.48151623</v>
      </c>
    </row>
    <row r="251" spans="1:7" x14ac:dyDescent="0.25">
      <c r="A251" t="s">
        <v>256</v>
      </c>
      <c r="B251">
        <v>51</v>
      </c>
      <c r="C251">
        <v>294</v>
      </c>
      <c r="D251">
        <v>25</v>
      </c>
      <c r="E251">
        <v>205</v>
      </c>
      <c r="F251">
        <v>112.5</v>
      </c>
      <c r="G251">
        <v>26.769779889999999</v>
      </c>
    </row>
    <row r="252" spans="1:7" x14ac:dyDescent="0.25">
      <c r="A252" t="s">
        <v>257</v>
      </c>
      <c r="B252">
        <v>80</v>
      </c>
      <c r="C252">
        <v>480</v>
      </c>
      <c r="D252">
        <v>27</v>
      </c>
      <c r="E252">
        <v>200</v>
      </c>
      <c r="F252">
        <v>102.6</v>
      </c>
      <c r="G252">
        <v>25.65</v>
      </c>
    </row>
    <row r="253" spans="1:7" x14ac:dyDescent="0.25">
      <c r="A253" t="s">
        <v>258</v>
      </c>
      <c r="B253">
        <v>75</v>
      </c>
      <c r="C253">
        <v>1628</v>
      </c>
      <c r="D253">
        <v>23</v>
      </c>
      <c r="E253">
        <v>187.5</v>
      </c>
      <c r="F253">
        <v>86.85</v>
      </c>
      <c r="G253">
        <v>24.704000000000001</v>
      </c>
    </row>
    <row r="254" spans="1:7" x14ac:dyDescent="0.25">
      <c r="A254" t="s">
        <v>259</v>
      </c>
      <c r="B254">
        <v>71</v>
      </c>
      <c r="C254">
        <v>1661</v>
      </c>
      <c r="D254">
        <v>30</v>
      </c>
      <c r="E254">
        <v>207.5</v>
      </c>
      <c r="F254">
        <v>117</v>
      </c>
      <c r="G254">
        <v>27.17375526</v>
      </c>
    </row>
    <row r="255" spans="1:7" x14ac:dyDescent="0.25">
      <c r="A255" t="s">
        <v>260</v>
      </c>
      <c r="B255">
        <v>61</v>
      </c>
      <c r="C255">
        <v>501</v>
      </c>
      <c r="D255">
        <v>25</v>
      </c>
      <c r="E255">
        <v>192.5</v>
      </c>
      <c r="F255">
        <v>103.5</v>
      </c>
      <c r="G255">
        <v>27.93051105</v>
      </c>
    </row>
    <row r="256" spans="1:7" x14ac:dyDescent="0.25">
      <c r="A256" t="s">
        <v>261</v>
      </c>
      <c r="B256">
        <v>26</v>
      </c>
      <c r="C256">
        <v>46</v>
      </c>
      <c r="D256">
        <v>27</v>
      </c>
      <c r="E256">
        <v>197.5</v>
      </c>
      <c r="F256">
        <v>94.5</v>
      </c>
      <c r="G256">
        <v>24.22688672</v>
      </c>
    </row>
    <row r="257" spans="1:7" x14ac:dyDescent="0.25">
      <c r="A257" t="s">
        <v>262</v>
      </c>
      <c r="B257">
        <v>45</v>
      </c>
      <c r="C257">
        <v>533</v>
      </c>
      <c r="D257">
        <v>24</v>
      </c>
      <c r="E257">
        <v>185</v>
      </c>
      <c r="F257">
        <v>90</v>
      </c>
      <c r="G257">
        <v>26.296566840000001</v>
      </c>
    </row>
    <row r="258" spans="1:7" x14ac:dyDescent="0.25">
      <c r="A258" t="s">
        <v>263</v>
      </c>
      <c r="B258">
        <v>12</v>
      </c>
      <c r="C258">
        <v>46</v>
      </c>
      <c r="D258">
        <v>25</v>
      </c>
      <c r="E258">
        <v>185</v>
      </c>
      <c r="F258">
        <v>81</v>
      </c>
      <c r="G258">
        <v>23.66691015</v>
      </c>
    </row>
    <row r="259" spans="1:7" x14ac:dyDescent="0.25">
      <c r="A259" t="s">
        <v>264</v>
      </c>
      <c r="B259">
        <v>63</v>
      </c>
      <c r="C259">
        <v>315</v>
      </c>
      <c r="D259">
        <v>26</v>
      </c>
      <c r="E259">
        <v>202.5</v>
      </c>
      <c r="F259">
        <v>117</v>
      </c>
      <c r="G259">
        <v>28.53223594</v>
      </c>
    </row>
    <row r="260" spans="1:7" x14ac:dyDescent="0.25">
      <c r="A260" t="s">
        <v>265</v>
      </c>
      <c r="B260">
        <v>66</v>
      </c>
      <c r="C260">
        <v>467</v>
      </c>
      <c r="D260">
        <v>33</v>
      </c>
      <c r="E260">
        <v>187.5</v>
      </c>
      <c r="F260">
        <v>87.3</v>
      </c>
      <c r="G260">
        <v>24.832000000000001</v>
      </c>
    </row>
    <row r="261" spans="1:7" x14ac:dyDescent="0.25">
      <c r="A261" t="s">
        <v>266</v>
      </c>
      <c r="B261">
        <v>69</v>
      </c>
      <c r="C261">
        <v>1743</v>
      </c>
      <c r="D261">
        <v>31</v>
      </c>
      <c r="E261">
        <v>200</v>
      </c>
      <c r="F261">
        <v>112.5</v>
      </c>
      <c r="G261">
        <v>28.125</v>
      </c>
    </row>
    <row r="262" spans="1:7" x14ac:dyDescent="0.25">
      <c r="A262" t="s">
        <v>267</v>
      </c>
      <c r="B262">
        <v>5</v>
      </c>
      <c r="C262">
        <v>18</v>
      </c>
      <c r="D262">
        <v>31</v>
      </c>
      <c r="E262">
        <v>187.5</v>
      </c>
      <c r="F262">
        <v>85.5</v>
      </c>
      <c r="G262">
        <v>24.32</v>
      </c>
    </row>
    <row r="263" spans="1:7" x14ac:dyDescent="0.25">
      <c r="A263" t="s">
        <v>268</v>
      </c>
      <c r="B263">
        <v>29</v>
      </c>
      <c r="C263">
        <v>122</v>
      </c>
      <c r="D263">
        <v>25</v>
      </c>
      <c r="E263">
        <v>192.5</v>
      </c>
      <c r="F263">
        <v>85.05</v>
      </c>
      <c r="G263">
        <v>22.951593859999999</v>
      </c>
    </row>
    <row r="264" spans="1:7" x14ac:dyDescent="0.25">
      <c r="A264" t="s">
        <v>269</v>
      </c>
      <c r="B264">
        <v>53</v>
      </c>
      <c r="C264">
        <v>259</v>
      </c>
      <c r="D264">
        <v>33</v>
      </c>
      <c r="E264">
        <v>202.5</v>
      </c>
      <c r="F264">
        <v>99</v>
      </c>
      <c r="G264">
        <v>24.142661180000001</v>
      </c>
    </row>
    <row r="265" spans="1:7" x14ac:dyDescent="0.25">
      <c r="A265" t="s">
        <v>270</v>
      </c>
      <c r="B265">
        <v>80</v>
      </c>
      <c r="C265">
        <v>1242</v>
      </c>
      <c r="D265">
        <v>29</v>
      </c>
      <c r="E265">
        <v>182.5</v>
      </c>
      <c r="F265">
        <v>78.75</v>
      </c>
      <c r="G265">
        <v>23.644210919999999</v>
      </c>
    </row>
    <row r="266" spans="1:7" x14ac:dyDescent="0.25">
      <c r="A266" t="s">
        <v>271</v>
      </c>
      <c r="B266">
        <v>67</v>
      </c>
      <c r="C266">
        <v>660</v>
      </c>
      <c r="D266">
        <v>29</v>
      </c>
      <c r="E266">
        <v>200</v>
      </c>
      <c r="F266">
        <v>103.5</v>
      </c>
      <c r="G266">
        <v>25.875</v>
      </c>
    </row>
    <row r="267" spans="1:7" x14ac:dyDescent="0.25">
      <c r="A267" t="s">
        <v>272</v>
      </c>
      <c r="B267">
        <v>6</v>
      </c>
      <c r="C267">
        <v>6</v>
      </c>
      <c r="D267">
        <v>23</v>
      </c>
      <c r="E267">
        <v>210</v>
      </c>
      <c r="F267">
        <v>108.45</v>
      </c>
      <c r="G267">
        <v>24.591836730000001</v>
      </c>
    </row>
    <row r="268" spans="1:7" x14ac:dyDescent="0.25">
      <c r="A268" t="s">
        <v>273</v>
      </c>
      <c r="B268">
        <v>81</v>
      </c>
      <c r="C268">
        <v>763</v>
      </c>
      <c r="D268">
        <v>35</v>
      </c>
      <c r="E268">
        <v>202.5</v>
      </c>
      <c r="F268">
        <v>108</v>
      </c>
      <c r="G268">
        <v>26.337448559999999</v>
      </c>
    </row>
    <row r="269" spans="1:7" x14ac:dyDescent="0.25">
      <c r="A269" t="s">
        <v>274</v>
      </c>
      <c r="B269">
        <v>63</v>
      </c>
      <c r="C269">
        <v>256</v>
      </c>
      <c r="D269">
        <v>26</v>
      </c>
      <c r="E269">
        <v>202.5</v>
      </c>
      <c r="F269">
        <v>101.25</v>
      </c>
      <c r="G269">
        <v>24.691358019999999</v>
      </c>
    </row>
    <row r="270" spans="1:7" x14ac:dyDescent="0.25">
      <c r="A270" t="s">
        <v>275</v>
      </c>
      <c r="B270">
        <v>47</v>
      </c>
      <c r="C270">
        <v>188</v>
      </c>
      <c r="D270">
        <v>34</v>
      </c>
      <c r="E270">
        <v>185</v>
      </c>
      <c r="F270">
        <v>78.75</v>
      </c>
      <c r="G270">
        <v>23.009495980000001</v>
      </c>
    </row>
    <row r="271" spans="1:7" x14ac:dyDescent="0.25">
      <c r="A271" t="s">
        <v>276</v>
      </c>
      <c r="B271">
        <v>72</v>
      </c>
      <c r="C271">
        <v>1007</v>
      </c>
      <c r="D271">
        <v>30</v>
      </c>
      <c r="E271">
        <v>202.5</v>
      </c>
      <c r="F271">
        <v>99</v>
      </c>
      <c r="G271">
        <v>24.142661180000001</v>
      </c>
    </row>
    <row r="272" spans="1:7" x14ac:dyDescent="0.25">
      <c r="A272" t="s">
        <v>277</v>
      </c>
      <c r="B272">
        <v>17</v>
      </c>
      <c r="C272">
        <v>45</v>
      </c>
      <c r="D272">
        <v>25</v>
      </c>
      <c r="E272">
        <v>192.5</v>
      </c>
      <c r="F272">
        <v>90</v>
      </c>
      <c r="G272">
        <v>24.287400909999999</v>
      </c>
    </row>
    <row r="273" spans="1:7" x14ac:dyDescent="0.25">
      <c r="A273" t="s">
        <v>278</v>
      </c>
      <c r="B273">
        <v>70</v>
      </c>
      <c r="C273">
        <v>738</v>
      </c>
      <c r="D273">
        <v>38</v>
      </c>
      <c r="E273">
        <v>195</v>
      </c>
      <c r="F273">
        <v>92.25</v>
      </c>
      <c r="G273">
        <v>24.260355029999999</v>
      </c>
    </row>
    <row r="274" spans="1:7" x14ac:dyDescent="0.25">
      <c r="A274" t="s">
        <v>279</v>
      </c>
      <c r="B274">
        <v>81</v>
      </c>
      <c r="C274">
        <v>1413</v>
      </c>
      <c r="D274">
        <v>30</v>
      </c>
      <c r="E274">
        <v>212.5</v>
      </c>
      <c r="F274">
        <v>114.75</v>
      </c>
      <c r="G274">
        <v>25.41176471</v>
      </c>
    </row>
    <row r="275" spans="1:7" x14ac:dyDescent="0.25">
      <c r="A275" t="s">
        <v>280</v>
      </c>
      <c r="B275">
        <v>82</v>
      </c>
      <c r="C275">
        <v>1001</v>
      </c>
      <c r="D275">
        <v>31</v>
      </c>
      <c r="E275">
        <v>207.5</v>
      </c>
      <c r="F275">
        <v>108</v>
      </c>
      <c r="G275">
        <v>25.083466399999999</v>
      </c>
    </row>
    <row r="276" spans="1:7" x14ac:dyDescent="0.25">
      <c r="A276" t="s">
        <v>281</v>
      </c>
      <c r="B276">
        <v>62</v>
      </c>
      <c r="C276">
        <v>568</v>
      </c>
      <c r="D276">
        <v>29</v>
      </c>
      <c r="E276">
        <v>192.5</v>
      </c>
      <c r="F276">
        <v>94.5</v>
      </c>
      <c r="G276">
        <v>25.501770960000002</v>
      </c>
    </row>
    <row r="277" spans="1:7" x14ac:dyDescent="0.25">
      <c r="A277" t="s">
        <v>282</v>
      </c>
      <c r="B277">
        <v>81</v>
      </c>
      <c r="C277">
        <v>845</v>
      </c>
      <c r="D277">
        <v>26</v>
      </c>
      <c r="E277">
        <v>202.5</v>
      </c>
      <c r="F277">
        <v>105.75</v>
      </c>
      <c r="G277">
        <v>25.78875171</v>
      </c>
    </row>
    <row r="278" spans="1:7" x14ac:dyDescent="0.25">
      <c r="A278" t="s">
        <v>283</v>
      </c>
      <c r="B278">
        <v>67</v>
      </c>
      <c r="C278">
        <v>523</v>
      </c>
      <c r="D278">
        <v>21</v>
      </c>
      <c r="E278">
        <v>190</v>
      </c>
      <c r="F278">
        <v>99</v>
      </c>
      <c r="G278">
        <v>27.42382271</v>
      </c>
    </row>
    <row r="279" spans="1:7" x14ac:dyDescent="0.25">
      <c r="A279" t="s">
        <v>284</v>
      </c>
      <c r="B279">
        <v>80</v>
      </c>
      <c r="C279">
        <v>813</v>
      </c>
      <c r="D279">
        <v>29</v>
      </c>
      <c r="E279">
        <v>185</v>
      </c>
      <c r="F279">
        <v>85.5</v>
      </c>
      <c r="G279">
        <v>24.981738499999999</v>
      </c>
    </row>
    <row r="280" spans="1:7" x14ac:dyDescent="0.25">
      <c r="A280" t="s">
        <v>285</v>
      </c>
      <c r="B280">
        <v>47</v>
      </c>
      <c r="C280">
        <v>216</v>
      </c>
      <c r="D280">
        <v>23</v>
      </c>
      <c r="E280">
        <v>187.5</v>
      </c>
      <c r="F280">
        <v>85.5</v>
      </c>
      <c r="G280">
        <v>24.32</v>
      </c>
    </row>
    <row r="281" spans="1:7" x14ac:dyDescent="0.25">
      <c r="A281" t="s">
        <v>286</v>
      </c>
      <c r="B281">
        <v>82</v>
      </c>
      <c r="C281">
        <v>1258</v>
      </c>
      <c r="D281">
        <v>26</v>
      </c>
      <c r="E281">
        <v>205</v>
      </c>
      <c r="F281">
        <v>110.25</v>
      </c>
      <c r="G281">
        <v>26.234384299999999</v>
      </c>
    </row>
    <row r="282" spans="1:7" x14ac:dyDescent="0.25">
      <c r="A282" t="s">
        <v>287</v>
      </c>
      <c r="B282">
        <v>76</v>
      </c>
      <c r="C282">
        <v>791</v>
      </c>
      <c r="D282">
        <v>28</v>
      </c>
      <c r="E282">
        <v>205</v>
      </c>
      <c r="F282">
        <v>114.75</v>
      </c>
      <c r="G282">
        <v>27.30517549</v>
      </c>
    </row>
    <row r="283" spans="1:7" x14ac:dyDescent="0.25">
      <c r="A283" t="s">
        <v>288</v>
      </c>
      <c r="B283">
        <v>78</v>
      </c>
      <c r="C283">
        <v>577</v>
      </c>
      <c r="D283">
        <v>29</v>
      </c>
      <c r="E283">
        <v>202.5</v>
      </c>
      <c r="F283">
        <v>106.65</v>
      </c>
      <c r="G283">
        <v>26.008230449999999</v>
      </c>
    </row>
    <row r="284" spans="1:7" x14ac:dyDescent="0.25">
      <c r="A284" t="s">
        <v>289</v>
      </c>
      <c r="B284">
        <v>82</v>
      </c>
      <c r="C284">
        <v>717</v>
      </c>
      <c r="D284">
        <v>25</v>
      </c>
      <c r="E284">
        <v>207.5</v>
      </c>
      <c r="F284">
        <v>110.25</v>
      </c>
      <c r="G284">
        <v>25.606038609999999</v>
      </c>
    </row>
    <row r="285" spans="1:7" x14ac:dyDescent="0.25">
      <c r="A285" t="s">
        <v>290</v>
      </c>
      <c r="B285">
        <v>76</v>
      </c>
      <c r="C285">
        <v>764</v>
      </c>
      <c r="D285">
        <v>35</v>
      </c>
      <c r="E285">
        <v>197.5</v>
      </c>
      <c r="F285">
        <v>101.7</v>
      </c>
      <c r="G285">
        <v>26.072744749999998</v>
      </c>
    </row>
    <row r="286" spans="1:7" x14ac:dyDescent="0.25">
      <c r="A286" t="s">
        <v>291</v>
      </c>
      <c r="B286">
        <v>72</v>
      </c>
      <c r="C286">
        <v>264</v>
      </c>
      <c r="D286">
        <v>35</v>
      </c>
      <c r="E286">
        <v>205</v>
      </c>
      <c r="F286">
        <v>105.75</v>
      </c>
      <c r="G286">
        <v>25.1635931</v>
      </c>
    </row>
    <row r="287" spans="1:7" x14ac:dyDescent="0.25">
      <c r="A287" t="s">
        <v>292</v>
      </c>
      <c r="B287">
        <v>67</v>
      </c>
      <c r="C287">
        <v>319</v>
      </c>
      <c r="D287">
        <v>25</v>
      </c>
      <c r="E287">
        <v>190</v>
      </c>
      <c r="F287">
        <v>89.1</v>
      </c>
      <c r="G287">
        <v>24.681440439999999</v>
      </c>
    </row>
    <row r="288" spans="1:7" x14ac:dyDescent="0.25">
      <c r="A288" t="s">
        <v>293</v>
      </c>
      <c r="B288">
        <v>45</v>
      </c>
      <c r="C288">
        <v>158</v>
      </c>
      <c r="D288">
        <v>22</v>
      </c>
      <c r="E288">
        <v>202.5</v>
      </c>
      <c r="F288">
        <v>96.75</v>
      </c>
      <c r="G288">
        <v>23.593964329999999</v>
      </c>
    </row>
    <row r="289" spans="1:7" x14ac:dyDescent="0.25">
      <c r="A289" t="s">
        <v>294</v>
      </c>
      <c r="B289">
        <v>55</v>
      </c>
      <c r="C289">
        <v>327</v>
      </c>
      <c r="D289">
        <v>23</v>
      </c>
      <c r="E289">
        <v>212.5</v>
      </c>
      <c r="F289">
        <v>110.25</v>
      </c>
      <c r="G289">
        <v>24.415224909999999</v>
      </c>
    </row>
    <row r="290" spans="1:7" x14ac:dyDescent="0.25">
      <c r="A290" t="s">
        <v>295</v>
      </c>
      <c r="B290">
        <v>24</v>
      </c>
      <c r="C290">
        <v>212</v>
      </c>
      <c r="D290">
        <v>26</v>
      </c>
      <c r="E290">
        <v>202.5</v>
      </c>
      <c r="F290">
        <v>105.75</v>
      </c>
      <c r="G290">
        <v>25.78875171</v>
      </c>
    </row>
    <row r="291" spans="1:7" x14ac:dyDescent="0.25">
      <c r="A291" t="s">
        <v>296</v>
      </c>
      <c r="B291">
        <v>66</v>
      </c>
      <c r="C291">
        <v>966</v>
      </c>
      <c r="D291">
        <v>24</v>
      </c>
      <c r="E291">
        <v>195</v>
      </c>
      <c r="F291">
        <v>85.5</v>
      </c>
      <c r="G291">
        <v>22.4852071</v>
      </c>
    </row>
    <row r="292" spans="1:7" x14ac:dyDescent="0.25">
      <c r="A292" t="s">
        <v>297</v>
      </c>
      <c r="B292">
        <v>55</v>
      </c>
      <c r="C292">
        <v>598</v>
      </c>
      <c r="D292">
        <v>22</v>
      </c>
      <c r="E292">
        <v>197.5</v>
      </c>
      <c r="F292">
        <v>104.4</v>
      </c>
      <c r="G292">
        <v>26.764941520000001</v>
      </c>
    </row>
    <row r="293" spans="1:7" x14ac:dyDescent="0.25">
      <c r="A293" t="s">
        <v>298</v>
      </c>
      <c r="B293">
        <v>70</v>
      </c>
      <c r="C293">
        <v>1107</v>
      </c>
      <c r="D293">
        <v>28</v>
      </c>
      <c r="E293">
        <v>182.5</v>
      </c>
      <c r="F293">
        <v>78.75</v>
      </c>
      <c r="G293">
        <v>23.644210919999999</v>
      </c>
    </row>
    <row r="294" spans="1:7" x14ac:dyDescent="0.25">
      <c r="A294" t="s">
        <v>299</v>
      </c>
      <c r="B294">
        <v>63</v>
      </c>
      <c r="C294">
        <v>595</v>
      </c>
      <c r="D294">
        <v>35</v>
      </c>
      <c r="E294">
        <v>202.5</v>
      </c>
      <c r="F294">
        <v>103.5</v>
      </c>
      <c r="G294">
        <v>25.240054870000002</v>
      </c>
    </row>
    <row r="295" spans="1:7" x14ac:dyDescent="0.25">
      <c r="A295" t="s">
        <v>300</v>
      </c>
      <c r="B295">
        <v>52</v>
      </c>
      <c r="C295">
        <v>109</v>
      </c>
      <c r="D295">
        <v>35</v>
      </c>
      <c r="E295">
        <v>200</v>
      </c>
      <c r="F295">
        <v>98.1</v>
      </c>
      <c r="G295">
        <v>24.524999999999999</v>
      </c>
    </row>
    <row r="296" spans="1:7" x14ac:dyDescent="0.25">
      <c r="A296" t="s">
        <v>301</v>
      </c>
      <c r="B296">
        <v>40</v>
      </c>
      <c r="C296">
        <v>197</v>
      </c>
      <c r="D296">
        <v>24</v>
      </c>
      <c r="E296">
        <v>207.5</v>
      </c>
      <c r="F296">
        <v>108</v>
      </c>
      <c r="G296">
        <v>25.083466399999999</v>
      </c>
    </row>
    <row r="297" spans="1:7" x14ac:dyDescent="0.25">
      <c r="A297" t="s">
        <v>302</v>
      </c>
      <c r="B297">
        <v>68</v>
      </c>
      <c r="C297">
        <v>529</v>
      </c>
      <c r="D297">
        <v>27</v>
      </c>
      <c r="E297">
        <v>200</v>
      </c>
      <c r="F297">
        <v>106.65</v>
      </c>
      <c r="G297">
        <v>26.662500000000001</v>
      </c>
    </row>
    <row r="298" spans="1:7" x14ac:dyDescent="0.25">
      <c r="A298" t="s">
        <v>303</v>
      </c>
      <c r="B298">
        <v>73</v>
      </c>
      <c r="C298">
        <v>294</v>
      </c>
      <c r="D298">
        <v>27</v>
      </c>
      <c r="E298">
        <v>207.5</v>
      </c>
      <c r="F298">
        <v>112.05</v>
      </c>
      <c r="G298">
        <v>26.02409639</v>
      </c>
    </row>
    <row r="299" spans="1:7" x14ac:dyDescent="0.25">
      <c r="A299" t="s">
        <v>304</v>
      </c>
      <c r="B299">
        <v>32</v>
      </c>
      <c r="C299">
        <v>201</v>
      </c>
      <c r="D299">
        <v>23</v>
      </c>
      <c r="E299">
        <v>205</v>
      </c>
      <c r="F299">
        <v>114.75</v>
      </c>
      <c r="G299">
        <v>27.30517549</v>
      </c>
    </row>
    <row r="300" spans="1:7" x14ac:dyDescent="0.25">
      <c r="A300" t="s">
        <v>305</v>
      </c>
      <c r="B300">
        <v>68</v>
      </c>
      <c r="C300">
        <v>964</v>
      </c>
      <c r="D300">
        <v>33</v>
      </c>
      <c r="E300">
        <v>182.5</v>
      </c>
      <c r="F300">
        <v>89.1</v>
      </c>
      <c r="G300">
        <v>26.751735790000001</v>
      </c>
    </row>
    <row r="301" spans="1:7" x14ac:dyDescent="0.25">
      <c r="A301" t="s">
        <v>306</v>
      </c>
      <c r="B301">
        <v>80</v>
      </c>
      <c r="C301">
        <v>1513</v>
      </c>
      <c r="D301">
        <v>30</v>
      </c>
      <c r="E301">
        <v>187.5</v>
      </c>
      <c r="F301">
        <v>83.25</v>
      </c>
      <c r="G301">
        <v>23.68</v>
      </c>
    </row>
    <row r="302" spans="1:7" x14ac:dyDescent="0.25">
      <c r="A302" t="s">
        <v>307</v>
      </c>
      <c r="B302">
        <v>23</v>
      </c>
      <c r="C302">
        <v>27</v>
      </c>
      <c r="D302">
        <v>38</v>
      </c>
      <c r="E302">
        <v>205</v>
      </c>
      <c r="F302">
        <v>99.45</v>
      </c>
      <c r="G302">
        <v>23.664485429999999</v>
      </c>
    </row>
    <row r="303" spans="1:7" x14ac:dyDescent="0.25">
      <c r="A303" t="s">
        <v>308</v>
      </c>
      <c r="B303">
        <v>67</v>
      </c>
      <c r="C303">
        <v>737</v>
      </c>
      <c r="D303">
        <v>33</v>
      </c>
      <c r="E303">
        <v>207.5</v>
      </c>
      <c r="F303">
        <v>112.5</v>
      </c>
      <c r="G303">
        <v>26.12861083</v>
      </c>
    </row>
    <row r="304" spans="1:7" x14ac:dyDescent="0.25">
      <c r="A304" t="s">
        <v>309</v>
      </c>
      <c r="B304">
        <v>75</v>
      </c>
      <c r="C304">
        <v>744</v>
      </c>
      <c r="D304">
        <v>21</v>
      </c>
      <c r="E304">
        <v>207.5</v>
      </c>
      <c r="F304">
        <v>102.6</v>
      </c>
      <c r="G304">
        <v>23.829293079999999</v>
      </c>
    </row>
    <row r="305" spans="1:7" x14ac:dyDescent="0.25">
      <c r="A305" t="s">
        <v>310</v>
      </c>
      <c r="B305">
        <v>58</v>
      </c>
      <c r="C305">
        <v>243</v>
      </c>
      <c r="D305">
        <v>26</v>
      </c>
      <c r="E305">
        <v>195</v>
      </c>
      <c r="F305">
        <v>95.85</v>
      </c>
      <c r="G305">
        <v>25.20710059</v>
      </c>
    </row>
    <row r="306" spans="1:7" x14ac:dyDescent="0.25">
      <c r="A306" t="s">
        <v>311</v>
      </c>
      <c r="B306">
        <v>66</v>
      </c>
      <c r="C306">
        <v>273</v>
      </c>
      <c r="D306">
        <v>35</v>
      </c>
      <c r="E306">
        <v>205</v>
      </c>
      <c r="F306">
        <v>114.75</v>
      </c>
      <c r="G306">
        <v>27.30517549</v>
      </c>
    </row>
    <row r="307" spans="1:7" x14ac:dyDescent="0.25">
      <c r="A307" t="s">
        <v>312</v>
      </c>
      <c r="B307">
        <v>28</v>
      </c>
      <c r="C307">
        <v>74</v>
      </c>
      <c r="D307">
        <v>23</v>
      </c>
      <c r="E307">
        <v>187.5</v>
      </c>
      <c r="F307">
        <v>90.9</v>
      </c>
      <c r="G307">
        <v>25.856000000000002</v>
      </c>
    </row>
    <row r="308" spans="1:7" x14ac:dyDescent="0.25">
      <c r="A308" t="s">
        <v>313</v>
      </c>
      <c r="B308">
        <v>71</v>
      </c>
      <c r="C308">
        <v>664</v>
      </c>
      <c r="D308">
        <v>27</v>
      </c>
      <c r="E308">
        <v>200</v>
      </c>
      <c r="F308">
        <v>90</v>
      </c>
      <c r="G308">
        <v>22.5</v>
      </c>
    </row>
    <row r="309" spans="1:7" x14ac:dyDescent="0.25">
      <c r="A309" t="s">
        <v>314</v>
      </c>
      <c r="B309">
        <v>73</v>
      </c>
      <c r="C309">
        <v>319</v>
      </c>
      <c r="D309">
        <v>22</v>
      </c>
      <c r="E309">
        <v>195</v>
      </c>
      <c r="F309">
        <v>92.25</v>
      </c>
      <c r="G309">
        <v>24.260355029999999</v>
      </c>
    </row>
    <row r="310" spans="1:7" x14ac:dyDescent="0.25">
      <c r="A310" t="s">
        <v>315</v>
      </c>
      <c r="B310">
        <v>82</v>
      </c>
      <c r="C310">
        <v>833</v>
      </c>
      <c r="D310">
        <v>24</v>
      </c>
      <c r="E310">
        <v>205</v>
      </c>
      <c r="F310">
        <v>99</v>
      </c>
      <c r="G310">
        <v>23.557406310000001</v>
      </c>
    </row>
    <row r="311" spans="1:7" x14ac:dyDescent="0.25">
      <c r="A311" t="s">
        <v>316</v>
      </c>
      <c r="B311">
        <v>74</v>
      </c>
      <c r="C311">
        <v>1428</v>
      </c>
      <c r="D311">
        <v>25</v>
      </c>
      <c r="E311">
        <v>210</v>
      </c>
      <c r="F311">
        <v>117</v>
      </c>
      <c r="G311">
        <v>26.53061224</v>
      </c>
    </row>
    <row r="312" spans="1:7" x14ac:dyDescent="0.25">
      <c r="A312" t="s">
        <v>317</v>
      </c>
      <c r="B312">
        <v>25</v>
      </c>
      <c r="C312">
        <v>83</v>
      </c>
      <c r="D312">
        <v>20</v>
      </c>
      <c r="E312">
        <v>205</v>
      </c>
      <c r="F312">
        <v>108</v>
      </c>
      <c r="G312">
        <v>25.698988700000001</v>
      </c>
    </row>
    <row r="313" spans="1:7" x14ac:dyDescent="0.25">
      <c r="A313" t="s">
        <v>318</v>
      </c>
      <c r="B313">
        <v>75</v>
      </c>
      <c r="C313">
        <v>573</v>
      </c>
      <c r="D313">
        <v>27</v>
      </c>
      <c r="E313">
        <v>185</v>
      </c>
      <c r="F313">
        <v>78.75</v>
      </c>
      <c r="G313">
        <v>23.009495980000001</v>
      </c>
    </row>
    <row r="314" spans="1:7" x14ac:dyDescent="0.25">
      <c r="A314" t="s">
        <v>319</v>
      </c>
      <c r="B314">
        <v>71</v>
      </c>
      <c r="C314">
        <v>806</v>
      </c>
      <c r="D314">
        <v>28</v>
      </c>
      <c r="E314">
        <v>192.5</v>
      </c>
      <c r="F314">
        <v>94.5</v>
      </c>
      <c r="G314">
        <v>25.501770960000002</v>
      </c>
    </row>
    <row r="315" spans="1:7" x14ac:dyDescent="0.25">
      <c r="A315" t="s">
        <v>320</v>
      </c>
      <c r="B315">
        <v>16</v>
      </c>
      <c r="C315">
        <v>20</v>
      </c>
      <c r="D315">
        <v>25</v>
      </c>
      <c r="E315">
        <v>212.5</v>
      </c>
      <c r="F315">
        <v>112.95</v>
      </c>
      <c r="G315">
        <v>25.013148789999999</v>
      </c>
    </row>
    <row r="316" spans="1:7" x14ac:dyDescent="0.25">
      <c r="A316" t="s">
        <v>321</v>
      </c>
      <c r="B316">
        <v>76</v>
      </c>
      <c r="C316">
        <v>557</v>
      </c>
      <c r="D316">
        <v>29</v>
      </c>
      <c r="E316">
        <v>210</v>
      </c>
      <c r="F316">
        <v>114.75</v>
      </c>
      <c r="G316">
        <v>26.020408159999999</v>
      </c>
    </row>
    <row r="317" spans="1:7" x14ac:dyDescent="0.25">
      <c r="A317" t="s">
        <v>322</v>
      </c>
      <c r="B317">
        <v>67</v>
      </c>
      <c r="C317">
        <v>593</v>
      </c>
      <c r="D317">
        <v>27</v>
      </c>
      <c r="E317">
        <v>202.5</v>
      </c>
      <c r="F317">
        <v>101.25</v>
      </c>
      <c r="G317">
        <v>24.691358019999999</v>
      </c>
    </row>
    <row r="318" spans="1:7" x14ac:dyDescent="0.25">
      <c r="A318" t="s">
        <v>323</v>
      </c>
      <c r="B318">
        <v>74</v>
      </c>
      <c r="C318">
        <v>445</v>
      </c>
      <c r="D318">
        <v>22</v>
      </c>
      <c r="E318">
        <v>200</v>
      </c>
      <c r="F318">
        <v>89.1</v>
      </c>
      <c r="G318">
        <v>22.274999999999999</v>
      </c>
    </row>
    <row r="319" spans="1:7" x14ac:dyDescent="0.25">
      <c r="A319" t="s">
        <v>324</v>
      </c>
      <c r="B319">
        <v>67</v>
      </c>
      <c r="C319">
        <v>274</v>
      </c>
      <c r="D319">
        <v>38</v>
      </c>
      <c r="E319">
        <v>187.5</v>
      </c>
      <c r="F319">
        <v>83.25</v>
      </c>
      <c r="G319">
        <v>23.68</v>
      </c>
    </row>
    <row r="320" spans="1:7" x14ac:dyDescent="0.25">
      <c r="A320" t="s">
        <v>325</v>
      </c>
      <c r="B320">
        <v>56</v>
      </c>
      <c r="C320">
        <v>568</v>
      </c>
      <c r="D320">
        <v>27</v>
      </c>
      <c r="E320">
        <v>182.5</v>
      </c>
      <c r="F320">
        <v>83.25</v>
      </c>
      <c r="G320">
        <v>24.995308690000002</v>
      </c>
    </row>
    <row r="321" spans="1:7" x14ac:dyDescent="0.25">
      <c r="A321" t="s">
        <v>326</v>
      </c>
      <c r="B321">
        <v>4</v>
      </c>
      <c r="C321">
        <v>6</v>
      </c>
      <c r="D321">
        <v>27</v>
      </c>
      <c r="E321">
        <v>192.5</v>
      </c>
      <c r="F321">
        <v>94.05</v>
      </c>
      <c r="G321">
        <v>25.380333950000001</v>
      </c>
    </row>
    <row r="322" spans="1:7" x14ac:dyDescent="0.25">
      <c r="A322" t="s">
        <v>327</v>
      </c>
      <c r="B322">
        <v>51</v>
      </c>
      <c r="C322">
        <v>351</v>
      </c>
      <c r="D322">
        <v>27</v>
      </c>
      <c r="E322">
        <v>180</v>
      </c>
      <c r="F322">
        <v>83.25</v>
      </c>
      <c r="G322">
        <v>25.694444440000002</v>
      </c>
    </row>
    <row r="323" spans="1:7" x14ac:dyDescent="0.25">
      <c r="A323" t="s">
        <v>328</v>
      </c>
      <c r="B323">
        <v>78</v>
      </c>
      <c r="C323">
        <v>1446</v>
      </c>
      <c r="D323">
        <v>35</v>
      </c>
      <c r="E323">
        <v>210</v>
      </c>
      <c r="F323">
        <v>112.5</v>
      </c>
      <c r="G323">
        <v>25.510204080000001</v>
      </c>
    </row>
    <row r="324" spans="1:7" x14ac:dyDescent="0.25">
      <c r="A324" t="s">
        <v>329</v>
      </c>
      <c r="B324">
        <v>6</v>
      </c>
      <c r="C324">
        <v>53</v>
      </c>
      <c r="D324">
        <v>25</v>
      </c>
      <c r="E324">
        <v>202.5</v>
      </c>
      <c r="F324">
        <v>99</v>
      </c>
      <c r="G324">
        <v>24.142661180000001</v>
      </c>
    </row>
    <row r="325" spans="1:7" x14ac:dyDescent="0.25">
      <c r="A325" t="s">
        <v>330</v>
      </c>
      <c r="B325">
        <v>73</v>
      </c>
      <c r="C325">
        <v>1218</v>
      </c>
      <c r="D325">
        <v>30</v>
      </c>
      <c r="E325">
        <v>200</v>
      </c>
      <c r="F325">
        <v>110.7</v>
      </c>
      <c r="G325">
        <v>27.675000000000001</v>
      </c>
    </row>
    <row r="326" spans="1:7" x14ac:dyDescent="0.25">
      <c r="A326" t="s">
        <v>331</v>
      </c>
      <c r="B326">
        <v>73</v>
      </c>
      <c r="C326">
        <v>868</v>
      </c>
      <c r="D326">
        <v>38</v>
      </c>
      <c r="E326">
        <v>197.5</v>
      </c>
      <c r="F326">
        <v>105.75</v>
      </c>
      <c r="G326">
        <v>27.111039900000002</v>
      </c>
    </row>
    <row r="327" spans="1:7" x14ac:dyDescent="0.25">
      <c r="A327" t="s">
        <v>332</v>
      </c>
      <c r="B327">
        <v>63</v>
      </c>
      <c r="C327">
        <v>356</v>
      </c>
      <c r="D327">
        <v>33</v>
      </c>
      <c r="E327">
        <v>207.5</v>
      </c>
      <c r="F327">
        <v>117</v>
      </c>
      <c r="G327">
        <v>27.17375526</v>
      </c>
    </row>
    <row r="328" spans="1:7" x14ac:dyDescent="0.25">
      <c r="A328" t="s">
        <v>333</v>
      </c>
      <c r="B328">
        <v>43</v>
      </c>
      <c r="C328">
        <v>184</v>
      </c>
      <c r="D328">
        <v>24</v>
      </c>
      <c r="E328">
        <v>207.5</v>
      </c>
      <c r="F328">
        <v>105.75</v>
      </c>
      <c r="G328">
        <v>24.560894179999998</v>
      </c>
    </row>
    <row r="329" spans="1:7" x14ac:dyDescent="0.25">
      <c r="A329" t="s">
        <v>334</v>
      </c>
      <c r="B329">
        <v>50</v>
      </c>
      <c r="C329">
        <v>177</v>
      </c>
      <c r="D329">
        <v>24</v>
      </c>
      <c r="E329">
        <v>177.5</v>
      </c>
      <c r="F329">
        <v>78.75</v>
      </c>
      <c r="G329">
        <v>24.995040670000002</v>
      </c>
    </row>
    <row r="330" spans="1:7" x14ac:dyDescent="0.25">
      <c r="A330" t="s">
        <v>335</v>
      </c>
      <c r="B330">
        <v>45</v>
      </c>
      <c r="C330">
        <v>254</v>
      </c>
      <c r="D330">
        <v>23</v>
      </c>
      <c r="E330">
        <v>195</v>
      </c>
      <c r="F330">
        <v>103.5</v>
      </c>
      <c r="G330">
        <v>27.218934910000002</v>
      </c>
    </row>
    <row r="331" spans="1:7" x14ac:dyDescent="0.25">
      <c r="A331" t="s">
        <v>336</v>
      </c>
      <c r="B331">
        <v>68</v>
      </c>
      <c r="C331">
        <v>398</v>
      </c>
      <c r="D331">
        <v>25</v>
      </c>
      <c r="E331">
        <v>197.5</v>
      </c>
      <c r="F331">
        <v>108</v>
      </c>
      <c r="G331">
        <v>27.687870530000001</v>
      </c>
    </row>
    <row r="332" spans="1:7" x14ac:dyDescent="0.25">
      <c r="A332" t="s">
        <v>337</v>
      </c>
      <c r="B332">
        <v>10</v>
      </c>
      <c r="C332">
        <v>29</v>
      </c>
      <c r="D332">
        <v>23</v>
      </c>
      <c r="E332">
        <v>202.5</v>
      </c>
      <c r="F332">
        <v>94.5</v>
      </c>
      <c r="G332">
        <v>23.045267490000001</v>
      </c>
    </row>
    <row r="333" spans="1:7" x14ac:dyDescent="0.25">
      <c r="A333" t="s">
        <v>338</v>
      </c>
      <c r="B333">
        <v>75</v>
      </c>
      <c r="C333">
        <v>538</v>
      </c>
      <c r="D333">
        <v>27</v>
      </c>
      <c r="E333">
        <v>197.5</v>
      </c>
      <c r="F333">
        <v>99</v>
      </c>
      <c r="G333">
        <v>25.38054799</v>
      </c>
    </row>
    <row r="334" spans="1:7" x14ac:dyDescent="0.25">
      <c r="A334" t="s">
        <v>339</v>
      </c>
      <c r="B334">
        <v>68</v>
      </c>
      <c r="C334">
        <v>608</v>
      </c>
      <c r="D334">
        <v>29</v>
      </c>
      <c r="E334">
        <v>182.5</v>
      </c>
      <c r="F334">
        <v>83.7</v>
      </c>
      <c r="G334">
        <v>25.130418469999999</v>
      </c>
    </row>
    <row r="335" spans="1:7" x14ac:dyDescent="0.25">
      <c r="A335" t="s">
        <v>340</v>
      </c>
      <c r="B335">
        <v>64</v>
      </c>
      <c r="C335">
        <v>402</v>
      </c>
      <c r="D335">
        <v>29</v>
      </c>
      <c r="E335">
        <v>187.5</v>
      </c>
      <c r="F335">
        <v>85.5</v>
      </c>
      <c r="G335">
        <v>24.32</v>
      </c>
    </row>
    <row r="336" spans="1:7" x14ac:dyDescent="0.25">
      <c r="A336" t="s">
        <v>341</v>
      </c>
      <c r="B336">
        <v>50</v>
      </c>
      <c r="C336">
        <v>435</v>
      </c>
      <c r="D336">
        <v>32</v>
      </c>
      <c r="E336">
        <v>190</v>
      </c>
      <c r="F336">
        <v>95.85</v>
      </c>
      <c r="G336">
        <v>26.551246540000001</v>
      </c>
    </row>
    <row r="337" spans="1:7" x14ac:dyDescent="0.25">
      <c r="A337" t="s">
        <v>342</v>
      </c>
      <c r="B337">
        <v>75</v>
      </c>
      <c r="C337">
        <v>580</v>
      </c>
      <c r="D337">
        <v>36</v>
      </c>
      <c r="E337">
        <v>197.5</v>
      </c>
      <c r="F337">
        <v>96.75</v>
      </c>
      <c r="G337">
        <v>24.803717349999999</v>
      </c>
    </row>
    <row r="338" spans="1:7" x14ac:dyDescent="0.25">
      <c r="A338" t="s">
        <v>343</v>
      </c>
      <c r="B338">
        <v>68</v>
      </c>
      <c r="C338">
        <v>503</v>
      </c>
      <c r="D338">
        <v>24</v>
      </c>
      <c r="E338">
        <v>187.5</v>
      </c>
      <c r="F338">
        <v>85.5</v>
      </c>
      <c r="G338">
        <v>24.32</v>
      </c>
    </row>
    <row r="339" spans="1:7" x14ac:dyDescent="0.25">
      <c r="A339" t="s">
        <v>344</v>
      </c>
      <c r="B339">
        <v>29</v>
      </c>
      <c r="C339">
        <v>108</v>
      </c>
      <c r="D339">
        <v>31</v>
      </c>
      <c r="E339">
        <v>182.5</v>
      </c>
      <c r="F339">
        <v>92.25</v>
      </c>
      <c r="G339">
        <v>27.697504219999999</v>
      </c>
    </row>
    <row r="340" spans="1:7" x14ac:dyDescent="0.25">
      <c r="A340" t="s">
        <v>345</v>
      </c>
      <c r="B340">
        <v>36</v>
      </c>
      <c r="C340">
        <v>69</v>
      </c>
      <c r="D340">
        <v>24</v>
      </c>
      <c r="E340">
        <v>197.5</v>
      </c>
      <c r="F340">
        <v>92.25</v>
      </c>
      <c r="G340">
        <v>23.650056079999999</v>
      </c>
    </row>
    <row r="341" spans="1:7" x14ac:dyDescent="0.25">
      <c r="A341" t="s">
        <v>346</v>
      </c>
      <c r="B341">
        <v>47</v>
      </c>
      <c r="C341">
        <v>176</v>
      </c>
      <c r="D341">
        <v>35</v>
      </c>
      <c r="E341">
        <v>200</v>
      </c>
      <c r="F341">
        <v>110.25</v>
      </c>
      <c r="G341">
        <v>27.5625</v>
      </c>
    </row>
    <row r="342" spans="1:7" x14ac:dyDescent="0.25">
      <c r="A342" t="s">
        <v>347</v>
      </c>
      <c r="B342">
        <v>77</v>
      </c>
      <c r="C342">
        <v>1117</v>
      </c>
      <c r="D342">
        <v>25</v>
      </c>
      <c r="E342">
        <v>187.5</v>
      </c>
      <c r="F342">
        <v>93.6</v>
      </c>
      <c r="G342">
        <v>26.623999999999999</v>
      </c>
    </row>
    <row r="343" spans="1:7" x14ac:dyDescent="0.25">
      <c r="A343" t="s">
        <v>348</v>
      </c>
      <c r="B343">
        <v>74</v>
      </c>
      <c r="C343">
        <v>432</v>
      </c>
      <c r="D343">
        <v>35</v>
      </c>
      <c r="E343">
        <v>197.5</v>
      </c>
      <c r="F343">
        <v>104.85</v>
      </c>
      <c r="G343">
        <v>26.880307640000002</v>
      </c>
    </row>
    <row r="344" spans="1:7" x14ac:dyDescent="0.25">
      <c r="A344" t="s">
        <v>349</v>
      </c>
      <c r="B344">
        <v>22</v>
      </c>
      <c r="C344">
        <v>226</v>
      </c>
      <c r="D344">
        <v>23</v>
      </c>
      <c r="E344">
        <v>197.5</v>
      </c>
      <c r="F344">
        <v>87.75</v>
      </c>
      <c r="G344">
        <v>22.496394810000002</v>
      </c>
    </row>
    <row r="345" spans="1:7" x14ac:dyDescent="0.25">
      <c r="A345" t="s">
        <v>350</v>
      </c>
      <c r="B345">
        <v>45</v>
      </c>
      <c r="C345">
        <v>198</v>
      </c>
      <c r="D345">
        <v>26</v>
      </c>
      <c r="E345">
        <v>200</v>
      </c>
      <c r="F345">
        <v>96.75</v>
      </c>
      <c r="G345">
        <v>24.1875</v>
      </c>
    </row>
    <row r="346" spans="1:7" x14ac:dyDescent="0.25">
      <c r="A346" t="s">
        <v>351</v>
      </c>
      <c r="B346">
        <v>70</v>
      </c>
      <c r="C346">
        <v>943</v>
      </c>
      <c r="D346">
        <v>25</v>
      </c>
      <c r="E346">
        <v>202.5</v>
      </c>
      <c r="F346">
        <v>96.75</v>
      </c>
      <c r="G346">
        <v>23.593964329999999</v>
      </c>
    </row>
    <row r="347" spans="1:7" x14ac:dyDescent="0.25">
      <c r="A347" t="s">
        <v>352</v>
      </c>
      <c r="B347">
        <v>59</v>
      </c>
      <c r="C347">
        <v>566</v>
      </c>
      <c r="D347">
        <v>27</v>
      </c>
      <c r="E347">
        <v>210</v>
      </c>
      <c r="F347">
        <v>114.75</v>
      </c>
      <c r="G347">
        <v>26.020408159999999</v>
      </c>
    </row>
    <row r="348" spans="1:7" x14ac:dyDescent="0.25">
      <c r="A348" t="s">
        <v>353</v>
      </c>
      <c r="B348">
        <v>50</v>
      </c>
      <c r="C348">
        <v>433</v>
      </c>
      <c r="D348">
        <v>23</v>
      </c>
      <c r="E348">
        <v>200</v>
      </c>
      <c r="F348">
        <v>92.7</v>
      </c>
      <c r="G348">
        <v>23.175000000000001</v>
      </c>
    </row>
    <row r="349" spans="1:7" x14ac:dyDescent="0.25">
      <c r="A349" t="s">
        <v>354</v>
      </c>
      <c r="B349">
        <v>71</v>
      </c>
      <c r="C349">
        <v>896</v>
      </c>
      <c r="D349">
        <v>29</v>
      </c>
      <c r="E349">
        <v>192.5</v>
      </c>
      <c r="F349">
        <v>94.5</v>
      </c>
      <c r="G349">
        <v>25.501770960000002</v>
      </c>
    </row>
    <row r="350" spans="1:7" x14ac:dyDescent="0.25">
      <c r="A350" t="s">
        <v>355</v>
      </c>
      <c r="B350">
        <v>43</v>
      </c>
      <c r="C350">
        <v>221</v>
      </c>
      <c r="D350">
        <v>32</v>
      </c>
      <c r="E350">
        <v>185</v>
      </c>
      <c r="F350">
        <v>85.5</v>
      </c>
      <c r="G350">
        <v>24.981738499999999</v>
      </c>
    </row>
    <row r="351" spans="1:7" x14ac:dyDescent="0.25">
      <c r="A351" t="s">
        <v>356</v>
      </c>
      <c r="B351">
        <v>76</v>
      </c>
      <c r="C351">
        <v>802</v>
      </c>
      <c r="D351">
        <v>29</v>
      </c>
      <c r="E351">
        <v>215</v>
      </c>
      <c r="F351">
        <v>121.5</v>
      </c>
      <c r="G351">
        <v>26.284478100000001</v>
      </c>
    </row>
    <row r="352" spans="1:7" x14ac:dyDescent="0.25">
      <c r="A352" t="s">
        <v>357</v>
      </c>
      <c r="B352">
        <v>68</v>
      </c>
      <c r="C352">
        <v>1432</v>
      </c>
      <c r="D352">
        <v>29</v>
      </c>
      <c r="E352">
        <v>200</v>
      </c>
      <c r="F352">
        <v>103.5</v>
      </c>
      <c r="G352">
        <v>25.875</v>
      </c>
    </row>
    <row r="353" spans="1:7" x14ac:dyDescent="0.25">
      <c r="A353" t="s">
        <v>358</v>
      </c>
      <c r="B353">
        <v>82</v>
      </c>
      <c r="C353">
        <v>686</v>
      </c>
      <c r="D353">
        <v>23</v>
      </c>
      <c r="E353">
        <v>212.5</v>
      </c>
      <c r="F353">
        <v>110.25</v>
      </c>
      <c r="G353">
        <v>24.415224909999999</v>
      </c>
    </row>
    <row r="354" spans="1:7" x14ac:dyDescent="0.25">
      <c r="A354" t="s">
        <v>359</v>
      </c>
      <c r="B354">
        <v>12</v>
      </c>
      <c r="C354">
        <v>30</v>
      </c>
      <c r="D354">
        <v>24</v>
      </c>
      <c r="E354">
        <v>180</v>
      </c>
      <c r="F354">
        <v>74.25</v>
      </c>
      <c r="G354">
        <v>22.916666670000001</v>
      </c>
    </row>
    <row r="355" spans="1:7" x14ac:dyDescent="0.25">
      <c r="A355" t="s">
        <v>360</v>
      </c>
      <c r="B355">
        <v>61</v>
      </c>
      <c r="C355">
        <v>833</v>
      </c>
      <c r="D355">
        <v>27</v>
      </c>
      <c r="E355">
        <v>205</v>
      </c>
      <c r="F355">
        <v>108</v>
      </c>
      <c r="G355">
        <v>25.698988700000001</v>
      </c>
    </row>
    <row r="356" spans="1:7" x14ac:dyDescent="0.25">
      <c r="A356" t="s">
        <v>361</v>
      </c>
      <c r="B356">
        <v>46</v>
      </c>
      <c r="C356">
        <v>137</v>
      </c>
      <c r="D356">
        <v>31</v>
      </c>
      <c r="E356">
        <v>210</v>
      </c>
      <c r="F356">
        <v>108</v>
      </c>
      <c r="G356">
        <v>24.489795919999999</v>
      </c>
    </row>
    <row r="357" spans="1:7" x14ac:dyDescent="0.25">
      <c r="A357" t="s">
        <v>362</v>
      </c>
      <c r="B357">
        <v>52</v>
      </c>
      <c r="C357">
        <v>332</v>
      </c>
      <c r="D357">
        <v>24</v>
      </c>
      <c r="E357">
        <v>207.5</v>
      </c>
      <c r="F357">
        <v>103.5</v>
      </c>
      <c r="G357">
        <v>24.038321960000001</v>
      </c>
    </row>
    <row r="358" spans="1:7" x14ac:dyDescent="0.25">
      <c r="A358" t="s">
        <v>363</v>
      </c>
      <c r="B358">
        <v>32</v>
      </c>
      <c r="C358">
        <v>128</v>
      </c>
      <c r="D358">
        <v>34</v>
      </c>
      <c r="E358">
        <v>207.5</v>
      </c>
      <c r="F358">
        <v>114.75</v>
      </c>
      <c r="G358">
        <v>26.65118305</v>
      </c>
    </row>
    <row r="359" spans="1:7" x14ac:dyDescent="0.25">
      <c r="A359" t="s">
        <v>364</v>
      </c>
      <c r="B359">
        <v>4</v>
      </c>
      <c r="C359">
        <v>22</v>
      </c>
      <c r="D359">
        <v>25</v>
      </c>
      <c r="E359">
        <v>190</v>
      </c>
      <c r="F359">
        <v>94.5</v>
      </c>
      <c r="G359">
        <v>26.177285319999999</v>
      </c>
    </row>
    <row r="360" spans="1:7" x14ac:dyDescent="0.25">
      <c r="A360" t="s">
        <v>365</v>
      </c>
      <c r="B360">
        <v>64</v>
      </c>
      <c r="C360">
        <v>917</v>
      </c>
      <c r="D360">
        <v>26</v>
      </c>
      <c r="E360">
        <v>205</v>
      </c>
      <c r="F360">
        <v>105.75</v>
      </c>
      <c r="G360">
        <v>25.1635931</v>
      </c>
    </row>
    <row r="361" spans="1:7" x14ac:dyDescent="0.25">
      <c r="A361" t="s">
        <v>366</v>
      </c>
      <c r="B361">
        <v>33</v>
      </c>
      <c r="C361">
        <v>153</v>
      </c>
      <c r="D361">
        <v>22</v>
      </c>
      <c r="E361">
        <v>197.5</v>
      </c>
      <c r="F361">
        <v>93.6</v>
      </c>
      <c r="G361">
        <v>23.99615446</v>
      </c>
    </row>
    <row r="362" spans="1:7" x14ac:dyDescent="0.25">
      <c r="A362" t="s">
        <v>367</v>
      </c>
      <c r="B362">
        <v>2</v>
      </c>
      <c r="C362">
        <v>0</v>
      </c>
      <c r="D362">
        <v>25</v>
      </c>
      <c r="E362">
        <v>185</v>
      </c>
      <c r="F362">
        <v>83.25</v>
      </c>
      <c r="G362">
        <v>24.324324319999999</v>
      </c>
    </row>
    <row r="363" spans="1:7" x14ac:dyDescent="0.25">
      <c r="A363" t="s">
        <v>368</v>
      </c>
      <c r="B363">
        <v>38</v>
      </c>
      <c r="C363">
        <v>512</v>
      </c>
      <c r="D363">
        <v>23</v>
      </c>
      <c r="E363">
        <v>195</v>
      </c>
      <c r="F363">
        <v>100.35</v>
      </c>
      <c r="G363">
        <v>26.390532539999999</v>
      </c>
    </row>
    <row r="364" spans="1:7" x14ac:dyDescent="0.25">
      <c r="A364" t="s">
        <v>369</v>
      </c>
      <c r="B364">
        <v>76</v>
      </c>
      <c r="C364">
        <v>470</v>
      </c>
      <c r="D364">
        <v>23</v>
      </c>
      <c r="E364">
        <v>177.5</v>
      </c>
      <c r="F364">
        <v>78.75</v>
      </c>
      <c r="G364">
        <v>24.995040670000002</v>
      </c>
    </row>
    <row r="365" spans="1:7" x14ac:dyDescent="0.25">
      <c r="A365" t="s">
        <v>370</v>
      </c>
      <c r="B365">
        <v>5</v>
      </c>
      <c r="C365">
        <v>20</v>
      </c>
      <c r="D365">
        <v>30</v>
      </c>
      <c r="E365">
        <v>190</v>
      </c>
      <c r="F365">
        <v>92.25</v>
      </c>
      <c r="G365">
        <v>25.554016619999999</v>
      </c>
    </row>
    <row r="366" spans="1:7" x14ac:dyDescent="0.25">
      <c r="A366" t="s">
        <v>371</v>
      </c>
      <c r="B366">
        <v>78</v>
      </c>
      <c r="C366">
        <v>461</v>
      </c>
      <c r="D366">
        <v>30</v>
      </c>
      <c r="E366">
        <v>197.5</v>
      </c>
      <c r="F366">
        <v>86.4</v>
      </c>
      <c r="G366">
        <v>22.150296430000001</v>
      </c>
    </row>
    <row r="367" spans="1:7" x14ac:dyDescent="0.25">
      <c r="A367" t="s">
        <v>372</v>
      </c>
      <c r="B367">
        <v>21</v>
      </c>
      <c r="C367">
        <v>24</v>
      </c>
      <c r="D367">
        <v>32</v>
      </c>
      <c r="E367">
        <v>205</v>
      </c>
      <c r="F367">
        <v>108</v>
      </c>
      <c r="G367">
        <v>25.698988700000001</v>
      </c>
    </row>
    <row r="368" spans="1:7" x14ac:dyDescent="0.25">
      <c r="A368" t="s">
        <v>373</v>
      </c>
      <c r="B368">
        <v>57</v>
      </c>
      <c r="C368">
        <v>276</v>
      </c>
      <c r="D368">
        <v>37</v>
      </c>
      <c r="E368">
        <v>197.5</v>
      </c>
      <c r="F368">
        <v>99</v>
      </c>
      <c r="G368">
        <v>25.38054799</v>
      </c>
    </row>
    <row r="369" spans="1:7" x14ac:dyDescent="0.25">
      <c r="A369" t="s">
        <v>374</v>
      </c>
      <c r="B369">
        <v>63</v>
      </c>
      <c r="C369">
        <v>341</v>
      </c>
      <c r="D369">
        <v>24</v>
      </c>
      <c r="E369">
        <v>207.5</v>
      </c>
      <c r="F369">
        <v>112.5</v>
      </c>
      <c r="G369">
        <v>26.12861083</v>
      </c>
    </row>
    <row r="370" spans="1:7" x14ac:dyDescent="0.25">
      <c r="A370" t="s">
        <v>375</v>
      </c>
      <c r="B370">
        <v>55</v>
      </c>
      <c r="C370">
        <v>299</v>
      </c>
      <c r="D370">
        <v>25</v>
      </c>
      <c r="E370">
        <v>187.5</v>
      </c>
      <c r="F370">
        <v>91.35</v>
      </c>
      <c r="G370">
        <v>25.984000000000002</v>
      </c>
    </row>
    <row r="371" spans="1:7" x14ac:dyDescent="0.25">
      <c r="A371" t="s">
        <v>376</v>
      </c>
      <c r="B371">
        <v>3</v>
      </c>
      <c r="C371">
        <v>2</v>
      </c>
      <c r="D371">
        <v>23</v>
      </c>
      <c r="E371">
        <v>222.5</v>
      </c>
      <c r="F371">
        <v>162</v>
      </c>
      <c r="G371">
        <v>32.72314102</v>
      </c>
    </row>
    <row r="372" spans="1:7" x14ac:dyDescent="0.25">
      <c r="A372" t="s">
        <v>377</v>
      </c>
      <c r="B372">
        <v>82</v>
      </c>
      <c r="C372">
        <v>729</v>
      </c>
      <c r="D372">
        <v>24</v>
      </c>
      <c r="E372">
        <v>197.5</v>
      </c>
      <c r="F372">
        <v>101.25</v>
      </c>
      <c r="G372">
        <v>25.957378630000001</v>
      </c>
    </row>
    <row r="373" spans="1:7" x14ac:dyDescent="0.25">
      <c r="A373" t="s">
        <v>378</v>
      </c>
      <c r="B373">
        <v>34</v>
      </c>
      <c r="C373">
        <v>145</v>
      </c>
      <c r="D373">
        <v>22</v>
      </c>
      <c r="E373">
        <v>195</v>
      </c>
      <c r="F373">
        <v>90</v>
      </c>
      <c r="G373">
        <v>23.668639049999999</v>
      </c>
    </row>
    <row r="374" spans="1:7" x14ac:dyDescent="0.25">
      <c r="A374" t="s">
        <v>379</v>
      </c>
      <c r="B374">
        <v>73</v>
      </c>
      <c r="C374">
        <v>425</v>
      </c>
      <c r="D374">
        <v>27</v>
      </c>
      <c r="E374">
        <v>212.5</v>
      </c>
      <c r="F374">
        <v>110.25</v>
      </c>
      <c r="G374">
        <v>24.415224909999999</v>
      </c>
    </row>
    <row r="375" spans="1:7" x14ac:dyDescent="0.25">
      <c r="A375" t="s">
        <v>380</v>
      </c>
      <c r="B375">
        <v>80</v>
      </c>
      <c r="C375">
        <v>1900</v>
      </c>
      <c r="D375">
        <v>27</v>
      </c>
      <c r="E375">
        <v>187.5</v>
      </c>
      <c r="F375">
        <v>85.5</v>
      </c>
      <c r="G375">
        <v>24.32</v>
      </c>
    </row>
    <row r="376" spans="1:7" x14ac:dyDescent="0.25">
      <c r="A376" t="s">
        <v>381</v>
      </c>
      <c r="B376">
        <v>81</v>
      </c>
      <c r="C376">
        <v>350</v>
      </c>
      <c r="D376">
        <v>35</v>
      </c>
      <c r="E376">
        <v>187.5</v>
      </c>
      <c r="F376">
        <v>77.400000000000006</v>
      </c>
      <c r="G376">
        <v>22.015999999999998</v>
      </c>
    </row>
    <row r="377" spans="1:7" x14ac:dyDescent="0.25">
      <c r="A377" t="s">
        <v>382</v>
      </c>
      <c r="B377">
        <v>35</v>
      </c>
      <c r="C377">
        <v>63</v>
      </c>
      <c r="D377">
        <v>32</v>
      </c>
      <c r="E377">
        <v>205</v>
      </c>
      <c r="F377">
        <v>101.25</v>
      </c>
      <c r="G377">
        <v>24.092801900000001</v>
      </c>
    </row>
    <row r="378" spans="1:7" x14ac:dyDescent="0.25">
      <c r="A378" t="s">
        <v>383</v>
      </c>
      <c r="B378">
        <v>70</v>
      </c>
      <c r="C378">
        <v>537</v>
      </c>
      <c r="D378">
        <v>22</v>
      </c>
      <c r="E378">
        <v>210</v>
      </c>
      <c r="F378">
        <v>114.75</v>
      </c>
      <c r="G378">
        <v>26.020408159999999</v>
      </c>
    </row>
    <row r="379" spans="1:7" x14ac:dyDescent="0.25">
      <c r="A379" t="s">
        <v>384</v>
      </c>
      <c r="B379">
        <v>62</v>
      </c>
      <c r="C379">
        <v>640</v>
      </c>
      <c r="D379">
        <v>30</v>
      </c>
      <c r="E379">
        <v>202.5</v>
      </c>
      <c r="F379">
        <v>101.25</v>
      </c>
      <c r="G379">
        <v>24.691358019999999</v>
      </c>
    </row>
    <row r="380" spans="1:7" x14ac:dyDescent="0.25">
      <c r="A380" t="s">
        <v>385</v>
      </c>
      <c r="B380">
        <v>63</v>
      </c>
      <c r="C380">
        <v>379</v>
      </c>
      <c r="D380">
        <v>24</v>
      </c>
      <c r="E380">
        <v>202.5</v>
      </c>
      <c r="F380">
        <v>112.5</v>
      </c>
      <c r="G380">
        <v>27.434842249999999</v>
      </c>
    </row>
    <row r="381" spans="1:7" x14ac:dyDescent="0.25">
      <c r="A381" t="s">
        <v>386</v>
      </c>
      <c r="B381">
        <v>58</v>
      </c>
      <c r="C381">
        <v>434</v>
      </c>
      <c r="D381">
        <v>35</v>
      </c>
      <c r="E381">
        <v>202.5</v>
      </c>
      <c r="F381">
        <v>95.4</v>
      </c>
      <c r="G381">
        <v>23.26474623</v>
      </c>
    </row>
    <row r="382" spans="1:7" x14ac:dyDescent="0.25">
      <c r="A382" t="s">
        <v>387</v>
      </c>
      <c r="B382">
        <v>33</v>
      </c>
      <c r="C382">
        <v>386</v>
      </c>
      <c r="D382">
        <v>23</v>
      </c>
      <c r="E382">
        <v>202.5</v>
      </c>
      <c r="F382">
        <v>113.4</v>
      </c>
      <c r="G382">
        <v>27.654320989999999</v>
      </c>
    </row>
    <row r="383" spans="1:7" x14ac:dyDescent="0.25">
      <c r="A383" t="s">
        <v>388</v>
      </c>
      <c r="B383">
        <v>82</v>
      </c>
      <c r="C383">
        <v>807</v>
      </c>
      <c r="D383">
        <v>24</v>
      </c>
      <c r="E383">
        <v>197.5</v>
      </c>
      <c r="F383">
        <v>92.7</v>
      </c>
      <c r="G383">
        <v>23.765422210000001</v>
      </c>
    </row>
    <row r="384" spans="1:7" x14ac:dyDescent="0.25">
      <c r="A384" t="s">
        <v>389</v>
      </c>
      <c r="B384">
        <v>52</v>
      </c>
      <c r="C384">
        <v>278</v>
      </c>
      <c r="D384">
        <v>31</v>
      </c>
      <c r="E384">
        <v>197.5</v>
      </c>
      <c r="F384">
        <v>99</v>
      </c>
      <c r="G384">
        <v>25.38054799</v>
      </c>
    </row>
    <row r="385" spans="1:7" x14ac:dyDescent="0.25">
      <c r="A385" t="s">
        <v>390</v>
      </c>
      <c r="B385">
        <v>52</v>
      </c>
      <c r="C385">
        <v>428</v>
      </c>
      <c r="D385">
        <v>30</v>
      </c>
      <c r="E385">
        <v>207.5</v>
      </c>
      <c r="F385">
        <v>110.25</v>
      </c>
      <c r="G385">
        <v>25.606038609999999</v>
      </c>
    </row>
    <row r="386" spans="1:7" x14ac:dyDescent="0.25">
      <c r="A386" t="s">
        <v>391</v>
      </c>
      <c r="B386">
        <v>77</v>
      </c>
      <c r="C386">
        <v>1070</v>
      </c>
      <c r="D386">
        <v>39</v>
      </c>
      <c r="E386">
        <v>207.5</v>
      </c>
      <c r="F386">
        <v>112.5</v>
      </c>
      <c r="G386">
        <v>26.12861083</v>
      </c>
    </row>
    <row r="387" spans="1:7" x14ac:dyDescent="0.25">
      <c r="A387" t="s">
        <v>392</v>
      </c>
      <c r="B387">
        <v>11</v>
      </c>
      <c r="C387">
        <v>57</v>
      </c>
      <c r="D387">
        <v>25</v>
      </c>
      <c r="E387">
        <v>182.5</v>
      </c>
      <c r="F387">
        <v>76.5</v>
      </c>
      <c r="G387">
        <v>22.968662040000002</v>
      </c>
    </row>
    <row r="388" spans="1:7" x14ac:dyDescent="0.25">
      <c r="A388" t="s">
        <v>393</v>
      </c>
      <c r="B388">
        <v>70</v>
      </c>
      <c r="C388">
        <v>804</v>
      </c>
      <c r="D388">
        <v>23</v>
      </c>
      <c r="E388">
        <v>195</v>
      </c>
      <c r="F388">
        <v>92.25</v>
      </c>
      <c r="G388">
        <v>24.260355029999999</v>
      </c>
    </row>
    <row r="389" spans="1:7" x14ac:dyDescent="0.25">
      <c r="A389" t="s">
        <v>394</v>
      </c>
      <c r="B389">
        <v>81</v>
      </c>
      <c r="C389">
        <v>785</v>
      </c>
      <c r="D389">
        <v>29</v>
      </c>
      <c r="E389">
        <v>212.5</v>
      </c>
      <c r="F389">
        <v>123.75</v>
      </c>
      <c r="G389">
        <v>27.40484429</v>
      </c>
    </row>
    <row r="390" spans="1:7" x14ac:dyDescent="0.25">
      <c r="A390" t="s">
        <v>395</v>
      </c>
      <c r="B390">
        <v>68</v>
      </c>
      <c r="C390">
        <v>1164</v>
      </c>
      <c r="D390">
        <v>23</v>
      </c>
      <c r="E390">
        <v>202.5</v>
      </c>
      <c r="F390">
        <v>105.75</v>
      </c>
      <c r="G390">
        <v>25.78875171</v>
      </c>
    </row>
    <row r="391" spans="1:7" x14ac:dyDescent="0.25">
      <c r="A391" t="s">
        <v>396</v>
      </c>
      <c r="B391">
        <v>12</v>
      </c>
      <c r="C391">
        <v>51</v>
      </c>
      <c r="D391">
        <v>29</v>
      </c>
      <c r="E391">
        <v>185</v>
      </c>
      <c r="F391">
        <v>87.75</v>
      </c>
      <c r="G391">
        <v>25.639152670000001</v>
      </c>
    </row>
    <row r="392" spans="1:7" x14ac:dyDescent="0.25">
      <c r="A392" t="s">
        <v>397</v>
      </c>
      <c r="B392">
        <v>63</v>
      </c>
      <c r="C392">
        <v>539</v>
      </c>
      <c r="D392">
        <v>33</v>
      </c>
      <c r="E392">
        <v>190</v>
      </c>
      <c r="F392">
        <v>95.85</v>
      </c>
      <c r="G392">
        <v>26.551246540000001</v>
      </c>
    </row>
    <row r="393" spans="1:7" x14ac:dyDescent="0.25">
      <c r="A393" t="s">
        <v>398</v>
      </c>
      <c r="B393">
        <v>68</v>
      </c>
      <c r="C393">
        <v>976</v>
      </c>
      <c r="D393">
        <v>33</v>
      </c>
      <c r="E393">
        <v>185</v>
      </c>
      <c r="F393">
        <v>83.25</v>
      </c>
      <c r="G393">
        <v>24.324324319999999</v>
      </c>
    </row>
    <row r="394" spans="1:7" x14ac:dyDescent="0.25">
      <c r="A394" t="s">
        <v>399</v>
      </c>
      <c r="B394">
        <v>72</v>
      </c>
      <c r="C394">
        <v>435</v>
      </c>
      <c r="D394">
        <v>24</v>
      </c>
      <c r="E394">
        <v>197.5</v>
      </c>
      <c r="F394">
        <v>90</v>
      </c>
      <c r="G394">
        <v>23.073225440000002</v>
      </c>
    </row>
    <row r="395" spans="1:7" x14ac:dyDescent="0.25">
      <c r="A395" t="s">
        <v>400</v>
      </c>
      <c r="B395">
        <v>5</v>
      </c>
      <c r="C395">
        <v>6</v>
      </c>
      <c r="D395">
        <v>26</v>
      </c>
      <c r="E395">
        <v>192.5</v>
      </c>
      <c r="F395">
        <v>87.75</v>
      </c>
      <c r="G395">
        <v>23.680215889999999</v>
      </c>
    </row>
    <row r="396" spans="1:7" x14ac:dyDescent="0.25">
      <c r="A396" t="s">
        <v>401</v>
      </c>
      <c r="B396">
        <v>82</v>
      </c>
      <c r="C396">
        <v>1048</v>
      </c>
      <c r="D396">
        <v>30</v>
      </c>
      <c r="E396">
        <v>200</v>
      </c>
      <c r="F396">
        <v>96.75</v>
      </c>
      <c r="G396">
        <v>24.1875</v>
      </c>
    </row>
    <row r="397" spans="1:7" x14ac:dyDescent="0.25">
      <c r="A397" t="s">
        <v>402</v>
      </c>
      <c r="B397">
        <v>79</v>
      </c>
      <c r="C397">
        <v>567</v>
      </c>
      <c r="D397">
        <v>28</v>
      </c>
      <c r="E397">
        <v>200</v>
      </c>
      <c r="F397">
        <v>102.6</v>
      </c>
      <c r="G397">
        <v>25.65</v>
      </c>
    </row>
    <row r="398" spans="1:7" x14ac:dyDescent="0.25">
      <c r="A398" t="s">
        <v>403</v>
      </c>
      <c r="B398">
        <v>76</v>
      </c>
      <c r="C398">
        <v>973</v>
      </c>
      <c r="D398">
        <v>23</v>
      </c>
      <c r="E398">
        <v>182.5</v>
      </c>
      <c r="F398">
        <v>85.95</v>
      </c>
      <c r="G398">
        <v>25.80596735</v>
      </c>
    </row>
    <row r="399" spans="1:7" x14ac:dyDescent="0.25">
      <c r="A399" t="s">
        <v>404</v>
      </c>
      <c r="B399">
        <v>47</v>
      </c>
      <c r="C399">
        <v>176</v>
      </c>
      <c r="D399">
        <v>24</v>
      </c>
      <c r="E399">
        <v>190</v>
      </c>
      <c r="F399">
        <v>92.25</v>
      </c>
      <c r="G399">
        <v>25.554016619999999</v>
      </c>
    </row>
    <row r="400" spans="1:7" x14ac:dyDescent="0.25">
      <c r="A400" t="s">
        <v>405</v>
      </c>
      <c r="B400">
        <v>75</v>
      </c>
      <c r="C400">
        <v>1143</v>
      </c>
      <c r="D400">
        <v>28</v>
      </c>
      <c r="E400">
        <v>177.5</v>
      </c>
      <c r="F400">
        <v>87.75</v>
      </c>
      <c r="G400">
        <v>27.851616740000001</v>
      </c>
    </row>
    <row r="401" spans="1:7" x14ac:dyDescent="0.25">
      <c r="A401" t="s">
        <v>406</v>
      </c>
      <c r="B401">
        <v>33</v>
      </c>
      <c r="C401">
        <v>121</v>
      </c>
      <c r="D401">
        <v>21</v>
      </c>
      <c r="E401">
        <v>187.5</v>
      </c>
      <c r="F401">
        <v>87.3</v>
      </c>
      <c r="G401">
        <v>24.832000000000001</v>
      </c>
    </row>
    <row r="402" spans="1:7" x14ac:dyDescent="0.25">
      <c r="A402" t="s">
        <v>407</v>
      </c>
      <c r="B402">
        <v>74</v>
      </c>
      <c r="C402">
        <v>270</v>
      </c>
      <c r="D402">
        <v>30</v>
      </c>
      <c r="E402">
        <v>202.5</v>
      </c>
      <c r="F402">
        <v>112.5</v>
      </c>
      <c r="G402">
        <v>27.434842249999999</v>
      </c>
    </row>
    <row r="403" spans="1:7" x14ac:dyDescent="0.25">
      <c r="A403" t="s">
        <v>408</v>
      </c>
      <c r="B403">
        <v>32</v>
      </c>
      <c r="C403">
        <v>190</v>
      </c>
      <c r="D403">
        <v>23</v>
      </c>
      <c r="E403">
        <v>190</v>
      </c>
      <c r="F403">
        <v>83.7</v>
      </c>
      <c r="G403">
        <v>23.18559557</v>
      </c>
    </row>
    <row r="404" spans="1:7" x14ac:dyDescent="0.25">
      <c r="A404" t="s">
        <v>409</v>
      </c>
      <c r="B404">
        <v>79</v>
      </c>
      <c r="C404">
        <v>1313</v>
      </c>
      <c r="D404">
        <v>26</v>
      </c>
      <c r="E404">
        <v>195</v>
      </c>
      <c r="F404">
        <v>99</v>
      </c>
      <c r="G404">
        <v>26.035502959999999</v>
      </c>
    </row>
    <row r="405" spans="1:7" x14ac:dyDescent="0.25">
      <c r="A405" t="s">
        <v>410</v>
      </c>
      <c r="B405">
        <v>75</v>
      </c>
      <c r="C405">
        <v>771</v>
      </c>
      <c r="D405">
        <v>33</v>
      </c>
      <c r="E405">
        <v>212.5</v>
      </c>
      <c r="F405">
        <v>108</v>
      </c>
      <c r="G405">
        <v>23.91695502</v>
      </c>
    </row>
    <row r="406" spans="1:7" x14ac:dyDescent="0.25">
      <c r="A406" t="s">
        <v>411</v>
      </c>
      <c r="B406">
        <v>62</v>
      </c>
      <c r="C406">
        <v>261</v>
      </c>
      <c r="D406">
        <v>35</v>
      </c>
      <c r="E406">
        <v>200</v>
      </c>
      <c r="F406">
        <v>105.75</v>
      </c>
      <c r="G406">
        <v>26.4375</v>
      </c>
    </row>
    <row r="407" spans="1:7" x14ac:dyDescent="0.25">
      <c r="A407" t="s">
        <v>412</v>
      </c>
      <c r="B407">
        <v>2</v>
      </c>
      <c r="C407">
        <v>22</v>
      </c>
      <c r="D407">
        <v>23</v>
      </c>
      <c r="E407">
        <v>190</v>
      </c>
      <c r="F407">
        <v>90</v>
      </c>
      <c r="G407">
        <v>24.930747920000002</v>
      </c>
    </row>
    <row r="408" spans="1:7" x14ac:dyDescent="0.25">
      <c r="A408" t="s">
        <v>413</v>
      </c>
      <c r="B408">
        <v>10</v>
      </c>
      <c r="C408">
        <v>24</v>
      </c>
      <c r="D408">
        <v>27</v>
      </c>
      <c r="E408">
        <v>202.5</v>
      </c>
      <c r="F408">
        <v>100.8</v>
      </c>
      <c r="G408">
        <v>24.58161866</v>
      </c>
    </row>
    <row r="409" spans="1:7" x14ac:dyDescent="0.25">
      <c r="A409" t="s">
        <v>414</v>
      </c>
      <c r="B409">
        <v>72</v>
      </c>
      <c r="C409">
        <v>1292</v>
      </c>
      <c r="D409">
        <v>23</v>
      </c>
      <c r="E409">
        <v>190</v>
      </c>
      <c r="F409">
        <v>94.5</v>
      </c>
      <c r="G409">
        <v>26.177285319999999</v>
      </c>
    </row>
    <row r="410" spans="1:7" x14ac:dyDescent="0.25">
      <c r="A410" t="s">
        <v>415</v>
      </c>
      <c r="B410">
        <v>66</v>
      </c>
      <c r="C410">
        <v>384</v>
      </c>
      <c r="D410">
        <v>38</v>
      </c>
      <c r="E410">
        <v>195</v>
      </c>
      <c r="F410">
        <v>99</v>
      </c>
      <c r="G410">
        <v>26.035502959999999</v>
      </c>
    </row>
    <row r="411" spans="1:7" x14ac:dyDescent="0.25">
      <c r="A411" t="s">
        <v>416</v>
      </c>
      <c r="B411">
        <v>65</v>
      </c>
      <c r="C411">
        <v>650</v>
      </c>
      <c r="D411">
        <v>28</v>
      </c>
      <c r="E411">
        <v>190</v>
      </c>
      <c r="F411">
        <v>90</v>
      </c>
      <c r="G411">
        <v>24.930747920000002</v>
      </c>
    </row>
    <row r="412" spans="1:7" x14ac:dyDescent="0.25">
      <c r="A412" t="s">
        <v>417</v>
      </c>
      <c r="B412">
        <v>76</v>
      </c>
      <c r="C412">
        <v>753</v>
      </c>
      <c r="D412">
        <v>28</v>
      </c>
      <c r="E412">
        <v>197.5</v>
      </c>
      <c r="F412">
        <v>96.75</v>
      </c>
      <c r="G412">
        <v>24.803717349999999</v>
      </c>
    </row>
    <row r="413" spans="1:7" x14ac:dyDescent="0.25">
      <c r="A413" t="s">
        <v>418</v>
      </c>
      <c r="B413">
        <v>60</v>
      </c>
      <c r="C413">
        <v>956</v>
      </c>
      <c r="D413">
        <v>29</v>
      </c>
      <c r="E413">
        <v>192.5</v>
      </c>
      <c r="F413">
        <v>99</v>
      </c>
      <c r="G413">
        <v>26.716141</v>
      </c>
    </row>
    <row r="414" spans="1:7" x14ac:dyDescent="0.25">
      <c r="A414" t="s">
        <v>419</v>
      </c>
      <c r="B414">
        <v>58</v>
      </c>
      <c r="C414">
        <v>397</v>
      </c>
      <c r="D414">
        <v>24</v>
      </c>
      <c r="E414">
        <v>195</v>
      </c>
      <c r="F414">
        <v>78.75</v>
      </c>
      <c r="G414">
        <v>20.710059170000001</v>
      </c>
    </row>
    <row r="415" spans="1:7" x14ac:dyDescent="0.25">
      <c r="A415" t="s">
        <v>420</v>
      </c>
      <c r="B415">
        <v>7</v>
      </c>
      <c r="C415">
        <v>22</v>
      </c>
      <c r="D415">
        <v>32</v>
      </c>
      <c r="E415">
        <v>180</v>
      </c>
      <c r="F415">
        <v>83.25</v>
      </c>
      <c r="G415">
        <v>25.694444440000002</v>
      </c>
    </row>
    <row r="416" spans="1:7" x14ac:dyDescent="0.25">
      <c r="A416" t="s">
        <v>421</v>
      </c>
      <c r="B416">
        <v>8</v>
      </c>
      <c r="C416">
        <v>15</v>
      </c>
      <c r="D416">
        <v>24</v>
      </c>
      <c r="E416">
        <v>180</v>
      </c>
      <c r="F416">
        <v>83.25</v>
      </c>
      <c r="G416">
        <v>25.694444440000002</v>
      </c>
    </row>
    <row r="417" spans="1:7" x14ac:dyDescent="0.25">
      <c r="A417" t="s">
        <v>422</v>
      </c>
      <c r="B417">
        <v>52</v>
      </c>
      <c r="C417">
        <v>306</v>
      </c>
      <c r="D417">
        <v>34</v>
      </c>
      <c r="E417">
        <v>190</v>
      </c>
      <c r="F417">
        <v>90</v>
      </c>
      <c r="G417">
        <v>24.930747920000002</v>
      </c>
    </row>
    <row r="418" spans="1:7" x14ac:dyDescent="0.25">
      <c r="A418" t="s">
        <v>423</v>
      </c>
      <c r="B418">
        <v>78</v>
      </c>
      <c r="C418">
        <v>1085</v>
      </c>
      <c r="D418">
        <v>28</v>
      </c>
      <c r="E418">
        <v>200</v>
      </c>
      <c r="F418">
        <v>101.25</v>
      </c>
      <c r="G418">
        <v>25.3125</v>
      </c>
    </row>
    <row r="419" spans="1:7" x14ac:dyDescent="0.25">
      <c r="A419" t="s">
        <v>424</v>
      </c>
      <c r="B419">
        <v>9</v>
      </c>
      <c r="C419">
        <v>20</v>
      </c>
      <c r="D419">
        <v>24</v>
      </c>
      <c r="E419">
        <v>195</v>
      </c>
      <c r="F419">
        <v>99</v>
      </c>
      <c r="G419">
        <v>26.035502959999999</v>
      </c>
    </row>
    <row r="420" spans="1:7" x14ac:dyDescent="0.25">
      <c r="A420" t="s">
        <v>425</v>
      </c>
      <c r="B420">
        <v>77</v>
      </c>
      <c r="C420">
        <v>778</v>
      </c>
      <c r="D420">
        <v>20</v>
      </c>
      <c r="E420">
        <v>192.5</v>
      </c>
      <c r="F420">
        <v>85.05</v>
      </c>
      <c r="G420">
        <v>22.951593859999999</v>
      </c>
    </row>
    <row r="421" spans="1:7" x14ac:dyDescent="0.25">
      <c r="A421" t="s">
        <v>426</v>
      </c>
      <c r="B421">
        <v>71</v>
      </c>
      <c r="C421">
        <v>1143</v>
      </c>
      <c r="D421">
        <v>34</v>
      </c>
      <c r="E421">
        <v>202.5</v>
      </c>
      <c r="F421">
        <v>117</v>
      </c>
      <c r="G421">
        <v>28.53223594</v>
      </c>
    </row>
    <row r="422" spans="1:7" x14ac:dyDescent="0.25">
      <c r="A422" t="s">
        <v>427</v>
      </c>
      <c r="B422">
        <v>73</v>
      </c>
      <c r="C422">
        <v>606</v>
      </c>
      <c r="D422">
        <v>31</v>
      </c>
      <c r="E422">
        <v>207.5</v>
      </c>
      <c r="F422">
        <v>121.5</v>
      </c>
      <c r="G422">
        <v>28.218899700000001</v>
      </c>
    </row>
    <row r="423" spans="1:7" x14ac:dyDescent="0.25">
      <c r="A423" t="s">
        <v>428</v>
      </c>
      <c r="B423">
        <v>16</v>
      </c>
      <c r="C423">
        <v>28</v>
      </c>
      <c r="D423">
        <v>26</v>
      </c>
      <c r="E423">
        <v>192.5</v>
      </c>
      <c r="F423">
        <v>90</v>
      </c>
      <c r="G423">
        <v>24.287400909999999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3"/>
  <sheetViews>
    <sheetView zoomScaleNormal="100" workbookViewId="0">
      <selection activeCell="O5" sqref="O5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  <col min="9" max="9" width="13" customWidth="1"/>
    <col min="10" max="11" width="14.7109375" customWidth="1"/>
    <col min="12" max="12" width="13.140625" customWidth="1"/>
    <col min="13" max="14" width="13.28515625" customWidth="1"/>
    <col min="15" max="15" width="12.28515625" customWidth="1"/>
  </cols>
  <sheetData>
    <row r="1" spans="1:15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  <c r="J1" s="17"/>
      <c r="K1" s="17"/>
      <c r="L1" s="18"/>
      <c r="M1" s="18"/>
      <c r="N1" s="12"/>
      <c r="O1" s="12"/>
    </row>
    <row r="2" spans="1:15" s="3" customFormat="1" ht="24.95" customHeight="1" x14ac:dyDescent="0.25">
      <c r="A2" s="7" t="s">
        <v>7</v>
      </c>
      <c r="B2" s="7">
        <v>133</v>
      </c>
      <c r="C2" s="7">
        <v>26</v>
      </c>
      <c r="D2" s="7">
        <v>29</v>
      </c>
      <c r="E2" s="7">
        <v>185</v>
      </c>
      <c r="F2" s="8">
        <v>81.45</v>
      </c>
      <c r="G2" s="8">
        <v>23.79839299</v>
      </c>
      <c r="J2" s="10" t="s">
        <v>2</v>
      </c>
      <c r="K2" s="10" t="s">
        <v>1</v>
      </c>
      <c r="L2" s="10" t="s">
        <v>3</v>
      </c>
      <c r="M2" s="10" t="s">
        <v>4</v>
      </c>
      <c r="N2" s="10" t="s">
        <v>5</v>
      </c>
      <c r="O2" s="10" t="s">
        <v>6</v>
      </c>
    </row>
    <row r="3" spans="1:15" s="3" customFormat="1" ht="24.95" customHeight="1" x14ac:dyDescent="0.25">
      <c r="A3" s="7" t="s">
        <v>8</v>
      </c>
      <c r="B3" s="7">
        <v>954</v>
      </c>
      <c r="C3" s="7">
        <v>82</v>
      </c>
      <c r="D3" s="7">
        <v>30</v>
      </c>
      <c r="E3" s="7">
        <v>180</v>
      </c>
      <c r="F3" s="8">
        <v>72.45</v>
      </c>
      <c r="G3" s="8">
        <v>22.36111111</v>
      </c>
      <c r="I3" s="9" t="s">
        <v>429</v>
      </c>
      <c r="J3" s="11">
        <f>MEDIAN(B:B)</f>
        <v>432</v>
      </c>
      <c r="K3" s="11">
        <f>MEDIAN(C:C)</f>
        <v>62</v>
      </c>
      <c r="L3" s="11">
        <f t="shared" ref="L3:O3" si="0">MEDIAN(D:D)</f>
        <v>27</v>
      </c>
      <c r="M3" s="11">
        <f t="shared" si="0"/>
        <v>197.5</v>
      </c>
      <c r="N3" s="11">
        <f t="shared" si="0"/>
        <v>99</v>
      </c>
      <c r="O3" s="11">
        <f t="shared" si="0"/>
        <v>25.420833335000001</v>
      </c>
    </row>
    <row r="4" spans="1:15" s="3" customFormat="1" ht="24.95" customHeight="1" x14ac:dyDescent="0.25">
      <c r="A4" s="7" t="s">
        <v>9</v>
      </c>
      <c r="B4" s="7">
        <v>243</v>
      </c>
      <c r="C4" s="7">
        <v>47</v>
      </c>
      <c r="D4" s="7">
        <v>20</v>
      </c>
      <c r="E4" s="7">
        <v>202.5</v>
      </c>
      <c r="F4" s="8">
        <v>99</v>
      </c>
      <c r="G4" s="8">
        <v>24.142661180000001</v>
      </c>
      <c r="I4" s="9" t="s">
        <v>430</v>
      </c>
      <c r="J4" s="11">
        <f>AVERAGE(B:B)</f>
        <v>515.89099526066354</v>
      </c>
      <c r="K4" s="11">
        <f t="shared" ref="K4:O4" si="1">AVERAGE(C:C)</f>
        <v>53.748815165876778</v>
      </c>
      <c r="L4" s="11">
        <f t="shared" si="1"/>
        <v>27.507109004739338</v>
      </c>
      <c r="M4" s="11">
        <f t="shared" si="1"/>
        <v>197.44075829383885</v>
      </c>
      <c r="N4" s="11">
        <f t="shared" si="1"/>
        <v>99.469194312796191</v>
      </c>
      <c r="O4" s="11">
        <f t="shared" si="1"/>
        <v>25.427746806184828</v>
      </c>
    </row>
    <row r="5" spans="1:15" s="3" customFormat="1" ht="24.95" customHeight="1" x14ac:dyDescent="0.25">
      <c r="A5" s="7" t="s">
        <v>10</v>
      </c>
      <c r="B5" s="7">
        <v>213</v>
      </c>
      <c r="C5" s="7">
        <v>32</v>
      </c>
      <c r="D5" s="7">
        <v>24</v>
      </c>
      <c r="E5" s="7">
        <v>205</v>
      </c>
      <c r="F5" s="8">
        <v>106.65</v>
      </c>
      <c r="G5" s="8">
        <v>25.37775134</v>
      </c>
      <c r="I5" s="9" t="s">
        <v>431</v>
      </c>
      <c r="J5" s="11">
        <f>SKEW(B:B)</f>
        <v>0.84628151754296721</v>
      </c>
      <c r="K5" s="11">
        <f t="shared" ref="K5:M5" si="2">SKEW(C:C)</f>
        <v>-0.7145556099526752</v>
      </c>
      <c r="L5" s="11">
        <f t="shared" si="2"/>
        <v>0.59633113452253828</v>
      </c>
      <c r="M5" s="11">
        <f t="shared" si="2"/>
        <v>-0.30853007221460316</v>
      </c>
      <c r="N5" s="11">
        <f>SKEW(F:F)</f>
        <v>0.32560227547287879</v>
      </c>
      <c r="O5" s="11">
        <f t="shared" ref="O5" si="3">SKEW(G:G)</f>
        <v>0.55955456535570636</v>
      </c>
    </row>
    <row r="6" spans="1:15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15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  <c r="I7" s="19" t="s">
        <v>432</v>
      </c>
      <c r="J7" s="20"/>
      <c r="K7" s="27" t="s">
        <v>433</v>
      </c>
      <c r="L7" s="27"/>
      <c r="M7" s="27"/>
      <c r="N7" s="27"/>
      <c r="O7" s="27"/>
    </row>
    <row r="8" spans="1:15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  <c r="I8" s="21"/>
      <c r="J8" s="22"/>
      <c r="K8" s="28" t="s">
        <v>434</v>
      </c>
      <c r="L8" s="29" t="s">
        <v>435</v>
      </c>
      <c r="M8" s="29" t="s">
        <v>436</v>
      </c>
      <c r="N8" s="29" t="s">
        <v>437</v>
      </c>
      <c r="O8" s="29" t="s">
        <v>438</v>
      </c>
    </row>
    <row r="9" spans="1:15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  <c r="I9" s="21"/>
      <c r="J9" s="22"/>
      <c r="K9" s="28"/>
      <c r="L9" s="29"/>
      <c r="M9" s="29"/>
      <c r="N9" s="29"/>
      <c r="O9" s="29"/>
    </row>
    <row r="10" spans="1:15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  <c r="I10" s="21"/>
      <c r="J10" s="22"/>
      <c r="K10" s="25" t="s">
        <v>439</v>
      </c>
      <c r="L10" s="26" t="s">
        <v>440</v>
      </c>
      <c r="M10" s="26" t="s">
        <v>441</v>
      </c>
      <c r="N10" s="26" t="s">
        <v>442</v>
      </c>
      <c r="O10" s="25" t="s">
        <v>443</v>
      </c>
    </row>
    <row r="11" spans="1:15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  <c r="I11" s="23"/>
      <c r="J11" s="24"/>
      <c r="K11" s="25"/>
      <c r="L11" s="26"/>
      <c r="M11" s="26"/>
      <c r="N11" s="26"/>
      <c r="O11" s="25"/>
    </row>
    <row r="12" spans="1:15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15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15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15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15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mergeCells count="14">
    <mergeCell ref="N10:N11"/>
    <mergeCell ref="O10:O11"/>
    <mergeCell ref="K7:O7"/>
    <mergeCell ref="K8:K9"/>
    <mergeCell ref="L8:L9"/>
    <mergeCell ref="M8:M9"/>
    <mergeCell ref="N8:N9"/>
    <mergeCell ref="O8:O9"/>
    <mergeCell ref="J1:K1"/>
    <mergeCell ref="L1:M1"/>
    <mergeCell ref="I7:J11"/>
    <mergeCell ref="K10:K11"/>
    <mergeCell ref="L10:L11"/>
    <mergeCell ref="M10:M1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6473-FC0A-4C63-BA86-386CFCDD993B}">
  <dimension ref="A1:L423"/>
  <sheetViews>
    <sheetView zoomScale="130" zoomScaleNormal="130" workbookViewId="0">
      <selection activeCell="F5" sqref="F5:F6"/>
    </sheetView>
  </sheetViews>
  <sheetFormatPr defaultColWidth="9.140625" defaultRowHeight="15" x14ac:dyDescent="0.25"/>
  <cols>
    <col min="2" max="2" width="15" bestFit="1" customWidth="1"/>
    <col min="3" max="3" width="15.140625" bestFit="1" customWidth="1"/>
    <col min="4" max="4" width="13.140625" bestFit="1" customWidth="1"/>
    <col min="5" max="5" width="15.42578125" customWidth="1"/>
  </cols>
  <sheetData>
    <row r="1" spans="1:12" ht="48" customHeight="1" x14ac:dyDescent="0.25">
      <c r="A1" s="6" t="s">
        <v>5</v>
      </c>
      <c r="B1" t="s">
        <v>469</v>
      </c>
    </row>
    <row r="2" spans="1:12" ht="15" customHeight="1" x14ac:dyDescent="0.25">
      <c r="A2" s="8">
        <v>162</v>
      </c>
      <c r="B2" s="16">
        <f>PERCENTRANK(A:A,A2)</f>
        <v>1</v>
      </c>
      <c r="C2" s="33" t="s">
        <v>444</v>
      </c>
      <c r="D2" s="34"/>
      <c r="E2" s="34"/>
      <c r="F2" s="35"/>
    </row>
    <row r="3" spans="1:12" ht="15" customHeight="1" x14ac:dyDescent="0.25">
      <c r="A3" s="8">
        <v>130.05000000000001</v>
      </c>
      <c r="B3" s="16">
        <f t="shared" ref="B3:B66" si="0">PERCENTRANK(A:A,A3)</f>
        <v>0.995</v>
      </c>
      <c r="C3" s="36" t="s">
        <v>445</v>
      </c>
      <c r="D3" s="30">
        <f>QUARTILE(A:A,1)</f>
        <v>90</v>
      </c>
      <c r="E3" s="36" t="s">
        <v>446</v>
      </c>
      <c r="F3" s="30">
        <f>STDEV(A:A)</f>
        <v>12.364228393530565</v>
      </c>
    </row>
    <row r="4" spans="1:12" ht="15" customHeight="1" x14ac:dyDescent="0.25">
      <c r="A4" s="8">
        <v>130.05000000000001</v>
      </c>
      <c r="B4" s="16">
        <f t="shared" si="0"/>
        <v>0.995</v>
      </c>
      <c r="C4" s="37"/>
      <c r="D4" s="31"/>
      <c r="E4" s="37"/>
      <c r="F4" s="31"/>
      <c r="G4" s="2"/>
      <c r="H4" s="2"/>
      <c r="I4" s="2"/>
      <c r="J4" s="2"/>
      <c r="K4" s="2"/>
    </row>
    <row r="5" spans="1:12" ht="15" customHeight="1" x14ac:dyDescent="0.25">
      <c r="A5" s="8">
        <v>128.25</v>
      </c>
      <c r="B5" s="16">
        <f t="shared" si="0"/>
        <v>0.99199999999999999</v>
      </c>
      <c r="C5" s="36" t="s">
        <v>447</v>
      </c>
      <c r="D5" s="30">
        <f>QUARTILE(A:A,2)</f>
        <v>99</v>
      </c>
      <c r="E5" s="36" t="s">
        <v>448</v>
      </c>
      <c r="F5" s="30">
        <f>D9+F3</f>
        <v>111.8334227063267</v>
      </c>
      <c r="L5" s="1"/>
    </row>
    <row r="6" spans="1:12" ht="15" customHeight="1" x14ac:dyDescent="0.25">
      <c r="A6" s="8">
        <v>125.55</v>
      </c>
      <c r="B6" s="16">
        <f t="shared" si="0"/>
        <v>0.99</v>
      </c>
      <c r="C6" s="37"/>
      <c r="D6" s="31"/>
      <c r="E6" s="37"/>
      <c r="F6" s="31"/>
    </row>
    <row r="7" spans="1:12" x14ac:dyDescent="0.25">
      <c r="A7" s="8">
        <v>123.75</v>
      </c>
      <c r="B7" s="16">
        <f t="shared" si="0"/>
        <v>0.98299999999999998</v>
      </c>
      <c r="C7" s="32" t="s">
        <v>449</v>
      </c>
      <c r="D7" s="30">
        <f>_xlfn.QUARTILE.INC(A:A,3)</f>
        <v>108</v>
      </c>
      <c r="E7" s="36" t="s">
        <v>450</v>
      </c>
      <c r="F7" s="30">
        <f>D9-F3</f>
        <v>87.104965919265567</v>
      </c>
    </row>
    <row r="8" spans="1:12" x14ac:dyDescent="0.25">
      <c r="A8" s="8">
        <v>123.75</v>
      </c>
      <c r="B8" s="16">
        <f t="shared" si="0"/>
        <v>0.98299999999999998</v>
      </c>
      <c r="C8" s="32"/>
      <c r="D8" s="31"/>
      <c r="E8" s="37"/>
      <c r="F8" s="31"/>
    </row>
    <row r="9" spans="1:12" ht="15" customHeight="1" x14ac:dyDescent="0.25">
      <c r="A9" s="8">
        <v>123.75</v>
      </c>
      <c r="B9" s="16">
        <f t="shared" si="0"/>
        <v>0.98299999999999998</v>
      </c>
      <c r="C9" t="s">
        <v>466</v>
      </c>
      <c r="D9">
        <f>AVERAGE(A:A)</f>
        <v>99.469194312796134</v>
      </c>
      <c r="E9" t="s">
        <v>467</v>
      </c>
      <c r="F9">
        <f>SKEW(A:A)</f>
        <v>0.32560227547289711</v>
      </c>
    </row>
    <row r="10" spans="1:12" x14ac:dyDescent="0.25">
      <c r="A10" s="8">
        <v>121.5</v>
      </c>
      <c r="B10" s="16">
        <f t="shared" si="0"/>
        <v>0.96899999999999997</v>
      </c>
    </row>
    <row r="11" spans="1:12" x14ac:dyDescent="0.25">
      <c r="A11" s="8">
        <v>121.5</v>
      </c>
      <c r="B11" s="16">
        <f t="shared" si="0"/>
        <v>0.96899999999999997</v>
      </c>
    </row>
    <row r="12" spans="1:12" x14ac:dyDescent="0.25">
      <c r="A12" s="8">
        <v>121.5</v>
      </c>
      <c r="B12" s="16">
        <f t="shared" si="0"/>
        <v>0.96899999999999997</v>
      </c>
    </row>
    <row r="13" spans="1:12" x14ac:dyDescent="0.25">
      <c r="A13" s="8">
        <v>121.5</v>
      </c>
      <c r="B13" s="16">
        <f t="shared" si="0"/>
        <v>0.96899999999999997</v>
      </c>
    </row>
    <row r="14" spans="1:12" x14ac:dyDescent="0.25">
      <c r="A14" s="8">
        <v>121.5</v>
      </c>
      <c r="B14" s="16">
        <f t="shared" si="0"/>
        <v>0.96899999999999997</v>
      </c>
    </row>
    <row r="15" spans="1:12" x14ac:dyDescent="0.25">
      <c r="A15" s="8">
        <v>121.5</v>
      </c>
      <c r="B15" s="16">
        <f t="shared" si="0"/>
        <v>0.96899999999999997</v>
      </c>
    </row>
    <row r="16" spans="1:12" x14ac:dyDescent="0.25">
      <c r="A16" s="8">
        <v>120.6</v>
      </c>
      <c r="B16" s="16">
        <f t="shared" si="0"/>
        <v>0.96399999999999997</v>
      </c>
    </row>
    <row r="17" spans="1:4" x14ac:dyDescent="0.25">
      <c r="A17" s="8">
        <v>120.6</v>
      </c>
      <c r="B17" s="16">
        <f t="shared" si="0"/>
        <v>0.96399999999999997</v>
      </c>
    </row>
    <row r="18" spans="1:4" x14ac:dyDescent="0.25">
      <c r="A18" s="8">
        <v>119.25</v>
      </c>
      <c r="B18" s="16">
        <f t="shared" si="0"/>
        <v>0.94699999999999995</v>
      </c>
    </row>
    <row r="19" spans="1:4" x14ac:dyDescent="0.25">
      <c r="A19" s="8">
        <v>119.25</v>
      </c>
      <c r="B19" s="16">
        <f t="shared" si="0"/>
        <v>0.94699999999999995</v>
      </c>
    </row>
    <row r="20" spans="1:4" x14ac:dyDescent="0.25">
      <c r="A20" s="8">
        <v>119.25</v>
      </c>
      <c r="B20" s="16">
        <f t="shared" si="0"/>
        <v>0.94699999999999995</v>
      </c>
    </row>
    <row r="21" spans="1:4" x14ac:dyDescent="0.25">
      <c r="A21" s="8">
        <v>119.25</v>
      </c>
      <c r="B21" s="16">
        <f t="shared" si="0"/>
        <v>0.94699999999999995</v>
      </c>
    </row>
    <row r="22" spans="1:4" x14ac:dyDescent="0.25">
      <c r="A22" s="8">
        <v>119.25</v>
      </c>
      <c r="B22" s="16">
        <f t="shared" si="0"/>
        <v>0.94699999999999995</v>
      </c>
    </row>
    <row r="23" spans="1:4" x14ac:dyDescent="0.25">
      <c r="A23" s="8">
        <v>119.25</v>
      </c>
      <c r="B23" s="16">
        <f t="shared" si="0"/>
        <v>0.94699999999999995</v>
      </c>
    </row>
    <row r="24" spans="1:4" x14ac:dyDescent="0.25">
      <c r="A24" s="8">
        <v>119.25</v>
      </c>
      <c r="B24" s="16">
        <f t="shared" si="0"/>
        <v>0.94699999999999995</v>
      </c>
    </row>
    <row r="25" spans="1:4" x14ac:dyDescent="0.25">
      <c r="A25" s="8">
        <v>117</v>
      </c>
      <c r="B25" s="16">
        <f t="shared" si="0"/>
        <v>0.91600000000000004</v>
      </c>
    </row>
    <row r="26" spans="1:4" x14ac:dyDescent="0.25">
      <c r="A26" s="8">
        <v>117</v>
      </c>
      <c r="B26" s="16">
        <f t="shared" si="0"/>
        <v>0.91600000000000004</v>
      </c>
      <c r="C26" t="s">
        <v>468</v>
      </c>
    </row>
    <row r="27" spans="1:4" x14ac:dyDescent="0.25">
      <c r="A27" s="8">
        <v>117</v>
      </c>
      <c r="B27" s="16">
        <f t="shared" si="0"/>
        <v>0.91600000000000004</v>
      </c>
      <c r="C27" s="15">
        <v>0.25</v>
      </c>
      <c r="D27">
        <f>PERCENTILE(A:A,0.25)</f>
        <v>90</v>
      </c>
    </row>
    <row r="28" spans="1:4" x14ac:dyDescent="0.25">
      <c r="A28" s="8">
        <v>117</v>
      </c>
      <c r="B28" s="16">
        <f t="shared" si="0"/>
        <v>0.91600000000000004</v>
      </c>
      <c r="C28" s="15">
        <v>0.5</v>
      </c>
      <c r="D28">
        <f>PERCENTILE(A:A,0.5)</f>
        <v>99</v>
      </c>
    </row>
    <row r="29" spans="1:4" x14ac:dyDescent="0.25">
      <c r="A29" s="8">
        <v>117</v>
      </c>
      <c r="B29" s="16">
        <f t="shared" si="0"/>
        <v>0.91600000000000004</v>
      </c>
      <c r="C29" s="15">
        <v>0.75</v>
      </c>
      <c r="D29">
        <f>PERCENTILE(A:A,0.75)</f>
        <v>108</v>
      </c>
    </row>
    <row r="30" spans="1:4" x14ac:dyDescent="0.25">
      <c r="A30" s="8">
        <v>117</v>
      </c>
      <c r="B30" s="16">
        <f t="shared" si="0"/>
        <v>0.91600000000000004</v>
      </c>
      <c r="C30" s="15">
        <v>1</v>
      </c>
      <c r="D30">
        <f>PERCENTILE(A:A,1)</f>
        <v>162</v>
      </c>
    </row>
    <row r="31" spans="1:4" x14ac:dyDescent="0.25">
      <c r="A31" s="8">
        <v>117</v>
      </c>
      <c r="B31" s="16">
        <f t="shared" si="0"/>
        <v>0.91600000000000004</v>
      </c>
    </row>
    <row r="32" spans="1:4" x14ac:dyDescent="0.25">
      <c r="A32" s="8">
        <v>117</v>
      </c>
      <c r="B32" s="16">
        <f t="shared" si="0"/>
        <v>0.91600000000000004</v>
      </c>
    </row>
    <row r="33" spans="1:2" x14ac:dyDescent="0.25">
      <c r="A33" s="8">
        <v>117</v>
      </c>
      <c r="B33" s="16">
        <f t="shared" si="0"/>
        <v>0.91600000000000004</v>
      </c>
    </row>
    <row r="34" spans="1:2" x14ac:dyDescent="0.25">
      <c r="A34" s="8">
        <v>117</v>
      </c>
      <c r="B34" s="16">
        <f t="shared" si="0"/>
        <v>0.91600000000000004</v>
      </c>
    </row>
    <row r="35" spans="1:2" x14ac:dyDescent="0.25">
      <c r="A35" s="8">
        <v>117</v>
      </c>
      <c r="B35" s="16">
        <f t="shared" si="0"/>
        <v>0.91600000000000004</v>
      </c>
    </row>
    <row r="36" spans="1:2" x14ac:dyDescent="0.25">
      <c r="A36" s="8">
        <v>117</v>
      </c>
      <c r="B36" s="16">
        <f t="shared" si="0"/>
        <v>0.91600000000000004</v>
      </c>
    </row>
    <row r="37" spans="1:2" x14ac:dyDescent="0.25">
      <c r="A37" s="8">
        <v>117</v>
      </c>
      <c r="B37" s="16">
        <f t="shared" si="0"/>
        <v>0.91600000000000004</v>
      </c>
    </row>
    <row r="38" spans="1:2" x14ac:dyDescent="0.25">
      <c r="A38" s="8">
        <v>116.1</v>
      </c>
      <c r="B38" s="16">
        <f t="shared" si="0"/>
        <v>0.91400000000000003</v>
      </c>
    </row>
    <row r="39" spans="1:2" x14ac:dyDescent="0.25">
      <c r="A39" s="8">
        <v>115.65</v>
      </c>
      <c r="B39" s="16">
        <f t="shared" si="0"/>
        <v>0.91200000000000003</v>
      </c>
    </row>
    <row r="40" spans="1:2" x14ac:dyDescent="0.25">
      <c r="A40" s="8">
        <v>114.75</v>
      </c>
      <c r="B40" s="16">
        <f t="shared" si="0"/>
        <v>0.88300000000000001</v>
      </c>
    </row>
    <row r="41" spans="1:2" x14ac:dyDescent="0.25">
      <c r="A41" s="8">
        <v>114.75</v>
      </c>
      <c r="B41" s="16">
        <f t="shared" si="0"/>
        <v>0.88300000000000001</v>
      </c>
    </row>
    <row r="42" spans="1:2" x14ac:dyDescent="0.25">
      <c r="A42" s="8">
        <v>114.75</v>
      </c>
      <c r="B42" s="16">
        <f t="shared" si="0"/>
        <v>0.88300000000000001</v>
      </c>
    </row>
    <row r="43" spans="1:2" x14ac:dyDescent="0.25">
      <c r="A43" s="8">
        <v>114.75</v>
      </c>
      <c r="B43" s="16">
        <f t="shared" si="0"/>
        <v>0.88300000000000001</v>
      </c>
    </row>
    <row r="44" spans="1:2" x14ac:dyDescent="0.25">
      <c r="A44" s="8">
        <v>114.75</v>
      </c>
      <c r="B44" s="16">
        <f t="shared" si="0"/>
        <v>0.88300000000000001</v>
      </c>
    </row>
    <row r="45" spans="1:2" x14ac:dyDescent="0.25">
      <c r="A45" s="8">
        <v>114.75</v>
      </c>
      <c r="B45" s="16">
        <f t="shared" si="0"/>
        <v>0.88300000000000001</v>
      </c>
    </row>
    <row r="46" spans="1:2" x14ac:dyDescent="0.25">
      <c r="A46" s="8">
        <v>114.75</v>
      </c>
      <c r="B46" s="16">
        <f t="shared" si="0"/>
        <v>0.88300000000000001</v>
      </c>
    </row>
    <row r="47" spans="1:2" x14ac:dyDescent="0.25">
      <c r="A47" s="8">
        <v>114.75</v>
      </c>
      <c r="B47" s="16">
        <f t="shared" si="0"/>
        <v>0.88300000000000001</v>
      </c>
    </row>
    <row r="48" spans="1:2" x14ac:dyDescent="0.25">
      <c r="A48" s="8">
        <v>114.75</v>
      </c>
      <c r="B48" s="16">
        <f t="shared" si="0"/>
        <v>0.88300000000000001</v>
      </c>
    </row>
    <row r="49" spans="1:2" x14ac:dyDescent="0.25">
      <c r="A49" s="8">
        <v>114.75</v>
      </c>
      <c r="B49" s="16">
        <f t="shared" si="0"/>
        <v>0.88300000000000001</v>
      </c>
    </row>
    <row r="50" spans="1:2" x14ac:dyDescent="0.25">
      <c r="A50" s="8">
        <v>114.75</v>
      </c>
      <c r="B50" s="16">
        <f t="shared" si="0"/>
        <v>0.88300000000000001</v>
      </c>
    </row>
    <row r="51" spans="1:2" x14ac:dyDescent="0.25">
      <c r="A51" s="8">
        <v>114.75</v>
      </c>
      <c r="B51" s="16">
        <f t="shared" si="0"/>
        <v>0.88300000000000001</v>
      </c>
    </row>
    <row r="52" spans="1:2" x14ac:dyDescent="0.25">
      <c r="A52" s="8">
        <v>113.85</v>
      </c>
      <c r="B52" s="16">
        <f t="shared" si="0"/>
        <v>0.878</v>
      </c>
    </row>
    <row r="53" spans="1:2" x14ac:dyDescent="0.25">
      <c r="A53" s="8">
        <v>113.85</v>
      </c>
      <c r="B53" s="16">
        <f t="shared" si="0"/>
        <v>0.878</v>
      </c>
    </row>
    <row r="54" spans="1:2" x14ac:dyDescent="0.25">
      <c r="A54" s="8">
        <v>113.4</v>
      </c>
      <c r="B54" s="16">
        <f t="shared" si="0"/>
        <v>0.876</v>
      </c>
    </row>
    <row r="55" spans="1:2" x14ac:dyDescent="0.25">
      <c r="A55" s="8">
        <v>112.95</v>
      </c>
      <c r="B55" s="16">
        <f t="shared" si="0"/>
        <v>0.86899999999999999</v>
      </c>
    </row>
    <row r="56" spans="1:2" x14ac:dyDescent="0.25">
      <c r="A56" s="8">
        <v>112.95</v>
      </c>
      <c r="B56" s="16">
        <f t="shared" si="0"/>
        <v>0.86899999999999999</v>
      </c>
    </row>
    <row r="57" spans="1:2" x14ac:dyDescent="0.25">
      <c r="A57" s="8">
        <v>112.95</v>
      </c>
      <c r="B57" s="16">
        <f t="shared" si="0"/>
        <v>0.86899999999999999</v>
      </c>
    </row>
    <row r="58" spans="1:2" x14ac:dyDescent="0.25">
      <c r="A58" s="8">
        <v>112.5</v>
      </c>
      <c r="B58" s="16">
        <f t="shared" si="0"/>
        <v>0.81899999999999995</v>
      </c>
    </row>
    <row r="59" spans="1:2" x14ac:dyDescent="0.25">
      <c r="A59" s="8">
        <v>112.5</v>
      </c>
      <c r="B59" s="16">
        <f t="shared" si="0"/>
        <v>0.81899999999999995</v>
      </c>
    </row>
    <row r="60" spans="1:2" x14ac:dyDescent="0.25">
      <c r="A60" s="8">
        <v>112.5</v>
      </c>
      <c r="B60" s="16">
        <f t="shared" si="0"/>
        <v>0.81899999999999995</v>
      </c>
    </row>
    <row r="61" spans="1:2" x14ac:dyDescent="0.25">
      <c r="A61" s="8">
        <v>112.5</v>
      </c>
      <c r="B61" s="16">
        <f t="shared" si="0"/>
        <v>0.81899999999999995</v>
      </c>
    </row>
    <row r="62" spans="1:2" x14ac:dyDescent="0.25">
      <c r="A62" s="8">
        <v>112.5</v>
      </c>
      <c r="B62" s="16">
        <f t="shared" si="0"/>
        <v>0.81899999999999995</v>
      </c>
    </row>
    <row r="63" spans="1:2" x14ac:dyDescent="0.25">
      <c r="A63" s="8">
        <v>112.5</v>
      </c>
      <c r="B63" s="16">
        <f t="shared" si="0"/>
        <v>0.81899999999999995</v>
      </c>
    </row>
    <row r="64" spans="1:2" x14ac:dyDescent="0.25">
      <c r="A64" s="8">
        <v>112.5</v>
      </c>
      <c r="B64" s="16">
        <f t="shared" si="0"/>
        <v>0.81899999999999995</v>
      </c>
    </row>
    <row r="65" spans="1:2" x14ac:dyDescent="0.25">
      <c r="A65" s="8">
        <v>112.5</v>
      </c>
      <c r="B65" s="16">
        <f t="shared" si="0"/>
        <v>0.81899999999999995</v>
      </c>
    </row>
    <row r="66" spans="1:2" x14ac:dyDescent="0.25">
      <c r="A66" s="8">
        <v>112.5</v>
      </c>
      <c r="B66" s="16">
        <f t="shared" si="0"/>
        <v>0.81899999999999995</v>
      </c>
    </row>
    <row r="67" spans="1:2" x14ac:dyDescent="0.25">
      <c r="A67" s="8">
        <v>112.5</v>
      </c>
      <c r="B67" s="16">
        <f t="shared" ref="B67:B130" si="1">PERCENTRANK(A:A,A67)</f>
        <v>0.81899999999999995</v>
      </c>
    </row>
    <row r="68" spans="1:2" x14ac:dyDescent="0.25">
      <c r="A68" s="8">
        <v>112.5</v>
      </c>
      <c r="B68" s="16">
        <f t="shared" si="1"/>
        <v>0.81899999999999995</v>
      </c>
    </row>
    <row r="69" spans="1:2" x14ac:dyDescent="0.25">
      <c r="A69" s="8">
        <v>112.5</v>
      </c>
      <c r="B69" s="16">
        <f t="shared" si="1"/>
        <v>0.81899999999999995</v>
      </c>
    </row>
    <row r="70" spans="1:2" x14ac:dyDescent="0.25">
      <c r="A70" s="8">
        <v>112.5</v>
      </c>
      <c r="B70" s="16">
        <f t="shared" si="1"/>
        <v>0.81899999999999995</v>
      </c>
    </row>
    <row r="71" spans="1:2" x14ac:dyDescent="0.25">
      <c r="A71" s="8">
        <v>112.5</v>
      </c>
      <c r="B71" s="16">
        <f t="shared" si="1"/>
        <v>0.81899999999999995</v>
      </c>
    </row>
    <row r="72" spans="1:2" x14ac:dyDescent="0.25">
      <c r="A72" s="8">
        <v>112.5</v>
      </c>
      <c r="B72" s="16">
        <f t="shared" si="1"/>
        <v>0.81899999999999995</v>
      </c>
    </row>
    <row r="73" spans="1:2" x14ac:dyDescent="0.25">
      <c r="A73" s="8">
        <v>112.5</v>
      </c>
      <c r="B73" s="16">
        <f t="shared" si="1"/>
        <v>0.81899999999999995</v>
      </c>
    </row>
    <row r="74" spans="1:2" x14ac:dyDescent="0.25">
      <c r="A74" s="8">
        <v>112.5</v>
      </c>
      <c r="B74" s="16">
        <f t="shared" si="1"/>
        <v>0.81899999999999995</v>
      </c>
    </row>
    <row r="75" spans="1:2" x14ac:dyDescent="0.25">
      <c r="A75" s="8">
        <v>112.5</v>
      </c>
      <c r="B75" s="16">
        <f t="shared" si="1"/>
        <v>0.81899999999999995</v>
      </c>
    </row>
    <row r="76" spans="1:2" x14ac:dyDescent="0.25">
      <c r="A76" s="8">
        <v>112.5</v>
      </c>
      <c r="B76" s="16">
        <f t="shared" si="1"/>
        <v>0.81899999999999995</v>
      </c>
    </row>
    <row r="77" spans="1:2" x14ac:dyDescent="0.25">
      <c r="A77" s="8">
        <v>112.5</v>
      </c>
      <c r="B77" s="16">
        <f t="shared" si="1"/>
        <v>0.81899999999999995</v>
      </c>
    </row>
    <row r="78" spans="1:2" x14ac:dyDescent="0.25">
      <c r="A78" s="8">
        <v>112.5</v>
      </c>
      <c r="B78" s="16">
        <f t="shared" si="1"/>
        <v>0.81899999999999995</v>
      </c>
    </row>
    <row r="79" spans="1:2" x14ac:dyDescent="0.25">
      <c r="A79" s="8">
        <v>112.05</v>
      </c>
      <c r="B79" s="16">
        <f t="shared" si="1"/>
        <v>0.81699999999999995</v>
      </c>
    </row>
    <row r="80" spans="1:2" x14ac:dyDescent="0.25">
      <c r="A80" s="8">
        <v>111.6</v>
      </c>
      <c r="B80" s="16">
        <f t="shared" si="1"/>
        <v>0.81200000000000006</v>
      </c>
    </row>
    <row r="81" spans="1:2" x14ac:dyDescent="0.25">
      <c r="A81" s="8">
        <v>111.6</v>
      </c>
      <c r="B81" s="16">
        <f t="shared" si="1"/>
        <v>0.81200000000000006</v>
      </c>
    </row>
    <row r="82" spans="1:2" x14ac:dyDescent="0.25">
      <c r="A82" s="8">
        <v>110.7</v>
      </c>
      <c r="B82" s="16">
        <f t="shared" si="1"/>
        <v>0.80900000000000005</v>
      </c>
    </row>
    <row r="83" spans="1:2" x14ac:dyDescent="0.25">
      <c r="A83" s="8">
        <v>110.25</v>
      </c>
      <c r="B83" s="16">
        <f t="shared" si="1"/>
        <v>0.76200000000000001</v>
      </c>
    </row>
    <row r="84" spans="1:2" x14ac:dyDescent="0.25">
      <c r="A84" s="8">
        <v>110.25</v>
      </c>
      <c r="B84" s="16">
        <f t="shared" si="1"/>
        <v>0.76200000000000001</v>
      </c>
    </row>
    <row r="85" spans="1:2" x14ac:dyDescent="0.25">
      <c r="A85" s="8">
        <v>110.25</v>
      </c>
      <c r="B85" s="16">
        <f t="shared" si="1"/>
        <v>0.76200000000000001</v>
      </c>
    </row>
    <row r="86" spans="1:2" x14ac:dyDescent="0.25">
      <c r="A86" s="8">
        <v>110.25</v>
      </c>
      <c r="B86" s="16">
        <f t="shared" si="1"/>
        <v>0.76200000000000001</v>
      </c>
    </row>
    <row r="87" spans="1:2" x14ac:dyDescent="0.25">
      <c r="A87" s="8">
        <v>110.25</v>
      </c>
      <c r="B87" s="16">
        <f t="shared" si="1"/>
        <v>0.76200000000000001</v>
      </c>
    </row>
    <row r="88" spans="1:2" x14ac:dyDescent="0.25">
      <c r="A88" s="8">
        <v>110.25</v>
      </c>
      <c r="B88" s="16">
        <f t="shared" si="1"/>
        <v>0.76200000000000001</v>
      </c>
    </row>
    <row r="89" spans="1:2" x14ac:dyDescent="0.25">
      <c r="A89" s="8">
        <v>110.25</v>
      </c>
      <c r="B89" s="16">
        <f t="shared" si="1"/>
        <v>0.76200000000000001</v>
      </c>
    </row>
    <row r="90" spans="1:2" x14ac:dyDescent="0.25">
      <c r="A90" s="8">
        <v>110.25</v>
      </c>
      <c r="B90" s="16">
        <f t="shared" si="1"/>
        <v>0.76200000000000001</v>
      </c>
    </row>
    <row r="91" spans="1:2" x14ac:dyDescent="0.25">
      <c r="A91" s="8">
        <v>110.25</v>
      </c>
      <c r="B91" s="16">
        <f t="shared" si="1"/>
        <v>0.76200000000000001</v>
      </c>
    </row>
    <row r="92" spans="1:2" x14ac:dyDescent="0.25">
      <c r="A92" s="8">
        <v>110.25</v>
      </c>
      <c r="B92" s="16">
        <f t="shared" si="1"/>
        <v>0.76200000000000001</v>
      </c>
    </row>
    <row r="93" spans="1:2" x14ac:dyDescent="0.25">
      <c r="A93" s="8">
        <v>110.25</v>
      </c>
      <c r="B93" s="16">
        <f t="shared" si="1"/>
        <v>0.76200000000000001</v>
      </c>
    </row>
    <row r="94" spans="1:2" x14ac:dyDescent="0.25">
      <c r="A94" s="8">
        <v>110.25</v>
      </c>
      <c r="B94" s="16">
        <f t="shared" si="1"/>
        <v>0.76200000000000001</v>
      </c>
    </row>
    <row r="95" spans="1:2" x14ac:dyDescent="0.25">
      <c r="A95" s="8">
        <v>110.25</v>
      </c>
      <c r="B95" s="16">
        <f t="shared" si="1"/>
        <v>0.76200000000000001</v>
      </c>
    </row>
    <row r="96" spans="1:2" x14ac:dyDescent="0.25">
      <c r="A96" s="8">
        <v>110.25</v>
      </c>
      <c r="B96" s="16">
        <f t="shared" si="1"/>
        <v>0.76200000000000001</v>
      </c>
    </row>
    <row r="97" spans="1:2" x14ac:dyDescent="0.25">
      <c r="A97" s="8">
        <v>110.25</v>
      </c>
      <c r="B97" s="16">
        <f t="shared" si="1"/>
        <v>0.76200000000000001</v>
      </c>
    </row>
    <row r="98" spans="1:2" x14ac:dyDescent="0.25">
      <c r="A98" s="8">
        <v>110.25</v>
      </c>
      <c r="B98" s="16">
        <f t="shared" si="1"/>
        <v>0.76200000000000001</v>
      </c>
    </row>
    <row r="99" spans="1:2" x14ac:dyDescent="0.25">
      <c r="A99" s="8">
        <v>110.25</v>
      </c>
      <c r="B99" s="16">
        <f t="shared" si="1"/>
        <v>0.76200000000000001</v>
      </c>
    </row>
    <row r="100" spans="1:2" x14ac:dyDescent="0.25">
      <c r="A100" s="8">
        <v>110.25</v>
      </c>
      <c r="B100" s="16">
        <f t="shared" si="1"/>
        <v>0.76200000000000001</v>
      </c>
    </row>
    <row r="101" spans="1:2" x14ac:dyDescent="0.25">
      <c r="A101" s="8">
        <v>110.25</v>
      </c>
      <c r="B101" s="16">
        <f t="shared" si="1"/>
        <v>0.76200000000000001</v>
      </c>
    </row>
    <row r="102" spans="1:2" x14ac:dyDescent="0.25">
      <c r="A102" s="8">
        <v>110.25</v>
      </c>
      <c r="B102" s="16">
        <f t="shared" si="1"/>
        <v>0.76200000000000001</v>
      </c>
    </row>
    <row r="103" spans="1:2" x14ac:dyDescent="0.25">
      <c r="A103" s="8">
        <v>108.9</v>
      </c>
      <c r="B103" s="16">
        <f t="shared" si="1"/>
        <v>0.76</v>
      </c>
    </row>
    <row r="104" spans="1:2" x14ac:dyDescent="0.25">
      <c r="A104" s="8">
        <v>108.45</v>
      </c>
      <c r="B104" s="16">
        <f t="shared" si="1"/>
        <v>0.755</v>
      </c>
    </row>
    <row r="105" spans="1:2" x14ac:dyDescent="0.25">
      <c r="A105" s="8">
        <v>108.45</v>
      </c>
      <c r="B105" s="16">
        <f t="shared" si="1"/>
        <v>0.755</v>
      </c>
    </row>
    <row r="106" spans="1:2" x14ac:dyDescent="0.25">
      <c r="A106" s="8">
        <v>108</v>
      </c>
      <c r="B106" s="16">
        <f t="shared" si="1"/>
        <v>0.7</v>
      </c>
    </row>
    <row r="107" spans="1:2" x14ac:dyDescent="0.25">
      <c r="A107" s="8">
        <v>108</v>
      </c>
      <c r="B107" s="16">
        <f t="shared" si="1"/>
        <v>0.7</v>
      </c>
    </row>
    <row r="108" spans="1:2" x14ac:dyDescent="0.25">
      <c r="A108" s="8">
        <v>108</v>
      </c>
      <c r="B108" s="16">
        <f t="shared" si="1"/>
        <v>0.7</v>
      </c>
    </row>
    <row r="109" spans="1:2" x14ac:dyDescent="0.25">
      <c r="A109" s="8">
        <v>108</v>
      </c>
      <c r="B109" s="16">
        <f t="shared" si="1"/>
        <v>0.7</v>
      </c>
    </row>
    <row r="110" spans="1:2" x14ac:dyDescent="0.25">
      <c r="A110" s="8">
        <v>108</v>
      </c>
      <c r="B110" s="16">
        <f t="shared" si="1"/>
        <v>0.7</v>
      </c>
    </row>
    <row r="111" spans="1:2" x14ac:dyDescent="0.25">
      <c r="A111" s="8">
        <v>108</v>
      </c>
      <c r="B111" s="16">
        <f t="shared" si="1"/>
        <v>0.7</v>
      </c>
    </row>
    <row r="112" spans="1:2" x14ac:dyDescent="0.25">
      <c r="A112" s="8">
        <v>108</v>
      </c>
      <c r="B112" s="16">
        <f t="shared" si="1"/>
        <v>0.7</v>
      </c>
    </row>
    <row r="113" spans="1:2" x14ac:dyDescent="0.25">
      <c r="A113" s="8">
        <v>108</v>
      </c>
      <c r="B113" s="16">
        <f t="shared" si="1"/>
        <v>0.7</v>
      </c>
    </row>
    <row r="114" spans="1:2" x14ac:dyDescent="0.25">
      <c r="A114" s="8">
        <v>108</v>
      </c>
      <c r="B114" s="16">
        <f t="shared" si="1"/>
        <v>0.7</v>
      </c>
    </row>
    <row r="115" spans="1:2" x14ac:dyDescent="0.25">
      <c r="A115" s="8">
        <v>108</v>
      </c>
      <c r="B115" s="16">
        <f t="shared" si="1"/>
        <v>0.7</v>
      </c>
    </row>
    <row r="116" spans="1:2" x14ac:dyDescent="0.25">
      <c r="A116" s="8">
        <v>108</v>
      </c>
      <c r="B116" s="16">
        <f t="shared" si="1"/>
        <v>0.7</v>
      </c>
    </row>
    <row r="117" spans="1:2" x14ac:dyDescent="0.25">
      <c r="A117" s="8">
        <v>108</v>
      </c>
      <c r="B117" s="16">
        <f t="shared" si="1"/>
        <v>0.7</v>
      </c>
    </row>
    <row r="118" spans="1:2" x14ac:dyDescent="0.25">
      <c r="A118" s="8">
        <v>108</v>
      </c>
      <c r="B118" s="16">
        <f t="shared" si="1"/>
        <v>0.7</v>
      </c>
    </row>
    <row r="119" spans="1:2" x14ac:dyDescent="0.25">
      <c r="A119" s="8">
        <v>108</v>
      </c>
      <c r="B119" s="16">
        <f t="shared" si="1"/>
        <v>0.7</v>
      </c>
    </row>
    <row r="120" spans="1:2" x14ac:dyDescent="0.25">
      <c r="A120" s="8">
        <v>108</v>
      </c>
      <c r="B120" s="16">
        <f t="shared" si="1"/>
        <v>0.7</v>
      </c>
    </row>
    <row r="121" spans="1:2" x14ac:dyDescent="0.25">
      <c r="A121" s="8">
        <v>108</v>
      </c>
      <c r="B121" s="16">
        <f t="shared" si="1"/>
        <v>0.7</v>
      </c>
    </row>
    <row r="122" spans="1:2" x14ac:dyDescent="0.25">
      <c r="A122" s="8">
        <v>108</v>
      </c>
      <c r="B122" s="16">
        <f t="shared" si="1"/>
        <v>0.7</v>
      </c>
    </row>
    <row r="123" spans="1:2" x14ac:dyDescent="0.25">
      <c r="A123" s="8">
        <v>108</v>
      </c>
      <c r="B123" s="16">
        <f t="shared" si="1"/>
        <v>0.7</v>
      </c>
    </row>
    <row r="124" spans="1:2" x14ac:dyDescent="0.25">
      <c r="A124" s="8">
        <v>108</v>
      </c>
      <c r="B124" s="16">
        <f t="shared" si="1"/>
        <v>0.7</v>
      </c>
    </row>
    <row r="125" spans="1:2" x14ac:dyDescent="0.25">
      <c r="A125" s="8">
        <v>108</v>
      </c>
      <c r="B125" s="16">
        <f t="shared" si="1"/>
        <v>0.7</v>
      </c>
    </row>
    <row r="126" spans="1:2" x14ac:dyDescent="0.25">
      <c r="A126" s="8">
        <v>108</v>
      </c>
      <c r="B126" s="16">
        <f t="shared" si="1"/>
        <v>0.7</v>
      </c>
    </row>
    <row r="127" spans="1:2" x14ac:dyDescent="0.25">
      <c r="A127" s="8">
        <v>108</v>
      </c>
      <c r="B127" s="16">
        <f t="shared" si="1"/>
        <v>0.7</v>
      </c>
    </row>
    <row r="128" spans="1:2" x14ac:dyDescent="0.25">
      <c r="A128" s="8">
        <v>108</v>
      </c>
      <c r="B128" s="16">
        <f t="shared" si="1"/>
        <v>0.7</v>
      </c>
    </row>
    <row r="129" spans="1:2" x14ac:dyDescent="0.25">
      <c r="A129" s="8">
        <v>107.55</v>
      </c>
      <c r="B129" s="16">
        <f t="shared" si="1"/>
        <v>0.69799999999999995</v>
      </c>
    </row>
    <row r="130" spans="1:2" x14ac:dyDescent="0.25">
      <c r="A130" s="8">
        <v>107.1</v>
      </c>
      <c r="B130" s="16">
        <f t="shared" si="1"/>
        <v>0.69499999999999995</v>
      </c>
    </row>
    <row r="131" spans="1:2" x14ac:dyDescent="0.25">
      <c r="A131" s="8">
        <v>106.65</v>
      </c>
      <c r="B131" s="16">
        <f t="shared" ref="B131:B194" si="2">PERCENTRANK(A:A,A131)</f>
        <v>0.68799999999999994</v>
      </c>
    </row>
    <row r="132" spans="1:2" x14ac:dyDescent="0.25">
      <c r="A132" s="8">
        <v>106.65</v>
      </c>
      <c r="B132" s="16">
        <f t="shared" si="2"/>
        <v>0.68799999999999994</v>
      </c>
    </row>
    <row r="133" spans="1:2" x14ac:dyDescent="0.25">
      <c r="A133" s="8">
        <v>106.65</v>
      </c>
      <c r="B133" s="16">
        <f t="shared" si="2"/>
        <v>0.68799999999999994</v>
      </c>
    </row>
    <row r="134" spans="1:2" x14ac:dyDescent="0.25">
      <c r="A134" s="8">
        <v>105.75</v>
      </c>
      <c r="B134" s="16">
        <f t="shared" si="2"/>
        <v>0.64800000000000002</v>
      </c>
    </row>
    <row r="135" spans="1:2" x14ac:dyDescent="0.25">
      <c r="A135" s="8">
        <v>105.75</v>
      </c>
      <c r="B135" s="16">
        <f t="shared" si="2"/>
        <v>0.64800000000000002</v>
      </c>
    </row>
    <row r="136" spans="1:2" x14ac:dyDescent="0.25">
      <c r="A136" s="8">
        <v>105.75</v>
      </c>
      <c r="B136" s="16">
        <f t="shared" si="2"/>
        <v>0.64800000000000002</v>
      </c>
    </row>
    <row r="137" spans="1:2" x14ac:dyDescent="0.25">
      <c r="A137" s="8">
        <v>105.75</v>
      </c>
      <c r="B137" s="16">
        <f t="shared" si="2"/>
        <v>0.64800000000000002</v>
      </c>
    </row>
    <row r="138" spans="1:2" x14ac:dyDescent="0.25">
      <c r="A138" s="8">
        <v>105.75</v>
      </c>
      <c r="B138" s="16">
        <f t="shared" si="2"/>
        <v>0.64800000000000002</v>
      </c>
    </row>
    <row r="139" spans="1:2" x14ac:dyDescent="0.25">
      <c r="A139" s="8">
        <v>105.75</v>
      </c>
      <c r="B139" s="16">
        <f t="shared" si="2"/>
        <v>0.64800000000000002</v>
      </c>
    </row>
    <row r="140" spans="1:2" x14ac:dyDescent="0.25">
      <c r="A140" s="8">
        <v>105.75</v>
      </c>
      <c r="B140" s="16">
        <f t="shared" si="2"/>
        <v>0.64800000000000002</v>
      </c>
    </row>
    <row r="141" spans="1:2" x14ac:dyDescent="0.25">
      <c r="A141" s="8">
        <v>105.75</v>
      </c>
      <c r="B141" s="16">
        <f t="shared" si="2"/>
        <v>0.64800000000000002</v>
      </c>
    </row>
    <row r="142" spans="1:2" x14ac:dyDescent="0.25">
      <c r="A142" s="8">
        <v>105.75</v>
      </c>
      <c r="B142" s="16">
        <f t="shared" si="2"/>
        <v>0.64800000000000002</v>
      </c>
    </row>
    <row r="143" spans="1:2" x14ac:dyDescent="0.25">
      <c r="A143" s="8">
        <v>105.75</v>
      </c>
      <c r="B143" s="16">
        <f t="shared" si="2"/>
        <v>0.64800000000000002</v>
      </c>
    </row>
    <row r="144" spans="1:2" x14ac:dyDescent="0.25">
      <c r="A144" s="8">
        <v>105.75</v>
      </c>
      <c r="B144" s="16">
        <f t="shared" si="2"/>
        <v>0.64800000000000002</v>
      </c>
    </row>
    <row r="145" spans="1:2" x14ac:dyDescent="0.25">
      <c r="A145" s="8">
        <v>105.75</v>
      </c>
      <c r="B145" s="16">
        <f t="shared" si="2"/>
        <v>0.64800000000000002</v>
      </c>
    </row>
    <row r="146" spans="1:2" x14ac:dyDescent="0.25">
      <c r="A146" s="8">
        <v>105.75</v>
      </c>
      <c r="B146" s="16">
        <f t="shared" si="2"/>
        <v>0.64800000000000002</v>
      </c>
    </row>
    <row r="147" spans="1:2" x14ac:dyDescent="0.25">
      <c r="A147" s="8">
        <v>105.75</v>
      </c>
      <c r="B147" s="16">
        <f t="shared" si="2"/>
        <v>0.64800000000000002</v>
      </c>
    </row>
    <row r="148" spans="1:2" x14ac:dyDescent="0.25">
      <c r="A148" s="8">
        <v>105.75</v>
      </c>
      <c r="B148" s="16">
        <f t="shared" si="2"/>
        <v>0.64800000000000002</v>
      </c>
    </row>
    <row r="149" spans="1:2" x14ac:dyDescent="0.25">
      <c r="A149" s="8">
        <v>105.75</v>
      </c>
      <c r="B149" s="16">
        <f t="shared" si="2"/>
        <v>0.64800000000000002</v>
      </c>
    </row>
    <row r="150" spans="1:2" x14ac:dyDescent="0.25">
      <c r="A150" s="8">
        <v>105.75</v>
      </c>
      <c r="B150" s="16">
        <f t="shared" si="2"/>
        <v>0.64800000000000002</v>
      </c>
    </row>
    <row r="151" spans="1:2" x14ac:dyDescent="0.25">
      <c r="A151" s="8">
        <v>105.3</v>
      </c>
      <c r="B151" s="16">
        <f t="shared" si="2"/>
        <v>0.64300000000000002</v>
      </c>
    </row>
    <row r="152" spans="1:2" x14ac:dyDescent="0.25">
      <c r="A152" s="8">
        <v>105.3</v>
      </c>
      <c r="B152" s="16">
        <f t="shared" si="2"/>
        <v>0.64300000000000002</v>
      </c>
    </row>
    <row r="153" spans="1:2" x14ac:dyDescent="0.25">
      <c r="A153" s="8">
        <v>104.85</v>
      </c>
      <c r="B153" s="16">
        <f t="shared" si="2"/>
        <v>0.64100000000000001</v>
      </c>
    </row>
    <row r="154" spans="1:2" x14ac:dyDescent="0.25">
      <c r="A154" s="8">
        <v>104.4</v>
      </c>
      <c r="B154" s="16">
        <f t="shared" si="2"/>
        <v>0.63800000000000001</v>
      </c>
    </row>
    <row r="155" spans="1:2" x14ac:dyDescent="0.25">
      <c r="A155" s="8">
        <v>103.95</v>
      </c>
      <c r="B155" s="16">
        <f t="shared" si="2"/>
        <v>0.63600000000000001</v>
      </c>
    </row>
    <row r="156" spans="1:2" x14ac:dyDescent="0.25">
      <c r="A156" s="8">
        <v>103.5</v>
      </c>
      <c r="B156" s="16">
        <f t="shared" si="2"/>
        <v>0.60499999999999998</v>
      </c>
    </row>
    <row r="157" spans="1:2" x14ac:dyDescent="0.25">
      <c r="A157" s="8">
        <v>103.5</v>
      </c>
      <c r="B157" s="16">
        <f t="shared" si="2"/>
        <v>0.60499999999999998</v>
      </c>
    </row>
    <row r="158" spans="1:2" x14ac:dyDescent="0.25">
      <c r="A158" s="8">
        <v>103.5</v>
      </c>
      <c r="B158" s="16">
        <f t="shared" si="2"/>
        <v>0.60499999999999998</v>
      </c>
    </row>
    <row r="159" spans="1:2" x14ac:dyDescent="0.25">
      <c r="A159" s="8">
        <v>103.5</v>
      </c>
      <c r="B159" s="16">
        <f t="shared" si="2"/>
        <v>0.60499999999999998</v>
      </c>
    </row>
    <row r="160" spans="1:2" x14ac:dyDescent="0.25">
      <c r="A160" s="8">
        <v>103.5</v>
      </c>
      <c r="B160" s="16">
        <f t="shared" si="2"/>
        <v>0.60499999999999998</v>
      </c>
    </row>
    <row r="161" spans="1:2" x14ac:dyDescent="0.25">
      <c r="A161" s="8">
        <v>103.5</v>
      </c>
      <c r="B161" s="16">
        <f t="shared" si="2"/>
        <v>0.60499999999999998</v>
      </c>
    </row>
    <row r="162" spans="1:2" x14ac:dyDescent="0.25">
      <c r="A162" s="8">
        <v>103.5</v>
      </c>
      <c r="B162" s="16">
        <f t="shared" si="2"/>
        <v>0.60499999999999998</v>
      </c>
    </row>
    <row r="163" spans="1:2" x14ac:dyDescent="0.25">
      <c r="A163" s="8">
        <v>103.5</v>
      </c>
      <c r="B163" s="16">
        <f t="shared" si="2"/>
        <v>0.60499999999999998</v>
      </c>
    </row>
    <row r="164" spans="1:2" x14ac:dyDescent="0.25">
      <c r="A164" s="8">
        <v>103.5</v>
      </c>
      <c r="B164" s="16">
        <f t="shared" si="2"/>
        <v>0.60499999999999998</v>
      </c>
    </row>
    <row r="165" spans="1:2" x14ac:dyDescent="0.25">
      <c r="A165" s="8">
        <v>103.5</v>
      </c>
      <c r="B165" s="16">
        <f t="shared" si="2"/>
        <v>0.60499999999999998</v>
      </c>
    </row>
    <row r="166" spans="1:2" x14ac:dyDescent="0.25">
      <c r="A166" s="8">
        <v>103.5</v>
      </c>
      <c r="B166" s="16">
        <f t="shared" si="2"/>
        <v>0.60499999999999998</v>
      </c>
    </row>
    <row r="167" spans="1:2" x14ac:dyDescent="0.25">
      <c r="A167" s="8">
        <v>103.5</v>
      </c>
      <c r="B167" s="16">
        <f t="shared" si="2"/>
        <v>0.60499999999999998</v>
      </c>
    </row>
    <row r="168" spans="1:2" x14ac:dyDescent="0.25">
      <c r="A168" s="8">
        <v>103.5</v>
      </c>
      <c r="B168" s="16">
        <f t="shared" si="2"/>
        <v>0.60499999999999998</v>
      </c>
    </row>
    <row r="169" spans="1:2" x14ac:dyDescent="0.25">
      <c r="A169" s="8">
        <v>103.05</v>
      </c>
      <c r="B169" s="16">
        <f t="shared" si="2"/>
        <v>0.60299999999999998</v>
      </c>
    </row>
    <row r="170" spans="1:2" x14ac:dyDescent="0.25">
      <c r="A170" s="8">
        <v>102.6</v>
      </c>
      <c r="B170" s="16">
        <f t="shared" si="2"/>
        <v>0.58599999999999997</v>
      </c>
    </row>
    <row r="171" spans="1:2" x14ac:dyDescent="0.25">
      <c r="A171" s="8">
        <v>102.6</v>
      </c>
      <c r="B171" s="16">
        <f t="shared" si="2"/>
        <v>0.58599999999999997</v>
      </c>
    </row>
    <row r="172" spans="1:2" x14ac:dyDescent="0.25">
      <c r="A172" s="8">
        <v>102.6</v>
      </c>
      <c r="B172" s="16">
        <f t="shared" si="2"/>
        <v>0.58599999999999997</v>
      </c>
    </row>
    <row r="173" spans="1:2" x14ac:dyDescent="0.25">
      <c r="A173" s="8">
        <v>102.6</v>
      </c>
      <c r="B173" s="16">
        <f t="shared" si="2"/>
        <v>0.58599999999999997</v>
      </c>
    </row>
    <row r="174" spans="1:2" x14ac:dyDescent="0.25">
      <c r="A174" s="8">
        <v>102.6</v>
      </c>
      <c r="B174" s="16">
        <f t="shared" si="2"/>
        <v>0.58599999999999997</v>
      </c>
    </row>
    <row r="175" spans="1:2" x14ac:dyDescent="0.25">
      <c r="A175" s="8">
        <v>102.6</v>
      </c>
      <c r="B175" s="16">
        <f t="shared" si="2"/>
        <v>0.58599999999999997</v>
      </c>
    </row>
    <row r="176" spans="1:2" x14ac:dyDescent="0.25">
      <c r="A176" s="8">
        <v>102.6</v>
      </c>
      <c r="B176" s="16">
        <f t="shared" si="2"/>
        <v>0.58599999999999997</v>
      </c>
    </row>
    <row r="177" spans="1:2" x14ac:dyDescent="0.25">
      <c r="A177" s="8">
        <v>102.15</v>
      </c>
      <c r="B177" s="16">
        <f t="shared" si="2"/>
        <v>0.58399999999999996</v>
      </c>
    </row>
    <row r="178" spans="1:2" x14ac:dyDescent="0.25">
      <c r="A178" s="8">
        <v>101.7</v>
      </c>
      <c r="B178" s="16">
        <f t="shared" si="2"/>
        <v>0.57699999999999996</v>
      </c>
    </row>
    <row r="179" spans="1:2" x14ac:dyDescent="0.25">
      <c r="A179" s="8">
        <v>101.7</v>
      </c>
      <c r="B179" s="16">
        <f t="shared" si="2"/>
        <v>0.57699999999999996</v>
      </c>
    </row>
    <row r="180" spans="1:2" x14ac:dyDescent="0.25">
      <c r="A180" s="8">
        <v>101.7</v>
      </c>
      <c r="B180" s="16">
        <f t="shared" si="2"/>
        <v>0.57699999999999996</v>
      </c>
    </row>
    <row r="181" spans="1:2" x14ac:dyDescent="0.25">
      <c r="A181" s="8">
        <v>101.25</v>
      </c>
      <c r="B181" s="16">
        <f t="shared" si="2"/>
        <v>0.53900000000000003</v>
      </c>
    </row>
    <row r="182" spans="1:2" x14ac:dyDescent="0.25">
      <c r="A182" s="8">
        <v>101.25</v>
      </c>
      <c r="B182" s="16">
        <f t="shared" si="2"/>
        <v>0.53900000000000003</v>
      </c>
    </row>
    <row r="183" spans="1:2" x14ac:dyDescent="0.25">
      <c r="A183" s="8">
        <v>101.25</v>
      </c>
      <c r="B183" s="16">
        <f t="shared" si="2"/>
        <v>0.53900000000000003</v>
      </c>
    </row>
    <row r="184" spans="1:2" x14ac:dyDescent="0.25">
      <c r="A184" s="8">
        <v>101.25</v>
      </c>
      <c r="B184" s="16">
        <f t="shared" si="2"/>
        <v>0.53900000000000003</v>
      </c>
    </row>
    <row r="185" spans="1:2" x14ac:dyDescent="0.25">
      <c r="A185" s="8">
        <v>101.25</v>
      </c>
      <c r="B185" s="16">
        <f t="shared" si="2"/>
        <v>0.53900000000000003</v>
      </c>
    </row>
    <row r="186" spans="1:2" x14ac:dyDescent="0.25">
      <c r="A186" s="8">
        <v>101.25</v>
      </c>
      <c r="B186" s="16">
        <f t="shared" si="2"/>
        <v>0.53900000000000003</v>
      </c>
    </row>
    <row r="187" spans="1:2" x14ac:dyDescent="0.25">
      <c r="A187" s="8">
        <v>101.25</v>
      </c>
      <c r="B187" s="16">
        <f t="shared" si="2"/>
        <v>0.53900000000000003</v>
      </c>
    </row>
    <row r="188" spans="1:2" x14ac:dyDescent="0.25">
      <c r="A188" s="8">
        <v>101.25</v>
      </c>
      <c r="B188" s="16">
        <f t="shared" si="2"/>
        <v>0.53900000000000003</v>
      </c>
    </row>
    <row r="189" spans="1:2" x14ac:dyDescent="0.25">
      <c r="A189" s="8">
        <v>101.25</v>
      </c>
      <c r="B189" s="16">
        <f t="shared" si="2"/>
        <v>0.53900000000000003</v>
      </c>
    </row>
    <row r="190" spans="1:2" x14ac:dyDescent="0.25">
      <c r="A190" s="8">
        <v>101.25</v>
      </c>
      <c r="B190" s="16">
        <f t="shared" si="2"/>
        <v>0.53900000000000003</v>
      </c>
    </row>
    <row r="191" spans="1:2" x14ac:dyDescent="0.25">
      <c r="A191" s="8">
        <v>101.25</v>
      </c>
      <c r="B191" s="16">
        <f t="shared" si="2"/>
        <v>0.53900000000000003</v>
      </c>
    </row>
    <row r="192" spans="1:2" x14ac:dyDescent="0.25">
      <c r="A192" s="8">
        <v>101.25</v>
      </c>
      <c r="B192" s="16">
        <f t="shared" si="2"/>
        <v>0.53900000000000003</v>
      </c>
    </row>
    <row r="193" spans="1:2" x14ac:dyDescent="0.25">
      <c r="A193" s="8">
        <v>101.25</v>
      </c>
      <c r="B193" s="16">
        <f t="shared" si="2"/>
        <v>0.53900000000000003</v>
      </c>
    </row>
    <row r="194" spans="1:2" x14ac:dyDescent="0.25">
      <c r="A194" s="8">
        <v>101.25</v>
      </c>
      <c r="B194" s="16">
        <f t="shared" si="2"/>
        <v>0.53900000000000003</v>
      </c>
    </row>
    <row r="195" spans="1:2" x14ac:dyDescent="0.25">
      <c r="A195" s="8">
        <v>101.25</v>
      </c>
      <c r="B195" s="16">
        <f t="shared" ref="B195:B258" si="3">PERCENTRANK(A:A,A195)</f>
        <v>0.53900000000000003</v>
      </c>
    </row>
    <row r="196" spans="1:2" x14ac:dyDescent="0.25">
      <c r="A196" s="8">
        <v>101.25</v>
      </c>
      <c r="B196" s="16">
        <f t="shared" si="3"/>
        <v>0.53900000000000003</v>
      </c>
    </row>
    <row r="197" spans="1:2" x14ac:dyDescent="0.25">
      <c r="A197" s="8">
        <v>100.8</v>
      </c>
      <c r="B197" s="16">
        <f t="shared" si="3"/>
        <v>0.53600000000000003</v>
      </c>
    </row>
    <row r="198" spans="1:2" x14ac:dyDescent="0.25">
      <c r="A198" s="8">
        <v>100.35</v>
      </c>
      <c r="B198" s="16">
        <f t="shared" si="3"/>
        <v>0.53400000000000003</v>
      </c>
    </row>
    <row r="199" spans="1:2" x14ac:dyDescent="0.25">
      <c r="A199" s="8">
        <v>99.9</v>
      </c>
      <c r="B199" s="16">
        <f t="shared" si="3"/>
        <v>0.52700000000000002</v>
      </c>
    </row>
    <row r="200" spans="1:2" x14ac:dyDescent="0.25">
      <c r="A200" s="8">
        <v>99.9</v>
      </c>
      <c r="B200" s="16">
        <f t="shared" si="3"/>
        <v>0.52700000000000002</v>
      </c>
    </row>
    <row r="201" spans="1:2" x14ac:dyDescent="0.25">
      <c r="A201" s="8">
        <v>99.9</v>
      </c>
      <c r="B201" s="16">
        <f t="shared" si="3"/>
        <v>0.52700000000000002</v>
      </c>
    </row>
    <row r="202" spans="1:2" x14ac:dyDescent="0.25">
      <c r="A202" s="8">
        <v>99.45</v>
      </c>
      <c r="B202" s="16">
        <f t="shared" si="3"/>
        <v>0.52200000000000002</v>
      </c>
    </row>
    <row r="203" spans="1:2" x14ac:dyDescent="0.25">
      <c r="A203" s="8">
        <v>99.45</v>
      </c>
      <c r="B203" s="16">
        <f t="shared" si="3"/>
        <v>0.52200000000000002</v>
      </c>
    </row>
    <row r="204" spans="1:2" x14ac:dyDescent="0.25">
      <c r="A204" s="8">
        <v>99</v>
      </c>
      <c r="B204" s="16">
        <f t="shared" si="3"/>
        <v>0.46300000000000002</v>
      </c>
    </row>
    <row r="205" spans="1:2" x14ac:dyDescent="0.25">
      <c r="A205" s="8">
        <v>99</v>
      </c>
      <c r="B205" s="16">
        <f t="shared" si="3"/>
        <v>0.46300000000000002</v>
      </c>
    </row>
    <row r="206" spans="1:2" x14ac:dyDescent="0.25">
      <c r="A206" s="8">
        <v>99</v>
      </c>
      <c r="B206" s="16">
        <f t="shared" si="3"/>
        <v>0.46300000000000002</v>
      </c>
    </row>
    <row r="207" spans="1:2" x14ac:dyDescent="0.25">
      <c r="A207" s="8">
        <v>99</v>
      </c>
      <c r="B207" s="16">
        <f t="shared" si="3"/>
        <v>0.46300000000000002</v>
      </c>
    </row>
    <row r="208" spans="1:2" x14ac:dyDescent="0.25">
      <c r="A208" s="8">
        <v>99</v>
      </c>
      <c r="B208" s="16">
        <f t="shared" si="3"/>
        <v>0.46300000000000002</v>
      </c>
    </row>
    <row r="209" spans="1:2" x14ac:dyDescent="0.25">
      <c r="A209" s="8">
        <v>99</v>
      </c>
      <c r="B209" s="16">
        <f t="shared" si="3"/>
        <v>0.46300000000000002</v>
      </c>
    </row>
    <row r="210" spans="1:2" x14ac:dyDescent="0.25">
      <c r="A210" s="8">
        <v>99</v>
      </c>
      <c r="B210" s="16">
        <f t="shared" si="3"/>
        <v>0.46300000000000002</v>
      </c>
    </row>
    <row r="211" spans="1:2" x14ac:dyDescent="0.25">
      <c r="A211" s="8">
        <v>99</v>
      </c>
      <c r="B211" s="16">
        <f t="shared" si="3"/>
        <v>0.46300000000000002</v>
      </c>
    </row>
    <row r="212" spans="1:2" x14ac:dyDescent="0.25">
      <c r="A212" s="8">
        <v>99</v>
      </c>
      <c r="B212" s="16">
        <f t="shared" si="3"/>
        <v>0.46300000000000002</v>
      </c>
    </row>
    <row r="213" spans="1:2" x14ac:dyDescent="0.25">
      <c r="A213" s="8">
        <v>99</v>
      </c>
      <c r="B213" s="16">
        <f t="shared" si="3"/>
        <v>0.46300000000000002</v>
      </c>
    </row>
    <row r="214" spans="1:2" x14ac:dyDescent="0.25">
      <c r="A214" s="8">
        <v>99</v>
      </c>
      <c r="B214" s="16">
        <f t="shared" si="3"/>
        <v>0.46300000000000002</v>
      </c>
    </row>
    <row r="215" spans="1:2" x14ac:dyDescent="0.25">
      <c r="A215" s="8">
        <v>99</v>
      </c>
      <c r="B215" s="16">
        <f t="shared" si="3"/>
        <v>0.46300000000000002</v>
      </c>
    </row>
    <row r="216" spans="1:2" x14ac:dyDescent="0.25">
      <c r="A216" s="8">
        <v>99</v>
      </c>
      <c r="B216" s="16">
        <f t="shared" si="3"/>
        <v>0.46300000000000002</v>
      </c>
    </row>
    <row r="217" spans="1:2" x14ac:dyDescent="0.25">
      <c r="A217" s="8">
        <v>99</v>
      </c>
      <c r="B217" s="16">
        <f t="shared" si="3"/>
        <v>0.46300000000000002</v>
      </c>
    </row>
    <row r="218" spans="1:2" x14ac:dyDescent="0.25">
      <c r="A218" s="8">
        <v>99</v>
      </c>
      <c r="B218" s="16">
        <f t="shared" si="3"/>
        <v>0.46300000000000002</v>
      </c>
    </row>
    <row r="219" spans="1:2" x14ac:dyDescent="0.25">
      <c r="A219" s="8">
        <v>99</v>
      </c>
      <c r="B219" s="16">
        <f t="shared" si="3"/>
        <v>0.46300000000000002</v>
      </c>
    </row>
    <row r="220" spans="1:2" x14ac:dyDescent="0.25">
      <c r="A220" s="8">
        <v>99</v>
      </c>
      <c r="B220" s="16">
        <f t="shared" si="3"/>
        <v>0.46300000000000002</v>
      </c>
    </row>
    <row r="221" spans="1:2" x14ac:dyDescent="0.25">
      <c r="A221" s="8">
        <v>99</v>
      </c>
      <c r="B221" s="16">
        <f t="shared" si="3"/>
        <v>0.46300000000000002</v>
      </c>
    </row>
    <row r="222" spans="1:2" x14ac:dyDescent="0.25">
      <c r="A222" s="8">
        <v>99</v>
      </c>
      <c r="B222" s="16">
        <f t="shared" si="3"/>
        <v>0.46300000000000002</v>
      </c>
    </row>
    <row r="223" spans="1:2" x14ac:dyDescent="0.25">
      <c r="A223" s="8">
        <v>99</v>
      </c>
      <c r="B223" s="16">
        <f t="shared" si="3"/>
        <v>0.46300000000000002</v>
      </c>
    </row>
    <row r="224" spans="1:2" x14ac:dyDescent="0.25">
      <c r="A224" s="8">
        <v>99</v>
      </c>
      <c r="B224" s="16">
        <f t="shared" si="3"/>
        <v>0.46300000000000002</v>
      </c>
    </row>
    <row r="225" spans="1:2" x14ac:dyDescent="0.25">
      <c r="A225" s="8">
        <v>99</v>
      </c>
      <c r="B225" s="16">
        <f t="shared" si="3"/>
        <v>0.46300000000000002</v>
      </c>
    </row>
    <row r="226" spans="1:2" x14ac:dyDescent="0.25">
      <c r="A226" s="8">
        <v>99</v>
      </c>
      <c r="B226" s="16">
        <f t="shared" si="3"/>
        <v>0.46300000000000002</v>
      </c>
    </row>
    <row r="227" spans="1:2" x14ac:dyDescent="0.25">
      <c r="A227" s="8">
        <v>99</v>
      </c>
      <c r="B227" s="16">
        <f t="shared" si="3"/>
        <v>0.46300000000000002</v>
      </c>
    </row>
    <row r="228" spans="1:2" x14ac:dyDescent="0.25">
      <c r="A228" s="8">
        <v>99</v>
      </c>
      <c r="B228" s="16">
        <f t="shared" si="3"/>
        <v>0.46300000000000002</v>
      </c>
    </row>
    <row r="229" spans="1:2" x14ac:dyDescent="0.25">
      <c r="A229" s="8">
        <v>98.55</v>
      </c>
      <c r="B229" s="16">
        <f t="shared" si="3"/>
        <v>0.46</v>
      </c>
    </row>
    <row r="230" spans="1:2" x14ac:dyDescent="0.25">
      <c r="A230" s="8">
        <v>98.1</v>
      </c>
      <c r="B230" s="16">
        <f t="shared" si="3"/>
        <v>0.45100000000000001</v>
      </c>
    </row>
    <row r="231" spans="1:2" x14ac:dyDescent="0.25">
      <c r="A231" s="8">
        <v>98.1</v>
      </c>
      <c r="B231" s="16">
        <f t="shared" si="3"/>
        <v>0.45100000000000001</v>
      </c>
    </row>
    <row r="232" spans="1:2" x14ac:dyDescent="0.25">
      <c r="A232" s="8">
        <v>98.1</v>
      </c>
      <c r="B232" s="16">
        <f t="shared" si="3"/>
        <v>0.45100000000000001</v>
      </c>
    </row>
    <row r="233" spans="1:2" x14ac:dyDescent="0.25">
      <c r="A233" s="8">
        <v>98.1</v>
      </c>
      <c r="B233" s="16">
        <f t="shared" si="3"/>
        <v>0.45100000000000001</v>
      </c>
    </row>
    <row r="234" spans="1:2" x14ac:dyDescent="0.25">
      <c r="A234" s="8">
        <v>97.65</v>
      </c>
      <c r="B234" s="16">
        <f t="shared" si="3"/>
        <v>0.44800000000000001</v>
      </c>
    </row>
    <row r="235" spans="1:2" x14ac:dyDescent="0.25">
      <c r="A235" s="8">
        <v>97.2</v>
      </c>
      <c r="B235" s="16">
        <f t="shared" si="3"/>
        <v>0.44600000000000001</v>
      </c>
    </row>
    <row r="236" spans="1:2" x14ac:dyDescent="0.25">
      <c r="A236" s="8">
        <v>96.75</v>
      </c>
      <c r="B236" s="16">
        <f t="shared" si="3"/>
        <v>0.41</v>
      </c>
    </row>
    <row r="237" spans="1:2" x14ac:dyDescent="0.25">
      <c r="A237" s="8">
        <v>96.75</v>
      </c>
      <c r="B237" s="16">
        <f t="shared" si="3"/>
        <v>0.41</v>
      </c>
    </row>
    <row r="238" spans="1:2" x14ac:dyDescent="0.25">
      <c r="A238" s="8">
        <v>96.75</v>
      </c>
      <c r="B238" s="16">
        <f t="shared" si="3"/>
        <v>0.41</v>
      </c>
    </row>
    <row r="239" spans="1:2" x14ac:dyDescent="0.25">
      <c r="A239" s="8">
        <v>96.75</v>
      </c>
      <c r="B239" s="16">
        <f t="shared" si="3"/>
        <v>0.41</v>
      </c>
    </row>
    <row r="240" spans="1:2" x14ac:dyDescent="0.25">
      <c r="A240" s="8">
        <v>96.75</v>
      </c>
      <c r="B240" s="16">
        <f t="shared" si="3"/>
        <v>0.41</v>
      </c>
    </row>
    <row r="241" spans="1:2" x14ac:dyDescent="0.25">
      <c r="A241" s="8">
        <v>96.75</v>
      </c>
      <c r="B241" s="16">
        <f t="shared" si="3"/>
        <v>0.41</v>
      </c>
    </row>
    <row r="242" spans="1:2" x14ac:dyDescent="0.25">
      <c r="A242" s="8">
        <v>96.75</v>
      </c>
      <c r="B242" s="16">
        <f t="shared" si="3"/>
        <v>0.41</v>
      </c>
    </row>
    <row r="243" spans="1:2" x14ac:dyDescent="0.25">
      <c r="A243" s="8">
        <v>96.75</v>
      </c>
      <c r="B243" s="16">
        <f t="shared" si="3"/>
        <v>0.41</v>
      </c>
    </row>
    <row r="244" spans="1:2" x14ac:dyDescent="0.25">
      <c r="A244" s="8">
        <v>96.75</v>
      </c>
      <c r="B244" s="16">
        <f t="shared" si="3"/>
        <v>0.41</v>
      </c>
    </row>
    <row r="245" spans="1:2" x14ac:dyDescent="0.25">
      <c r="A245" s="8">
        <v>96.75</v>
      </c>
      <c r="B245" s="16">
        <f t="shared" si="3"/>
        <v>0.41</v>
      </c>
    </row>
    <row r="246" spans="1:2" x14ac:dyDescent="0.25">
      <c r="A246" s="8">
        <v>96.75</v>
      </c>
      <c r="B246" s="16">
        <f t="shared" si="3"/>
        <v>0.41</v>
      </c>
    </row>
    <row r="247" spans="1:2" x14ac:dyDescent="0.25">
      <c r="A247" s="8">
        <v>96.75</v>
      </c>
      <c r="B247" s="16">
        <f t="shared" si="3"/>
        <v>0.41</v>
      </c>
    </row>
    <row r="248" spans="1:2" x14ac:dyDescent="0.25">
      <c r="A248" s="8">
        <v>96.75</v>
      </c>
      <c r="B248" s="16">
        <f t="shared" si="3"/>
        <v>0.41</v>
      </c>
    </row>
    <row r="249" spans="1:2" x14ac:dyDescent="0.25">
      <c r="A249" s="8">
        <v>96.75</v>
      </c>
      <c r="B249" s="16">
        <f t="shared" si="3"/>
        <v>0.41</v>
      </c>
    </row>
    <row r="250" spans="1:2" x14ac:dyDescent="0.25">
      <c r="A250" s="8">
        <v>96.75</v>
      </c>
      <c r="B250" s="16">
        <f t="shared" si="3"/>
        <v>0.41</v>
      </c>
    </row>
    <row r="251" spans="1:2" x14ac:dyDescent="0.25">
      <c r="A251" s="8">
        <v>96.3</v>
      </c>
      <c r="B251" s="16">
        <f t="shared" si="3"/>
        <v>0.40799999999999997</v>
      </c>
    </row>
    <row r="252" spans="1:2" x14ac:dyDescent="0.25">
      <c r="A252" s="8">
        <v>95.85</v>
      </c>
      <c r="B252" s="16">
        <f t="shared" si="3"/>
        <v>0.40100000000000002</v>
      </c>
    </row>
    <row r="253" spans="1:2" x14ac:dyDescent="0.25">
      <c r="A253" s="8">
        <v>95.85</v>
      </c>
      <c r="B253" s="16">
        <f t="shared" si="3"/>
        <v>0.40100000000000002</v>
      </c>
    </row>
    <row r="254" spans="1:2" x14ac:dyDescent="0.25">
      <c r="A254" s="8">
        <v>95.85</v>
      </c>
      <c r="B254" s="16">
        <f t="shared" si="3"/>
        <v>0.40100000000000002</v>
      </c>
    </row>
    <row r="255" spans="1:2" x14ac:dyDescent="0.25">
      <c r="A255" s="8">
        <v>95.4</v>
      </c>
      <c r="B255" s="16">
        <f t="shared" si="3"/>
        <v>0.39400000000000002</v>
      </c>
    </row>
    <row r="256" spans="1:2" x14ac:dyDescent="0.25">
      <c r="A256" s="8">
        <v>95.4</v>
      </c>
      <c r="B256" s="16">
        <f t="shared" si="3"/>
        <v>0.39400000000000002</v>
      </c>
    </row>
    <row r="257" spans="1:2" x14ac:dyDescent="0.25">
      <c r="A257" s="8">
        <v>95.4</v>
      </c>
      <c r="B257" s="16">
        <f t="shared" si="3"/>
        <v>0.39400000000000002</v>
      </c>
    </row>
    <row r="258" spans="1:2" x14ac:dyDescent="0.25">
      <c r="A258" s="8">
        <v>94.5</v>
      </c>
      <c r="B258" s="16">
        <f t="shared" si="3"/>
        <v>0.35099999999999998</v>
      </c>
    </row>
    <row r="259" spans="1:2" x14ac:dyDescent="0.25">
      <c r="A259" s="8">
        <v>94.5</v>
      </c>
      <c r="B259" s="16">
        <f t="shared" ref="B259:B322" si="4">PERCENTRANK(A:A,A259)</f>
        <v>0.35099999999999998</v>
      </c>
    </row>
    <row r="260" spans="1:2" x14ac:dyDescent="0.25">
      <c r="A260" s="8">
        <v>94.5</v>
      </c>
      <c r="B260" s="16">
        <f t="shared" si="4"/>
        <v>0.35099999999999998</v>
      </c>
    </row>
    <row r="261" spans="1:2" x14ac:dyDescent="0.25">
      <c r="A261" s="8">
        <v>94.5</v>
      </c>
      <c r="B261" s="16">
        <f t="shared" si="4"/>
        <v>0.35099999999999998</v>
      </c>
    </row>
    <row r="262" spans="1:2" x14ac:dyDescent="0.25">
      <c r="A262" s="8">
        <v>94.5</v>
      </c>
      <c r="B262" s="16">
        <f t="shared" si="4"/>
        <v>0.35099999999999998</v>
      </c>
    </row>
    <row r="263" spans="1:2" x14ac:dyDescent="0.25">
      <c r="A263" s="8">
        <v>94.5</v>
      </c>
      <c r="B263" s="16">
        <f t="shared" si="4"/>
        <v>0.35099999999999998</v>
      </c>
    </row>
    <row r="264" spans="1:2" x14ac:dyDescent="0.25">
      <c r="A264" s="8">
        <v>94.5</v>
      </c>
      <c r="B264" s="16">
        <f t="shared" si="4"/>
        <v>0.35099999999999998</v>
      </c>
    </row>
    <row r="265" spans="1:2" x14ac:dyDescent="0.25">
      <c r="A265" s="8">
        <v>94.5</v>
      </c>
      <c r="B265" s="16">
        <f t="shared" si="4"/>
        <v>0.35099999999999998</v>
      </c>
    </row>
    <row r="266" spans="1:2" x14ac:dyDescent="0.25">
      <c r="A266" s="8">
        <v>94.5</v>
      </c>
      <c r="B266" s="16">
        <f t="shared" si="4"/>
        <v>0.35099999999999998</v>
      </c>
    </row>
    <row r="267" spans="1:2" x14ac:dyDescent="0.25">
      <c r="A267" s="8">
        <v>94.5</v>
      </c>
      <c r="B267" s="16">
        <f t="shared" si="4"/>
        <v>0.35099999999999998</v>
      </c>
    </row>
    <row r="268" spans="1:2" x14ac:dyDescent="0.25">
      <c r="A268" s="8">
        <v>94.5</v>
      </c>
      <c r="B268" s="16">
        <f t="shared" si="4"/>
        <v>0.35099999999999998</v>
      </c>
    </row>
    <row r="269" spans="1:2" x14ac:dyDescent="0.25">
      <c r="A269" s="8">
        <v>94.5</v>
      </c>
      <c r="B269" s="16">
        <f t="shared" si="4"/>
        <v>0.35099999999999998</v>
      </c>
    </row>
    <row r="270" spans="1:2" x14ac:dyDescent="0.25">
      <c r="A270" s="8">
        <v>94.5</v>
      </c>
      <c r="B270" s="16">
        <f t="shared" si="4"/>
        <v>0.35099999999999998</v>
      </c>
    </row>
    <row r="271" spans="1:2" x14ac:dyDescent="0.25">
      <c r="A271" s="8">
        <v>94.5</v>
      </c>
      <c r="B271" s="16">
        <f t="shared" si="4"/>
        <v>0.35099999999999998</v>
      </c>
    </row>
    <row r="272" spans="1:2" x14ac:dyDescent="0.25">
      <c r="A272" s="8">
        <v>94.5</v>
      </c>
      <c r="B272" s="16">
        <f t="shared" si="4"/>
        <v>0.35099999999999998</v>
      </c>
    </row>
    <row r="273" spans="1:2" x14ac:dyDescent="0.25">
      <c r="A273" s="8">
        <v>94.5</v>
      </c>
      <c r="B273" s="16">
        <f t="shared" si="4"/>
        <v>0.35099999999999998</v>
      </c>
    </row>
    <row r="274" spans="1:2" x14ac:dyDescent="0.25">
      <c r="A274" s="8">
        <v>94.5</v>
      </c>
      <c r="B274" s="16">
        <f t="shared" si="4"/>
        <v>0.35099999999999998</v>
      </c>
    </row>
    <row r="275" spans="1:2" x14ac:dyDescent="0.25">
      <c r="A275" s="8">
        <v>94.5</v>
      </c>
      <c r="B275" s="16">
        <f t="shared" si="4"/>
        <v>0.35099999999999998</v>
      </c>
    </row>
    <row r="276" spans="1:2" x14ac:dyDescent="0.25">
      <c r="A276" s="8">
        <v>94.05</v>
      </c>
      <c r="B276" s="16">
        <f t="shared" si="4"/>
        <v>0.34399999999999997</v>
      </c>
    </row>
    <row r="277" spans="1:2" x14ac:dyDescent="0.25">
      <c r="A277" s="8">
        <v>94.05</v>
      </c>
      <c r="B277" s="16">
        <f t="shared" si="4"/>
        <v>0.34399999999999997</v>
      </c>
    </row>
    <row r="278" spans="1:2" x14ac:dyDescent="0.25">
      <c r="A278" s="8">
        <v>94.05</v>
      </c>
      <c r="B278" s="16">
        <f t="shared" si="4"/>
        <v>0.34399999999999997</v>
      </c>
    </row>
    <row r="279" spans="1:2" x14ac:dyDescent="0.25">
      <c r="A279" s="8">
        <v>93.6</v>
      </c>
      <c r="B279" s="16">
        <f t="shared" si="4"/>
        <v>0.33900000000000002</v>
      </c>
    </row>
    <row r="280" spans="1:2" x14ac:dyDescent="0.25">
      <c r="A280" s="8">
        <v>93.6</v>
      </c>
      <c r="B280" s="16">
        <f t="shared" si="4"/>
        <v>0.33900000000000002</v>
      </c>
    </row>
    <row r="281" spans="1:2" x14ac:dyDescent="0.25">
      <c r="A281" s="8">
        <v>93.15</v>
      </c>
      <c r="B281" s="16">
        <f t="shared" si="4"/>
        <v>0.33700000000000002</v>
      </c>
    </row>
    <row r="282" spans="1:2" x14ac:dyDescent="0.25">
      <c r="A282" s="8">
        <v>92.7</v>
      </c>
      <c r="B282" s="16">
        <f t="shared" si="4"/>
        <v>0.32700000000000001</v>
      </c>
    </row>
    <row r="283" spans="1:2" x14ac:dyDescent="0.25">
      <c r="A283" s="8">
        <v>92.7</v>
      </c>
      <c r="B283" s="16">
        <f t="shared" si="4"/>
        <v>0.32700000000000001</v>
      </c>
    </row>
    <row r="284" spans="1:2" x14ac:dyDescent="0.25">
      <c r="A284" s="8">
        <v>92.7</v>
      </c>
      <c r="B284" s="16">
        <f t="shared" si="4"/>
        <v>0.32700000000000001</v>
      </c>
    </row>
    <row r="285" spans="1:2" x14ac:dyDescent="0.25">
      <c r="A285" s="8">
        <v>92.7</v>
      </c>
      <c r="B285" s="16">
        <f t="shared" si="4"/>
        <v>0.32700000000000001</v>
      </c>
    </row>
    <row r="286" spans="1:2" x14ac:dyDescent="0.25">
      <c r="A286" s="8">
        <v>92.25</v>
      </c>
      <c r="B286" s="16">
        <f t="shared" si="4"/>
        <v>0.29599999999999999</v>
      </c>
    </row>
    <row r="287" spans="1:2" x14ac:dyDescent="0.25">
      <c r="A287" s="8">
        <v>92.25</v>
      </c>
      <c r="B287" s="16">
        <f t="shared" si="4"/>
        <v>0.29599999999999999</v>
      </c>
    </row>
    <row r="288" spans="1:2" x14ac:dyDescent="0.25">
      <c r="A288" s="8">
        <v>92.25</v>
      </c>
      <c r="B288" s="16">
        <f t="shared" si="4"/>
        <v>0.29599999999999999</v>
      </c>
    </row>
    <row r="289" spans="1:2" x14ac:dyDescent="0.25">
      <c r="A289" s="8">
        <v>92.25</v>
      </c>
      <c r="B289" s="16">
        <f t="shared" si="4"/>
        <v>0.29599999999999999</v>
      </c>
    </row>
    <row r="290" spans="1:2" x14ac:dyDescent="0.25">
      <c r="A290" s="8">
        <v>92.25</v>
      </c>
      <c r="B290" s="16">
        <f t="shared" si="4"/>
        <v>0.29599999999999999</v>
      </c>
    </row>
    <row r="291" spans="1:2" x14ac:dyDescent="0.25">
      <c r="A291" s="8">
        <v>92.25</v>
      </c>
      <c r="B291" s="16">
        <f t="shared" si="4"/>
        <v>0.29599999999999999</v>
      </c>
    </row>
    <row r="292" spans="1:2" x14ac:dyDescent="0.25">
      <c r="A292" s="8">
        <v>92.25</v>
      </c>
      <c r="B292" s="16">
        <f t="shared" si="4"/>
        <v>0.29599999999999999</v>
      </c>
    </row>
    <row r="293" spans="1:2" x14ac:dyDescent="0.25">
      <c r="A293" s="8">
        <v>92.25</v>
      </c>
      <c r="B293" s="16">
        <f t="shared" si="4"/>
        <v>0.29599999999999999</v>
      </c>
    </row>
    <row r="294" spans="1:2" x14ac:dyDescent="0.25">
      <c r="A294" s="8">
        <v>92.25</v>
      </c>
      <c r="B294" s="16">
        <f t="shared" si="4"/>
        <v>0.29599999999999999</v>
      </c>
    </row>
    <row r="295" spans="1:2" x14ac:dyDescent="0.25">
      <c r="A295" s="8">
        <v>92.25</v>
      </c>
      <c r="B295" s="16">
        <f t="shared" si="4"/>
        <v>0.29599999999999999</v>
      </c>
    </row>
    <row r="296" spans="1:2" x14ac:dyDescent="0.25">
      <c r="A296" s="8">
        <v>92.25</v>
      </c>
      <c r="B296" s="16">
        <f t="shared" si="4"/>
        <v>0.29599999999999999</v>
      </c>
    </row>
    <row r="297" spans="1:2" x14ac:dyDescent="0.25">
      <c r="A297" s="8">
        <v>92.25</v>
      </c>
      <c r="B297" s="16">
        <f t="shared" si="4"/>
        <v>0.29599999999999999</v>
      </c>
    </row>
    <row r="298" spans="1:2" x14ac:dyDescent="0.25">
      <c r="A298" s="8">
        <v>92.25</v>
      </c>
      <c r="B298" s="16">
        <f t="shared" si="4"/>
        <v>0.29599999999999999</v>
      </c>
    </row>
    <row r="299" spans="1:2" x14ac:dyDescent="0.25">
      <c r="A299" s="8">
        <v>91.35</v>
      </c>
      <c r="B299" s="16">
        <f t="shared" si="4"/>
        <v>0.29399999999999998</v>
      </c>
    </row>
    <row r="300" spans="1:2" x14ac:dyDescent="0.25">
      <c r="A300" s="8">
        <v>90.9</v>
      </c>
      <c r="B300" s="16">
        <f t="shared" si="4"/>
        <v>0.29199999999999998</v>
      </c>
    </row>
    <row r="301" spans="1:2" x14ac:dyDescent="0.25">
      <c r="A301" s="8">
        <v>90.45</v>
      </c>
      <c r="B301" s="16">
        <f t="shared" si="4"/>
        <v>0.28699999999999998</v>
      </c>
    </row>
    <row r="302" spans="1:2" x14ac:dyDescent="0.25">
      <c r="A302" s="8">
        <v>90.45</v>
      </c>
      <c r="B302" s="16">
        <f t="shared" si="4"/>
        <v>0.28699999999999998</v>
      </c>
    </row>
    <row r="303" spans="1:2" x14ac:dyDescent="0.25">
      <c r="A303" s="8">
        <v>90</v>
      </c>
      <c r="B303" s="16">
        <f t="shared" si="4"/>
        <v>0.22800000000000001</v>
      </c>
    </row>
    <row r="304" spans="1:2" x14ac:dyDescent="0.25">
      <c r="A304" s="8">
        <v>90</v>
      </c>
      <c r="B304" s="16">
        <f t="shared" si="4"/>
        <v>0.22800000000000001</v>
      </c>
    </row>
    <row r="305" spans="1:2" x14ac:dyDescent="0.25">
      <c r="A305" s="8">
        <v>90</v>
      </c>
      <c r="B305" s="16">
        <f t="shared" si="4"/>
        <v>0.22800000000000001</v>
      </c>
    </row>
    <row r="306" spans="1:2" x14ac:dyDescent="0.25">
      <c r="A306" s="8">
        <v>90</v>
      </c>
      <c r="B306" s="16">
        <f t="shared" si="4"/>
        <v>0.22800000000000001</v>
      </c>
    </row>
    <row r="307" spans="1:2" x14ac:dyDescent="0.25">
      <c r="A307" s="8">
        <v>90</v>
      </c>
      <c r="B307" s="16">
        <f t="shared" si="4"/>
        <v>0.22800000000000001</v>
      </c>
    </row>
    <row r="308" spans="1:2" x14ac:dyDescent="0.25">
      <c r="A308" s="8">
        <v>90</v>
      </c>
      <c r="B308" s="16">
        <f t="shared" si="4"/>
        <v>0.22800000000000001</v>
      </c>
    </row>
    <row r="309" spans="1:2" x14ac:dyDescent="0.25">
      <c r="A309" s="8">
        <v>90</v>
      </c>
      <c r="B309" s="16">
        <f t="shared" si="4"/>
        <v>0.22800000000000001</v>
      </c>
    </row>
    <row r="310" spans="1:2" x14ac:dyDescent="0.25">
      <c r="A310" s="8">
        <v>90</v>
      </c>
      <c r="B310" s="16">
        <f t="shared" si="4"/>
        <v>0.22800000000000001</v>
      </c>
    </row>
    <row r="311" spans="1:2" x14ac:dyDescent="0.25">
      <c r="A311" s="8">
        <v>90</v>
      </c>
      <c r="B311" s="16">
        <f t="shared" si="4"/>
        <v>0.22800000000000001</v>
      </c>
    </row>
    <row r="312" spans="1:2" x14ac:dyDescent="0.25">
      <c r="A312" s="8">
        <v>90</v>
      </c>
      <c r="B312" s="16">
        <f t="shared" si="4"/>
        <v>0.22800000000000001</v>
      </c>
    </row>
    <row r="313" spans="1:2" x14ac:dyDescent="0.25">
      <c r="A313" s="8">
        <v>90</v>
      </c>
      <c r="B313" s="16">
        <f t="shared" si="4"/>
        <v>0.22800000000000001</v>
      </c>
    </row>
    <row r="314" spans="1:2" x14ac:dyDescent="0.25">
      <c r="A314" s="8">
        <v>90</v>
      </c>
      <c r="B314" s="16">
        <f t="shared" si="4"/>
        <v>0.22800000000000001</v>
      </c>
    </row>
    <row r="315" spans="1:2" x14ac:dyDescent="0.25">
      <c r="A315" s="8">
        <v>90</v>
      </c>
      <c r="B315" s="16">
        <f t="shared" si="4"/>
        <v>0.22800000000000001</v>
      </c>
    </row>
    <row r="316" spans="1:2" x14ac:dyDescent="0.25">
      <c r="A316" s="8">
        <v>90</v>
      </c>
      <c r="B316" s="16">
        <f t="shared" si="4"/>
        <v>0.22800000000000001</v>
      </c>
    </row>
    <row r="317" spans="1:2" x14ac:dyDescent="0.25">
      <c r="A317" s="8">
        <v>90</v>
      </c>
      <c r="B317" s="16">
        <f t="shared" si="4"/>
        <v>0.22800000000000001</v>
      </c>
    </row>
    <row r="318" spans="1:2" x14ac:dyDescent="0.25">
      <c r="A318" s="8">
        <v>90</v>
      </c>
      <c r="B318" s="16">
        <f t="shared" si="4"/>
        <v>0.22800000000000001</v>
      </c>
    </row>
    <row r="319" spans="1:2" x14ac:dyDescent="0.25">
      <c r="A319" s="8">
        <v>90</v>
      </c>
      <c r="B319" s="16">
        <f t="shared" si="4"/>
        <v>0.22800000000000001</v>
      </c>
    </row>
    <row r="320" spans="1:2" x14ac:dyDescent="0.25">
      <c r="A320" s="8">
        <v>90</v>
      </c>
      <c r="B320" s="16">
        <f t="shared" si="4"/>
        <v>0.22800000000000001</v>
      </c>
    </row>
    <row r="321" spans="1:2" x14ac:dyDescent="0.25">
      <c r="A321" s="8">
        <v>90</v>
      </c>
      <c r="B321" s="16">
        <f t="shared" si="4"/>
        <v>0.22800000000000001</v>
      </c>
    </row>
    <row r="322" spans="1:2" x14ac:dyDescent="0.25">
      <c r="A322" s="8">
        <v>90</v>
      </c>
      <c r="B322" s="16">
        <f t="shared" si="4"/>
        <v>0.22800000000000001</v>
      </c>
    </row>
    <row r="323" spans="1:2" x14ac:dyDescent="0.25">
      <c r="A323" s="8">
        <v>90</v>
      </c>
      <c r="B323" s="16">
        <f t="shared" ref="B323:B386" si="5">PERCENTRANK(A:A,A323)</f>
        <v>0.22800000000000001</v>
      </c>
    </row>
    <row r="324" spans="1:2" x14ac:dyDescent="0.25">
      <c r="A324" s="8">
        <v>90</v>
      </c>
      <c r="B324" s="16">
        <f t="shared" si="5"/>
        <v>0.22800000000000001</v>
      </c>
    </row>
    <row r="325" spans="1:2" x14ac:dyDescent="0.25">
      <c r="A325" s="8">
        <v>90</v>
      </c>
      <c r="B325" s="16">
        <f t="shared" si="5"/>
        <v>0.22800000000000001</v>
      </c>
    </row>
    <row r="326" spans="1:2" x14ac:dyDescent="0.25">
      <c r="A326" s="8">
        <v>90</v>
      </c>
      <c r="B326" s="16">
        <f t="shared" si="5"/>
        <v>0.22800000000000001</v>
      </c>
    </row>
    <row r="327" spans="1:2" x14ac:dyDescent="0.25">
      <c r="A327" s="8">
        <v>90</v>
      </c>
      <c r="B327" s="16">
        <f t="shared" si="5"/>
        <v>0.22800000000000001</v>
      </c>
    </row>
    <row r="328" spans="1:2" x14ac:dyDescent="0.25">
      <c r="A328" s="8">
        <v>89.55</v>
      </c>
      <c r="B328" s="16">
        <f t="shared" si="5"/>
        <v>0.22500000000000001</v>
      </c>
    </row>
    <row r="329" spans="1:2" x14ac:dyDescent="0.25">
      <c r="A329" s="8">
        <v>89.1</v>
      </c>
      <c r="B329" s="16">
        <f t="shared" si="5"/>
        <v>0.218</v>
      </c>
    </row>
    <row r="330" spans="1:2" x14ac:dyDescent="0.25">
      <c r="A330" s="8">
        <v>89.1</v>
      </c>
      <c r="B330" s="16">
        <f t="shared" si="5"/>
        <v>0.218</v>
      </c>
    </row>
    <row r="331" spans="1:2" x14ac:dyDescent="0.25">
      <c r="A331" s="8">
        <v>89.1</v>
      </c>
      <c r="B331" s="16">
        <f t="shared" si="5"/>
        <v>0.218</v>
      </c>
    </row>
    <row r="332" spans="1:2" x14ac:dyDescent="0.25">
      <c r="A332" s="8">
        <v>88.2</v>
      </c>
      <c r="B332" s="16">
        <f t="shared" si="5"/>
        <v>0.216</v>
      </c>
    </row>
    <row r="333" spans="1:2" x14ac:dyDescent="0.25">
      <c r="A333" s="8">
        <v>87.75</v>
      </c>
      <c r="B333" s="16">
        <f t="shared" si="5"/>
        <v>0.19</v>
      </c>
    </row>
    <row r="334" spans="1:2" x14ac:dyDescent="0.25">
      <c r="A334" s="8">
        <v>87.75</v>
      </c>
      <c r="B334" s="16">
        <f t="shared" si="5"/>
        <v>0.19</v>
      </c>
    </row>
    <row r="335" spans="1:2" x14ac:dyDescent="0.25">
      <c r="A335" s="8">
        <v>87.75</v>
      </c>
      <c r="B335" s="16">
        <f t="shared" si="5"/>
        <v>0.19</v>
      </c>
    </row>
    <row r="336" spans="1:2" x14ac:dyDescent="0.25">
      <c r="A336" s="8">
        <v>87.75</v>
      </c>
      <c r="B336" s="16">
        <f t="shared" si="5"/>
        <v>0.19</v>
      </c>
    </row>
    <row r="337" spans="1:2" x14ac:dyDescent="0.25">
      <c r="A337" s="8">
        <v>87.75</v>
      </c>
      <c r="B337" s="16">
        <f t="shared" si="5"/>
        <v>0.19</v>
      </c>
    </row>
    <row r="338" spans="1:2" x14ac:dyDescent="0.25">
      <c r="A338" s="8">
        <v>87.75</v>
      </c>
      <c r="B338" s="16">
        <f t="shared" si="5"/>
        <v>0.19</v>
      </c>
    </row>
    <row r="339" spans="1:2" x14ac:dyDescent="0.25">
      <c r="A339" s="8">
        <v>87.75</v>
      </c>
      <c r="B339" s="16">
        <f t="shared" si="5"/>
        <v>0.19</v>
      </c>
    </row>
    <row r="340" spans="1:2" x14ac:dyDescent="0.25">
      <c r="A340" s="8">
        <v>87.75</v>
      </c>
      <c r="B340" s="16">
        <f t="shared" si="5"/>
        <v>0.19</v>
      </c>
    </row>
    <row r="341" spans="1:2" x14ac:dyDescent="0.25">
      <c r="A341" s="8">
        <v>87.75</v>
      </c>
      <c r="B341" s="16">
        <f t="shared" si="5"/>
        <v>0.19</v>
      </c>
    </row>
    <row r="342" spans="1:2" x14ac:dyDescent="0.25">
      <c r="A342" s="8">
        <v>87.75</v>
      </c>
      <c r="B342" s="16">
        <f t="shared" si="5"/>
        <v>0.19</v>
      </c>
    </row>
    <row r="343" spans="1:2" x14ac:dyDescent="0.25">
      <c r="A343" s="8">
        <v>87.75</v>
      </c>
      <c r="B343" s="16">
        <f t="shared" si="5"/>
        <v>0.19</v>
      </c>
    </row>
    <row r="344" spans="1:2" x14ac:dyDescent="0.25">
      <c r="A344" s="8">
        <v>87.3</v>
      </c>
      <c r="B344" s="16">
        <f t="shared" si="5"/>
        <v>0.182</v>
      </c>
    </row>
    <row r="345" spans="1:2" x14ac:dyDescent="0.25">
      <c r="A345" s="8">
        <v>87.3</v>
      </c>
      <c r="B345" s="16">
        <f t="shared" si="5"/>
        <v>0.182</v>
      </c>
    </row>
    <row r="346" spans="1:2" x14ac:dyDescent="0.25">
      <c r="A346" s="8">
        <v>87.3</v>
      </c>
      <c r="B346" s="16">
        <f t="shared" si="5"/>
        <v>0.182</v>
      </c>
    </row>
    <row r="347" spans="1:2" x14ac:dyDescent="0.25">
      <c r="A347" s="8">
        <v>86.85</v>
      </c>
      <c r="B347" s="16">
        <f t="shared" si="5"/>
        <v>0.17799999999999999</v>
      </c>
    </row>
    <row r="348" spans="1:2" x14ac:dyDescent="0.25">
      <c r="A348" s="8">
        <v>86.85</v>
      </c>
      <c r="B348" s="16">
        <f t="shared" si="5"/>
        <v>0.17799999999999999</v>
      </c>
    </row>
    <row r="349" spans="1:2" x14ac:dyDescent="0.25">
      <c r="A349" s="8">
        <v>86.4</v>
      </c>
      <c r="B349" s="16">
        <f t="shared" si="5"/>
        <v>0.17299999999999999</v>
      </c>
    </row>
    <row r="350" spans="1:2" x14ac:dyDescent="0.25">
      <c r="A350" s="8">
        <v>86.4</v>
      </c>
      <c r="B350" s="16">
        <f t="shared" si="5"/>
        <v>0.17299999999999999</v>
      </c>
    </row>
    <row r="351" spans="1:2" x14ac:dyDescent="0.25">
      <c r="A351" s="8">
        <v>85.95</v>
      </c>
      <c r="B351" s="16">
        <f t="shared" si="5"/>
        <v>0.161</v>
      </c>
    </row>
    <row r="352" spans="1:2" x14ac:dyDescent="0.25">
      <c r="A352" s="8">
        <v>85.95</v>
      </c>
      <c r="B352" s="16">
        <f t="shared" si="5"/>
        <v>0.161</v>
      </c>
    </row>
    <row r="353" spans="1:2" x14ac:dyDescent="0.25">
      <c r="A353" s="8">
        <v>85.95</v>
      </c>
      <c r="B353" s="16">
        <f t="shared" si="5"/>
        <v>0.161</v>
      </c>
    </row>
    <row r="354" spans="1:2" x14ac:dyDescent="0.25">
      <c r="A354" s="8">
        <v>85.95</v>
      </c>
      <c r="B354" s="16">
        <f t="shared" si="5"/>
        <v>0.161</v>
      </c>
    </row>
    <row r="355" spans="1:2" x14ac:dyDescent="0.25">
      <c r="A355" s="8">
        <v>85.95</v>
      </c>
      <c r="B355" s="16">
        <f t="shared" si="5"/>
        <v>0.161</v>
      </c>
    </row>
    <row r="356" spans="1:2" x14ac:dyDescent="0.25">
      <c r="A356" s="8">
        <v>85.5</v>
      </c>
      <c r="B356" s="16">
        <f t="shared" si="5"/>
        <v>0.11799999999999999</v>
      </c>
    </row>
    <row r="357" spans="1:2" x14ac:dyDescent="0.25">
      <c r="A357" s="8">
        <v>85.5</v>
      </c>
      <c r="B357" s="16">
        <f t="shared" si="5"/>
        <v>0.11799999999999999</v>
      </c>
    </row>
    <row r="358" spans="1:2" x14ac:dyDescent="0.25">
      <c r="A358" s="8">
        <v>85.5</v>
      </c>
      <c r="B358" s="16">
        <f t="shared" si="5"/>
        <v>0.11799999999999999</v>
      </c>
    </row>
    <row r="359" spans="1:2" x14ac:dyDescent="0.25">
      <c r="A359" s="8">
        <v>85.5</v>
      </c>
      <c r="B359" s="16">
        <f t="shared" si="5"/>
        <v>0.11799999999999999</v>
      </c>
    </row>
    <row r="360" spans="1:2" x14ac:dyDescent="0.25">
      <c r="A360" s="8">
        <v>85.5</v>
      </c>
      <c r="B360" s="16">
        <f t="shared" si="5"/>
        <v>0.11799999999999999</v>
      </c>
    </row>
    <row r="361" spans="1:2" x14ac:dyDescent="0.25">
      <c r="A361" s="8">
        <v>85.5</v>
      </c>
      <c r="B361" s="16">
        <f t="shared" si="5"/>
        <v>0.11799999999999999</v>
      </c>
    </row>
    <row r="362" spans="1:2" x14ac:dyDescent="0.25">
      <c r="A362" s="8">
        <v>85.5</v>
      </c>
      <c r="B362" s="16">
        <f t="shared" si="5"/>
        <v>0.11799999999999999</v>
      </c>
    </row>
    <row r="363" spans="1:2" x14ac:dyDescent="0.25">
      <c r="A363" s="8">
        <v>85.5</v>
      </c>
      <c r="B363" s="16">
        <f t="shared" si="5"/>
        <v>0.11799999999999999</v>
      </c>
    </row>
    <row r="364" spans="1:2" x14ac:dyDescent="0.25">
      <c r="A364" s="8">
        <v>85.5</v>
      </c>
      <c r="B364" s="16">
        <f t="shared" si="5"/>
        <v>0.11799999999999999</v>
      </c>
    </row>
    <row r="365" spans="1:2" x14ac:dyDescent="0.25">
      <c r="A365" s="8">
        <v>85.5</v>
      </c>
      <c r="B365" s="16">
        <f t="shared" si="5"/>
        <v>0.11799999999999999</v>
      </c>
    </row>
    <row r="366" spans="1:2" x14ac:dyDescent="0.25">
      <c r="A366" s="8">
        <v>85.5</v>
      </c>
      <c r="B366" s="16">
        <f t="shared" si="5"/>
        <v>0.11799999999999999</v>
      </c>
    </row>
    <row r="367" spans="1:2" x14ac:dyDescent="0.25">
      <c r="A367" s="8">
        <v>85.5</v>
      </c>
      <c r="B367" s="16">
        <f t="shared" si="5"/>
        <v>0.11799999999999999</v>
      </c>
    </row>
    <row r="368" spans="1:2" x14ac:dyDescent="0.25">
      <c r="A368" s="8">
        <v>85.5</v>
      </c>
      <c r="B368" s="16">
        <f t="shared" si="5"/>
        <v>0.11799999999999999</v>
      </c>
    </row>
    <row r="369" spans="1:2" x14ac:dyDescent="0.25">
      <c r="A369" s="8">
        <v>85.5</v>
      </c>
      <c r="B369" s="16">
        <f t="shared" si="5"/>
        <v>0.11799999999999999</v>
      </c>
    </row>
    <row r="370" spans="1:2" x14ac:dyDescent="0.25">
      <c r="A370" s="8">
        <v>85.5</v>
      </c>
      <c r="B370" s="16">
        <f t="shared" si="5"/>
        <v>0.11799999999999999</v>
      </c>
    </row>
    <row r="371" spans="1:2" x14ac:dyDescent="0.25">
      <c r="A371" s="8">
        <v>85.5</v>
      </c>
      <c r="B371" s="16">
        <f t="shared" si="5"/>
        <v>0.11799999999999999</v>
      </c>
    </row>
    <row r="372" spans="1:2" x14ac:dyDescent="0.25">
      <c r="A372" s="8">
        <v>85.5</v>
      </c>
      <c r="B372" s="16">
        <f t="shared" si="5"/>
        <v>0.11799999999999999</v>
      </c>
    </row>
    <row r="373" spans="1:2" x14ac:dyDescent="0.25">
      <c r="A373" s="8">
        <v>85.5</v>
      </c>
      <c r="B373" s="16">
        <f t="shared" si="5"/>
        <v>0.11799999999999999</v>
      </c>
    </row>
    <row r="374" spans="1:2" x14ac:dyDescent="0.25">
      <c r="A374" s="8">
        <v>85.05</v>
      </c>
      <c r="B374" s="16">
        <f t="shared" si="5"/>
        <v>0.111</v>
      </c>
    </row>
    <row r="375" spans="1:2" x14ac:dyDescent="0.25">
      <c r="A375" s="8">
        <v>85.05</v>
      </c>
      <c r="B375" s="16">
        <f t="shared" si="5"/>
        <v>0.111</v>
      </c>
    </row>
    <row r="376" spans="1:2" x14ac:dyDescent="0.25">
      <c r="A376" s="8">
        <v>85.05</v>
      </c>
      <c r="B376" s="16">
        <f t="shared" si="5"/>
        <v>0.111</v>
      </c>
    </row>
    <row r="377" spans="1:2" x14ac:dyDescent="0.25">
      <c r="A377" s="8">
        <v>84.6</v>
      </c>
      <c r="B377" s="16">
        <f t="shared" si="5"/>
        <v>0.109</v>
      </c>
    </row>
    <row r="378" spans="1:2" x14ac:dyDescent="0.25">
      <c r="A378" s="8">
        <v>83.7</v>
      </c>
      <c r="B378" s="16">
        <f t="shared" si="5"/>
        <v>9.9000000000000005E-2</v>
      </c>
    </row>
    <row r="379" spans="1:2" x14ac:dyDescent="0.25">
      <c r="A379" s="8">
        <v>83.7</v>
      </c>
      <c r="B379" s="16">
        <f t="shared" si="5"/>
        <v>9.9000000000000005E-2</v>
      </c>
    </row>
    <row r="380" spans="1:2" x14ac:dyDescent="0.25">
      <c r="A380" s="8">
        <v>83.7</v>
      </c>
      <c r="B380" s="16">
        <f t="shared" si="5"/>
        <v>9.9000000000000005E-2</v>
      </c>
    </row>
    <row r="381" spans="1:2" x14ac:dyDescent="0.25">
      <c r="A381" s="8">
        <v>83.7</v>
      </c>
      <c r="B381" s="16">
        <f t="shared" si="5"/>
        <v>9.9000000000000005E-2</v>
      </c>
    </row>
    <row r="382" spans="1:2" x14ac:dyDescent="0.25">
      <c r="A382" s="8">
        <v>83.25</v>
      </c>
      <c r="B382" s="16">
        <f t="shared" si="5"/>
        <v>6.6000000000000003E-2</v>
      </c>
    </row>
    <row r="383" spans="1:2" x14ac:dyDescent="0.25">
      <c r="A383" s="8">
        <v>83.25</v>
      </c>
      <c r="B383" s="16">
        <f t="shared" si="5"/>
        <v>6.6000000000000003E-2</v>
      </c>
    </row>
    <row r="384" spans="1:2" x14ac:dyDescent="0.25">
      <c r="A384" s="8">
        <v>83.25</v>
      </c>
      <c r="B384" s="16">
        <f t="shared" si="5"/>
        <v>6.6000000000000003E-2</v>
      </c>
    </row>
    <row r="385" spans="1:2" x14ac:dyDescent="0.25">
      <c r="A385" s="8">
        <v>83.25</v>
      </c>
      <c r="B385" s="16">
        <f t="shared" si="5"/>
        <v>6.6000000000000003E-2</v>
      </c>
    </row>
    <row r="386" spans="1:2" x14ac:dyDescent="0.25">
      <c r="A386" s="8">
        <v>83.25</v>
      </c>
      <c r="B386" s="16">
        <f t="shared" si="5"/>
        <v>6.6000000000000003E-2</v>
      </c>
    </row>
    <row r="387" spans="1:2" x14ac:dyDescent="0.25">
      <c r="A387" s="8">
        <v>83.25</v>
      </c>
      <c r="B387" s="16">
        <f t="shared" ref="B387:B423" si="6">PERCENTRANK(A:A,A387)</f>
        <v>6.6000000000000003E-2</v>
      </c>
    </row>
    <row r="388" spans="1:2" x14ac:dyDescent="0.25">
      <c r="A388" s="8">
        <v>83.25</v>
      </c>
      <c r="B388" s="16">
        <f t="shared" si="6"/>
        <v>6.6000000000000003E-2</v>
      </c>
    </row>
    <row r="389" spans="1:2" x14ac:dyDescent="0.25">
      <c r="A389" s="8">
        <v>83.25</v>
      </c>
      <c r="B389" s="16">
        <f t="shared" si="6"/>
        <v>6.6000000000000003E-2</v>
      </c>
    </row>
    <row r="390" spans="1:2" x14ac:dyDescent="0.25">
      <c r="A390" s="8">
        <v>83.25</v>
      </c>
      <c r="B390" s="16">
        <f t="shared" si="6"/>
        <v>6.6000000000000003E-2</v>
      </c>
    </row>
    <row r="391" spans="1:2" x14ac:dyDescent="0.25">
      <c r="A391" s="8">
        <v>83.25</v>
      </c>
      <c r="B391" s="16">
        <f t="shared" si="6"/>
        <v>6.6000000000000003E-2</v>
      </c>
    </row>
    <row r="392" spans="1:2" x14ac:dyDescent="0.25">
      <c r="A392" s="8">
        <v>83.25</v>
      </c>
      <c r="B392" s="16">
        <f t="shared" si="6"/>
        <v>6.6000000000000003E-2</v>
      </c>
    </row>
    <row r="393" spans="1:2" x14ac:dyDescent="0.25">
      <c r="A393" s="8">
        <v>83.25</v>
      </c>
      <c r="B393" s="16">
        <f t="shared" si="6"/>
        <v>6.6000000000000003E-2</v>
      </c>
    </row>
    <row r="394" spans="1:2" x14ac:dyDescent="0.25">
      <c r="A394" s="8">
        <v>83.25</v>
      </c>
      <c r="B394" s="16">
        <f t="shared" si="6"/>
        <v>6.6000000000000003E-2</v>
      </c>
    </row>
    <row r="395" spans="1:2" x14ac:dyDescent="0.25">
      <c r="A395" s="8">
        <v>83.25</v>
      </c>
      <c r="B395" s="16">
        <f t="shared" si="6"/>
        <v>6.6000000000000003E-2</v>
      </c>
    </row>
    <row r="396" spans="1:2" x14ac:dyDescent="0.25">
      <c r="A396" s="8">
        <v>82.35</v>
      </c>
      <c r="B396" s="16">
        <f t="shared" si="6"/>
        <v>6.4000000000000001E-2</v>
      </c>
    </row>
    <row r="397" spans="1:2" x14ac:dyDescent="0.25">
      <c r="A397" s="8">
        <v>81.45</v>
      </c>
      <c r="B397" s="16">
        <f t="shared" si="6"/>
        <v>6.0999999999999999E-2</v>
      </c>
    </row>
    <row r="398" spans="1:2" x14ac:dyDescent="0.25">
      <c r="A398" s="8">
        <v>81</v>
      </c>
      <c r="B398" s="16">
        <f t="shared" si="6"/>
        <v>5.3999999999999999E-2</v>
      </c>
    </row>
    <row r="399" spans="1:2" x14ac:dyDescent="0.25">
      <c r="A399" s="8">
        <v>81</v>
      </c>
      <c r="B399" s="16">
        <f t="shared" si="6"/>
        <v>5.3999999999999999E-2</v>
      </c>
    </row>
    <row r="400" spans="1:2" x14ac:dyDescent="0.25">
      <c r="A400" s="8">
        <v>81</v>
      </c>
      <c r="B400" s="16">
        <f t="shared" si="6"/>
        <v>5.3999999999999999E-2</v>
      </c>
    </row>
    <row r="401" spans="1:2" x14ac:dyDescent="0.25">
      <c r="A401" s="8">
        <v>78.75</v>
      </c>
      <c r="B401" s="16">
        <f t="shared" si="6"/>
        <v>2.5999999999999999E-2</v>
      </c>
    </row>
    <row r="402" spans="1:2" x14ac:dyDescent="0.25">
      <c r="A402" s="8">
        <v>78.75</v>
      </c>
      <c r="B402" s="16">
        <f t="shared" si="6"/>
        <v>2.5999999999999999E-2</v>
      </c>
    </row>
    <row r="403" spans="1:2" x14ac:dyDescent="0.25">
      <c r="A403" s="8">
        <v>78.75</v>
      </c>
      <c r="B403" s="16">
        <f t="shared" si="6"/>
        <v>2.5999999999999999E-2</v>
      </c>
    </row>
    <row r="404" spans="1:2" x14ac:dyDescent="0.25">
      <c r="A404" s="8">
        <v>78.75</v>
      </c>
      <c r="B404" s="16">
        <f t="shared" si="6"/>
        <v>2.5999999999999999E-2</v>
      </c>
    </row>
    <row r="405" spans="1:2" x14ac:dyDescent="0.25">
      <c r="A405" s="8">
        <v>78.75</v>
      </c>
      <c r="B405" s="16">
        <f t="shared" si="6"/>
        <v>2.5999999999999999E-2</v>
      </c>
    </row>
    <row r="406" spans="1:2" x14ac:dyDescent="0.25">
      <c r="A406" s="8">
        <v>78.75</v>
      </c>
      <c r="B406" s="16">
        <f t="shared" si="6"/>
        <v>2.5999999999999999E-2</v>
      </c>
    </row>
    <row r="407" spans="1:2" x14ac:dyDescent="0.25">
      <c r="A407" s="8">
        <v>78.75</v>
      </c>
      <c r="B407" s="16">
        <f t="shared" si="6"/>
        <v>2.5999999999999999E-2</v>
      </c>
    </row>
    <row r="408" spans="1:2" x14ac:dyDescent="0.25">
      <c r="A408" s="8">
        <v>78.75</v>
      </c>
      <c r="B408" s="16">
        <f t="shared" si="6"/>
        <v>2.5999999999999999E-2</v>
      </c>
    </row>
    <row r="409" spans="1:2" x14ac:dyDescent="0.25">
      <c r="A409" s="8">
        <v>78.75</v>
      </c>
      <c r="B409" s="16">
        <f t="shared" si="6"/>
        <v>2.5999999999999999E-2</v>
      </c>
    </row>
    <row r="410" spans="1:2" x14ac:dyDescent="0.25">
      <c r="A410" s="8">
        <v>78.75</v>
      </c>
      <c r="B410" s="16">
        <f t="shared" si="6"/>
        <v>2.5999999999999999E-2</v>
      </c>
    </row>
    <row r="411" spans="1:2" x14ac:dyDescent="0.25">
      <c r="A411" s="8">
        <v>78.75</v>
      </c>
      <c r="B411" s="16">
        <f t="shared" si="6"/>
        <v>2.5999999999999999E-2</v>
      </c>
    </row>
    <row r="412" spans="1:2" x14ac:dyDescent="0.25">
      <c r="A412" s="8">
        <v>78.75</v>
      </c>
      <c r="B412" s="16">
        <f t="shared" si="6"/>
        <v>2.5999999999999999E-2</v>
      </c>
    </row>
    <row r="413" spans="1:2" x14ac:dyDescent="0.25">
      <c r="A413" s="8">
        <v>77.849999999999994</v>
      </c>
      <c r="B413" s="16">
        <f t="shared" si="6"/>
        <v>2.3E-2</v>
      </c>
    </row>
    <row r="414" spans="1:2" x14ac:dyDescent="0.25">
      <c r="A414" s="8">
        <v>77.400000000000006</v>
      </c>
      <c r="B414" s="16">
        <f t="shared" si="6"/>
        <v>1.6E-2</v>
      </c>
    </row>
    <row r="415" spans="1:2" x14ac:dyDescent="0.25">
      <c r="A415" s="8">
        <v>77.400000000000006</v>
      </c>
      <c r="B415" s="16">
        <f t="shared" si="6"/>
        <v>1.6E-2</v>
      </c>
    </row>
    <row r="416" spans="1:2" x14ac:dyDescent="0.25">
      <c r="A416" s="8">
        <v>77.400000000000006</v>
      </c>
      <c r="B416" s="16">
        <f t="shared" si="6"/>
        <v>1.6E-2</v>
      </c>
    </row>
    <row r="417" spans="1:2" x14ac:dyDescent="0.25">
      <c r="A417" s="8">
        <v>76.5</v>
      </c>
      <c r="B417" s="16">
        <f t="shared" si="6"/>
        <v>1.0999999999999999E-2</v>
      </c>
    </row>
    <row r="418" spans="1:2" x14ac:dyDescent="0.25">
      <c r="A418" s="8">
        <v>76.5</v>
      </c>
      <c r="B418" s="16">
        <f t="shared" si="6"/>
        <v>1.0999999999999999E-2</v>
      </c>
    </row>
    <row r="419" spans="1:2" x14ac:dyDescent="0.25">
      <c r="A419" s="8">
        <v>74.7</v>
      </c>
      <c r="B419" s="16">
        <f t="shared" si="6"/>
        <v>8.9999999999999993E-3</v>
      </c>
    </row>
    <row r="420" spans="1:2" x14ac:dyDescent="0.25">
      <c r="A420" s="8">
        <v>74.25</v>
      </c>
      <c r="B420" s="16">
        <f t="shared" si="6"/>
        <v>2E-3</v>
      </c>
    </row>
    <row r="421" spans="1:2" x14ac:dyDescent="0.25">
      <c r="A421" s="8">
        <v>74.25</v>
      </c>
      <c r="B421" s="16">
        <f t="shared" si="6"/>
        <v>2E-3</v>
      </c>
    </row>
    <row r="422" spans="1:2" x14ac:dyDescent="0.25">
      <c r="A422" s="8">
        <v>74.25</v>
      </c>
      <c r="B422" s="16">
        <f t="shared" si="6"/>
        <v>2E-3</v>
      </c>
    </row>
    <row r="423" spans="1:2" x14ac:dyDescent="0.25">
      <c r="A423" s="8">
        <v>72.45</v>
      </c>
      <c r="B423" s="16">
        <f t="shared" si="6"/>
        <v>0</v>
      </c>
    </row>
  </sheetData>
  <autoFilter ref="A1:A423" xr:uid="{D7316473-FC0A-4C63-BA86-386CFCDD993B}">
    <sortState xmlns:xlrd2="http://schemas.microsoft.com/office/spreadsheetml/2017/richdata2" ref="A2:A423">
      <sortCondition descending="1" ref="A1:A423"/>
    </sortState>
  </autoFilter>
  <mergeCells count="13">
    <mergeCell ref="D7:D8"/>
    <mergeCell ref="C7:C8"/>
    <mergeCell ref="C2:F2"/>
    <mergeCell ref="C3:C4"/>
    <mergeCell ref="D3:D4"/>
    <mergeCell ref="C5:C6"/>
    <mergeCell ref="D5:D6"/>
    <mergeCell ref="E7:E8"/>
    <mergeCell ref="F7:F8"/>
    <mergeCell ref="E3:E4"/>
    <mergeCell ref="F3:F4"/>
    <mergeCell ref="E5:E6"/>
    <mergeCell ref="F5:F6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B21A-0D1D-4534-9E2C-198EB46BE37A}">
  <dimension ref="A1:M423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24.7109375" bestFit="1" customWidth="1"/>
    <col min="2" max="2" width="10" style="5" customWidth="1"/>
    <col min="3" max="3" width="9.5703125" style="5" bestFit="1" customWidth="1"/>
    <col min="4" max="4" width="19" style="5" bestFit="1" customWidth="1"/>
    <col min="5" max="5" width="21.42578125" customWidth="1"/>
    <col min="6" max="6" width="11.7109375" customWidth="1"/>
    <col min="8" max="8" width="12.5703125" customWidth="1"/>
    <col min="13" max="13" width="13.28515625" customWidth="1"/>
  </cols>
  <sheetData>
    <row r="1" spans="1:13" ht="12" customHeight="1" x14ac:dyDescent="0.25">
      <c r="A1" t="s">
        <v>0</v>
      </c>
      <c r="B1" s="5" t="s">
        <v>5</v>
      </c>
      <c r="C1" s="5" t="s">
        <v>470</v>
      </c>
      <c r="D1" s="5" t="s">
        <v>471</v>
      </c>
    </row>
    <row r="2" spans="1:13" ht="13.5" customHeight="1" x14ac:dyDescent="0.25">
      <c r="A2" t="s">
        <v>376</v>
      </c>
      <c r="B2" s="5">
        <v>162</v>
      </c>
      <c r="C2" s="14" t="str">
        <f t="shared" ref="C2:C65" si="0">VLOOKUP(B2,$F$17:$G$26,2,TRUE)</f>
        <v>Very High</v>
      </c>
      <c r="D2" s="14">
        <f t="shared" ref="D2:D65" si="1">(B2-$G$3)/$G$5</f>
        <v>5.0573965230149227</v>
      </c>
      <c r="F2" s="43" t="s">
        <v>5</v>
      </c>
      <c r="G2" s="43"/>
      <c r="M2" s="27" t="s">
        <v>451</v>
      </c>
    </row>
    <row r="3" spans="1:13" x14ac:dyDescent="0.25">
      <c r="A3" t="s">
        <v>12</v>
      </c>
      <c r="B3" s="5">
        <v>130.05000000000001</v>
      </c>
      <c r="C3" s="14" t="str">
        <f t="shared" si="0"/>
        <v>High</v>
      </c>
      <c r="D3" s="14">
        <f t="shared" si="1"/>
        <v>2.4733290840215245</v>
      </c>
      <c r="F3" s="32" t="s">
        <v>430</v>
      </c>
      <c r="G3" s="42">
        <f>AVERAGE(B:B)</f>
        <v>99.469194312796134</v>
      </c>
      <c r="H3" s="13"/>
      <c r="M3" s="27"/>
    </row>
    <row r="4" spans="1:13" x14ac:dyDescent="0.25">
      <c r="A4" t="s">
        <v>147</v>
      </c>
      <c r="B4" s="5">
        <v>130.05000000000001</v>
      </c>
      <c r="C4" s="14" t="str">
        <f t="shared" si="0"/>
        <v>High</v>
      </c>
      <c r="D4" s="14">
        <f t="shared" si="1"/>
        <v>2.4733290840215245</v>
      </c>
      <c r="F4" s="36"/>
      <c r="G4" s="42"/>
      <c r="H4" s="13"/>
      <c r="M4" s="27"/>
    </row>
    <row r="5" spans="1:13" x14ac:dyDescent="0.25">
      <c r="A5" t="s">
        <v>244</v>
      </c>
      <c r="B5" s="5">
        <v>128.25</v>
      </c>
      <c r="C5" s="14" t="str">
        <f t="shared" si="0"/>
        <v>High</v>
      </c>
      <c r="D5" s="14">
        <f t="shared" si="1"/>
        <v>2.3277478198528812</v>
      </c>
      <c r="F5" s="32" t="s">
        <v>452</v>
      </c>
      <c r="G5" s="42">
        <f>STDEV(B:B)</f>
        <v>12.364228393530565</v>
      </c>
      <c r="H5" s="13"/>
      <c r="K5" s="39" t="s">
        <v>453</v>
      </c>
      <c r="L5" s="40"/>
      <c r="M5" s="27"/>
    </row>
    <row r="6" spans="1:13" x14ac:dyDescent="0.25">
      <c r="A6" t="s">
        <v>24</v>
      </c>
      <c r="B6" s="5">
        <v>125.55</v>
      </c>
      <c r="C6" s="14" t="str">
        <f t="shared" si="0"/>
        <v>High</v>
      </c>
      <c r="D6" s="14">
        <f t="shared" si="1"/>
        <v>2.1093759235999179</v>
      </c>
      <c r="F6" s="36"/>
      <c r="G6" s="42"/>
      <c r="H6" s="13"/>
      <c r="K6" s="41"/>
      <c r="L6" s="40"/>
      <c r="M6" s="30" t="s">
        <v>454</v>
      </c>
    </row>
    <row r="7" spans="1:13" ht="15" customHeight="1" x14ac:dyDescent="0.25">
      <c r="A7" t="s">
        <v>57</v>
      </c>
      <c r="B7" s="5">
        <v>123.75</v>
      </c>
      <c r="C7" s="14" t="str">
        <f t="shared" si="0"/>
        <v>High</v>
      </c>
      <c r="D7" s="14">
        <f t="shared" si="1"/>
        <v>1.9637946594312758</v>
      </c>
      <c r="F7" s="44" t="s">
        <v>455</v>
      </c>
      <c r="G7" s="42">
        <f>$G$3-(G5*3)</f>
        <v>62.37650913220444</v>
      </c>
      <c r="H7" s="13"/>
      <c r="M7" s="38"/>
    </row>
    <row r="8" spans="1:13" x14ac:dyDescent="0.25">
      <c r="A8" t="s">
        <v>128</v>
      </c>
      <c r="B8" s="5">
        <v>123.75</v>
      </c>
      <c r="C8" s="14" t="str">
        <f t="shared" si="0"/>
        <v>High</v>
      </c>
      <c r="D8" s="14">
        <f t="shared" si="1"/>
        <v>1.9637946594312758</v>
      </c>
      <c r="F8" s="45"/>
      <c r="G8" s="42"/>
      <c r="H8" s="13"/>
      <c r="M8" s="38"/>
    </row>
    <row r="9" spans="1:13" ht="15" customHeight="1" x14ac:dyDescent="0.25">
      <c r="A9" t="s">
        <v>394</v>
      </c>
      <c r="B9" s="5">
        <v>123.75</v>
      </c>
      <c r="C9" s="14" t="str">
        <f t="shared" si="0"/>
        <v>High</v>
      </c>
      <c r="D9" s="14">
        <f t="shared" si="1"/>
        <v>1.9637946594312758</v>
      </c>
      <c r="F9" s="44" t="s">
        <v>456</v>
      </c>
      <c r="G9" s="42">
        <f>$G$3-G5</f>
        <v>87.104965919265567</v>
      </c>
      <c r="H9" s="13"/>
      <c r="K9" s="39" t="s">
        <v>457</v>
      </c>
      <c r="L9" s="40"/>
      <c r="M9" s="31"/>
    </row>
    <row r="10" spans="1:13" x14ac:dyDescent="0.25">
      <c r="A10" t="s">
        <v>104</v>
      </c>
      <c r="B10" s="5">
        <v>121.5</v>
      </c>
      <c r="C10" s="14" t="str">
        <f t="shared" si="0"/>
        <v>High</v>
      </c>
      <c r="D10" s="14">
        <f t="shared" si="1"/>
        <v>1.781818079220473</v>
      </c>
      <c r="F10" s="45"/>
      <c r="G10" s="42"/>
      <c r="H10" s="13"/>
      <c r="K10" s="41"/>
      <c r="L10" s="40"/>
      <c r="M10" s="30" t="s">
        <v>458</v>
      </c>
    </row>
    <row r="11" spans="1:13" ht="15" customHeight="1" x14ac:dyDescent="0.25">
      <c r="A11" t="s">
        <v>106</v>
      </c>
      <c r="B11" s="5">
        <v>121.5</v>
      </c>
      <c r="C11" s="14" t="str">
        <f t="shared" si="0"/>
        <v>High</v>
      </c>
      <c r="D11" s="14">
        <f t="shared" si="1"/>
        <v>1.781818079220473</v>
      </c>
      <c r="F11" s="44" t="s">
        <v>459</v>
      </c>
      <c r="G11" s="42">
        <f>$G$3+G5</f>
        <v>111.8334227063267</v>
      </c>
      <c r="M11" s="38"/>
    </row>
    <row r="12" spans="1:13" x14ac:dyDescent="0.25">
      <c r="A12" t="s">
        <v>183</v>
      </c>
      <c r="B12" s="5">
        <v>121.5</v>
      </c>
      <c r="C12" s="14" t="str">
        <f t="shared" si="0"/>
        <v>High</v>
      </c>
      <c r="D12" s="14">
        <f t="shared" si="1"/>
        <v>1.781818079220473</v>
      </c>
      <c r="F12" s="45"/>
      <c r="G12" s="42"/>
      <c r="M12" s="38"/>
    </row>
    <row r="13" spans="1:13" ht="15" customHeight="1" x14ac:dyDescent="0.25">
      <c r="A13" t="s">
        <v>235</v>
      </c>
      <c r="B13" s="5">
        <v>121.5</v>
      </c>
      <c r="C13" s="14" t="str">
        <f t="shared" si="0"/>
        <v>High</v>
      </c>
      <c r="D13" s="14">
        <f t="shared" si="1"/>
        <v>1.781818079220473</v>
      </c>
      <c r="F13" s="44" t="s">
        <v>460</v>
      </c>
      <c r="G13" s="42">
        <f>$G$3+(G5*3)</f>
        <v>136.56187949338783</v>
      </c>
      <c r="K13" s="39" t="s">
        <v>461</v>
      </c>
      <c r="L13" s="40"/>
      <c r="M13" s="31"/>
    </row>
    <row r="14" spans="1:13" x14ac:dyDescent="0.25">
      <c r="A14" t="s">
        <v>356</v>
      </c>
      <c r="B14" s="5">
        <v>121.5</v>
      </c>
      <c r="C14" s="14" t="str">
        <f t="shared" si="0"/>
        <v>High</v>
      </c>
      <c r="D14" s="14">
        <f t="shared" si="1"/>
        <v>1.781818079220473</v>
      </c>
      <c r="E14" s="7"/>
      <c r="F14" s="45"/>
      <c r="G14" s="42"/>
      <c r="K14" s="41"/>
      <c r="L14" s="40"/>
      <c r="M14" s="30" t="s">
        <v>462</v>
      </c>
    </row>
    <row r="15" spans="1:13" ht="15" customHeight="1" x14ac:dyDescent="0.25">
      <c r="A15" t="s">
        <v>427</v>
      </c>
      <c r="B15" s="5">
        <v>121.5</v>
      </c>
      <c r="C15" s="14" t="str">
        <f t="shared" si="0"/>
        <v>High</v>
      </c>
      <c r="D15" s="14">
        <f t="shared" si="1"/>
        <v>1.781818079220473</v>
      </c>
      <c r="K15" s="3"/>
      <c r="L15" s="4"/>
      <c r="M15" s="38"/>
    </row>
    <row r="16" spans="1:13" x14ac:dyDescent="0.25">
      <c r="A16" t="s">
        <v>55</v>
      </c>
      <c r="B16" s="5">
        <v>120.6</v>
      </c>
      <c r="C16" s="14" t="str">
        <f t="shared" si="0"/>
        <v>High</v>
      </c>
      <c r="D16" s="14">
        <f t="shared" si="1"/>
        <v>1.7090274471361515</v>
      </c>
      <c r="M16" s="38"/>
    </row>
    <row r="17" spans="1:13" x14ac:dyDescent="0.25">
      <c r="A17" t="s">
        <v>208</v>
      </c>
      <c r="B17" s="5">
        <v>120.6</v>
      </c>
      <c r="C17" s="14" t="str">
        <f t="shared" si="0"/>
        <v>High</v>
      </c>
      <c r="D17" s="14">
        <f t="shared" si="1"/>
        <v>1.7090274471361515</v>
      </c>
      <c r="F17" s="27">
        <v>0</v>
      </c>
      <c r="G17" s="27" t="s">
        <v>451</v>
      </c>
      <c r="K17" s="39" t="s">
        <v>463</v>
      </c>
      <c r="L17" s="40"/>
      <c r="M17" s="31"/>
    </row>
    <row r="18" spans="1:13" x14ac:dyDescent="0.25">
      <c r="A18" t="s">
        <v>75</v>
      </c>
      <c r="B18" s="5">
        <v>119.25</v>
      </c>
      <c r="C18" s="14" t="str">
        <f t="shared" si="0"/>
        <v>High</v>
      </c>
      <c r="D18" s="14">
        <f t="shared" si="1"/>
        <v>1.5998414990096703</v>
      </c>
      <c r="F18" s="27"/>
      <c r="G18" s="27"/>
      <c r="K18" s="41"/>
      <c r="L18" s="40"/>
      <c r="M18" s="30" t="s">
        <v>464</v>
      </c>
    </row>
    <row r="19" spans="1:13" x14ac:dyDescent="0.25">
      <c r="A19" t="s">
        <v>103</v>
      </c>
      <c r="B19" s="5">
        <v>119.25</v>
      </c>
      <c r="C19" s="14" t="str">
        <f t="shared" si="0"/>
        <v>High</v>
      </c>
      <c r="D19" s="14">
        <f t="shared" si="1"/>
        <v>1.5998414990096703</v>
      </c>
      <c r="F19" s="42">
        <f>G7</f>
        <v>62.37650913220444</v>
      </c>
      <c r="G19" s="27" t="s">
        <v>454</v>
      </c>
      <c r="M19" s="38"/>
    </row>
    <row r="20" spans="1:13" x14ac:dyDescent="0.25">
      <c r="A20" t="s">
        <v>109</v>
      </c>
      <c r="B20" s="5">
        <v>119.25</v>
      </c>
      <c r="C20" s="14" t="str">
        <f t="shared" si="0"/>
        <v>High</v>
      </c>
      <c r="D20" s="14">
        <f t="shared" si="1"/>
        <v>1.5998414990096703</v>
      </c>
      <c r="F20" s="42"/>
      <c r="G20" s="27"/>
      <c r="K20" s="3"/>
      <c r="M20" s="38"/>
    </row>
    <row r="21" spans="1:13" x14ac:dyDescent="0.25">
      <c r="A21" t="s">
        <v>122</v>
      </c>
      <c r="B21" s="5">
        <v>119.25</v>
      </c>
      <c r="C21" s="14" t="str">
        <f t="shared" si="0"/>
        <v>High</v>
      </c>
      <c r="D21" s="14">
        <f t="shared" si="1"/>
        <v>1.5998414990096703</v>
      </c>
      <c r="F21" s="42">
        <f>G9</f>
        <v>87.104965919265567</v>
      </c>
      <c r="G21" s="27" t="s">
        <v>458</v>
      </c>
      <c r="K21" s="3"/>
      <c r="M21" s="31"/>
    </row>
    <row r="22" spans="1:13" x14ac:dyDescent="0.25">
      <c r="A22" t="s">
        <v>153</v>
      </c>
      <c r="B22" s="5">
        <v>119.25</v>
      </c>
      <c r="C22" s="14" t="str">
        <f t="shared" si="0"/>
        <v>High</v>
      </c>
      <c r="D22" s="14">
        <f t="shared" si="1"/>
        <v>1.5998414990096703</v>
      </c>
      <c r="F22" s="42"/>
      <c r="G22" s="27"/>
    </row>
    <row r="23" spans="1:13" x14ac:dyDescent="0.25">
      <c r="A23" t="s">
        <v>216</v>
      </c>
      <c r="B23" s="5">
        <v>119.25</v>
      </c>
      <c r="C23" s="14" t="str">
        <f t="shared" si="0"/>
        <v>High</v>
      </c>
      <c r="D23" s="14">
        <f t="shared" si="1"/>
        <v>1.5998414990096703</v>
      </c>
      <c r="F23" s="42">
        <f>G11</f>
        <v>111.8334227063267</v>
      </c>
      <c r="G23" s="27" t="s">
        <v>462</v>
      </c>
    </row>
    <row r="24" spans="1:13" x14ac:dyDescent="0.25">
      <c r="A24" t="s">
        <v>250</v>
      </c>
      <c r="B24" s="5">
        <v>119.25</v>
      </c>
      <c r="C24" s="14" t="str">
        <f t="shared" si="0"/>
        <v>High</v>
      </c>
      <c r="D24" s="14">
        <f t="shared" si="1"/>
        <v>1.5998414990096703</v>
      </c>
      <c r="F24" s="42"/>
      <c r="G24" s="27"/>
    </row>
    <row r="25" spans="1:13" x14ac:dyDescent="0.25">
      <c r="A25" t="s">
        <v>16</v>
      </c>
      <c r="B25" s="5">
        <v>117</v>
      </c>
      <c r="C25" s="14" t="str">
        <f t="shared" si="0"/>
        <v>High</v>
      </c>
      <c r="D25" s="14">
        <f t="shared" si="1"/>
        <v>1.4178649187988674</v>
      </c>
      <c r="F25" s="42">
        <f>G13</f>
        <v>136.56187949338783</v>
      </c>
      <c r="G25" s="27" t="s">
        <v>465</v>
      </c>
    </row>
    <row r="26" spans="1:13" x14ac:dyDescent="0.25">
      <c r="A26" t="s">
        <v>30</v>
      </c>
      <c r="B26" s="5">
        <v>117</v>
      </c>
      <c r="C26" s="14" t="str">
        <f t="shared" si="0"/>
        <v>High</v>
      </c>
      <c r="D26" s="14">
        <f t="shared" si="1"/>
        <v>1.4178649187988674</v>
      </c>
      <c r="F26" s="42"/>
      <c r="G26" s="27"/>
    </row>
    <row r="27" spans="1:13" x14ac:dyDescent="0.25">
      <c r="A27" t="s">
        <v>37</v>
      </c>
      <c r="B27" s="5">
        <v>117</v>
      </c>
      <c r="C27" s="14" t="str">
        <f t="shared" si="0"/>
        <v>High</v>
      </c>
      <c r="D27" s="14">
        <f t="shared" si="1"/>
        <v>1.4178649187988674</v>
      </c>
    </row>
    <row r="28" spans="1:13" x14ac:dyDescent="0.25">
      <c r="A28" t="s">
        <v>155</v>
      </c>
      <c r="B28" s="5">
        <v>117</v>
      </c>
      <c r="C28" s="14" t="str">
        <f t="shared" si="0"/>
        <v>High</v>
      </c>
      <c r="D28" s="14">
        <f t="shared" si="1"/>
        <v>1.4178649187988674</v>
      </c>
    </row>
    <row r="29" spans="1:13" x14ac:dyDescent="0.25">
      <c r="A29" t="s">
        <v>165</v>
      </c>
      <c r="B29" s="5">
        <v>117</v>
      </c>
      <c r="C29" s="14" t="str">
        <f t="shared" si="0"/>
        <v>High</v>
      </c>
      <c r="D29" s="14">
        <f t="shared" si="1"/>
        <v>1.4178649187988674</v>
      </c>
    </row>
    <row r="30" spans="1:13" x14ac:dyDescent="0.25">
      <c r="A30" t="s">
        <v>179</v>
      </c>
      <c r="B30" s="5">
        <v>117</v>
      </c>
      <c r="C30" s="14" t="str">
        <f t="shared" si="0"/>
        <v>High</v>
      </c>
      <c r="D30" s="14">
        <f t="shared" si="1"/>
        <v>1.4178649187988674</v>
      </c>
    </row>
    <row r="31" spans="1:13" x14ac:dyDescent="0.25">
      <c r="A31" t="s">
        <v>181</v>
      </c>
      <c r="B31" s="5">
        <v>117</v>
      </c>
      <c r="C31" s="14" t="str">
        <f t="shared" si="0"/>
        <v>High</v>
      </c>
      <c r="D31" s="14">
        <f t="shared" si="1"/>
        <v>1.4178649187988674</v>
      </c>
    </row>
    <row r="32" spans="1:13" x14ac:dyDescent="0.25">
      <c r="A32" t="s">
        <v>228</v>
      </c>
      <c r="B32" s="5">
        <v>117</v>
      </c>
      <c r="C32" s="14" t="str">
        <f t="shared" si="0"/>
        <v>High</v>
      </c>
      <c r="D32" s="14">
        <f t="shared" si="1"/>
        <v>1.4178649187988674</v>
      </c>
    </row>
    <row r="33" spans="1:4" x14ac:dyDescent="0.25">
      <c r="A33" t="s">
        <v>259</v>
      </c>
      <c r="B33" s="5">
        <v>117</v>
      </c>
      <c r="C33" s="14" t="str">
        <f t="shared" si="0"/>
        <v>High</v>
      </c>
      <c r="D33" s="14">
        <f t="shared" si="1"/>
        <v>1.4178649187988674</v>
      </c>
    </row>
    <row r="34" spans="1:4" x14ac:dyDescent="0.25">
      <c r="A34" t="s">
        <v>264</v>
      </c>
      <c r="B34" s="5">
        <v>117</v>
      </c>
      <c r="C34" s="14" t="str">
        <f t="shared" si="0"/>
        <v>High</v>
      </c>
      <c r="D34" s="14">
        <f t="shared" si="1"/>
        <v>1.4178649187988674</v>
      </c>
    </row>
    <row r="35" spans="1:4" x14ac:dyDescent="0.25">
      <c r="A35" t="s">
        <v>316</v>
      </c>
      <c r="B35" s="5">
        <v>117</v>
      </c>
      <c r="C35" s="14" t="str">
        <f t="shared" si="0"/>
        <v>High</v>
      </c>
      <c r="D35" s="14">
        <f t="shared" si="1"/>
        <v>1.4178649187988674</v>
      </c>
    </row>
    <row r="36" spans="1:4" x14ac:dyDescent="0.25">
      <c r="A36" t="s">
        <v>332</v>
      </c>
      <c r="B36" s="5">
        <v>117</v>
      </c>
      <c r="C36" s="14" t="str">
        <f t="shared" si="0"/>
        <v>High</v>
      </c>
      <c r="D36" s="14">
        <f t="shared" si="1"/>
        <v>1.4178649187988674</v>
      </c>
    </row>
    <row r="37" spans="1:4" x14ac:dyDescent="0.25">
      <c r="A37" t="s">
        <v>426</v>
      </c>
      <c r="B37" s="5">
        <v>117</v>
      </c>
      <c r="C37" s="14" t="str">
        <f t="shared" si="0"/>
        <v>High</v>
      </c>
      <c r="D37" s="14">
        <f t="shared" si="1"/>
        <v>1.4178649187988674</v>
      </c>
    </row>
    <row r="38" spans="1:4" x14ac:dyDescent="0.25">
      <c r="A38" t="s">
        <v>63</v>
      </c>
      <c r="B38" s="5">
        <v>116.1</v>
      </c>
      <c r="C38" s="14" t="str">
        <f t="shared" si="0"/>
        <v>High</v>
      </c>
      <c r="D38" s="14">
        <f t="shared" si="1"/>
        <v>1.345074286714546</v>
      </c>
    </row>
    <row r="39" spans="1:4" x14ac:dyDescent="0.25">
      <c r="A39" t="s">
        <v>213</v>
      </c>
      <c r="B39" s="5">
        <v>115.65</v>
      </c>
      <c r="C39" s="14" t="str">
        <f t="shared" si="0"/>
        <v>High</v>
      </c>
      <c r="D39" s="14">
        <f t="shared" si="1"/>
        <v>1.3086789706723863</v>
      </c>
    </row>
    <row r="40" spans="1:4" x14ac:dyDescent="0.25">
      <c r="A40" t="s">
        <v>36</v>
      </c>
      <c r="B40" s="5">
        <v>114.75</v>
      </c>
      <c r="C40" s="14" t="str">
        <f t="shared" si="0"/>
        <v>High</v>
      </c>
      <c r="D40" s="14">
        <f t="shared" si="1"/>
        <v>1.2358883385880646</v>
      </c>
    </row>
    <row r="41" spans="1:4" x14ac:dyDescent="0.25">
      <c r="A41" t="s">
        <v>45</v>
      </c>
      <c r="B41" s="5">
        <v>114.75</v>
      </c>
      <c r="C41" s="14" t="str">
        <f t="shared" si="0"/>
        <v>High</v>
      </c>
      <c r="D41" s="14">
        <f t="shared" si="1"/>
        <v>1.2358883385880646</v>
      </c>
    </row>
    <row r="42" spans="1:4" x14ac:dyDescent="0.25">
      <c r="A42" t="s">
        <v>68</v>
      </c>
      <c r="B42" s="5">
        <v>114.75</v>
      </c>
      <c r="C42" s="14" t="str">
        <f t="shared" si="0"/>
        <v>High</v>
      </c>
      <c r="D42" s="14">
        <f t="shared" si="1"/>
        <v>1.2358883385880646</v>
      </c>
    </row>
    <row r="43" spans="1:4" x14ac:dyDescent="0.25">
      <c r="A43" t="s">
        <v>136</v>
      </c>
      <c r="B43" s="5">
        <v>114.75</v>
      </c>
      <c r="C43" s="14" t="str">
        <f t="shared" si="0"/>
        <v>High</v>
      </c>
      <c r="D43" s="14">
        <f t="shared" si="1"/>
        <v>1.2358883385880646</v>
      </c>
    </row>
    <row r="44" spans="1:4" x14ac:dyDescent="0.25">
      <c r="A44" t="s">
        <v>279</v>
      </c>
      <c r="B44" s="5">
        <v>114.75</v>
      </c>
      <c r="C44" s="14" t="str">
        <f t="shared" si="0"/>
        <v>High</v>
      </c>
      <c r="D44" s="14">
        <f t="shared" si="1"/>
        <v>1.2358883385880646</v>
      </c>
    </row>
    <row r="45" spans="1:4" x14ac:dyDescent="0.25">
      <c r="A45" t="s">
        <v>287</v>
      </c>
      <c r="B45" s="5">
        <v>114.75</v>
      </c>
      <c r="C45" s="14" t="str">
        <f t="shared" si="0"/>
        <v>High</v>
      </c>
      <c r="D45" s="14">
        <f t="shared" si="1"/>
        <v>1.2358883385880646</v>
      </c>
    </row>
    <row r="46" spans="1:4" x14ac:dyDescent="0.25">
      <c r="A46" t="s">
        <v>304</v>
      </c>
      <c r="B46" s="5">
        <v>114.75</v>
      </c>
      <c r="C46" s="14" t="str">
        <f t="shared" si="0"/>
        <v>High</v>
      </c>
      <c r="D46" s="14">
        <f t="shared" si="1"/>
        <v>1.2358883385880646</v>
      </c>
    </row>
    <row r="47" spans="1:4" x14ac:dyDescent="0.25">
      <c r="A47" t="s">
        <v>311</v>
      </c>
      <c r="B47" s="5">
        <v>114.75</v>
      </c>
      <c r="C47" s="14" t="str">
        <f t="shared" si="0"/>
        <v>High</v>
      </c>
      <c r="D47" s="14">
        <f t="shared" si="1"/>
        <v>1.2358883385880646</v>
      </c>
    </row>
    <row r="48" spans="1:4" x14ac:dyDescent="0.25">
      <c r="A48" t="s">
        <v>321</v>
      </c>
      <c r="B48" s="5">
        <v>114.75</v>
      </c>
      <c r="C48" s="14" t="str">
        <f t="shared" si="0"/>
        <v>High</v>
      </c>
      <c r="D48" s="14">
        <f t="shared" si="1"/>
        <v>1.2358883385880646</v>
      </c>
    </row>
    <row r="49" spans="1:4" x14ac:dyDescent="0.25">
      <c r="A49" t="s">
        <v>352</v>
      </c>
      <c r="B49" s="5">
        <v>114.75</v>
      </c>
      <c r="C49" s="14" t="str">
        <f t="shared" si="0"/>
        <v>High</v>
      </c>
      <c r="D49" s="14">
        <f t="shared" si="1"/>
        <v>1.2358883385880646</v>
      </c>
    </row>
    <row r="50" spans="1:4" x14ac:dyDescent="0.25">
      <c r="A50" t="s">
        <v>363</v>
      </c>
      <c r="B50" s="5">
        <v>114.75</v>
      </c>
      <c r="C50" s="14" t="str">
        <f t="shared" si="0"/>
        <v>High</v>
      </c>
      <c r="D50" s="14">
        <f t="shared" si="1"/>
        <v>1.2358883385880646</v>
      </c>
    </row>
    <row r="51" spans="1:4" x14ac:dyDescent="0.25">
      <c r="A51" t="s">
        <v>383</v>
      </c>
      <c r="B51" s="5">
        <v>114.75</v>
      </c>
      <c r="C51" s="14" t="str">
        <f t="shared" si="0"/>
        <v>High</v>
      </c>
      <c r="D51" s="14">
        <f t="shared" si="1"/>
        <v>1.2358883385880646</v>
      </c>
    </row>
    <row r="52" spans="1:4" x14ac:dyDescent="0.25">
      <c r="A52" t="s">
        <v>33</v>
      </c>
      <c r="B52" s="5">
        <v>113.85</v>
      </c>
      <c r="C52" s="14" t="str">
        <f t="shared" si="0"/>
        <v>High</v>
      </c>
      <c r="D52" s="14">
        <f t="shared" si="1"/>
        <v>1.1630977065037431</v>
      </c>
    </row>
    <row r="53" spans="1:4" x14ac:dyDescent="0.25">
      <c r="A53" t="s">
        <v>194</v>
      </c>
      <c r="B53" s="5">
        <v>113.85</v>
      </c>
      <c r="C53" s="14" t="str">
        <f t="shared" si="0"/>
        <v>High</v>
      </c>
      <c r="D53" s="14">
        <f t="shared" si="1"/>
        <v>1.1630977065037431</v>
      </c>
    </row>
    <row r="54" spans="1:4" x14ac:dyDescent="0.25">
      <c r="A54" t="s">
        <v>387</v>
      </c>
      <c r="B54" s="5">
        <v>113.4</v>
      </c>
      <c r="C54" s="14" t="str">
        <f t="shared" si="0"/>
        <v>High</v>
      </c>
      <c r="D54" s="14">
        <f t="shared" si="1"/>
        <v>1.1267023904615834</v>
      </c>
    </row>
    <row r="55" spans="1:4" x14ac:dyDescent="0.25">
      <c r="A55" t="s">
        <v>46</v>
      </c>
      <c r="B55" s="5">
        <v>112.95</v>
      </c>
      <c r="C55" s="14" t="str">
        <f t="shared" si="0"/>
        <v>High</v>
      </c>
      <c r="D55" s="14">
        <f t="shared" si="1"/>
        <v>1.0903070744194228</v>
      </c>
    </row>
    <row r="56" spans="1:4" x14ac:dyDescent="0.25">
      <c r="A56" t="s">
        <v>242</v>
      </c>
      <c r="B56" s="5">
        <v>112.95</v>
      </c>
      <c r="C56" s="14" t="str">
        <f t="shared" si="0"/>
        <v>High</v>
      </c>
      <c r="D56" s="14">
        <f t="shared" si="1"/>
        <v>1.0903070744194228</v>
      </c>
    </row>
    <row r="57" spans="1:4" x14ac:dyDescent="0.25">
      <c r="A57" t="s">
        <v>320</v>
      </c>
      <c r="B57" s="5">
        <v>112.95</v>
      </c>
      <c r="C57" s="14" t="str">
        <f t="shared" si="0"/>
        <v>High</v>
      </c>
      <c r="D57" s="14">
        <f t="shared" si="1"/>
        <v>1.0903070744194228</v>
      </c>
    </row>
    <row r="58" spans="1:4" x14ac:dyDescent="0.25">
      <c r="A58" t="s">
        <v>31</v>
      </c>
      <c r="B58" s="5">
        <v>112.5</v>
      </c>
      <c r="C58" s="14" t="str">
        <f t="shared" si="0"/>
        <v>High</v>
      </c>
      <c r="D58" s="14">
        <f t="shared" si="1"/>
        <v>1.0539117583772619</v>
      </c>
    </row>
    <row r="59" spans="1:4" x14ac:dyDescent="0.25">
      <c r="A59" t="s">
        <v>48</v>
      </c>
      <c r="B59" s="5">
        <v>112.5</v>
      </c>
      <c r="C59" s="14" t="str">
        <f t="shared" si="0"/>
        <v>High</v>
      </c>
      <c r="D59" s="14">
        <f t="shared" si="1"/>
        <v>1.0539117583772619</v>
      </c>
    </row>
    <row r="60" spans="1:4" x14ac:dyDescent="0.25">
      <c r="A60" t="s">
        <v>50</v>
      </c>
      <c r="B60" s="5">
        <v>112.5</v>
      </c>
      <c r="C60" s="14" t="str">
        <f t="shared" si="0"/>
        <v>High</v>
      </c>
      <c r="D60" s="14">
        <f t="shared" si="1"/>
        <v>1.0539117583772619</v>
      </c>
    </row>
    <row r="61" spans="1:4" x14ac:dyDescent="0.25">
      <c r="A61" t="s">
        <v>61</v>
      </c>
      <c r="B61" s="5">
        <v>112.5</v>
      </c>
      <c r="C61" s="14" t="str">
        <f t="shared" si="0"/>
        <v>High</v>
      </c>
      <c r="D61" s="14">
        <f t="shared" si="1"/>
        <v>1.0539117583772619</v>
      </c>
    </row>
    <row r="62" spans="1:4" x14ac:dyDescent="0.25">
      <c r="A62" t="s">
        <v>82</v>
      </c>
      <c r="B62" s="5">
        <v>112.5</v>
      </c>
      <c r="C62" s="14" t="str">
        <f t="shared" si="0"/>
        <v>High</v>
      </c>
      <c r="D62" s="14">
        <f t="shared" si="1"/>
        <v>1.0539117583772619</v>
      </c>
    </row>
    <row r="63" spans="1:4" x14ac:dyDescent="0.25">
      <c r="A63" t="s">
        <v>102</v>
      </c>
      <c r="B63" s="5">
        <v>112.5</v>
      </c>
      <c r="C63" s="14" t="str">
        <f t="shared" si="0"/>
        <v>High</v>
      </c>
      <c r="D63" s="14">
        <f t="shared" si="1"/>
        <v>1.0539117583772619</v>
      </c>
    </row>
    <row r="64" spans="1:4" x14ac:dyDescent="0.25">
      <c r="A64" t="s">
        <v>119</v>
      </c>
      <c r="B64" s="5">
        <v>112.5</v>
      </c>
      <c r="C64" s="14" t="str">
        <f t="shared" si="0"/>
        <v>High</v>
      </c>
      <c r="D64" s="14">
        <f t="shared" si="1"/>
        <v>1.0539117583772619</v>
      </c>
    </row>
    <row r="65" spans="1:4" x14ac:dyDescent="0.25">
      <c r="A65" t="s">
        <v>124</v>
      </c>
      <c r="B65" s="5">
        <v>112.5</v>
      </c>
      <c r="C65" s="14" t="str">
        <f t="shared" si="0"/>
        <v>High</v>
      </c>
      <c r="D65" s="14">
        <f t="shared" si="1"/>
        <v>1.0539117583772619</v>
      </c>
    </row>
    <row r="66" spans="1:4" x14ac:dyDescent="0.25">
      <c r="A66" t="s">
        <v>154</v>
      </c>
      <c r="B66" s="5">
        <v>112.5</v>
      </c>
      <c r="C66" s="14" t="str">
        <f t="shared" ref="C66:C129" si="2">VLOOKUP(B66,$F$17:$G$26,2,TRUE)</f>
        <v>High</v>
      </c>
      <c r="D66" s="14">
        <f t="shared" ref="D66:D129" si="3">(B66-$G$3)/$G$5</f>
        <v>1.0539117583772619</v>
      </c>
    </row>
    <row r="67" spans="1:4" x14ac:dyDescent="0.25">
      <c r="A67" t="s">
        <v>159</v>
      </c>
      <c r="B67" s="5">
        <v>112.5</v>
      </c>
      <c r="C67" s="14" t="str">
        <f t="shared" si="2"/>
        <v>High</v>
      </c>
      <c r="D67" s="14">
        <f t="shared" si="3"/>
        <v>1.0539117583772619</v>
      </c>
    </row>
    <row r="68" spans="1:4" x14ac:dyDescent="0.25">
      <c r="A68" t="s">
        <v>172</v>
      </c>
      <c r="B68" s="5">
        <v>112.5</v>
      </c>
      <c r="C68" s="14" t="str">
        <f t="shared" si="2"/>
        <v>High</v>
      </c>
      <c r="D68" s="14">
        <f t="shared" si="3"/>
        <v>1.0539117583772619</v>
      </c>
    </row>
    <row r="69" spans="1:4" x14ac:dyDescent="0.25">
      <c r="A69" t="s">
        <v>207</v>
      </c>
      <c r="B69" s="5">
        <v>112.5</v>
      </c>
      <c r="C69" s="14" t="str">
        <f t="shared" si="2"/>
        <v>High</v>
      </c>
      <c r="D69" s="14">
        <f t="shared" si="3"/>
        <v>1.0539117583772619</v>
      </c>
    </row>
    <row r="70" spans="1:4" x14ac:dyDescent="0.25">
      <c r="A70" t="s">
        <v>227</v>
      </c>
      <c r="B70" s="5">
        <v>112.5</v>
      </c>
      <c r="C70" s="14" t="str">
        <f t="shared" si="2"/>
        <v>High</v>
      </c>
      <c r="D70" s="14">
        <f t="shared" si="3"/>
        <v>1.0539117583772619</v>
      </c>
    </row>
    <row r="71" spans="1:4" x14ac:dyDescent="0.25">
      <c r="A71" t="s">
        <v>256</v>
      </c>
      <c r="B71" s="5">
        <v>112.5</v>
      </c>
      <c r="C71" s="14" t="str">
        <f t="shared" si="2"/>
        <v>High</v>
      </c>
      <c r="D71" s="14">
        <f t="shared" si="3"/>
        <v>1.0539117583772619</v>
      </c>
    </row>
    <row r="72" spans="1:4" x14ac:dyDescent="0.25">
      <c r="A72" t="s">
        <v>266</v>
      </c>
      <c r="B72" s="5">
        <v>112.5</v>
      </c>
      <c r="C72" s="14" t="str">
        <f t="shared" si="2"/>
        <v>High</v>
      </c>
      <c r="D72" s="14">
        <f t="shared" si="3"/>
        <v>1.0539117583772619</v>
      </c>
    </row>
    <row r="73" spans="1:4" x14ac:dyDescent="0.25">
      <c r="A73" t="s">
        <v>308</v>
      </c>
      <c r="B73" s="5">
        <v>112.5</v>
      </c>
      <c r="C73" s="14" t="str">
        <f t="shared" si="2"/>
        <v>High</v>
      </c>
      <c r="D73" s="14">
        <f t="shared" si="3"/>
        <v>1.0539117583772619</v>
      </c>
    </row>
    <row r="74" spans="1:4" x14ac:dyDescent="0.25">
      <c r="A74" t="s">
        <v>328</v>
      </c>
      <c r="B74" s="5">
        <v>112.5</v>
      </c>
      <c r="C74" s="14" t="str">
        <f t="shared" si="2"/>
        <v>High</v>
      </c>
      <c r="D74" s="14">
        <f t="shared" si="3"/>
        <v>1.0539117583772619</v>
      </c>
    </row>
    <row r="75" spans="1:4" x14ac:dyDescent="0.25">
      <c r="A75" t="s">
        <v>374</v>
      </c>
      <c r="B75" s="5">
        <v>112.5</v>
      </c>
      <c r="C75" s="14" t="str">
        <f t="shared" si="2"/>
        <v>High</v>
      </c>
      <c r="D75" s="14">
        <f t="shared" si="3"/>
        <v>1.0539117583772619</v>
      </c>
    </row>
    <row r="76" spans="1:4" x14ac:dyDescent="0.25">
      <c r="A76" t="s">
        <v>385</v>
      </c>
      <c r="B76" s="5">
        <v>112.5</v>
      </c>
      <c r="C76" s="14" t="str">
        <f t="shared" si="2"/>
        <v>High</v>
      </c>
      <c r="D76" s="14">
        <f t="shared" si="3"/>
        <v>1.0539117583772619</v>
      </c>
    </row>
    <row r="77" spans="1:4" x14ac:dyDescent="0.25">
      <c r="A77" t="s">
        <v>391</v>
      </c>
      <c r="B77" s="5">
        <v>112.5</v>
      </c>
      <c r="C77" s="14" t="str">
        <f t="shared" si="2"/>
        <v>High</v>
      </c>
      <c r="D77" s="14">
        <f t="shared" si="3"/>
        <v>1.0539117583772619</v>
      </c>
    </row>
    <row r="78" spans="1:4" x14ac:dyDescent="0.25">
      <c r="A78" t="s">
        <v>407</v>
      </c>
      <c r="B78" s="5">
        <v>112.5</v>
      </c>
      <c r="C78" s="14" t="str">
        <f t="shared" si="2"/>
        <v>High</v>
      </c>
      <c r="D78" s="14">
        <f t="shared" si="3"/>
        <v>1.0539117583772619</v>
      </c>
    </row>
    <row r="79" spans="1:4" x14ac:dyDescent="0.25">
      <c r="A79" t="s">
        <v>303</v>
      </c>
      <c r="B79" s="5">
        <v>112.05</v>
      </c>
      <c r="C79" s="14" t="str">
        <f t="shared" si="2"/>
        <v>High</v>
      </c>
      <c r="D79" s="14">
        <f t="shared" si="3"/>
        <v>1.0175164423351011</v>
      </c>
    </row>
    <row r="80" spans="1:4" x14ac:dyDescent="0.25">
      <c r="A80" t="s">
        <v>18</v>
      </c>
      <c r="B80" s="5">
        <v>111.6</v>
      </c>
      <c r="C80" s="14" t="str">
        <f t="shared" si="2"/>
        <v>Medium</v>
      </c>
      <c r="D80" s="14">
        <f t="shared" si="3"/>
        <v>0.98112112629294035</v>
      </c>
    </row>
    <row r="81" spans="1:4" x14ac:dyDescent="0.25">
      <c r="A81" t="s">
        <v>62</v>
      </c>
      <c r="B81" s="5">
        <v>111.6</v>
      </c>
      <c r="C81" s="14" t="str">
        <f t="shared" si="2"/>
        <v>Medium</v>
      </c>
      <c r="D81" s="14">
        <f t="shared" si="3"/>
        <v>0.98112112629294035</v>
      </c>
    </row>
    <row r="82" spans="1:4" x14ac:dyDescent="0.25">
      <c r="A82" t="s">
        <v>330</v>
      </c>
      <c r="B82" s="5">
        <v>110.7</v>
      </c>
      <c r="C82" s="14" t="str">
        <f t="shared" si="2"/>
        <v>Medium</v>
      </c>
      <c r="D82" s="14">
        <f t="shared" si="3"/>
        <v>0.90833049420861989</v>
      </c>
    </row>
    <row r="83" spans="1:4" x14ac:dyDescent="0.25">
      <c r="A83" t="s">
        <v>11</v>
      </c>
      <c r="B83" s="5">
        <v>110.25</v>
      </c>
      <c r="C83" s="14" t="str">
        <f t="shared" si="2"/>
        <v>Medium</v>
      </c>
      <c r="D83" s="14">
        <f t="shared" si="3"/>
        <v>0.87193517816645916</v>
      </c>
    </row>
    <row r="84" spans="1:4" x14ac:dyDescent="0.25">
      <c r="A84" t="s">
        <v>15</v>
      </c>
      <c r="B84" s="5">
        <v>110.25</v>
      </c>
      <c r="C84" s="14" t="str">
        <f t="shared" si="2"/>
        <v>Medium</v>
      </c>
      <c r="D84" s="14">
        <f t="shared" si="3"/>
        <v>0.87193517816645916</v>
      </c>
    </row>
    <row r="85" spans="1:4" x14ac:dyDescent="0.25">
      <c r="A85" t="s">
        <v>28</v>
      </c>
      <c r="B85" s="5">
        <v>110.25</v>
      </c>
      <c r="C85" s="14" t="str">
        <f t="shared" si="2"/>
        <v>Medium</v>
      </c>
      <c r="D85" s="14">
        <f t="shared" si="3"/>
        <v>0.87193517816645916</v>
      </c>
    </row>
    <row r="86" spans="1:4" x14ac:dyDescent="0.25">
      <c r="A86" t="s">
        <v>32</v>
      </c>
      <c r="B86" s="5">
        <v>110.25</v>
      </c>
      <c r="C86" s="14" t="str">
        <f t="shared" si="2"/>
        <v>Medium</v>
      </c>
      <c r="D86" s="14">
        <f t="shared" si="3"/>
        <v>0.87193517816645916</v>
      </c>
    </row>
    <row r="87" spans="1:4" x14ac:dyDescent="0.25">
      <c r="A87" t="s">
        <v>70</v>
      </c>
      <c r="B87" s="5">
        <v>110.25</v>
      </c>
      <c r="C87" s="14" t="str">
        <f t="shared" si="2"/>
        <v>Medium</v>
      </c>
      <c r="D87" s="14">
        <f t="shared" si="3"/>
        <v>0.87193517816645916</v>
      </c>
    </row>
    <row r="88" spans="1:4" x14ac:dyDescent="0.25">
      <c r="A88" t="s">
        <v>100</v>
      </c>
      <c r="B88" s="5">
        <v>110.25</v>
      </c>
      <c r="C88" s="14" t="str">
        <f t="shared" si="2"/>
        <v>Medium</v>
      </c>
      <c r="D88" s="14">
        <f t="shared" si="3"/>
        <v>0.87193517816645916</v>
      </c>
    </row>
    <row r="89" spans="1:4" x14ac:dyDescent="0.25">
      <c r="A89" t="s">
        <v>113</v>
      </c>
      <c r="B89" s="5">
        <v>110.25</v>
      </c>
      <c r="C89" s="14" t="str">
        <f t="shared" si="2"/>
        <v>Medium</v>
      </c>
      <c r="D89" s="14">
        <f t="shared" si="3"/>
        <v>0.87193517816645916</v>
      </c>
    </row>
    <row r="90" spans="1:4" x14ac:dyDescent="0.25">
      <c r="A90" t="s">
        <v>114</v>
      </c>
      <c r="B90" s="5">
        <v>110.25</v>
      </c>
      <c r="C90" s="14" t="str">
        <f t="shared" si="2"/>
        <v>Medium</v>
      </c>
      <c r="D90" s="14">
        <f t="shared" si="3"/>
        <v>0.87193517816645916</v>
      </c>
    </row>
    <row r="91" spans="1:4" x14ac:dyDescent="0.25">
      <c r="A91" t="s">
        <v>120</v>
      </c>
      <c r="B91" s="5">
        <v>110.25</v>
      </c>
      <c r="C91" s="14" t="str">
        <f t="shared" si="2"/>
        <v>Medium</v>
      </c>
      <c r="D91" s="14">
        <f t="shared" si="3"/>
        <v>0.87193517816645916</v>
      </c>
    </row>
    <row r="92" spans="1:4" x14ac:dyDescent="0.25">
      <c r="A92" t="s">
        <v>129</v>
      </c>
      <c r="B92" s="5">
        <v>110.25</v>
      </c>
      <c r="C92" s="14" t="str">
        <f t="shared" si="2"/>
        <v>Medium</v>
      </c>
      <c r="D92" s="14">
        <f t="shared" si="3"/>
        <v>0.87193517816645916</v>
      </c>
    </row>
    <row r="93" spans="1:4" x14ac:dyDescent="0.25">
      <c r="A93" t="s">
        <v>184</v>
      </c>
      <c r="B93" s="5">
        <v>110.25</v>
      </c>
      <c r="C93" s="14" t="str">
        <f t="shared" si="2"/>
        <v>Medium</v>
      </c>
      <c r="D93" s="14">
        <f t="shared" si="3"/>
        <v>0.87193517816645916</v>
      </c>
    </row>
    <row r="94" spans="1:4" x14ac:dyDescent="0.25">
      <c r="A94" t="s">
        <v>195</v>
      </c>
      <c r="B94" s="5">
        <v>110.25</v>
      </c>
      <c r="C94" s="14" t="str">
        <f t="shared" si="2"/>
        <v>Medium</v>
      </c>
      <c r="D94" s="14">
        <f t="shared" si="3"/>
        <v>0.87193517816645916</v>
      </c>
    </row>
    <row r="95" spans="1:4" x14ac:dyDescent="0.25">
      <c r="A95" t="s">
        <v>206</v>
      </c>
      <c r="B95" s="5">
        <v>110.25</v>
      </c>
      <c r="C95" s="14" t="str">
        <f t="shared" si="2"/>
        <v>Medium</v>
      </c>
      <c r="D95" s="14">
        <f t="shared" si="3"/>
        <v>0.87193517816645916</v>
      </c>
    </row>
    <row r="96" spans="1:4" x14ac:dyDescent="0.25">
      <c r="A96" t="s">
        <v>286</v>
      </c>
      <c r="B96" s="5">
        <v>110.25</v>
      </c>
      <c r="C96" s="14" t="str">
        <f t="shared" si="2"/>
        <v>Medium</v>
      </c>
      <c r="D96" s="14">
        <f t="shared" si="3"/>
        <v>0.87193517816645916</v>
      </c>
    </row>
    <row r="97" spans="1:4" x14ac:dyDescent="0.25">
      <c r="A97" t="s">
        <v>289</v>
      </c>
      <c r="B97" s="5">
        <v>110.25</v>
      </c>
      <c r="C97" s="14" t="str">
        <f t="shared" si="2"/>
        <v>Medium</v>
      </c>
      <c r="D97" s="14">
        <f t="shared" si="3"/>
        <v>0.87193517816645916</v>
      </c>
    </row>
    <row r="98" spans="1:4" x14ac:dyDescent="0.25">
      <c r="A98" t="s">
        <v>294</v>
      </c>
      <c r="B98" s="5">
        <v>110.25</v>
      </c>
      <c r="C98" s="14" t="str">
        <f t="shared" si="2"/>
        <v>Medium</v>
      </c>
      <c r="D98" s="14">
        <f t="shared" si="3"/>
        <v>0.87193517816645916</v>
      </c>
    </row>
    <row r="99" spans="1:4" x14ac:dyDescent="0.25">
      <c r="A99" t="s">
        <v>346</v>
      </c>
      <c r="B99" s="5">
        <v>110.25</v>
      </c>
      <c r="C99" s="14" t="str">
        <f t="shared" si="2"/>
        <v>Medium</v>
      </c>
      <c r="D99" s="14">
        <f t="shared" si="3"/>
        <v>0.87193517816645916</v>
      </c>
    </row>
    <row r="100" spans="1:4" x14ac:dyDescent="0.25">
      <c r="A100" t="s">
        <v>358</v>
      </c>
      <c r="B100" s="5">
        <v>110.25</v>
      </c>
      <c r="C100" s="14" t="str">
        <f t="shared" si="2"/>
        <v>Medium</v>
      </c>
      <c r="D100" s="14">
        <f t="shared" si="3"/>
        <v>0.87193517816645916</v>
      </c>
    </row>
    <row r="101" spans="1:4" x14ac:dyDescent="0.25">
      <c r="A101" t="s">
        <v>379</v>
      </c>
      <c r="B101" s="5">
        <v>110.25</v>
      </c>
      <c r="C101" s="14" t="str">
        <f t="shared" si="2"/>
        <v>Medium</v>
      </c>
      <c r="D101" s="14">
        <f t="shared" si="3"/>
        <v>0.87193517816645916</v>
      </c>
    </row>
    <row r="102" spans="1:4" x14ac:dyDescent="0.25">
      <c r="A102" t="s">
        <v>390</v>
      </c>
      <c r="B102" s="5">
        <v>110.25</v>
      </c>
      <c r="C102" s="14" t="str">
        <f t="shared" si="2"/>
        <v>Medium</v>
      </c>
      <c r="D102" s="14">
        <f t="shared" si="3"/>
        <v>0.87193517816645916</v>
      </c>
    </row>
    <row r="103" spans="1:4" x14ac:dyDescent="0.25">
      <c r="A103" t="s">
        <v>199</v>
      </c>
      <c r="B103" s="5">
        <v>108.9</v>
      </c>
      <c r="C103" s="14" t="str">
        <f t="shared" si="2"/>
        <v>Medium</v>
      </c>
      <c r="D103" s="14">
        <f t="shared" si="3"/>
        <v>0.76274923003997797</v>
      </c>
    </row>
    <row r="104" spans="1:4" x14ac:dyDescent="0.25">
      <c r="A104" t="s">
        <v>151</v>
      </c>
      <c r="B104" s="5">
        <v>108.45</v>
      </c>
      <c r="C104" s="14" t="str">
        <f t="shared" si="2"/>
        <v>Medium</v>
      </c>
      <c r="D104" s="14">
        <f t="shared" si="3"/>
        <v>0.72635391399781712</v>
      </c>
    </row>
    <row r="105" spans="1:4" x14ac:dyDescent="0.25">
      <c r="A105" t="s">
        <v>272</v>
      </c>
      <c r="B105" s="5">
        <v>108.45</v>
      </c>
      <c r="C105" s="14" t="str">
        <f t="shared" si="2"/>
        <v>Medium</v>
      </c>
      <c r="D105" s="14">
        <f t="shared" si="3"/>
        <v>0.72635391399781712</v>
      </c>
    </row>
    <row r="106" spans="1:4" x14ac:dyDescent="0.25">
      <c r="A106" t="s">
        <v>22</v>
      </c>
      <c r="B106" s="5">
        <v>108</v>
      </c>
      <c r="C106" s="14" t="str">
        <f t="shared" si="2"/>
        <v>Medium</v>
      </c>
      <c r="D106" s="14">
        <f t="shared" si="3"/>
        <v>0.68995859795565639</v>
      </c>
    </row>
    <row r="107" spans="1:4" x14ac:dyDescent="0.25">
      <c r="A107" t="s">
        <v>44</v>
      </c>
      <c r="B107" s="5">
        <v>108</v>
      </c>
      <c r="C107" s="14" t="str">
        <f t="shared" si="2"/>
        <v>Medium</v>
      </c>
      <c r="D107" s="14">
        <f t="shared" si="3"/>
        <v>0.68995859795565639</v>
      </c>
    </row>
    <row r="108" spans="1:4" x14ac:dyDescent="0.25">
      <c r="A108" t="s">
        <v>51</v>
      </c>
      <c r="B108" s="5">
        <v>108</v>
      </c>
      <c r="C108" s="14" t="str">
        <f t="shared" si="2"/>
        <v>Medium</v>
      </c>
      <c r="D108" s="14">
        <f t="shared" si="3"/>
        <v>0.68995859795565639</v>
      </c>
    </row>
    <row r="109" spans="1:4" x14ac:dyDescent="0.25">
      <c r="A109" t="s">
        <v>64</v>
      </c>
      <c r="B109" s="5">
        <v>108</v>
      </c>
      <c r="C109" s="14" t="str">
        <f t="shared" si="2"/>
        <v>Medium</v>
      </c>
      <c r="D109" s="14">
        <f t="shared" si="3"/>
        <v>0.68995859795565639</v>
      </c>
    </row>
    <row r="110" spans="1:4" x14ac:dyDescent="0.25">
      <c r="A110" t="s">
        <v>77</v>
      </c>
      <c r="B110" s="5">
        <v>108</v>
      </c>
      <c r="C110" s="14" t="str">
        <f t="shared" si="2"/>
        <v>Medium</v>
      </c>
      <c r="D110" s="14">
        <f t="shared" si="3"/>
        <v>0.68995859795565639</v>
      </c>
    </row>
    <row r="111" spans="1:4" x14ac:dyDescent="0.25">
      <c r="A111" t="s">
        <v>81</v>
      </c>
      <c r="B111" s="5">
        <v>108</v>
      </c>
      <c r="C111" s="14" t="str">
        <f t="shared" si="2"/>
        <v>Medium</v>
      </c>
      <c r="D111" s="14">
        <f t="shared" si="3"/>
        <v>0.68995859795565639</v>
      </c>
    </row>
    <row r="112" spans="1:4" x14ac:dyDescent="0.25">
      <c r="A112" t="s">
        <v>123</v>
      </c>
      <c r="B112" s="5">
        <v>108</v>
      </c>
      <c r="C112" s="14" t="str">
        <f t="shared" si="2"/>
        <v>Medium</v>
      </c>
      <c r="D112" s="14">
        <f t="shared" si="3"/>
        <v>0.68995859795565639</v>
      </c>
    </row>
    <row r="113" spans="1:4" x14ac:dyDescent="0.25">
      <c r="A113" t="s">
        <v>126</v>
      </c>
      <c r="B113" s="5">
        <v>108</v>
      </c>
      <c r="C113" s="14" t="str">
        <f t="shared" si="2"/>
        <v>Medium</v>
      </c>
      <c r="D113" s="14">
        <f t="shared" si="3"/>
        <v>0.68995859795565639</v>
      </c>
    </row>
    <row r="114" spans="1:4" x14ac:dyDescent="0.25">
      <c r="A114" t="s">
        <v>138</v>
      </c>
      <c r="B114" s="5">
        <v>108</v>
      </c>
      <c r="C114" s="14" t="str">
        <f t="shared" si="2"/>
        <v>Medium</v>
      </c>
      <c r="D114" s="14">
        <f t="shared" si="3"/>
        <v>0.68995859795565639</v>
      </c>
    </row>
    <row r="115" spans="1:4" x14ac:dyDescent="0.25">
      <c r="A115" t="s">
        <v>185</v>
      </c>
      <c r="B115" s="5">
        <v>108</v>
      </c>
      <c r="C115" s="14" t="str">
        <f t="shared" si="2"/>
        <v>Medium</v>
      </c>
      <c r="D115" s="14">
        <f t="shared" si="3"/>
        <v>0.68995859795565639</v>
      </c>
    </row>
    <row r="116" spans="1:4" x14ac:dyDescent="0.25">
      <c r="A116" t="s">
        <v>205</v>
      </c>
      <c r="B116" s="5">
        <v>108</v>
      </c>
      <c r="C116" s="14" t="str">
        <f t="shared" si="2"/>
        <v>Medium</v>
      </c>
      <c r="D116" s="14">
        <f t="shared" si="3"/>
        <v>0.68995859795565639</v>
      </c>
    </row>
    <row r="117" spans="1:4" x14ac:dyDescent="0.25">
      <c r="A117" t="s">
        <v>224</v>
      </c>
      <c r="B117" s="5">
        <v>108</v>
      </c>
      <c r="C117" s="14" t="str">
        <f t="shared" si="2"/>
        <v>Medium</v>
      </c>
      <c r="D117" s="14">
        <f t="shared" si="3"/>
        <v>0.68995859795565639</v>
      </c>
    </row>
    <row r="118" spans="1:4" x14ac:dyDescent="0.25">
      <c r="A118" t="s">
        <v>240</v>
      </c>
      <c r="B118" s="5">
        <v>108</v>
      </c>
      <c r="C118" s="14" t="str">
        <f t="shared" si="2"/>
        <v>Medium</v>
      </c>
      <c r="D118" s="14">
        <f t="shared" si="3"/>
        <v>0.68995859795565639</v>
      </c>
    </row>
    <row r="119" spans="1:4" x14ac:dyDescent="0.25">
      <c r="A119" t="s">
        <v>241</v>
      </c>
      <c r="B119" s="5">
        <v>108</v>
      </c>
      <c r="C119" s="14" t="str">
        <f t="shared" si="2"/>
        <v>Medium</v>
      </c>
      <c r="D119" s="14">
        <f t="shared" si="3"/>
        <v>0.68995859795565639</v>
      </c>
    </row>
    <row r="120" spans="1:4" x14ac:dyDescent="0.25">
      <c r="A120" t="s">
        <v>273</v>
      </c>
      <c r="B120" s="5">
        <v>108</v>
      </c>
      <c r="C120" s="14" t="str">
        <f t="shared" si="2"/>
        <v>Medium</v>
      </c>
      <c r="D120" s="14">
        <f t="shared" si="3"/>
        <v>0.68995859795565639</v>
      </c>
    </row>
    <row r="121" spans="1:4" x14ac:dyDescent="0.25">
      <c r="A121" t="s">
        <v>280</v>
      </c>
      <c r="B121" s="5">
        <v>108</v>
      </c>
      <c r="C121" s="14" t="str">
        <f t="shared" si="2"/>
        <v>Medium</v>
      </c>
      <c r="D121" s="14">
        <f t="shared" si="3"/>
        <v>0.68995859795565639</v>
      </c>
    </row>
    <row r="122" spans="1:4" x14ac:dyDescent="0.25">
      <c r="A122" t="s">
        <v>301</v>
      </c>
      <c r="B122" s="5">
        <v>108</v>
      </c>
      <c r="C122" s="14" t="str">
        <f t="shared" si="2"/>
        <v>Medium</v>
      </c>
      <c r="D122" s="14">
        <f t="shared" si="3"/>
        <v>0.68995859795565639</v>
      </c>
    </row>
    <row r="123" spans="1:4" x14ac:dyDescent="0.25">
      <c r="A123" t="s">
        <v>317</v>
      </c>
      <c r="B123" s="5">
        <v>108</v>
      </c>
      <c r="C123" s="14" t="str">
        <f t="shared" si="2"/>
        <v>Medium</v>
      </c>
      <c r="D123" s="14">
        <f t="shared" si="3"/>
        <v>0.68995859795565639</v>
      </c>
    </row>
    <row r="124" spans="1:4" x14ac:dyDescent="0.25">
      <c r="A124" t="s">
        <v>336</v>
      </c>
      <c r="B124" s="5">
        <v>108</v>
      </c>
      <c r="C124" s="14" t="str">
        <f t="shared" si="2"/>
        <v>Medium</v>
      </c>
      <c r="D124" s="14">
        <f t="shared" si="3"/>
        <v>0.68995859795565639</v>
      </c>
    </row>
    <row r="125" spans="1:4" x14ac:dyDescent="0.25">
      <c r="A125" t="s">
        <v>360</v>
      </c>
      <c r="B125" s="5">
        <v>108</v>
      </c>
      <c r="C125" s="14" t="str">
        <f t="shared" si="2"/>
        <v>Medium</v>
      </c>
      <c r="D125" s="14">
        <f t="shared" si="3"/>
        <v>0.68995859795565639</v>
      </c>
    </row>
    <row r="126" spans="1:4" x14ac:dyDescent="0.25">
      <c r="A126" t="s">
        <v>361</v>
      </c>
      <c r="B126" s="5">
        <v>108</v>
      </c>
      <c r="C126" s="14" t="str">
        <f t="shared" si="2"/>
        <v>Medium</v>
      </c>
      <c r="D126" s="14">
        <f t="shared" si="3"/>
        <v>0.68995859795565639</v>
      </c>
    </row>
    <row r="127" spans="1:4" x14ac:dyDescent="0.25">
      <c r="A127" t="s">
        <v>372</v>
      </c>
      <c r="B127" s="5">
        <v>108</v>
      </c>
      <c r="C127" s="14" t="str">
        <f t="shared" si="2"/>
        <v>Medium</v>
      </c>
      <c r="D127" s="14">
        <f t="shared" si="3"/>
        <v>0.68995859795565639</v>
      </c>
    </row>
    <row r="128" spans="1:4" x14ac:dyDescent="0.25">
      <c r="A128" t="s">
        <v>410</v>
      </c>
      <c r="B128" s="5">
        <v>108</v>
      </c>
      <c r="C128" s="14" t="str">
        <f t="shared" si="2"/>
        <v>Medium</v>
      </c>
      <c r="D128" s="14">
        <f t="shared" si="3"/>
        <v>0.68995859795565639</v>
      </c>
    </row>
    <row r="129" spans="1:4" x14ac:dyDescent="0.25">
      <c r="A129" t="s">
        <v>72</v>
      </c>
      <c r="B129" s="5">
        <v>107.55</v>
      </c>
      <c r="C129" s="14" t="str">
        <f t="shared" si="2"/>
        <v>Medium</v>
      </c>
      <c r="D129" s="14">
        <f t="shared" si="3"/>
        <v>0.65356328191349555</v>
      </c>
    </row>
    <row r="130" spans="1:4" x14ac:dyDescent="0.25">
      <c r="A130" t="s">
        <v>232</v>
      </c>
      <c r="B130" s="5">
        <v>107.1</v>
      </c>
      <c r="C130" s="14" t="str">
        <f t="shared" ref="C130:C193" si="4">VLOOKUP(B130,$F$17:$G$26,2,TRUE)</f>
        <v>Medium</v>
      </c>
      <c r="D130" s="14">
        <f t="shared" ref="D130:D193" si="5">(B130-$G$3)/$G$5</f>
        <v>0.61716796587133482</v>
      </c>
    </row>
    <row r="131" spans="1:4" x14ac:dyDescent="0.25">
      <c r="A131" t="s">
        <v>10</v>
      </c>
      <c r="B131" s="5">
        <v>106.65</v>
      </c>
      <c r="C131" s="14" t="str">
        <f t="shared" si="4"/>
        <v>Medium</v>
      </c>
      <c r="D131" s="14">
        <f t="shared" si="5"/>
        <v>0.5807726498291752</v>
      </c>
    </row>
    <row r="132" spans="1:4" x14ac:dyDescent="0.25">
      <c r="A132" t="s">
        <v>288</v>
      </c>
      <c r="B132" s="5">
        <v>106.65</v>
      </c>
      <c r="C132" s="14" t="str">
        <f t="shared" si="4"/>
        <v>Medium</v>
      </c>
      <c r="D132" s="14">
        <f t="shared" si="5"/>
        <v>0.5807726498291752</v>
      </c>
    </row>
    <row r="133" spans="1:4" x14ac:dyDescent="0.25">
      <c r="A133" t="s">
        <v>302</v>
      </c>
      <c r="B133" s="5">
        <v>106.65</v>
      </c>
      <c r="C133" s="14" t="str">
        <f t="shared" si="4"/>
        <v>Medium</v>
      </c>
      <c r="D133" s="14">
        <f t="shared" si="5"/>
        <v>0.5807726498291752</v>
      </c>
    </row>
    <row r="134" spans="1:4" x14ac:dyDescent="0.25">
      <c r="A134" t="s">
        <v>71</v>
      </c>
      <c r="B134" s="5">
        <v>105.75</v>
      </c>
      <c r="C134" s="14" t="str">
        <f t="shared" si="4"/>
        <v>Medium</v>
      </c>
      <c r="D134" s="14">
        <f t="shared" si="5"/>
        <v>0.50798201774485363</v>
      </c>
    </row>
    <row r="135" spans="1:4" x14ac:dyDescent="0.25">
      <c r="A135" t="s">
        <v>96</v>
      </c>
      <c r="B135" s="5">
        <v>105.75</v>
      </c>
      <c r="C135" s="14" t="str">
        <f t="shared" si="4"/>
        <v>Medium</v>
      </c>
      <c r="D135" s="14">
        <f t="shared" si="5"/>
        <v>0.50798201774485363</v>
      </c>
    </row>
    <row r="136" spans="1:4" x14ac:dyDescent="0.25">
      <c r="A136" t="s">
        <v>98</v>
      </c>
      <c r="B136" s="5">
        <v>105.75</v>
      </c>
      <c r="C136" s="14" t="str">
        <f t="shared" si="4"/>
        <v>Medium</v>
      </c>
      <c r="D136" s="14">
        <f t="shared" si="5"/>
        <v>0.50798201774485363</v>
      </c>
    </row>
    <row r="137" spans="1:4" x14ac:dyDescent="0.25">
      <c r="A137" t="s">
        <v>133</v>
      </c>
      <c r="B137" s="5">
        <v>105.75</v>
      </c>
      <c r="C137" s="14" t="str">
        <f t="shared" si="4"/>
        <v>Medium</v>
      </c>
      <c r="D137" s="14">
        <f t="shared" si="5"/>
        <v>0.50798201774485363</v>
      </c>
    </row>
    <row r="138" spans="1:4" x14ac:dyDescent="0.25">
      <c r="A138" t="s">
        <v>152</v>
      </c>
      <c r="B138" s="5">
        <v>105.75</v>
      </c>
      <c r="C138" s="14" t="str">
        <f t="shared" si="4"/>
        <v>Medium</v>
      </c>
      <c r="D138" s="14">
        <f t="shared" si="5"/>
        <v>0.50798201774485363</v>
      </c>
    </row>
    <row r="139" spans="1:4" x14ac:dyDescent="0.25">
      <c r="A139" t="s">
        <v>166</v>
      </c>
      <c r="B139" s="5">
        <v>105.75</v>
      </c>
      <c r="C139" s="14" t="str">
        <f t="shared" si="4"/>
        <v>Medium</v>
      </c>
      <c r="D139" s="14">
        <f t="shared" si="5"/>
        <v>0.50798201774485363</v>
      </c>
    </row>
    <row r="140" spans="1:4" x14ac:dyDescent="0.25">
      <c r="A140" t="s">
        <v>186</v>
      </c>
      <c r="B140" s="5">
        <v>105.75</v>
      </c>
      <c r="C140" s="14" t="str">
        <f t="shared" si="4"/>
        <v>Medium</v>
      </c>
      <c r="D140" s="14">
        <f t="shared" si="5"/>
        <v>0.50798201774485363</v>
      </c>
    </row>
    <row r="141" spans="1:4" x14ac:dyDescent="0.25">
      <c r="A141" t="s">
        <v>221</v>
      </c>
      <c r="B141" s="5">
        <v>105.75</v>
      </c>
      <c r="C141" s="14" t="str">
        <f t="shared" si="4"/>
        <v>Medium</v>
      </c>
      <c r="D141" s="14">
        <f t="shared" si="5"/>
        <v>0.50798201774485363</v>
      </c>
    </row>
    <row r="142" spans="1:4" x14ac:dyDescent="0.25">
      <c r="A142" t="s">
        <v>252</v>
      </c>
      <c r="B142" s="5">
        <v>105.75</v>
      </c>
      <c r="C142" s="14" t="str">
        <f t="shared" si="4"/>
        <v>Medium</v>
      </c>
      <c r="D142" s="14">
        <f t="shared" si="5"/>
        <v>0.50798201774485363</v>
      </c>
    </row>
    <row r="143" spans="1:4" x14ac:dyDescent="0.25">
      <c r="A143" t="s">
        <v>282</v>
      </c>
      <c r="B143" s="5">
        <v>105.75</v>
      </c>
      <c r="C143" s="14" t="str">
        <f t="shared" si="4"/>
        <v>Medium</v>
      </c>
      <c r="D143" s="14">
        <f t="shared" si="5"/>
        <v>0.50798201774485363</v>
      </c>
    </row>
    <row r="144" spans="1:4" x14ac:dyDescent="0.25">
      <c r="A144" t="s">
        <v>291</v>
      </c>
      <c r="B144" s="5">
        <v>105.75</v>
      </c>
      <c r="C144" s="14" t="str">
        <f t="shared" si="4"/>
        <v>Medium</v>
      </c>
      <c r="D144" s="14">
        <f t="shared" si="5"/>
        <v>0.50798201774485363</v>
      </c>
    </row>
    <row r="145" spans="1:4" x14ac:dyDescent="0.25">
      <c r="A145" t="s">
        <v>295</v>
      </c>
      <c r="B145" s="5">
        <v>105.75</v>
      </c>
      <c r="C145" s="14" t="str">
        <f t="shared" si="4"/>
        <v>Medium</v>
      </c>
      <c r="D145" s="14">
        <f t="shared" si="5"/>
        <v>0.50798201774485363</v>
      </c>
    </row>
    <row r="146" spans="1:4" x14ac:dyDescent="0.25">
      <c r="A146" t="s">
        <v>331</v>
      </c>
      <c r="B146" s="5">
        <v>105.75</v>
      </c>
      <c r="C146" s="14" t="str">
        <f t="shared" si="4"/>
        <v>Medium</v>
      </c>
      <c r="D146" s="14">
        <f t="shared" si="5"/>
        <v>0.50798201774485363</v>
      </c>
    </row>
    <row r="147" spans="1:4" x14ac:dyDescent="0.25">
      <c r="A147" t="s">
        <v>333</v>
      </c>
      <c r="B147" s="5">
        <v>105.75</v>
      </c>
      <c r="C147" s="14" t="str">
        <f t="shared" si="4"/>
        <v>Medium</v>
      </c>
      <c r="D147" s="14">
        <f t="shared" si="5"/>
        <v>0.50798201774485363</v>
      </c>
    </row>
    <row r="148" spans="1:4" x14ac:dyDescent="0.25">
      <c r="A148" t="s">
        <v>365</v>
      </c>
      <c r="B148" s="5">
        <v>105.75</v>
      </c>
      <c r="C148" s="14" t="str">
        <f t="shared" si="4"/>
        <v>Medium</v>
      </c>
      <c r="D148" s="14">
        <f t="shared" si="5"/>
        <v>0.50798201774485363</v>
      </c>
    </row>
    <row r="149" spans="1:4" x14ac:dyDescent="0.25">
      <c r="A149" t="s">
        <v>395</v>
      </c>
      <c r="B149" s="5">
        <v>105.75</v>
      </c>
      <c r="C149" s="14" t="str">
        <f t="shared" si="4"/>
        <v>Medium</v>
      </c>
      <c r="D149" s="14">
        <f t="shared" si="5"/>
        <v>0.50798201774485363</v>
      </c>
    </row>
    <row r="150" spans="1:4" x14ac:dyDescent="0.25">
      <c r="A150" t="s">
        <v>411</v>
      </c>
      <c r="B150" s="5">
        <v>105.75</v>
      </c>
      <c r="C150" s="14" t="str">
        <f t="shared" si="4"/>
        <v>Medium</v>
      </c>
      <c r="D150" s="14">
        <f t="shared" si="5"/>
        <v>0.50798201774485363</v>
      </c>
    </row>
    <row r="151" spans="1:4" x14ac:dyDescent="0.25">
      <c r="A151" t="s">
        <v>239</v>
      </c>
      <c r="B151" s="5">
        <v>105.3</v>
      </c>
      <c r="C151" s="14" t="str">
        <f t="shared" si="4"/>
        <v>Medium</v>
      </c>
      <c r="D151" s="14">
        <f t="shared" si="5"/>
        <v>0.47158670170269279</v>
      </c>
    </row>
    <row r="152" spans="1:4" x14ac:dyDescent="0.25">
      <c r="A152" t="s">
        <v>245</v>
      </c>
      <c r="B152" s="5">
        <v>105.3</v>
      </c>
      <c r="C152" s="14" t="str">
        <f t="shared" si="4"/>
        <v>Medium</v>
      </c>
      <c r="D152" s="14">
        <f t="shared" si="5"/>
        <v>0.47158670170269279</v>
      </c>
    </row>
    <row r="153" spans="1:4" x14ac:dyDescent="0.25">
      <c r="A153" t="s">
        <v>348</v>
      </c>
      <c r="B153" s="5">
        <v>104.85</v>
      </c>
      <c r="C153" s="14" t="str">
        <f t="shared" si="4"/>
        <v>Medium</v>
      </c>
      <c r="D153" s="14">
        <f t="shared" si="5"/>
        <v>0.435191385660532</v>
      </c>
    </row>
    <row r="154" spans="1:4" x14ac:dyDescent="0.25">
      <c r="A154" t="s">
        <v>297</v>
      </c>
      <c r="B154" s="5">
        <v>104.4</v>
      </c>
      <c r="C154" s="14" t="str">
        <f t="shared" si="4"/>
        <v>Medium</v>
      </c>
      <c r="D154" s="14">
        <f t="shared" si="5"/>
        <v>0.39879606961837238</v>
      </c>
    </row>
    <row r="155" spans="1:4" x14ac:dyDescent="0.25">
      <c r="A155" t="s">
        <v>215</v>
      </c>
      <c r="B155" s="5">
        <v>103.95</v>
      </c>
      <c r="C155" s="14" t="str">
        <f t="shared" si="4"/>
        <v>Medium</v>
      </c>
      <c r="D155" s="14">
        <f t="shared" si="5"/>
        <v>0.3624007535762116</v>
      </c>
    </row>
    <row r="156" spans="1:4" x14ac:dyDescent="0.25">
      <c r="A156" t="s">
        <v>67</v>
      </c>
      <c r="B156" s="5">
        <v>103.5</v>
      </c>
      <c r="C156" s="14" t="str">
        <f t="shared" si="4"/>
        <v>Medium</v>
      </c>
      <c r="D156" s="14">
        <f t="shared" si="5"/>
        <v>0.32600543753405081</v>
      </c>
    </row>
    <row r="157" spans="1:4" x14ac:dyDescent="0.25">
      <c r="A157" t="s">
        <v>94</v>
      </c>
      <c r="B157" s="5">
        <v>103.5</v>
      </c>
      <c r="C157" s="14" t="str">
        <f t="shared" si="4"/>
        <v>Medium</v>
      </c>
      <c r="D157" s="14">
        <f t="shared" si="5"/>
        <v>0.32600543753405081</v>
      </c>
    </row>
    <row r="158" spans="1:4" x14ac:dyDescent="0.25">
      <c r="A158" t="s">
        <v>118</v>
      </c>
      <c r="B158" s="5">
        <v>103.5</v>
      </c>
      <c r="C158" s="14" t="str">
        <f t="shared" si="4"/>
        <v>Medium</v>
      </c>
      <c r="D158" s="14">
        <f t="shared" si="5"/>
        <v>0.32600543753405081</v>
      </c>
    </row>
    <row r="159" spans="1:4" x14ac:dyDescent="0.25">
      <c r="A159" t="s">
        <v>174</v>
      </c>
      <c r="B159" s="5">
        <v>103.5</v>
      </c>
      <c r="C159" s="14" t="str">
        <f t="shared" si="4"/>
        <v>Medium</v>
      </c>
      <c r="D159" s="14">
        <f t="shared" si="5"/>
        <v>0.32600543753405081</v>
      </c>
    </row>
    <row r="160" spans="1:4" x14ac:dyDescent="0.25">
      <c r="A160" t="s">
        <v>201</v>
      </c>
      <c r="B160" s="5">
        <v>103.5</v>
      </c>
      <c r="C160" s="14" t="str">
        <f t="shared" si="4"/>
        <v>Medium</v>
      </c>
      <c r="D160" s="14">
        <f t="shared" si="5"/>
        <v>0.32600543753405081</v>
      </c>
    </row>
    <row r="161" spans="1:4" x14ac:dyDescent="0.25">
      <c r="A161" t="s">
        <v>231</v>
      </c>
      <c r="B161" s="5">
        <v>103.5</v>
      </c>
      <c r="C161" s="14" t="str">
        <f t="shared" si="4"/>
        <v>Medium</v>
      </c>
      <c r="D161" s="14">
        <f t="shared" si="5"/>
        <v>0.32600543753405081</v>
      </c>
    </row>
    <row r="162" spans="1:4" x14ac:dyDescent="0.25">
      <c r="A162" t="s">
        <v>253</v>
      </c>
      <c r="B162" s="5">
        <v>103.5</v>
      </c>
      <c r="C162" s="14" t="str">
        <f t="shared" si="4"/>
        <v>Medium</v>
      </c>
      <c r="D162" s="14">
        <f t="shared" si="5"/>
        <v>0.32600543753405081</v>
      </c>
    </row>
    <row r="163" spans="1:4" x14ac:dyDescent="0.25">
      <c r="A163" t="s">
        <v>260</v>
      </c>
      <c r="B163" s="5">
        <v>103.5</v>
      </c>
      <c r="C163" s="14" t="str">
        <f t="shared" si="4"/>
        <v>Medium</v>
      </c>
      <c r="D163" s="14">
        <f t="shared" si="5"/>
        <v>0.32600543753405081</v>
      </c>
    </row>
    <row r="164" spans="1:4" x14ac:dyDescent="0.25">
      <c r="A164" t="s">
        <v>271</v>
      </c>
      <c r="B164" s="5">
        <v>103.5</v>
      </c>
      <c r="C164" s="14" t="str">
        <f t="shared" si="4"/>
        <v>Medium</v>
      </c>
      <c r="D164" s="14">
        <f t="shared" si="5"/>
        <v>0.32600543753405081</v>
      </c>
    </row>
    <row r="165" spans="1:4" x14ac:dyDescent="0.25">
      <c r="A165" t="s">
        <v>299</v>
      </c>
      <c r="B165" s="5">
        <v>103.5</v>
      </c>
      <c r="C165" s="14" t="str">
        <f t="shared" si="4"/>
        <v>Medium</v>
      </c>
      <c r="D165" s="14">
        <f t="shared" si="5"/>
        <v>0.32600543753405081</v>
      </c>
    </row>
    <row r="166" spans="1:4" x14ac:dyDescent="0.25">
      <c r="A166" t="s">
        <v>335</v>
      </c>
      <c r="B166" s="5">
        <v>103.5</v>
      </c>
      <c r="C166" s="14" t="str">
        <f t="shared" si="4"/>
        <v>Medium</v>
      </c>
      <c r="D166" s="14">
        <f t="shared" si="5"/>
        <v>0.32600543753405081</v>
      </c>
    </row>
    <row r="167" spans="1:4" x14ac:dyDescent="0.25">
      <c r="A167" t="s">
        <v>357</v>
      </c>
      <c r="B167" s="5">
        <v>103.5</v>
      </c>
      <c r="C167" s="14" t="str">
        <f t="shared" si="4"/>
        <v>Medium</v>
      </c>
      <c r="D167" s="14">
        <f t="shared" si="5"/>
        <v>0.32600543753405081</v>
      </c>
    </row>
    <row r="168" spans="1:4" x14ac:dyDescent="0.25">
      <c r="A168" t="s">
        <v>362</v>
      </c>
      <c r="B168" s="5">
        <v>103.5</v>
      </c>
      <c r="C168" s="14" t="str">
        <f t="shared" si="4"/>
        <v>Medium</v>
      </c>
      <c r="D168" s="14">
        <f t="shared" si="5"/>
        <v>0.32600543753405081</v>
      </c>
    </row>
    <row r="169" spans="1:4" x14ac:dyDescent="0.25">
      <c r="A169" t="s">
        <v>210</v>
      </c>
      <c r="B169" s="5">
        <v>103.05</v>
      </c>
      <c r="C169" s="14" t="str">
        <f t="shared" si="4"/>
        <v>Medium</v>
      </c>
      <c r="D169" s="14">
        <f t="shared" si="5"/>
        <v>0.28961012149189003</v>
      </c>
    </row>
    <row r="170" spans="1:4" x14ac:dyDescent="0.25">
      <c r="A170" t="s">
        <v>65</v>
      </c>
      <c r="B170" s="5">
        <v>102.6</v>
      </c>
      <c r="C170" s="14" t="str">
        <f t="shared" si="4"/>
        <v>Medium</v>
      </c>
      <c r="D170" s="14">
        <f t="shared" si="5"/>
        <v>0.25321480544972924</v>
      </c>
    </row>
    <row r="171" spans="1:4" x14ac:dyDescent="0.25">
      <c r="A171" t="s">
        <v>90</v>
      </c>
      <c r="B171" s="5">
        <v>102.6</v>
      </c>
      <c r="C171" s="14" t="str">
        <f t="shared" si="4"/>
        <v>Medium</v>
      </c>
      <c r="D171" s="14">
        <f t="shared" si="5"/>
        <v>0.25321480544972924</v>
      </c>
    </row>
    <row r="172" spans="1:4" x14ac:dyDescent="0.25">
      <c r="A172" t="s">
        <v>214</v>
      </c>
      <c r="B172" s="5">
        <v>102.6</v>
      </c>
      <c r="C172" s="14" t="str">
        <f t="shared" si="4"/>
        <v>Medium</v>
      </c>
      <c r="D172" s="14">
        <f t="shared" si="5"/>
        <v>0.25321480544972924</v>
      </c>
    </row>
    <row r="173" spans="1:4" x14ac:dyDescent="0.25">
      <c r="A173" t="s">
        <v>236</v>
      </c>
      <c r="B173" s="5">
        <v>102.6</v>
      </c>
      <c r="C173" s="14" t="str">
        <f t="shared" si="4"/>
        <v>Medium</v>
      </c>
      <c r="D173" s="14">
        <f t="shared" si="5"/>
        <v>0.25321480544972924</v>
      </c>
    </row>
    <row r="174" spans="1:4" x14ac:dyDescent="0.25">
      <c r="A174" t="s">
        <v>257</v>
      </c>
      <c r="B174" s="5">
        <v>102.6</v>
      </c>
      <c r="C174" s="14" t="str">
        <f t="shared" si="4"/>
        <v>Medium</v>
      </c>
      <c r="D174" s="14">
        <f t="shared" si="5"/>
        <v>0.25321480544972924</v>
      </c>
    </row>
    <row r="175" spans="1:4" x14ac:dyDescent="0.25">
      <c r="A175" t="s">
        <v>309</v>
      </c>
      <c r="B175" s="5">
        <v>102.6</v>
      </c>
      <c r="C175" s="14" t="str">
        <f t="shared" si="4"/>
        <v>Medium</v>
      </c>
      <c r="D175" s="14">
        <f t="shared" si="5"/>
        <v>0.25321480544972924</v>
      </c>
    </row>
    <row r="176" spans="1:4" x14ac:dyDescent="0.25">
      <c r="A176" t="s">
        <v>402</v>
      </c>
      <c r="B176" s="5">
        <v>102.6</v>
      </c>
      <c r="C176" s="14" t="str">
        <f t="shared" si="4"/>
        <v>Medium</v>
      </c>
      <c r="D176" s="14">
        <f t="shared" si="5"/>
        <v>0.25321480544972924</v>
      </c>
    </row>
    <row r="177" spans="1:4" x14ac:dyDescent="0.25">
      <c r="A177" t="s">
        <v>175</v>
      </c>
      <c r="B177" s="5">
        <v>102.15</v>
      </c>
      <c r="C177" s="14" t="str">
        <f t="shared" si="4"/>
        <v>Medium</v>
      </c>
      <c r="D177" s="14">
        <f t="shared" si="5"/>
        <v>0.21681948940756962</v>
      </c>
    </row>
    <row r="178" spans="1:4" x14ac:dyDescent="0.25">
      <c r="A178" t="s">
        <v>150</v>
      </c>
      <c r="B178" s="5">
        <v>101.7</v>
      </c>
      <c r="C178" s="14" t="str">
        <f t="shared" si="4"/>
        <v>Medium</v>
      </c>
      <c r="D178" s="14">
        <f t="shared" si="5"/>
        <v>0.18042417336540884</v>
      </c>
    </row>
    <row r="179" spans="1:4" x14ac:dyDescent="0.25">
      <c r="A179" t="s">
        <v>204</v>
      </c>
      <c r="B179" s="5">
        <v>101.7</v>
      </c>
      <c r="C179" s="14" t="str">
        <f t="shared" si="4"/>
        <v>Medium</v>
      </c>
      <c r="D179" s="14">
        <f t="shared" si="5"/>
        <v>0.18042417336540884</v>
      </c>
    </row>
    <row r="180" spans="1:4" x14ac:dyDescent="0.25">
      <c r="A180" t="s">
        <v>290</v>
      </c>
      <c r="B180" s="5">
        <v>101.7</v>
      </c>
      <c r="C180" s="14" t="str">
        <f t="shared" si="4"/>
        <v>Medium</v>
      </c>
      <c r="D180" s="14">
        <f t="shared" si="5"/>
        <v>0.18042417336540884</v>
      </c>
    </row>
    <row r="181" spans="1:4" x14ac:dyDescent="0.25">
      <c r="A181" t="s">
        <v>21</v>
      </c>
      <c r="B181" s="5">
        <v>101.25</v>
      </c>
      <c r="C181" s="14" t="str">
        <f t="shared" si="4"/>
        <v>Medium</v>
      </c>
      <c r="D181" s="14">
        <f t="shared" si="5"/>
        <v>0.14402885732324805</v>
      </c>
    </row>
    <row r="182" spans="1:4" x14ac:dyDescent="0.25">
      <c r="A182" t="s">
        <v>79</v>
      </c>
      <c r="B182" s="5">
        <v>101.25</v>
      </c>
      <c r="C182" s="14" t="str">
        <f t="shared" si="4"/>
        <v>Medium</v>
      </c>
      <c r="D182" s="14">
        <f t="shared" si="5"/>
        <v>0.14402885732324805</v>
      </c>
    </row>
    <row r="183" spans="1:4" x14ac:dyDescent="0.25">
      <c r="A183" t="s">
        <v>88</v>
      </c>
      <c r="B183" s="5">
        <v>101.25</v>
      </c>
      <c r="C183" s="14" t="str">
        <f t="shared" si="4"/>
        <v>Medium</v>
      </c>
      <c r="D183" s="14">
        <f t="shared" si="5"/>
        <v>0.14402885732324805</v>
      </c>
    </row>
    <row r="184" spans="1:4" x14ac:dyDescent="0.25">
      <c r="A184" t="s">
        <v>91</v>
      </c>
      <c r="B184" s="5">
        <v>101.25</v>
      </c>
      <c r="C184" s="14" t="str">
        <f t="shared" si="4"/>
        <v>Medium</v>
      </c>
      <c r="D184" s="14">
        <f t="shared" si="5"/>
        <v>0.14402885732324805</v>
      </c>
    </row>
    <row r="185" spans="1:4" x14ac:dyDescent="0.25">
      <c r="A185" t="s">
        <v>117</v>
      </c>
      <c r="B185" s="5">
        <v>101.25</v>
      </c>
      <c r="C185" s="14" t="str">
        <f t="shared" si="4"/>
        <v>Medium</v>
      </c>
      <c r="D185" s="14">
        <f t="shared" si="5"/>
        <v>0.14402885732324805</v>
      </c>
    </row>
    <row r="186" spans="1:4" x14ac:dyDescent="0.25">
      <c r="A186" t="s">
        <v>125</v>
      </c>
      <c r="B186" s="5">
        <v>101.25</v>
      </c>
      <c r="C186" s="14" t="str">
        <f t="shared" si="4"/>
        <v>Medium</v>
      </c>
      <c r="D186" s="14">
        <f t="shared" si="5"/>
        <v>0.14402885732324805</v>
      </c>
    </row>
    <row r="187" spans="1:4" x14ac:dyDescent="0.25">
      <c r="A187" t="s">
        <v>178</v>
      </c>
      <c r="B187" s="5">
        <v>101.25</v>
      </c>
      <c r="C187" s="14" t="str">
        <f t="shared" si="4"/>
        <v>Medium</v>
      </c>
      <c r="D187" s="14">
        <f t="shared" si="5"/>
        <v>0.14402885732324805</v>
      </c>
    </row>
    <row r="188" spans="1:4" x14ac:dyDescent="0.25">
      <c r="A188" t="s">
        <v>188</v>
      </c>
      <c r="B188" s="5">
        <v>101.25</v>
      </c>
      <c r="C188" s="14" t="str">
        <f t="shared" si="4"/>
        <v>Medium</v>
      </c>
      <c r="D188" s="14">
        <f t="shared" si="5"/>
        <v>0.14402885732324805</v>
      </c>
    </row>
    <row r="189" spans="1:4" x14ac:dyDescent="0.25">
      <c r="A189" t="s">
        <v>225</v>
      </c>
      <c r="B189" s="5">
        <v>101.25</v>
      </c>
      <c r="C189" s="14" t="str">
        <f t="shared" si="4"/>
        <v>Medium</v>
      </c>
      <c r="D189" s="14">
        <f t="shared" si="5"/>
        <v>0.14402885732324805</v>
      </c>
    </row>
    <row r="190" spans="1:4" x14ac:dyDescent="0.25">
      <c r="A190" t="s">
        <v>251</v>
      </c>
      <c r="B190" s="5">
        <v>101.25</v>
      </c>
      <c r="C190" s="14" t="str">
        <f t="shared" si="4"/>
        <v>Medium</v>
      </c>
      <c r="D190" s="14">
        <f t="shared" si="5"/>
        <v>0.14402885732324805</v>
      </c>
    </row>
    <row r="191" spans="1:4" x14ac:dyDescent="0.25">
      <c r="A191" t="s">
        <v>274</v>
      </c>
      <c r="B191" s="5">
        <v>101.25</v>
      </c>
      <c r="C191" s="14" t="str">
        <f t="shared" si="4"/>
        <v>Medium</v>
      </c>
      <c r="D191" s="14">
        <f t="shared" si="5"/>
        <v>0.14402885732324805</v>
      </c>
    </row>
    <row r="192" spans="1:4" x14ac:dyDescent="0.25">
      <c r="A192" t="s">
        <v>322</v>
      </c>
      <c r="B192" s="5">
        <v>101.25</v>
      </c>
      <c r="C192" s="14" t="str">
        <f t="shared" si="4"/>
        <v>Medium</v>
      </c>
      <c r="D192" s="14">
        <f t="shared" si="5"/>
        <v>0.14402885732324805</v>
      </c>
    </row>
    <row r="193" spans="1:4" x14ac:dyDescent="0.25">
      <c r="A193" t="s">
        <v>377</v>
      </c>
      <c r="B193" s="5">
        <v>101.25</v>
      </c>
      <c r="C193" s="14" t="str">
        <f t="shared" si="4"/>
        <v>Medium</v>
      </c>
      <c r="D193" s="14">
        <f t="shared" si="5"/>
        <v>0.14402885732324805</v>
      </c>
    </row>
    <row r="194" spans="1:4" x14ac:dyDescent="0.25">
      <c r="A194" t="s">
        <v>382</v>
      </c>
      <c r="B194" s="5">
        <v>101.25</v>
      </c>
      <c r="C194" s="14" t="str">
        <f t="shared" ref="C194:C257" si="6">VLOOKUP(B194,$F$17:$G$26,2,TRUE)</f>
        <v>Medium</v>
      </c>
      <c r="D194" s="14">
        <f t="shared" ref="D194:D257" si="7">(B194-$G$3)/$G$5</f>
        <v>0.14402885732324805</v>
      </c>
    </row>
    <row r="195" spans="1:4" x14ac:dyDescent="0.25">
      <c r="A195" t="s">
        <v>384</v>
      </c>
      <c r="B195" s="5">
        <v>101.25</v>
      </c>
      <c r="C195" s="14" t="str">
        <f t="shared" si="6"/>
        <v>Medium</v>
      </c>
      <c r="D195" s="14">
        <f t="shared" si="7"/>
        <v>0.14402885732324805</v>
      </c>
    </row>
    <row r="196" spans="1:4" x14ac:dyDescent="0.25">
      <c r="A196" t="s">
        <v>423</v>
      </c>
      <c r="B196" s="5">
        <v>101.25</v>
      </c>
      <c r="C196" s="14" t="str">
        <f t="shared" si="6"/>
        <v>Medium</v>
      </c>
      <c r="D196" s="14">
        <f t="shared" si="7"/>
        <v>0.14402885732324805</v>
      </c>
    </row>
    <row r="197" spans="1:4" x14ac:dyDescent="0.25">
      <c r="A197" t="s">
        <v>413</v>
      </c>
      <c r="B197" s="5">
        <v>100.8</v>
      </c>
      <c r="C197" s="14" t="str">
        <f t="shared" si="6"/>
        <v>Medium</v>
      </c>
      <c r="D197" s="14">
        <f t="shared" si="7"/>
        <v>0.10763354128108726</v>
      </c>
    </row>
    <row r="198" spans="1:4" x14ac:dyDescent="0.25">
      <c r="A198" t="s">
        <v>368</v>
      </c>
      <c r="B198" s="5">
        <v>100.35</v>
      </c>
      <c r="C198" s="14" t="str">
        <f t="shared" si="6"/>
        <v>Medium</v>
      </c>
      <c r="D198" s="14">
        <f t="shared" si="7"/>
        <v>7.1238225238926478E-2</v>
      </c>
    </row>
    <row r="199" spans="1:4" x14ac:dyDescent="0.25">
      <c r="A199" t="s">
        <v>92</v>
      </c>
      <c r="B199" s="5">
        <v>99.9</v>
      </c>
      <c r="C199" s="14" t="str">
        <f t="shared" si="6"/>
        <v>Medium</v>
      </c>
      <c r="D199" s="14">
        <f t="shared" si="7"/>
        <v>3.4842909196766844E-2</v>
      </c>
    </row>
    <row r="200" spans="1:4" x14ac:dyDescent="0.25">
      <c r="A200" t="s">
        <v>116</v>
      </c>
      <c r="B200" s="5">
        <v>99.9</v>
      </c>
      <c r="C200" s="14" t="str">
        <f t="shared" si="6"/>
        <v>Medium</v>
      </c>
      <c r="D200" s="14">
        <f t="shared" si="7"/>
        <v>3.4842909196766844E-2</v>
      </c>
    </row>
    <row r="201" spans="1:4" x14ac:dyDescent="0.25">
      <c r="A201" t="s">
        <v>146</v>
      </c>
      <c r="B201" s="5">
        <v>99.9</v>
      </c>
      <c r="C201" s="14" t="str">
        <f t="shared" si="6"/>
        <v>Medium</v>
      </c>
      <c r="D201" s="14">
        <f t="shared" si="7"/>
        <v>3.4842909196766844E-2</v>
      </c>
    </row>
    <row r="202" spans="1:4" x14ac:dyDescent="0.25">
      <c r="A202" t="s">
        <v>105</v>
      </c>
      <c r="B202" s="5">
        <v>99.45</v>
      </c>
      <c r="C202" s="14" t="str">
        <f t="shared" si="6"/>
        <v>Medium</v>
      </c>
      <c r="D202" s="14">
        <f t="shared" si="7"/>
        <v>-1.552406845393937E-3</v>
      </c>
    </row>
    <row r="203" spans="1:4" x14ac:dyDescent="0.25">
      <c r="A203" t="s">
        <v>307</v>
      </c>
      <c r="B203" s="5">
        <v>99.45</v>
      </c>
      <c r="C203" s="14" t="str">
        <f t="shared" si="6"/>
        <v>Medium</v>
      </c>
      <c r="D203" s="14">
        <f t="shared" si="7"/>
        <v>-1.552406845393937E-3</v>
      </c>
    </row>
    <row r="204" spans="1:4" x14ac:dyDescent="0.25">
      <c r="A204" t="s">
        <v>9</v>
      </c>
      <c r="B204" s="5">
        <v>99</v>
      </c>
      <c r="C204" s="14" t="str">
        <f t="shared" si="6"/>
        <v>Medium</v>
      </c>
      <c r="D204" s="14">
        <f t="shared" si="7"/>
        <v>-3.794772288755472E-2</v>
      </c>
    </row>
    <row r="205" spans="1:4" x14ac:dyDescent="0.25">
      <c r="A205" t="s">
        <v>13</v>
      </c>
      <c r="B205" s="5">
        <v>99</v>
      </c>
      <c r="C205" s="14" t="str">
        <f t="shared" si="6"/>
        <v>Medium</v>
      </c>
      <c r="D205" s="14">
        <f t="shared" si="7"/>
        <v>-3.794772288755472E-2</v>
      </c>
    </row>
    <row r="206" spans="1:4" x14ac:dyDescent="0.25">
      <c r="A206" t="s">
        <v>19</v>
      </c>
      <c r="B206" s="5">
        <v>99</v>
      </c>
      <c r="C206" s="14" t="str">
        <f t="shared" si="6"/>
        <v>Medium</v>
      </c>
      <c r="D206" s="14">
        <f t="shared" si="7"/>
        <v>-3.794772288755472E-2</v>
      </c>
    </row>
    <row r="207" spans="1:4" x14ac:dyDescent="0.25">
      <c r="A207" t="s">
        <v>29</v>
      </c>
      <c r="B207" s="5">
        <v>99</v>
      </c>
      <c r="C207" s="14" t="str">
        <f t="shared" si="6"/>
        <v>Medium</v>
      </c>
      <c r="D207" s="14">
        <f t="shared" si="7"/>
        <v>-3.794772288755472E-2</v>
      </c>
    </row>
    <row r="208" spans="1:4" x14ac:dyDescent="0.25">
      <c r="A208" t="s">
        <v>39</v>
      </c>
      <c r="B208" s="5">
        <v>99</v>
      </c>
      <c r="C208" s="14" t="str">
        <f t="shared" si="6"/>
        <v>Medium</v>
      </c>
      <c r="D208" s="14">
        <f t="shared" si="7"/>
        <v>-3.794772288755472E-2</v>
      </c>
    </row>
    <row r="209" spans="1:4" x14ac:dyDescent="0.25">
      <c r="A209" t="s">
        <v>54</v>
      </c>
      <c r="B209" s="5">
        <v>99</v>
      </c>
      <c r="C209" s="14" t="str">
        <f t="shared" si="6"/>
        <v>Medium</v>
      </c>
      <c r="D209" s="14">
        <f t="shared" si="7"/>
        <v>-3.794772288755472E-2</v>
      </c>
    </row>
    <row r="210" spans="1:4" x14ac:dyDescent="0.25">
      <c r="A210" t="s">
        <v>66</v>
      </c>
      <c r="B210" s="5">
        <v>99</v>
      </c>
      <c r="C210" s="14" t="str">
        <f t="shared" si="6"/>
        <v>Medium</v>
      </c>
      <c r="D210" s="14">
        <f t="shared" si="7"/>
        <v>-3.794772288755472E-2</v>
      </c>
    </row>
    <row r="211" spans="1:4" x14ac:dyDescent="0.25">
      <c r="A211" t="s">
        <v>160</v>
      </c>
      <c r="B211" s="5">
        <v>99</v>
      </c>
      <c r="C211" s="14" t="str">
        <f t="shared" si="6"/>
        <v>Medium</v>
      </c>
      <c r="D211" s="14">
        <f t="shared" si="7"/>
        <v>-3.794772288755472E-2</v>
      </c>
    </row>
    <row r="212" spans="1:4" x14ac:dyDescent="0.25">
      <c r="A212" t="s">
        <v>171</v>
      </c>
      <c r="B212" s="5">
        <v>99</v>
      </c>
      <c r="C212" s="14" t="str">
        <f t="shared" si="6"/>
        <v>Medium</v>
      </c>
      <c r="D212" s="14">
        <f t="shared" si="7"/>
        <v>-3.794772288755472E-2</v>
      </c>
    </row>
    <row r="213" spans="1:4" x14ac:dyDescent="0.25">
      <c r="A213" t="s">
        <v>182</v>
      </c>
      <c r="B213" s="5">
        <v>99</v>
      </c>
      <c r="C213" s="14" t="str">
        <f t="shared" si="6"/>
        <v>Medium</v>
      </c>
      <c r="D213" s="14">
        <f t="shared" si="7"/>
        <v>-3.794772288755472E-2</v>
      </c>
    </row>
    <row r="214" spans="1:4" x14ac:dyDescent="0.25">
      <c r="A214" t="s">
        <v>198</v>
      </c>
      <c r="B214" s="5">
        <v>99</v>
      </c>
      <c r="C214" s="14" t="str">
        <f t="shared" si="6"/>
        <v>Medium</v>
      </c>
      <c r="D214" s="14">
        <f t="shared" si="7"/>
        <v>-3.794772288755472E-2</v>
      </c>
    </row>
    <row r="215" spans="1:4" x14ac:dyDescent="0.25">
      <c r="A215" t="s">
        <v>209</v>
      </c>
      <c r="B215" s="5">
        <v>99</v>
      </c>
      <c r="C215" s="14" t="str">
        <f t="shared" si="6"/>
        <v>Medium</v>
      </c>
      <c r="D215" s="14">
        <f t="shared" si="7"/>
        <v>-3.794772288755472E-2</v>
      </c>
    </row>
    <row r="216" spans="1:4" x14ac:dyDescent="0.25">
      <c r="A216" t="s">
        <v>220</v>
      </c>
      <c r="B216" s="5">
        <v>99</v>
      </c>
      <c r="C216" s="14" t="str">
        <f t="shared" si="6"/>
        <v>Medium</v>
      </c>
      <c r="D216" s="14">
        <f t="shared" si="7"/>
        <v>-3.794772288755472E-2</v>
      </c>
    </row>
    <row r="217" spans="1:4" x14ac:dyDescent="0.25">
      <c r="A217" t="s">
        <v>269</v>
      </c>
      <c r="B217" s="5">
        <v>99</v>
      </c>
      <c r="C217" s="14" t="str">
        <f t="shared" si="6"/>
        <v>Medium</v>
      </c>
      <c r="D217" s="14">
        <f t="shared" si="7"/>
        <v>-3.794772288755472E-2</v>
      </c>
    </row>
    <row r="218" spans="1:4" x14ac:dyDescent="0.25">
      <c r="A218" t="s">
        <v>276</v>
      </c>
      <c r="B218" s="5">
        <v>99</v>
      </c>
      <c r="C218" s="14" t="str">
        <f t="shared" si="6"/>
        <v>Medium</v>
      </c>
      <c r="D218" s="14">
        <f t="shared" si="7"/>
        <v>-3.794772288755472E-2</v>
      </c>
    </row>
    <row r="219" spans="1:4" x14ac:dyDescent="0.25">
      <c r="A219" t="s">
        <v>283</v>
      </c>
      <c r="B219" s="5">
        <v>99</v>
      </c>
      <c r="C219" s="14" t="str">
        <f t="shared" si="6"/>
        <v>Medium</v>
      </c>
      <c r="D219" s="14">
        <f t="shared" si="7"/>
        <v>-3.794772288755472E-2</v>
      </c>
    </row>
    <row r="220" spans="1:4" x14ac:dyDescent="0.25">
      <c r="A220" t="s">
        <v>315</v>
      </c>
      <c r="B220" s="5">
        <v>99</v>
      </c>
      <c r="C220" s="14" t="str">
        <f t="shared" si="6"/>
        <v>Medium</v>
      </c>
      <c r="D220" s="14">
        <f t="shared" si="7"/>
        <v>-3.794772288755472E-2</v>
      </c>
    </row>
    <row r="221" spans="1:4" x14ac:dyDescent="0.25">
      <c r="A221" t="s">
        <v>329</v>
      </c>
      <c r="B221" s="5">
        <v>99</v>
      </c>
      <c r="C221" s="14" t="str">
        <f t="shared" si="6"/>
        <v>Medium</v>
      </c>
      <c r="D221" s="14">
        <f t="shared" si="7"/>
        <v>-3.794772288755472E-2</v>
      </c>
    </row>
    <row r="222" spans="1:4" x14ac:dyDescent="0.25">
      <c r="A222" t="s">
        <v>338</v>
      </c>
      <c r="B222" s="5">
        <v>99</v>
      </c>
      <c r="C222" s="14" t="str">
        <f t="shared" si="6"/>
        <v>Medium</v>
      </c>
      <c r="D222" s="14">
        <f t="shared" si="7"/>
        <v>-3.794772288755472E-2</v>
      </c>
    </row>
    <row r="223" spans="1:4" x14ac:dyDescent="0.25">
      <c r="A223" t="s">
        <v>373</v>
      </c>
      <c r="B223" s="5">
        <v>99</v>
      </c>
      <c r="C223" s="14" t="str">
        <f t="shared" si="6"/>
        <v>Medium</v>
      </c>
      <c r="D223" s="14">
        <f t="shared" si="7"/>
        <v>-3.794772288755472E-2</v>
      </c>
    </row>
    <row r="224" spans="1:4" x14ac:dyDescent="0.25">
      <c r="A224" t="s">
        <v>389</v>
      </c>
      <c r="B224" s="5">
        <v>99</v>
      </c>
      <c r="C224" s="14" t="str">
        <f t="shared" si="6"/>
        <v>Medium</v>
      </c>
      <c r="D224" s="14">
        <f t="shared" si="7"/>
        <v>-3.794772288755472E-2</v>
      </c>
    </row>
    <row r="225" spans="1:4" x14ac:dyDescent="0.25">
      <c r="A225" t="s">
        <v>409</v>
      </c>
      <c r="B225" s="5">
        <v>99</v>
      </c>
      <c r="C225" s="14" t="str">
        <f t="shared" si="6"/>
        <v>Medium</v>
      </c>
      <c r="D225" s="14">
        <f t="shared" si="7"/>
        <v>-3.794772288755472E-2</v>
      </c>
    </row>
    <row r="226" spans="1:4" x14ac:dyDescent="0.25">
      <c r="A226" t="s">
        <v>415</v>
      </c>
      <c r="B226" s="5">
        <v>99</v>
      </c>
      <c r="C226" s="14" t="str">
        <f t="shared" si="6"/>
        <v>Medium</v>
      </c>
      <c r="D226" s="14">
        <f t="shared" si="7"/>
        <v>-3.794772288755472E-2</v>
      </c>
    </row>
    <row r="227" spans="1:4" x14ac:dyDescent="0.25">
      <c r="A227" t="s">
        <v>418</v>
      </c>
      <c r="B227" s="5">
        <v>99</v>
      </c>
      <c r="C227" s="14" t="str">
        <f t="shared" si="6"/>
        <v>Medium</v>
      </c>
      <c r="D227" s="14">
        <f t="shared" si="7"/>
        <v>-3.794772288755472E-2</v>
      </c>
    </row>
    <row r="228" spans="1:4" x14ac:dyDescent="0.25">
      <c r="A228" t="s">
        <v>424</v>
      </c>
      <c r="B228" s="5">
        <v>99</v>
      </c>
      <c r="C228" s="14" t="str">
        <f t="shared" si="6"/>
        <v>Medium</v>
      </c>
      <c r="D228" s="14">
        <f t="shared" si="7"/>
        <v>-3.794772288755472E-2</v>
      </c>
    </row>
    <row r="229" spans="1:4" x14ac:dyDescent="0.25">
      <c r="A229" t="s">
        <v>203</v>
      </c>
      <c r="B229" s="5">
        <v>98.55</v>
      </c>
      <c r="C229" s="14" t="str">
        <f t="shared" si="6"/>
        <v>Medium</v>
      </c>
      <c r="D229" s="14">
        <f t="shared" si="7"/>
        <v>-7.4343038929715499E-2</v>
      </c>
    </row>
    <row r="230" spans="1:4" x14ac:dyDescent="0.25">
      <c r="A230" t="s">
        <v>58</v>
      </c>
      <c r="B230" s="5">
        <v>98.1</v>
      </c>
      <c r="C230" s="14" t="str">
        <f t="shared" si="6"/>
        <v>Medium</v>
      </c>
      <c r="D230" s="14">
        <f t="shared" si="7"/>
        <v>-0.11073835497187628</v>
      </c>
    </row>
    <row r="231" spans="1:4" x14ac:dyDescent="0.25">
      <c r="A231" t="s">
        <v>84</v>
      </c>
      <c r="B231" s="5">
        <v>98.1</v>
      </c>
      <c r="C231" s="14" t="str">
        <f t="shared" si="6"/>
        <v>Medium</v>
      </c>
      <c r="D231" s="14">
        <f t="shared" si="7"/>
        <v>-0.11073835497187628</v>
      </c>
    </row>
    <row r="232" spans="1:4" x14ac:dyDescent="0.25">
      <c r="A232" t="s">
        <v>173</v>
      </c>
      <c r="B232" s="5">
        <v>98.1</v>
      </c>
      <c r="C232" s="14" t="str">
        <f t="shared" si="6"/>
        <v>Medium</v>
      </c>
      <c r="D232" s="14">
        <f t="shared" si="7"/>
        <v>-0.11073835497187628</v>
      </c>
    </row>
    <row r="233" spans="1:4" x14ac:dyDescent="0.25">
      <c r="A233" t="s">
        <v>300</v>
      </c>
      <c r="B233" s="5">
        <v>98.1</v>
      </c>
      <c r="C233" s="14" t="str">
        <f t="shared" si="6"/>
        <v>Medium</v>
      </c>
      <c r="D233" s="14">
        <f t="shared" si="7"/>
        <v>-0.11073835497187628</v>
      </c>
    </row>
    <row r="234" spans="1:4" x14ac:dyDescent="0.25">
      <c r="A234" t="s">
        <v>156</v>
      </c>
      <c r="B234" s="5">
        <v>97.65</v>
      </c>
      <c r="C234" s="14" t="str">
        <f t="shared" si="6"/>
        <v>Medium</v>
      </c>
      <c r="D234" s="14">
        <f t="shared" si="7"/>
        <v>-0.14713367101403593</v>
      </c>
    </row>
    <row r="235" spans="1:4" x14ac:dyDescent="0.25">
      <c r="A235" t="s">
        <v>47</v>
      </c>
      <c r="B235" s="5">
        <v>97.2</v>
      </c>
      <c r="C235" s="14" t="str">
        <f t="shared" si="6"/>
        <v>Medium</v>
      </c>
      <c r="D235" s="14">
        <f t="shared" si="7"/>
        <v>-0.18352898705619672</v>
      </c>
    </row>
    <row r="236" spans="1:4" x14ac:dyDescent="0.25">
      <c r="A236" t="s">
        <v>23</v>
      </c>
      <c r="B236" s="5">
        <v>96.75</v>
      </c>
      <c r="C236" s="14" t="str">
        <f t="shared" si="6"/>
        <v>Medium</v>
      </c>
      <c r="D236" s="14">
        <f t="shared" si="7"/>
        <v>-0.2199243030983575</v>
      </c>
    </row>
    <row r="237" spans="1:4" x14ac:dyDescent="0.25">
      <c r="A237" t="s">
        <v>25</v>
      </c>
      <c r="B237" s="5">
        <v>96.75</v>
      </c>
      <c r="C237" s="14" t="str">
        <f t="shared" si="6"/>
        <v>Medium</v>
      </c>
      <c r="D237" s="14">
        <f t="shared" si="7"/>
        <v>-0.2199243030983575</v>
      </c>
    </row>
    <row r="238" spans="1:4" x14ac:dyDescent="0.25">
      <c r="A238" t="s">
        <v>93</v>
      </c>
      <c r="B238" s="5">
        <v>96.75</v>
      </c>
      <c r="C238" s="14" t="str">
        <f t="shared" si="6"/>
        <v>Medium</v>
      </c>
      <c r="D238" s="14">
        <f t="shared" si="7"/>
        <v>-0.2199243030983575</v>
      </c>
    </row>
    <row r="239" spans="1:4" x14ac:dyDescent="0.25">
      <c r="A239" t="s">
        <v>107</v>
      </c>
      <c r="B239" s="5">
        <v>96.75</v>
      </c>
      <c r="C239" s="14" t="str">
        <f t="shared" si="6"/>
        <v>Medium</v>
      </c>
      <c r="D239" s="14">
        <f t="shared" si="7"/>
        <v>-0.2199243030983575</v>
      </c>
    </row>
    <row r="240" spans="1:4" x14ac:dyDescent="0.25">
      <c r="A240" t="s">
        <v>131</v>
      </c>
      <c r="B240" s="5">
        <v>96.75</v>
      </c>
      <c r="C240" s="14" t="str">
        <f t="shared" si="6"/>
        <v>Medium</v>
      </c>
      <c r="D240" s="14">
        <f t="shared" si="7"/>
        <v>-0.2199243030983575</v>
      </c>
    </row>
    <row r="241" spans="1:4" x14ac:dyDescent="0.25">
      <c r="A241" t="s">
        <v>145</v>
      </c>
      <c r="B241" s="5">
        <v>96.75</v>
      </c>
      <c r="C241" s="14" t="str">
        <f t="shared" si="6"/>
        <v>Medium</v>
      </c>
      <c r="D241" s="14">
        <f t="shared" si="7"/>
        <v>-0.2199243030983575</v>
      </c>
    </row>
    <row r="242" spans="1:4" x14ac:dyDescent="0.25">
      <c r="A242" t="s">
        <v>164</v>
      </c>
      <c r="B242" s="5">
        <v>96.75</v>
      </c>
      <c r="C242" s="14" t="str">
        <f t="shared" si="6"/>
        <v>Medium</v>
      </c>
      <c r="D242" s="14">
        <f t="shared" si="7"/>
        <v>-0.2199243030983575</v>
      </c>
    </row>
    <row r="243" spans="1:4" x14ac:dyDescent="0.25">
      <c r="A243" t="s">
        <v>211</v>
      </c>
      <c r="B243" s="5">
        <v>96.75</v>
      </c>
      <c r="C243" s="14" t="str">
        <f t="shared" si="6"/>
        <v>Medium</v>
      </c>
      <c r="D243" s="14">
        <f t="shared" si="7"/>
        <v>-0.2199243030983575</v>
      </c>
    </row>
    <row r="244" spans="1:4" x14ac:dyDescent="0.25">
      <c r="A244" t="s">
        <v>248</v>
      </c>
      <c r="B244" s="5">
        <v>96.75</v>
      </c>
      <c r="C244" s="14" t="str">
        <f t="shared" si="6"/>
        <v>Medium</v>
      </c>
      <c r="D244" s="14">
        <f t="shared" si="7"/>
        <v>-0.2199243030983575</v>
      </c>
    </row>
    <row r="245" spans="1:4" x14ac:dyDescent="0.25">
      <c r="A245" t="s">
        <v>293</v>
      </c>
      <c r="B245" s="5">
        <v>96.75</v>
      </c>
      <c r="C245" s="14" t="str">
        <f t="shared" si="6"/>
        <v>Medium</v>
      </c>
      <c r="D245" s="14">
        <f t="shared" si="7"/>
        <v>-0.2199243030983575</v>
      </c>
    </row>
    <row r="246" spans="1:4" x14ac:dyDescent="0.25">
      <c r="A246" t="s">
        <v>342</v>
      </c>
      <c r="B246" s="5">
        <v>96.75</v>
      </c>
      <c r="C246" s="14" t="str">
        <f t="shared" si="6"/>
        <v>Medium</v>
      </c>
      <c r="D246" s="14">
        <f t="shared" si="7"/>
        <v>-0.2199243030983575</v>
      </c>
    </row>
    <row r="247" spans="1:4" x14ac:dyDescent="0.25">
      <c r="A247" t="s">
        <v>350</v>
      </c>
      <c r="B247" s="5">
        <v>96.75</v>
      </c>
      <c r="C247" s="14" t="str">
        <f t="shared" si="6"/>
        <v>Medium</v>
      </c>
      <c r="D247" s="14">
        <f t="shared" si="7"/>
        <v>-0.2199243030983575</v>
      </c>
    </row>
    <row r="248" spans="1:4" x14ac:dyDescent="0.25">
      <c r="A248" t="s">
        <v>351</v>
      </c>
      <c r="B248" s="5">
        <v>96.75</v>
      </c>
      <c r="C248" s="14" t="str">
        <f t="shared" si="6"/>
        <v>Medium</v>
      </c>
      <c r="D248" s="14">
        <f t="shared" si="7"/>
        <v>-0.2199243030983575</v>
      </c>
    </row>
    <row r="249" spans="1:4" x14ac:dyDescent="0.25">
      <c r="A249" t="s">
        <v>401</v>
      </c>
      <c r="B249" s="5">
        <v>96.75</v>
      </c>
      <c r="C249" s="14" t="str">
        <f t="shared" si="6"/>
        <v>Medium</v>
      </c>
      <c r="D249" s="14">
        <f t="shared" si="7"/>
        <v>-0.2199243030983575</v>
      </c>
    </row>
    <row r="250" spans="1:4" x14ac:dyDescent="0.25">
      <c r="A250" t="s">
        <v>417</v>
      </c>
      <c r="B250" s="5">
        <v>96.75</v>
      </c>
      <c r="C250" s="14" t="str">
        <f t="shared" si="6"/>
        <v>Medium</v>
      </c>
      <c r="D250" s="14">
        <f t="shared" si="7"/>
        <v>-0.2199243030983575</v>
      </c>
    </row>
    <row r="251" spans="1:4" x14ac:dyDescent="0.25">
      <c r="A251" t="s">
        <v>14</v>
      </c>
      <c r="B251" s="5">
        <v>96.3</v>
      </c>
      <c r="C251" s="14" t="str">
        <f t="shared" si="6"/>
        <v>Medium</v>
      </c>
      <c r="D251" s="14">
        <f t="shared" si="7"/>
        <v>-0.25631961914051826</v>
      </c>
    </row>
    <row r="252" spans="1:4" x14ac:dyDescent="0.25">
      <c r="A252" t="s">
        <v>310</v>
      </c>
      <c r="B252" s="5">
        <v>95.85</v>
      </c>
      <c r="C252" s="14" t="str">
        <f t="shared" si="6"/>
        <v>Medium</v>
      </c>
      <c r="D252" s="14">
        <f t="shared" si="7"/>
        <v>-0.29271493518267905</v>
      </c>
    </row>
    <row r="253" spans="1:4" x14ac:dyDescent="0.25">
      <c r="A253" t="s">
        <v>341</v>
      </c>
      <c r="B253" s="5">
        <v>95.85</v>
      </c>
      <c r="C253" s="14" t="str">
        <f t="shared" si="6"/>
        <v>Medium</v>
      </c>
      <c r="D253" s="14">
        <f t="shared" si="7"/>
        <v>-0.29271493518267905</v>
      </c>
    </row>
    <row r="254" spans="1:4" x14ac:dyDescent="0.25">
      <c r="A254" t="s">
        <v>397</v>
      </c>
      <c r="B254" s="5">
        <v>95.85</v>
      </c>
      <c r="C254" s="14" t="str">
        <f t="shared" si="6"/>
        <v>Medium</v>
      </c>
      <c r="D254" s="14">
        <f t="shared" si="7"/>
        <v>-0.29271493518267905</v>
      </c>
    </row>
    <row r="255" spans="1:4" x14ac:dyDescent="0.25">
      <c r="A255" t="s">
        <v>249</v>
      </c>
      <c r="B255" s="5">
        <v>95.4</v>
      </c>
      <c r="C255" s="14" t="str">
        <f t="shared" si="6"/>
        <v>Medium</v>
      </c>
      <c r="D255" s="14">
        <f t="shared" si="7"/>
        <v>-0.32911025122483867</v>
      </c>
    </row>
    <row r="256" spans="1:4" x14ac:dyDescent="0.25">
      <c r="A256" t="s">
        <v>254</v>
      </c>
      <c r="B256" s="5">
        <v>95.4</v>
      </c>
      <c r="C256" s="14" t="str">
        <f t="shared" si="6"/>
        <v>Medium</v>
      </c>
      <c r="D256" s="14">
        <f t="shared" si="7"/>
        <v>-0.32911025122483867</v>
      </c>
    </row>
    <row r="257" spans="1:4" x14ac:dyDescent="0.25">
      <c r="A257" t="s">
        <v>386</v>
      </c>
      <c r="B257" s="5">
        <v>95.4</v>
      </c>
      <c r="C257" s="14" t="str">
        <f t="shared" si="6"/>
        <v>Medium</v>
      </c>
      <c r="D257" s="14">
        <f t="shared" si="7"/>
        <v>-0.32911025122483867</v>
      </c>
    </row>
    <row r="258" spans="1:4" x14ac:dyDescent="0.25">
      <c r="A258" t="s">
        <v>20</v>
      </c>
      <c r="B258" s="5">
        <v>94.5</v>
      </c>
      <c r="C258" s="14" t="str">
        <f t="shared" ref="C258:C321" si="8">VLOOKUP(B258,$F$17:$G$26,2,TRUE)</f>
        <v>Medium</v>
      </c>
      <c r="D258" s="14">
        <f t="shared" ref="D258:D321" si="9">(B258-$G$3)/$G$5</f>
        <v>-0.40190088330916024</v>
      </c>
    </row>
    <row r="259" spans="1:4" x14ac:dyDescent="0.25">
      <c r="A259" t="s">
        <v>27</v>
      </c>
      <c r="B259" s="5">
        <v>94.5</v>
      </c>
      <c r="C259" s="14" t="str">
        <f t="shared" si="8"/>
        <v>Medium</v>
      </c>
      <c r="D259" s="14">
        <f t="shared" si="9"/>
        <v>-0.40190088330916024</v>
      </c>
    </row>
    <row r="260" spans="1:4" x14ac:dyDescent="0.25">
      <c r="A260" t="s">
        <v>34</v>
      </c>
      <c r="B260" s="5">
        <v>94.5</v>
      </c>
      <c r="C260" s="14" t="str">
        <f t="shared" si="8"/>
        <v>Medium</v>
      </c>
      <c r="D260" s="14">
        <f t="shared" si="9"/>
        <v>-0.40190088330916024</v>
      </c>
    </row>
    <row r="261" spans="1:4" x14ac:dyDescent="0.25">
      <c r="A261" t="s">
        <v>38</v>
      </c>
      <c r="B261" s="5">
        <v>94.5</v>
      </c>
      <c r="C261" s="14" t="str">
        <f t="shared" si="8"/>
        <v>Medium</v>
      </c>
      <c r="D261" s="14">
        <f t="shared" si="9"/>
        <v>-0.40190088330916024</v>
      </c>
    </row>
    <row r="262" spans="1:4" x14ac:dyDescent="0.25">
      <c r="A262" t="s">
        <v>80</v>
      </c>
      <c r="B262" s="5">
        <v>94.5</v>
      </c>
      <c r="C262" s="14" t="str">
        <f t="shared" si="8"/>
        <v>Medium</v>
      </c>
      <c r="D262" s="14">
        <f t="shared" si="9"/>
        <v>-0.40190088330916024</v>
      </c>
    </row>
    <row r="263" spans="1:4" x14ac:dyDescent="0.25">
      <c r="A263" t="s">
        <v>141</v>
      </c>
      <c r="B263" s="5">
        <v>94.5</v>
      </c>
      <c r="C263" s="14" t="str">
        <f t="shared" si="8"/>
        <v>Medium</v>
      </c>
      <c r="D263" s="14">
        <f t="shared" si="9"/>
        <v>-0.40190088330916024</v>
      </c>
    </row>
    <row r="264" spans="1:4" x14ac:dyDescent="0.25">
      <c r="A264" t="s">
        <v>142</v>
      </c>
      <c r="B264" s="5">
        <v>94.5</v>
      </c>
      <c r="C264" s="14" t="str">
        <f t="shared" si="8"/>
        <v>Medium</v>
      </c>
      <c r="D264" s="14">
        <f t="shared" si="9"/>
        <v>-0.40190088330916024</v>
      </c>
    </row>
    <row r="265" spans="1:4" x14ac:dyDescent="0.25">
      <c r="A265" t="s">
        <v>157</v>
      </c>
      <c r="B265" s="5">
        <v>94.5</v>
      </c>
      <c r="C265" s="14" t="str">
        <f t="shared" si="8"/>
        <v>Medium</v>
      </c>
      <c r="D265" s="14">
        <f t="shared" si="9"/>
        <v>-0.40190088330916024</v>
      </c>
    </row>
    <row r="266" spans="1:4" x14ac:dyDescent="0.25">
      <c r="A266" t="s">
        <v>170</v>
      </c>
      <c r="B266" s="5">
        <v>94.5</v>
      </c>
      <c r="C266" s="14" t="str">
        <f t="shared" si="8"/>
        <v>Medium</v>
      </c>
      <c r="D266" s="14">
        <f t="shared" si="9"/>
        <v>-0.40190088330916024</v>
      </c>
    </row>
    <row r="267" spans="1:4" x14ac:dyDescent="0.25">
      <c r="A267" t="s">
        <v>189</v>
      </c>
      <c r="B267" s="5">
        <v>94.5</v>
      </c>
      <c r="C267" s="14" t="str">
        <f t="shared" si="8"/>
        <v>Medium</v>
      </c>
      <c r="D267" s="14">
        <f t="shared" si="9"/>
        <v>-0.40190088330916024</v>
      </c>
    </row>
    <row r="268" spans="1:4" x14ac:dyDescent="0.25">
      <c r="A268" t="s">
        <v>202</v>
      </c>
      <c r="B268" s="5">
        <v>94.5</v>
      </c>
      <c r="C268" s="14" t="str">
        <f t="shared" si="8"/>
        <v>Medium</v>
      </c>
      <c r="D268" s="14">
        <f t="shared" si="9"/>
        <v>-0.40190088330916024</v>
      </c>
    </row>
    <row r="269" spans="1:4" x14ac:dyDescent="0.25">
      <c r="A269" t="s">
        <v>261</v>
      </c>
      <c r="B269" s="5">
        <v>94.5</v>
      </c>
      <c r="C269" s="14" t="str">
        <f t="shared" si="8"/>
        <v>Medium</v>
      </c>
      <c r="D269" s="14">
        <f t="shared" si="9"/>
        <v>-0.40190088330916024</v>
      </c>
    </row>
    <row r="270" spans="1:4" x14ac:dyDescent="0.25">
      <c r="A270" t="s">
        <v>281</v>
      </c>
      <c r="B270" s="5">
        <v>94.5</v>
      </c>
      <c r="C270" s="14" t="str">
        <f t="shared" si="8"/>
        <v>Medium</v>
      </c>
      <c r="D270" s="14">
        <f t="shared" si="9"/>
        <v>-0.40190088330916024</v>
      </c>
    </row>
    <row r="271" spans="1:4" x14ac:dyDescent="0.25">
      <c r="A271" t="s">
        <v>319</v>
      </c>
      <c r="B271" s="5">
        <v>94.5</v>
      </c>
      <c r="C271" s="14" t="str">
        <f t="shared" si="8"/>
        <v>Medium</v>
      </c>
      <c r="D271" s="14">
        <f t="shared" si="9"/>
        <v>-0.40190088330916024</v>
      </c>
    </row>
    <row r="272" spans="1:4" x14ac:dyDescent="0.25">
      <c r="A272" t="s">
        <v>337</v>
      </c>
      <c r="B272" s="5">
        <v>94.5</v>
      </c>
      <c r="C272" s="14" t="str">
        <f t="shared" si="8"/>
        <v>Medium</v>
      </c>
      <c r="D272" s="14">
        <f t="shared" si="9"/>
        <v>-0.40190088330916024</v>
      </c>
    </row>
    <row r="273" spans="1:4" x14ac:dyDescent="0.25">
      <c r="A273" t="s">
        <v>354</v>
      </c>
      <c r="B273" s="5">
        <v>94.5</v>
      </c>
      <c r="C273" s="14" t="str">
        <f t="shared" si="8"/>
        <v>Medium</v>
      </c>
      <c r="D273" s="14">
        <f t="shared" si="9"/>
        <v>-0.40190088330916024</v>
      </c>
    </row>
    <row r="274" spans="1:4" x14ac:dyDescent="0.25">
      <c r="A274" t="s">
        <v>364</v>
      </c>
      <c r="B274" s="5">
        <v>94.5</v>
      </c>
      <c r="C274" s="14" t="str">
        <f t="shared" si="8"/>
        <v>Medium</v>
      </c>
      <c r="D274" s="14">
        <f t="shared" si="9"/>
        <v>-0.40190088330916024</v>
      </c>
    </row>
    <row r="275" spans="1:4" x14ac:dyDescent="0.25">
      <c r="A275" t="s">
        <v>414</v>
      </c>
      <c r="B275" s="5">
        <v>94.5</v>
      </c>
      <c r="C275" s="14" t="str">
        <f t="shared" si="8"/>
        <v>Medium</v>
      </c>
      <c r="D275" s="14">
        <f t="shared" si="9"/>
        <v>-0.40190088330916024</v>
      </c>
    </row>
    <row r="276" spans="1:4" x14ac:dyDescent="0.25">
      <c r="A276" t="s">
        <v>69</v>
      </c>
      <c r="B276" s="5">
        <v>94.05</v>
      </c>
      <c r="C276" s="14" t="str">
        <f t="shared" si="8"/>
        <v>Medium</v>
      </c>
      <c r="D276" s="14">
        <f t="shared" si="9"/>
        <v>-0.43829619935132103</v>
      </c>
    </row>
    <row r="277" spans="1:4" x14ac:dyDescent="0.25">
      <c r="A277" t="s">
        <v>217</v>
      </c>
      <c r="B277" s="5">
        <v>94.05</v>
      </c>
      <c r="C277" s="14" t="str">
        <f t="shared" si="8"/>
        <v>Medium</v>
      </c>
      <c r="D277" s="14">
        <f t="shared" si="9"/>
        <v>-0.43829619935132103</v>
      </c>
    </row>
    <row r="278" spans="1:4" x14ac:dyDescent="0.25">
      <c r="A278" t="s">
        <v>326</v>
      </c>
      <c r="B278" s="5">
        <v>94.05</v>
      </c>
      <c r="C278" s="14" t="str">
        <f t="shared" si="8"/>
        <v>Medium</v>
      </c>
      <c r="D278" s="14">
        <f t="shared" si="9"/>
        <v>-0.43829619935132103</v>
      </c>
    </row>
    <row r="279" spans="1:4" x14ac:dyDescent="0.25">
      <c r="A279" t="s">
        <v>347</v>
      </c>
      <c r="B279" s="5">
        <v>93.6</v>
      </c>
      <c r="C279" s="14" t="str">
        <f t="shared" si="8"/>
        <v>Medium</v>
      </c>
      <c r="D279" s="14">
        <f t="shared" si="9"/>
        <v>-0.47469151539348181</v>
      </c>
    </row>
    <row r="280" spans="1:4" x14ac:dyDescent="0.25">
      <c r="A280" t="s">
        <v>366</v>
      </c>
      <c r="B280" s="5">
        <v>93.6</v>
      </c>
      <c r="C280" s="14" t="str">
        <f t="shared" si="8"/>
        <v>Medium</v>
      </c>
      <c r="D280" s="14">
        <f t="shared" si="9"/>
        <v>-0.47469151539348181</v>
      </c>
    </row>
    <row r="281" spans="1:4" x14ac:dyDescent="0.25">
      <c r="A281" t="s">
        <v>49</v>
      </c>
      <c r="B281" s="5">
        <v>93.15</v>
      </c>
      <c r="C281" s="14" t="str">
        <f t="shared" si="8"/>
        <v>Medium</v>
      </c>
      <c r="D281" s="14">
        <f t="shared" si="9"/>
        <v>-0.51108683143564149</v>
      </c>
    </row>
    <row r="282" spans="1:4" x14ac:dyDescent="0.25">
      <c r="A282" t="s">
        <v>74</v>
      </c>
      <c r="B282" s="5">
        <v>92.7</v>
      </c>
      <c r="C282" s="14" t="str">
        <f t="shared" si="8"/>
        <v>Medium</v>
      </c>
      <c r="D282" s="14">
        <f t="shared" si="9"/>
        <v>-0.54748214747780222</v>
      </c>
    </row>
    <row r="283" spans="1:4" x14ac:dyDescent="0.25">
      <c r="A283" t="s">
        <v>148</v>
      </c>
      <c r="B283" s="5">
        <v>92.7</v>
      </c>
      <c r="C283" s="14" t="str">
        <f t="shared" si="8"/>
        <v>Medium</v>
      </c>
      <c r="D283" s="14">
        <f t="shared" si="9"/>
        <v>-0.54748214747780222</v>
      </c>
    </row>
    <row r="284" spans="1:4" x14ac:dyDescent="0.25">
      <c r="A284" t="s">
        <v>353</v>
      </c>
      <c r="B284" s="5">
        <v>92.7</v>
      </c>
      <c r="C284" s="14" t="str">
        <f t="shared" si="8"/>
        <v>Medium</v>
      </c>
      <c r="D284" s="14">
        <f t="shared" si="9"/>
        <v>-0.54748214747780222</v>
      </c>
    </row>
    <row r="285" spans="1:4" x14ac:dyDescent="0.25">
      <c r="A285" t="s">
        <v>388</v>
      </c>
      <c r="B285" s="5">
        <v>92.7</v>
      </c>
      <c r="C285" s="14" t="str">
        <f t="shared" si="8"/>
        <v>Medium</v>
      </c>
      <c r="D285" s="14">
        <f t="shared" si="9"/>
        <v>-0.54748214747780222</v>
      </c>
    </row>
    <row r="286" spans="1:4" x14ac:dyDescent="0.25">
      <c r="A286" t="s">
        <v>115</v>
      </c>
      <c r="B286" s="5">
        <v>92.25</v>
      </c>
      <c r="C286" s="14" t="str">
        <f t="shared" si="8"/>
        <v>Medium</v>
      </c>
      <c r="D286" s="14">
        <f t="shared" si="9"/>
        <v>-0.58387746351996306</v>
      </c>
    </row>
    <row r="287" spans="1:4" x14ac:dyDescent="0.25">
      <c r="A287" t="s">
        <v>135</v>
      </c>
      <c r="B287" s="5">
        <v>92.25</v>
      </c>
      <c r="C287" s="14" t="str">
        <f t="shared" si="8"/>
        <v>Medium</v>
      </c>
      <c r="D287" s="14">
        <f t="shared" si="9"/>
        <v>-0.58387746351996306</v>
      </c>
    </row>
    <row r="288" spans="1:4" x14ac:dyDescent="0.25">
      <c r="A288" t="s">
        <v>144</v>
      </c>
      <c r="B288" s="5">
        <v>92.25</v>
      </c>
      <c r="C288" s="14" t="str">
        <f t="shared" si="8"/>
        <v>Medium</v>
      </c>
      <c r="D288" s="14">
        <f t="shared" si="9"/>
        <v>-0.58387746351996306</v>
      </c>
    </row>
    <row r="289" spans="1:4" x14ac:dyDescent="0.25">
      <c r="A289" t="s">
        <v>226</v>
      </c>
      <c r="B289" s="5">
        <v>92.25</v>
      </c>
      <c r="C289" s="14" t="str">
        <f t="shared" si="8"/>
        <v>Medium</v>
      </c>
      <c r="D289" s="14">
        <f t="shared" si="9"/>
        <v>-0.58387746351996306</v>
      </c>
    </row>
    <row r="290" spans="1:4" x14ac:dyDescent="0.25">
      <c r="A290" t="s">
        <v>238</v>
      </c>
      <c r="B290" s="5">
        <v>92.25</v>
      </c>
      <c r="C290" s="14" t="str">
        <f t="shared" si="8"/>
        <v>Medium</v>
      </c>
      <c r="D290" s="14">
        <f t="shared" si="9"/>
        <v>-0.58387746351996306</v>
      </c>
    </row>
    <row r="291" spans="1:4" x14ac:dyDescent="0.25">
      <c r="A291" t="s">
        <v>247</v>
      </c>
      <c r="B291" s="5">
        <v>92.25</v>
      </c>
      <c r="C291" s="14" t="str">
        <f t="shared" si="8"/>
        <v>Medium</v>
      </c>
      <c r="D291" s="14">
        <f t="shared" si="9"/>
        <v>-0.58387746351996306</v>
      </c>
    </row>
    <row r="292" spans="1:4" x14ac:dyDescent="0.25">
      <c r="A292" t="s">
        <v>278</v>
      </c>
      <c r="B292" s="5">
        <v>92.25</v>
      </c>
      <c r="C292" s="14" t="str">
        <f t="shared" si="8"/>
        <v>Medium</v>
      </c>
      <c r="D292" s="14">
        <f t="shared" si="9"/>
        <v>-0.58387746351996306</v>
      </c>
    </row>
    <row r="293" spans="1:4" x14ac:dyDescent="0.25">
      <c r="A293" t="s">
        <v>314</v>
      </c>
      <c r="B293" s="5">
        <v>92.25</v>
      </c>
      <c r="C293" s="14" t="str">
        <f t="shared" si="8"/>
        <v>Medium</v>
      </c>
      <c r="D293" s="14">
        <f t="shared" si="9"/>
        <v>-0.58387746351996306</v>
      </c>
    </row>
    <row r="294" spans="1:4" x14ac:dyDescent="0.25">
      <c r="A294" t="s">
        <v>344</v>
      </c>
      <c r="B294" s="5">
        <v>92.25</v>
      </c>
      <c r="C294" s="14" t="str">
        <f t="shared" si="8"/>
        <v>Medium</v>
      </c>
      <c r="D294" s="14">
        <f t="shared" si="9"/>
        <v>-0.58387746351996306</v>
      </c>
    </row>
    <row r="295" spans="1:4" x14ac:dyDescent="0.25">
      <c r="A295" t="s">
        <v>345</v>
      </c>
      <c r="B295" s="5">
        <v>92.25</v>
      </c>
      <c r="C295" s="14" t="str">
        <f t="shared" si="8"/>
        <v>Medium</v>
      </c>
      <c r="D295" s="14">
        <f t="shared" si="9"/>
        <v>-0.58387746351996306</v>
      </c>
    </row>
    <row r="296" spans="1:4" x14ac:dyDescent="0.25">
      <c r="A296" t="s">
        <v>370</v>
      </c>
      <c r="B296" s="5">
        <v>92.25</v>
      </c>
      <c r="C296" s="14" t="str">
        <f t="shared" si="8"/>
        <v>Medium</v>
      </c>
      <c r="D296" s="14">
        <f t="shared" si="9"/>
        <v>-0.58387746351996306</v>
      </c>
    </row>
    <row r="297" spans="1:4" x14ac:dyDescent="0.25">
      <c r="A297" t="s">
        <v>393</v>
      </c>
      <c r="B297" s="5">
        <v>92.25</v>
      </c>
      <c r="C297" s="14" t="str">
        <f t="shared" si="8"/>
        <v>Medium</v>
      </c>
      <c r="D297" s="14">
        <f t="shared" si="9"/>
        <v>-0.58387746351996306</v>
      </c>
    </row>
    <row r="298" spans="1:4" x14ac:dyDescent="0.25">
      <c r="A298" t="s">
        <v>404</v>
      </c>
      <c r="B298" s="5">
        <v>92.25</v>
      </c>
      <c r="C298" s="14" t="str">
        <f t="shared" si="8"/>
        <v>Medium</v>
      </c>
      <c r="D298" s="14">
        <f t="shared" si="9"/>
        <v>-0.58387746351996306</v>
      </c>
    </row>
    <row r="299" spans="1:4" x14ac:dyDescent="0.25">
      <c r="A299" t="s">
        <v>375</v>
      </c>
      <c r="B299" s="5">
        <v>91.35</v>
      </c>
      <c r="C299" s="14" t="str">
        <f t="shared" si="8"/>
        <v>Medium</v>
      </c>
      <c r="D299" s="14">
        <f t="shared" si="9"/>
        <v>-0.65666809560428463</v>
      </c>
    </row>
    <row r="300" spans="1:4" x14ac:dyDescent="0.25">
      <c r="A300" t="s">
        <v>312</v>
      </c>
      <c r="B300" s="5">
        <v>90.9</v>
      </c>
      <c r="C300" s="14" t="str">
        <f t="shared" si="8"/>
        <v>Medium</v>
      </c>
      <c r="D300" s="14">
        <f t="shared" si="9"/>
        <v>-0.69306341164644425</v>
      </c>
    </row>
    <row r="301" spans="1:4" x14ac:dyDescent="0.25">
      <c r="A301" t="s">
        <v>161</v>
      </c>
      <c r="B301" s="5">
        <v>90.45</v>
      </c>
      <c r="C301" s="14" t="str">
        <f t="shared" si="8"/>
        <v>Medium</v>
      </c>
      <c r="D301" s="14">
        <f t="shared" si="9"/>
        <v>-0.72945872768860498</v>
      </c>
    </row>
    <row r="302" spans="1:4" x14ac:dyDescent="0.25">
      <c r="A302" t="s">
        <v>237</v>
      </c>
      <c r="B302" s="5">
        <v>90.45</v>
      </c>
      <c r="C302" s="14" t="str">
        <f t="shared" si="8"/>
        <v>Medium</v>
      </c>
      <c r="D302" s="14">
        <f t="shared" si="9"/>
        <v>-0.72945872768860498</v>
      </c>
    </row>
    <row r="303" spans="1:4" x14ac:dyDescent="0.25">
      <c r="A303" t="s">
        <v>26</v>
      </c>
      <c r="B303" s="5">
        <v>90</v>
      </c>
      <c r="C303" s="14" t="str">
        <f t="shared" si="8"/>
        <v>Medium</v>
      </c>
      <c r="D303" s="14">
        <f t="shared" si="9"/>
        <v>-0.76585404373076582</v>
      </c>
    </row>
    <row r="304" spans="1:4" x14ac:dyDescent="0.25">
      <c r="A304" t="s">
        <v>35</v>
      </c>
      <c r="B304" s="5">
        <v>90</v>
      </c>
      <c r="C304" s="14" t="str">
        <f t="shared" si="8"/>
        <v>Medium</v>
      </c>
      <c r="D304" s="14">
        <f t="shared" si="9"/>
        <v>-0.76585404373076582</v>
      </c>
    </row>
    <row r="305" spans="1:4" x14ac:dyDescent="0.25">
      <c r="A305" t="s">
        <v>40</v>
      </c>
      <c r="B305" s="5">
        <v>90</v>
      </c>
      <c r="C305" s="14" t="str">
        <f t="shared" si="8"/>
        <v>Medium</v>
      </c>
      <c r="D305" s="14">
        <f t="shared" si="9"/>
        <v>-0.76585404373076582</v>
      </c>
    </row>
    <row r="306" spans="1:4" x14ac:dyDescent="0.25">
      <c r="A306" t="s">
        <v>42</v>
      </c>
      <c r="B306" s="5">
        <v>90</v>
      </c>
      <c r="C306" s="14" t="str">
        <f t="shared" si="8"/>
        <v>Medium</v>
      </c>
      <c r="D306" s="14">
        <f t="shared" si="9"/>
        <v>-0.76585404373076582</v>
      </c>
    </row>
    <row r="307" spans="1:4" x14ac:dyDescent="0.25">
      <c r="A307" t="s">
        <v>73</v>
      </c>
      <c r="B307" s="5">
        <v>90</v>
      </c>
      <c r="C307" s="14" t="str">
        <f t="shared" si="8"/>
        <v>Medium</v>
      </c>
      <c r="D307" s="14">
        <f t="shared" si="9"/>
        <v>-0.76585404373076582</v>
      </c>
    </row>
    <row r="308" spans="1:4" x14ac:dyDescent="0.25">
      <c r="A308" t="s">
        <v>78</v>
      </c>
      <c r="B308" s="5">
        <v>90</v>
      </c>
      <c r="C308" s="14" t="str">
        <f t="shared" si="8"/>
        <v>Medium</v>
      </c>
      <c r="D308" s="14">
        <f t="shared" si="9"/>
        <v>-0.76585404373076582</v>
      </c>
    </row>
    <row r="309" spans="1:4" x14ac:dyDescent="0.25">
      <c r="A309" t="s">
        <v>86</v>
      </c>
      <c r="B309" s="5">
        <v>90</v>
      </c>
      <c r="C309" s="14" t="str">
        <f t="shared" si="8"/>
        <v>Medium</v>
      </c>
      <c r="D309" s="14">
        <f t="shared" si="9"/>
        <v>-0.76585404373076582</v>
      </c>
    </row>
    <row r="310" spans="1:4" x14ac:dyDescent="0.25">
      <c r="A310" t="s">
        <v>112</v>
      </c>
      <c r="B310" s="5">
        <v>90</v>
      </c>
      <c r="C310" s="14" t="str">
        <f t="shared" si="8"/>
        <v>Medium</v>
      </c>
      <c r="D310" s="14">
        <f t="shared" si="9"/>
        <v>-0.76585404373076582</v>
      </c>
    </row>
    <row r="311" spans="1:4" x14ac:dyDescent="0.25">
      <c r="A311" t="s">
        <v>168</v>
      </c>
      <c r="B311" s="5">
        <v>90</v>
      </c>
      <c r="C311" s="14" t="str">
        <f t="shared" si="8"/>
        <v>Medium</v>
      </c>
      <c r="D311" s="14">
        <f t="shared" si="9"/>
        <v>-0.76585404373076582</v>
      </c>
    </row>
    <row r="312" spans="1:4" x14ac:dyDescent="0.25">
      <c r="A312" t="s">
        <v>180</v>
      </c>
      <c r="B312" s="5">
        <v>90</v>
      </c>
      <c r="C312" s="14" t="str">
        <f t="shared" si="8"/>
        <v>Medium</v>
      </c>
      <c r="D312" s="14">
        <f t="shared" si="9"/>
        <v>-0.76585404373076582</v>
      </c>
    </row>
    <row r="313" spans="1:4" x14ac:dyDescent="0.25">
      <c r="A313" t="s">
        <v>190</v>
      </c>
      <c r="B313" s="5">
        <v>90</v>
      </c>
      <c r="C313" s="14" t="str">
        <f t="shared" si="8"/>
        <v>Medium</v>
      </c>
      <c r="D313" s="14">
        <f t="shared" si="9"/>
        <v>-0.76585404373076582</v>
      </c>
    </row>
    <row r="314" spans="1:4" x14ac:dyDescent="0.25">
      <c r="A314" t="s">
        <v>191</v>
      </c>
      <c r="B314" s="5">
        <v>90</v>
      </c>
      <c r="C314" s="14" t="str">
        <f t="shared" si="8"/>
        <v>Medium</v>
      </c>
      <c r="D314" s="14">
        <f t="shared" si="9"/>
        <v>-0.76585404373076582</v>
      </c>
    </row>
    <row r="315" spans="1:4" x14ac:dyDescent="0.25">
      <c r="A315" t="s">
        <v>193</v>
      </c>
      <c r="B315" s="5">
        <v>90</v>
      </c>
      <c r="C315" s="14" t="str">
        <f t="shared" si="8"/>
        <v>Medium</v>
      </c>
      <c r="D315" s="14">
        <f t="shared" si="9"/>
        <v>-0.76585404373076582</v>
      </c>
    </row>
    <row r="316" spans="1:4" x14ac:dyDescent="0.25">
      <c r="A316" t="s">
        <v>196</v>
      </c>
      <c r="B316" s="5">
        <v>90</v>
      </c>
      <c r="C316" s="14" t="str">
        <f t="shared" si="8"/>
        <v>Medium</v>
      </c>
      <c r="D316" s="14">
        <f t="shared" si="9"/>
        <v>-0.76585404373076582</v>
      </c>
    </row>
    <row r="317" spans="1:4" x14ac:dyDescent="0.25">
      <c r="A317" t="s">
        <v>223</v>
      </c>
      <c r="B317" s="5">
        <v>90</v>
      </c>
      <c r="C317" s="14" t="str">
        <f t="shared" si="8"/>
        <v>Medium</v>
      </c>
      <c r="D317" s="14">
        <f t="shared" si="9"/>
        <v>-0.76585404373076582</v>
      </c>
    </row>
    <row r="318" spans="1:4" x14ac:dyDescent="0.25">
      <c r="A318" t="s">
        <v>234</v>
      </c>
      <c r="B318" s="5">
        <v>90</v>
      </c>
      <c r="C318" s="14" t="str">
        <f t="shared" si="8"/>
        <v>Medium</v>
      </c>
      <c r="D318" s="14">
        <f t="shared" si="9"/>
        <v>-0.76585404373076582</v>
      </c>
    </row>
    <row r="319" spans="1:4" x14ac:dyDescent="0.25">
      <c r="A319" t="s">
        <v>262</v>
      </c>
      <c r="B319" s="5">
        <v>90</v>
      </c>
      <c r="C319" s="14" t="str">
        <f t="shared" si="8"/>
        <v>Medium</v>
      </c>
      <c r="D319" s="14">
        <f t="shared" si="9"/>
        <v>-0.76585404373076582</v>
      </c>
    </row>
    <row r="320" spans="1:4" x14ac:dyDescent="0.25">
      <c r="A320" t="s">
        <v>277</v>
      </c>
      <c r="B320" s="5">
        <v>90</v>
      </c>
      <c r="C320" s="14" t="str">
        <f t="shared" si="8"/>
        <v>Medium</v>
      </c>
      <c r="D320" s="14">
        <f t="shared" si="9"/>
        <v>-0.76585404373076582</v>
      </c>
    </row>
    <row r="321" spans="1:4" x14ac:dyDescent="0.25">
      <c r="A321" t="s">
        <v>313</v>
      </c>
      <c r="B321" s="5">
        <v>90</v>
      </c>
      <c r="C321" s="14" t="str">
        <f t="shared" si="8"/>
        <v>Medium</v>
      </c>
      <c r="D321" s="14">
        <f t="shared" si="9"/>
        <v>-0.76585404373076582</v>
      </c>
    </row>
    <row r="322" spans="1:4" x14ac:dyDescent="0.25">
      <c r="A322" t="s">
        <v>378</v>
      </c>
      <c r="B322" s="5">
        <v>90</v>
      </c>
      <c r="C322" s="14" t="str">
        <f t="shared" ref="C322:C385" si="10">VLOOKUP(B322,$F$17:$G$26,2,TRUE)</f>
        <v>Medium</v>
      </c>
      <c r="D322" s="14">
        <f t="shared" ref="D322:D385" si="11">(B322-$G$3)/$G$5</f>
        <v>-0.76585404373076582</v>
      </c>
    </row>
    <row r="323" spans="1:4" x14ac:dyDescent="0.25">
      <c r="A323" t="s">
        <v>399</v>
      </c>
      <c r="B323" s="5">
        <v>90</v>
      </c>
      <c r="C323" s="14" t="str">
        <f t="shared" si="10"/>
        <v>Medium</v>
      </c>
      <c r="D323" s="14">
        <f t="shared" si="11"/>
        <v>-0.76585404373076582</v>
      </c>
    </row>
    <row r="324" spans="1:4" x14ac:dyDescent="0.25">
      <c r="A324" t="s">
        <v>412</v>
      </c>
      <c r="B324" s="5">
        <v>90</v>
      </c>
      <c r="C324" s="14" t="str">
        <f t="shared" si="10"/>
        <v>Medium</v>
      </c>
      <c r="D324" s="14">
        <f t="shared" si="11"/>
        <v>-0.76585404373076582</v>
      </c>
    </row>
    <row r="325" spans="1:4" x14ac:dyDescent="0.25">
      <c r="A325" t="s">
        <v>416</v>
      </c>
      <c r="B325" s="5">
        <v>90</v>
      </c>
      <c r="C325" s="14" t="str">
        <f t="shared" si="10"/>
        <v>Medium</v>
      </c>
      <c r="D325" s="14">
        <f t="shared" si="11"/>
        <v>-0.76585404373076582</v>
      </c>
    </row>
    <row r="326" spans="1:4" x14ac:dyDescent="0.25">
      <c r="A326" t="s">
        <v>422</v>
      </c>
      <c r="B326" s="5">
        <v>90</v>
      </c>
      <c r="C326" s="14" t="str">
        <f t="shared" si="10"/>
        <v>Medium</v>
      </c>
      <c r="D326" s="14">
        <f t="shared" si="11"/>
        <v>-0.76585404373076582</v>
      </c>
    </row>
    <row r="327" spans="1:4" x14ac:dyDescent="0.25">
      <c r="A327" t="s">
        <v>428</v>
      </c>
      <c r="B327" s="5">
        <v>90</v>
      </c>
      <c r="C327" s="14" t="str">
        <f t="shared" si="10"/>
        <v>Medium</v>
      </c>
      <c r="D327" s="14">
        <f t="shared" si="11"/>
        <v>-0.76585404373076582</v>
      </c>
    </row>
    <row r="328" spans="1:4" x14ac:dyDescent="0.25">
      <c r="A328" t="s">
        <v>243</v>
      </c>
      <c r="B328" s="5">
        <v>89.55</v>
      </c>
      <c r="C328" s="14" t="str">
        <f t="shared" si="10"/>
        <v>Medium</v>
      </c>
      <c r="D328" s="14">
        <f t="shared" si="11"/>
        <v>-0.80224935977292655</v>
      </c>
    </row>
    <row r="329" spans="1:4" x14ac:dyDescent="0.25">
      <c r="A329" t="s">
        <v>292</v>
      </c>
      <c r="B329" s="5">
        <v>89.1</v>
      </c>
      <c r="C329" s="14" t="str">
        <f t="shared" si="10"/>
        <v>Medium</v>
      </c>
      <c r="D329" s="14">
        <f t="shared" si="11"/>
        <v>-0.83864467581508739</v>
      </c>
    </row>
    <row r="330" spans="1:4" x14ac:dyDescent="0.25">
      <c r="A330" t="s">
        <v>305</v>
      </c>
      <c r="B330" s="5">
        <v>89.1</v>
      </c>
      <c r="C330" s="14" t="str">
        <f t="shared" si="10"/>
        <v>Medium</v>
      </c>
      <c r="D330" s="14">
        <f t="shared" si="11"/>
        <v>-0.83864467581508739</v>
      </c>
    </row>
    <row r="331" spans="1:4" x14ac:dyDescent="0.25">
      <c r="A331" t="s">
        <v>323</v>
      </c>
      <c r="B331" s="5">
        <v>89.1</v>
      </c>
      <c r="C331" s="14" t="str">
        <f t="shared" si="10"/>
        <v>Medium</v>
      </c>
      <c r="D331" s="14">
        <f t="shared" si="11"/>
        <v>-0.83864467581508739</v>
      </c>
    </row>
    <row r="332" spans="1:4" x14ac:dyDescent="0.25">
      <c r="A332" t="s">
        <v>255</v>
      </c>
      <c r="B332" s="5">
        <v>88.2</v>
      </c>
      <c r="C332" s="14" t="str">
        <f t="shared" si="10"/>
        <v>Medium</v>
      </c>
      <c r="D332" s="14">
        <f t="shared" si="11"/>
        <v>-0.91143530789940774</v>
      </c>
    </row>
    <row r="333" spans="1:4" x14ac:dyDescent="0.25">
      <c r="A333" t="s">
        <v>43</v>
      </c>
      <c r="B333" s="5">
        <v>87.75</v>
      </c>
      <c r="C333" s="14" t="str">
        <f t="shared" si="10"/>
        <v>Medium</v>
      </c>
      <c r="D333" s="14">
        <f t="shared" si="11"/>
        <v>-0.94783062394156858</v>
      </c>
    </row>
    <row r="334" spans="1:4" x14ac:dyDescent="0.25">
      <c r="A334" t="s">
        <v>89</v>
      </c>
      <c r="B334" s="5">
        <v>87.75</v>
      </c>
      <c r="C334" s="14" t="str">
        <f t="shared" si="10"/>
        <v>Medium</v>
      </c>
      <c r="D334" s="14">
        <f t="shared" si="11"/>
        <v>-0.94783062394156858</v>
      </c>
    </row>
    <row r="335" spans="1:4" x14ac:dyDescent="0.25">
      <c r="A335" t="s">
        <v>137</v>
      </c>
      <c r="B335" s="5">
        <v>87.75</v>
      </c>
      <c r="C335" s="14" t="str">
        <f t="shared" si="10"/>
        <v>Medium</v>
      </c>
      <c r="D335" s="14">
        <f t="shared" si="11"/>
        <v>-0.94783062394156858</v>
      </c>
    </row>
    <row r="336" spans="1:4" x14ac:dyDescent="0.25">
      <c r="A336" t="s">
        <v>140</v>
      </c>
      <c r="B336" s="5">
        <v>87.75</v>
      </c>
      <c r="C336" s="14" t="str">
        <f t="shared" si="10"/>
        <v>Medium</v>
      </c>
      <c r="D336" s="14">
        <f t="shared" si="11"/>
        <v>-0.94783062394156858</v>
      </c>
    </row>
    <row r="337" spans="1:4" x14ac:dyDescent="0.25">
      <c r="A337" t="s">
        <v>177</v>
      </c>
      <c r="B337" s="5">
        <v>87.75</v>
      </c>
      <c r="C337" s="14" t="str">
        <f t="shared" si="10"/>
        <v>Medium</v>
      </c>
      <c r="D337" s="14">
        <f t="shared" si="11"/>
        <v>-0.94783062394156858</v>
      </c>
    </row>
    <row r="338" spans="1:4" x14ac:dyDescent="0.25">
      <c r="A338" t="s">
        <v>197</v>
      </c>
      <c r="B338" s="5">
        <v>87.75</v>
      </c>
      <c r="C338" s="14" t="str">
        <f t="shared" si="10"/>
        <v>Medium</v>
      </c>
      <c r="D338" s="14">
        <f t="shared" si="11"/>
        <v>-0.94783062394156858</v>
      </c>
    </row>
    <row r="339" spans="1:4" x14ac:dyDescent="0.25">
      <c r="A339" t="s">
        <v>230</v>
      </c>
      <c r="B339" s="5">
        <v>87.75</v>
      </c>
      <c r="C339" s="14" t="str">
        <f t="shared" si="10"/>
        <v>Medium</v>
      </c>
      <c r="D339" s="14">
        <f t="shared" si="11"/>
        <v>-0.94783062394156858</v>
      </c>
    </row>
    <row r="340" spans="1:4" x14ac:dyDescent="0.25">
      <c r="A340" t="s">
        <v>349</v>
      </c>
      <c r="B340" s="5">
        <v>87.75</v>
      </c>
      <c r="C340" s="14" t="str">
        <f t="shared" si="10"/>
        <v>Medium</v>
      </c>
      <c r="D340" s="14">
        <f t="shared" si="11"/>
        <v>-0.94783062394156858</v>
      </c>
    </row>
    <row r="341" spans="1:4" x14ac:dyDescent="0.25">
      <c r="A341" t="s">
        <v>396</v>
      </c>
      <c r="B341" s="5">
        <v>87.75</v>
      </c>
      <c r="C341" s="14" t="str">
        <f t="shared" si="10"/>
        <v>Medium</v>
      </c>
      <c r="D341" s="14">
        <f t="shared" si="11"/>
        <v>-0.94783062394156858</v>
      </c>
    </row>
    <row r="342" spans="1:4" x14ac:dyDescent="0.25">
      <c r="A342" t="s">
        <v>400</v>
      </c>
      <c r="B342" s="5">
        <v>87.75</v>
      </c>
      <c r="C342" s="14" t="str">
        <f t="shared" si="10"/>
        <v>Medium</v>
      </c>
      <c r="D342" s="14">
        <f t="shared" si="11"/>
        <v>-0.94783062394156858</v>
      </c>
    </row>
    <row r="343" spans="1:4" x14ac:dyDescent="0.25">
      <c r="A343" t="s">
        <v>405</v>
      </c>
      <c r="B343" s="5">
        <v>87.75</v>
      </c>
      <c r="C343" s="14" t="str">
        <f t="shared" si="10"/>
        <v>Medium</v>
      </c>
      <c r="D343" s="14">
        <f t="shared" si="11"/>
        <v>-0.94783062394156858</v>
      </c>
    </row>
    <row r="344" spans="1:4" x14ac:dyDescent="0.25">
      <c r="A344" t="s">
        <v>218</v>
      </c>
      <c r="B344" s="5">
        <v>87.3</v>
      </c>
      <c r="C344" s="14" t="str">
        <f t="shared" si="10"/>
        <v>Medium</v>
      </c>
      <c r="D344" s="14">
        <f t="shared" si="11"/>
        <v>-0.98422593998372931</v>
      </c>
    </row>
    <row r="345" spans="1:4" x14ac:dyDescent="0.25">
      <c r="A345" t="s">
        <v>265</v>
      </c>
      <c r="B345" s="5">
        <v>87.3</v>
      </c>
      <c r="C345" s="14" t="str">
        <f t="shared" si="10"/>
        <v>Medium</v>
      </c>
      <c r="D345" s="14">
        <f t="shared" si="11"/>
        <v>-0.98422593998372931</v>
      </c>
    </row>
    <row r="346" spans="1:4" x14ac:dyDescent="0.25">
      <c r="A346" t="s">
        <v>406</v>
      </c>
      <c r="B346" s="5">
        <v>87.3</v>
      </c>
      <c r="C346" s="14" t="str">
        <f t="shared" si="10"/>
        <v>Medium</v>
      </c>
      <c r="D346" s="14">
        <f t="shared" si="11"/>
        <v>-0.98422593998372931</v>
      </c>
    </row>
    <row r="347" spans="1:4" x14ac:dyDescent="0.25">
      <c r="A347" t="s">
        <v>85</v>
      </c>
      <c r="B347" s="5">
        <v>86.85</v>
      </c>
      <c r="C347" s="14" t="str">
        <f t="shared" si="10"/>
        <v>Low</v>
      </c>
      <c r="D347" s="14">
        <f t="shared" si="11"/>
        <v>-1.02062125602589</v>
      </c>
    </row>
    <row r="348" spans="1:4" x14ac:dyDescent="0.25">
      <c r="A348" t="s">
        <v>258</v>
      </c>
      <c r="B348" s="5">
        <v>86.85</v>
      </c>
      <c r="C348" s="14" t="str">
        <f t="shared" si="10"/>
        <v>Low</v>
      </c>
      <c r="D348" s="14">
        <f t="shared" si="11"/>
        <v>-1.02062125602589</v>
      </c>
    </row>
    <row r="349" spans="1:4" x14ac:dyDescent="0.25">
      <c r="A349" t="s">
        <v>111</v>
      </c>
      <c r="B349" s="5">
        <v>86.4</v>
      </c>
      <c r="C349" s="14" t="str">
        <f t="shared" si="10"/>
        <v>Low</v>
      </c>
      <c r="D349" s="14">
        <f t="shared" si="11"/>
        <v>-1.0570165720680498</v>
      </c>
    </row>
    <row r="350" spans="1:4" x14ac:dyDescent="0.25">
      <c r="A350" t="s">
        <v>371</v>
      </c>
      <c r="B350" s="5">
        <v>86.4</v>
      </c>
      <c r="C350" s="14" t="str">
        <f t="shared" si="10"/>
        <v>Low</v>
      </c>
      <c r="D350" s="14">
        <f t="shared" si="11"/>
        <v>-1.0570165720680498</v>
      </c>
    </row>
    <row r="351" spans="1:4" x14ac:dyDescent="0.25">
      <c r="A351" t="s">
        <v>134</v>
      </c>
      <c r="B351" s="5">
        <v>85.95</v>
      </c>
      <c r="C351" s="14" t="str">
        <f t="shared" si="10"/>
        <v>Low</v>
      </c>
      <c r="D351" s="14">
        <f t="shared" si="11"/>
        <v>-1.0934118881102106</v>
      </c>
    </row>
    <row r="352" spans="1:4" x14ac:dyDescent="0.25">
      <c r="A352" t="s">
        <v>139</v>
      </c>
      <c r="B352" s="5">
        <v>85.95</v>
      </c>
      <c r="C352" s="14" t="str">
        <f t="shared" si="10"/>
        <v>Low</v>
      </c>
      <c r="D352" s="14">
        <f t="shared" si="11"/>
        <v>-1.0934118881102106</v>
      </c>
    </row>
    <row r="353" spans="1:4" x14ac:dyDescent="0.25">
      <c r="A353" t="s">
        <v>167</v>
      </c>
      <c r="B353" s="5">
        <v>85.95</v>
      </c>
      <c r="C353" s="14" t="str">
        <f t="shared" si="10"/>
        <v>Low</v>
      </c>
      <c r="D353" s="14">
        <f t="shared" si="11"/>
        <v>-1.0934118881102106</v>
      </c>
    </row>
    <row r="354" spans="1:4" x14ac:dyDescent="0.25">
      <c r="A354" t="s">
        <v>222</v>
      </c>
      <c r="B354" s="5">
        <v>85.95</v>
      </c>
      <c r="C354" s="14" t="str">
        <f t="shared" si="10"/>
        <v>Low</v>
      </c>
      <c r="D354" s="14">
        <f t="shared" si="11"/>
        <v>-1.0934118881102106</v>
      </c>
    </row>
    <row r="355" spans="1:4" x14ac:dyDescent="0.25">
      <c r="A355" t="s">
        <v>403</v>
      </c>
      <c r="B355" s="5">
        <v>85.95</v>
      </c>
      <c r="C355" s="14" t="str">
        <f t="shared" si="10"/>
        <v>Low</v>
      </c>
      <c r="D355" s="14">
        <f t="shared" si="11"/>
        <v>-1.0934118881102106</v>
      </c>
    </row>
    <row r="356" spans="1:4" x14ac:dyDescent="0.25">
      <c r="A356" t="s">
        <v>17</v>
      </c>
      <c r="B356" s="5">
        <v>85.5</v>
      </c>
      <c r="C356" s="14" t="str">
        <f t="shared" si="10"/>
        <v>Low</v>
      </c>
      <c r="D356" s="14">
        <f t="shared" si="11"/>
        <v>-1.1298072041523715</v>
      </c>
    </row>
    <row r="357" spans="1:4" x14ac:dyDescent="0.25">
      <c r="A357" t="s">
        <v>95</v>
      </c>
      <c r="B357" s="5">
        <v>85.5</v>
      </c>
      <c r="C357" s="14" t="str">
        <f t="shared" si="10"/>
        <v>Low</v>
      </c>
      <c r="D357" s="14">
        <f t="shared" si="11"/>
        <v>-1.1298072041523715</v>
      </c>
    </row>
    <row r="358" spans="1:4" x14ac:dyDescent="0.25">
      <c r="A358" t="s">
        <v>97</v>
      </c>
      <c r="B358" s="5">
        <v>85.5</v>
      </c>
      <c r="C358" s="14" t="str">
        <f t="shared" si="10"/>
        <v>Low</v>
      </c>
      <c r="D358" s="14">
        <f t="shared" si="11"/>
        <v>-1.1298072041523715</v>
      </c>
    </row>
    <row r="359" spans="1:4" x14ac:dyDescent="0.25">
      <c r="A359" t="s">
        <v>110</v>
      </c>
      <c r="B359" s="5">
        <v>85.5</v>
      </c>
      <c r="C359" s="14" t="str">
        <f t="shared" si="10"/>
        <v>Low</v>
      </c>
      <c r="D359" s="14">
        <f t="shared" si="11"/>
        <v>-1.1298072041523715</v>
      </c>
    </row>
    <row r="360" spans="1:4" x14ac:dyDescent="0.25">
      <c r="A360" t="s">
        <v>121</v>
      </c>
      <c r="B360" s="5">
        <v>85.5</v>
      </c>
      <c r="C360" s="14" t="str">
        <f t="shared" si="10"/>
        <v>Low</v>
      </c>
      <c r="D360" s="14">
        <f t="shared" si="11"/>
        <v>-1.1298072041523715</v>
      </c>
    </row>
    <row r="361" spans="1:4" x14ac:dyDescent="0.25">
      <c r="A361" t="s">
        <v>130</v>
      </c>
      <c r="B361" s="5">
        <v>85.5</v>
      </c>
      <c r="C361" s="14" t="str">
        <f t="shared" si="10"/>
        <v>Low</v>
      </c>
      <c r="D361" s="14">
        <f t="shared" si="11"/>
        <v>-1.1298072041523715</v>
      </c>
    </row>
    <row r="362" spans="1:4" x14ac:dyDescent="0.25">
      <c r="A362" t="s">
        <v>149</v>
      </c>
      <c r="B362" s="5">
        <v>85.5</v>
      </c>
      <c r="C362" s="14" t="str">
        <f t="shared" si="10"/>
        <v>Low</v>
      </c>
      <c r="D362" s="14">
        <f t="shared" si="11"/>
        <v>-1.1298072041523715</v>
      </c>
    </row>
    <row r="363" spans="1:4" x14ac:dyDescent="0.25">
      <c r="A363" t="s">
        <v>169</v>
      </c>
      <c r="B363" s="5">
        <v>85.5</v>
      </c>
      <c r="C363" s="14" t="str">
        <f t="shared" si="10"/>
        <v>Low</v>
      </c>
      <c r="D363" s="14">
        <f t="shared" si="11"/>
        <v>-1.1298072041523715</v>
      </c>
    </row>
    <row r="364" spans="1:4" x14ac:dyDescent="0.25">
      <c r="A364" t="s">
        <v>200</v>
      </c>
      <c r="B364" s="5">
        <v>85.5</v>
      </c>
      <c r="C364" s="14" t="str">
        <f t="shared" si="10"/>
        <v>Low</v>
      </c>
      <c r="D364" s="14">
        <f t="shared" si="11"/>
        <v>-1.1298072041523715</v>
      </c>
    </row>
    <row r="365" spans="1:4" x14ac:dyDescent="0.25">
      <c r="A365" t="s">
        <v>246</v>
      </c>
      <c r="B365" s="5">
        <v>85.5</v>
      </c>
      <c r="C365" s="14" t="str">
        <f t="shared" si="10"/>
        <v>Low</v>
      </c>
      <c r="D365" s="14">
        <f t="shared" si="11"/>
        <v>-1.1298072041523715</v>
      </c>
    </row>
    <row r="366" spans="1:4" x14ac:dyDescent="0.25">
      <c r="A366" t="s">
        <v>267</v>
      </c>
      <c r="B366" s="5">
        <v>85.5</v>
      </c>
      <c r="C366" s="14" t="str">
        <f t="shared" si="10"/>
        <v>Low</v>
      </c>
      <c r="D366" s="14">
        <f t="shared" si="11"/>
        <v>-1.1298072041523715</v>
      </c>
    </row>
    <row r="367" spans="1:4" x14ac:dyDescent="0.25">
      <c r="A367" t="s">
        <v>284</v>
      </c>
      <c r="B367" s="5">
        <v>85.5</v>
      </c>
      <c r="C367" s="14" t="str">
        <f t="shared" si="10"/>
        <v>Low</v>
      </c>
      <c r="D367" s="14">
        <f t="shared" si="11"/>
        <v>-1.1298072041523715</v>
      </c>
    </row>
    <row r="368" spans="1:4" x14ac:dyDescent="0.25">
      <c r="A368" t="s">
        <v>285</v>
      </c>
      <c r="B368" s="5">
        <v>85.5</v>
      </c>
      <c r="C368" s="14" t="str">
        <f t="shared" si="10"/>
        <v>Low</v>
      </c>
      <c r="D368" s="14">
        <f t="shared" si="11"/>
        <v>-1.1298072041523715</v>
      </c>
    </row>
    <row r="369" spans="1:4" x14ac:dyDescent="0.25">
      <c r="A369" t="s">
        <v>296</v>
      </c>
      <c r="B369" s="5">
        <v>85.5</v>
      </c>
      <c r="C369" s="14" t="str">
        <f t="shared" si="10"/>
        <v>Low</v>
      </c>
      <c r="D369" s="14">
        <f t="shared" si="11"/>
        <v>-1.1298072041523715</v>
      </c>
    </row>
    <row r="370" spans="1:4" x14ac:dyDescent="0.25">
      <c r="A370" t="s">
        <v>340</v>
      </c>
      <c r="B370" s="5">
        <v>85.5</v>
      </c>
      <c r="C370" s="14" t="str">
        <f t="shared" si="10"/>
        <v>Low</v>
      </c>
      <c r="D370" s="14">
        <f t="shared" si="11"/>
        <v>-1.1298072041523715</v>
      </c>
    </row>
    <row r="371" spans="1:4" x14ac:dyDescent="0.25">
      <c r="A371" t="s">
        <v>343</v>
      </c>
      <c r="B371" s="5">
        <v>85.5</v>
      </c>
      <c r="C371" s="14" t="str">
        <f t="shared" si="10"/>
        <v>Low</v>
      </c>
      <c r="D371" s="14">
        <f t="shared" si="11"/>
        <v>-1.1298072041523715</v>
      </c>
    </row>
    <row r="372" spans="1:4" x14ac:dyDescent="0.25">
      <c r="A372" t="s">
        <v>355</v>
      </c>
      <c r="B372" s="5">
        <v>85.5</v>
      </c>
      <c r="C372" s="14" t="str">
        <f t="shared" si="10"/>
        <v>Low</v>
      </c>
      <c r="D372" s="14">
        <f t="shared" si="11"/>
        <v>-1.1298072041523715</v>
      </c>
    </row>
    <row r="373" spans="1:4" x14ac:dyDescent="0.25">
      <c r="A373" t="s">
        <v>380</v>
      </c>
      <c r="B373" s="5">
        <v>85.5</v>
      </c>
      <c r="C373" s="14" t="str">
        <f t="shared" si="10"/>
        <v>Low</v>
      </c>
      <c r="D373" s="14">
        <f t="shared" si="11"/>
        <v>-1.1298072041523715</v>
      </c>
    </row>
    <row r="374" spans="1:4" x14ac:dyDescent="0.25">
      <c r="A374" t="s">
        <v>53</v>
      </c>
      <c r="B374" s="5">
        <v>85.05</v>
      </c>
      <c r="C374" s="14" t="str">
        <f t="shared" si="10"/>
        <v>Low</v>
      </c>
      <c r="D374" s="14">
        <f t="shared" si="11"/>
        <v>-1.1662025201945321</v>
      </c>
    </row>
    <row r="375" spans="1:4" x14ac:dyDescent="0.25">
      <c r="A375" t="s">
        <v>268</v>
      </c>
      <c r="B375" s="5">
        <v>85.05</v>
      </c>
      <c r="C375" s="14" t="str">
        <f t="shared" si="10"/>
        <v>Low</v>
      </c>
      <c r="D375" s="14">
        <f t="shared" si="11"/>
        <v>-1.1662025201945321</v>
      </c>
    </row>
    <row r="376" spans="1:4" x14ac:dyDescent="0.25">
      <c r="A376" t="s">
        <v>425</v>
      </c>
      <c r="B376" s="5">
        <v>85.05</v>
      </c>
      <c r="C376" s="14" t="str">
        <f t="shared" si="10"/>
        <v>Low</v>
      </c>
      <c r="D376" s="14">
        <f t="shared" si="11"/>
        <v>-1.1662025201945321</v>
      </c>
    </row>
    <row r="377" spans="1:4" x14ac:dyDescent="0.25">
      <c r="A377" t="s">
        <v>143</v>
      </c>
      <c r="B377" s="5">
        <v>84.6</v>
      </c>
      <c r="C377" s="14" t="str">
        <f t="shared" si="10"/>
        <v>Low</v>
      </c>
      <c r="D377" s="14">
        <f t="shared" si="11"/>
        <v>-1.2025978362366929</v>
      </c>
    </row>
    <row r="378" spans="1:4" x14ac:dyDescent="0.25">
      <c r="A378" t="s">
        <v>83</v>
      </c>
      <c r="B378" s="5">
        <v>83.7</v>
      </c>
      <c r="C378" s="14" t="str">
        <f t="shared" si="10"/>
        <v>Low</v>
      </c>
      <c r="D378" s="14">
        <f t="shared" si="11"/>
        <v>-1.2753884683210133</v>
      </c>
    </row>
    <row r="379" spans="1:4" x14ac:dyDescent="0.25">
      <c r="A379" t="s">
        <v>187</v>
      </c>
      <c r="B379" s="5">
        <v>83.7</v>
      </c>
      <c r="C379" s="14" t="str">
        <f t="shared" si="10"/>
        <v>Low</v>
      </c>
      <c r="D379" s="14">
        <f t="shared" si="11"/>
        <v>-1.2753884683210133</v>
      </c>
    </row>
    <row r="380" spans="1:4" x14ac:dyDescent="0.25">
      <c r="A380" t="s">
        <v>339</v>
      </c>
      <c r="B380" s="5">
        <v>83.7</v>
      </c>
      <c r="C380" s="14" t="str">
        <f t="shared" si="10"/>
        <v>Low</v>
      </c>
      <c r="D380" s="14">
        <f t="shared" si="11"/>
        <v>-1.2753884683210133</v>
      </c>
    </row>
    <row r="381" spans="1:4" x14ac:dyDescent="0.25">
      <c r="A381" t="s">
        <v>408</v>
      </c>
      <c r="B381" s="5">
        <v>83.7</v>
      </c>
      <c r="C381" s="14" t="str">
        <f t="shared" si="10"/>
        <v>Low</v>
      </c>
      <c r="D381" s="14">
        <f t="shared" si="11"/>
        <v>-1.2753884683210133</v>
      </c>
    </row>
    <row r="382" spans="1:4" x14ac:dyDescent="0.25">
      <c r="A382" t="s">
        <v>127</v>
      </c>
      <c r="B382" s="5">
        <v>83.25</v>
      </c>
      <c r="C382" s="14" t="str">
        <f t="shared" si="10"/>
        <v>Low</v>
      </c>
      <c r="D382" s="14">
        <f t="shared" si="11"/>
        <v>-1.3117837843631741</v>
      </c>
    </row>
    <row r="383" spans="1:4" x14ac:dyDescent="0.25">
      <c r="A383" t="s">
        <v>132</v>
      </c>
      <c r="B383" s="5">
        <v>83.25</v>
      </c>
      <c r="C383" s="14" t="str">
        <f t="shared" si="10"/>
        <v>Low</v>
      </c>
      <c r="D383" s="14">
        <f t="shared" si="11"/>
        <v>-1.3117837843631741</v>
      </c>
    </row>
    <row r="384" spans="1:4" x14ac:dyDescent="0.25">
      <c r="A384" t="s">
        <v>162</v>
      </c>
      <c r="B384" s="5">
        <v>83.25</v>
      </c>
      <c r="C384" s="14" t="str">
        <f t="shared" si="10"/>
        <v>Low</v>
      </c>
      <c r="D384" s="14">
        <f t="shared" si="11"/>
        <v>-1.3117837843631741</v>
      </c>
    </row>
    <row r="385" spans="1:4" x14ac:dyDescent="0.25">
      <c r="A385" t="s">
        <v>163</v>
      </c>
      <c r="B385" s="5">
        <v>83.25</v>
      </c>
      <c r="C385" s="14" t="str">
        <f t="shared" si="10"/>
        <v>Low</v>
      </c>
      <c r="D385" s="14">
        <f t="shared" si="11"/>
        <v>-1.3117837843631741</v>
      </c>
    </row>
    <row r="386" spans="1:4" x14ac:dyDescent="0.25">
      <c r="A386" t="s">
        <v>192</v>
      </c>
      <c r="B386" s="5">
        <v>83.25</v>
      </c>
      <c r="C386" s="14" t="str">
        <f t="shared" ref="C386:C449" si="12">VLOOKUP(B386,$F$17:$G$26,2,TRUE)</f>
        <v>Low</v>
      </c>
      <c r="D386" s="14">
        <f t="shared" ref="D386:D423" si="13">(B386-$G$3)/$G$5</f>
        <v>-1.3117837843631741</v>
      </c>
    </row>
    <row r="387" spans="1:4" x14ac:dyDescent="0.25">
      <c r="A387" t="s">
        <v>229</v>
      </c>
      <c r="B387" s="5">
        <v>83.25</v>
      </c>
      <c r="C387" s="14" t="str">
        <f t="shared" si="12"/>
        <v>Low</v>
      </c>
      <c r="D387" s="14">
        <f t="shared" si="13"/>
        <v>-1.3117837843631741</v>
      </c>
    </row>
    <row r="388" spans="1:4" x14ac:dyDescent="0.25">
      <c r="A388" t="s">
        <v>306</v>
      </c>
      <c r="B388" s="5">
        <v>83.25</v>
      </c>
      <c r="C388" s="14" t="str">
        <f t="shared" si="12"/>
        <v>Low</v>
      </c>
      <c r="D388" s="14">
        <f t="shared" si="13"/>
        <v>-1.3117837843631741</v>
      </c>
    </row>
    <row r="389" spans="1:4" x14ac:dyDescent="0.25">
      <c r="A389" t="s">
        <v>324</v>
      </c>
      <c r="B389" s="5">
        <v>83.25</v>
      </c>
      <c r="C389" s="14" t="str">
        <f t="shared" si="12"/>
        <v>Low</v>
      </c>
      <c r="D389" s="14">
        <f t="shared" si="13"/>
        <v>-1.3117837843631741</v>
      </c>
    </row>
    <row r="390" spans="1:4" x14ac:dyDescent="0.25">
      <c r="A390" t="s">
        <v>325</v>
      </c>
      <c r="B390" s="5">
        <v>83.25</v>
      </c>
      <c r="C390" s="14" t="str">
        <f t="shared" si="12"/>
        <v>Low</v>
      </c>
      <c r="D390" s="14">
        <f t="shared" si="13"/>
        <v>-1.3117837843631741</v>
      </c>
    </row>
    <row r="391" spans="1:4" x14ac:dyDescent="0.25">
      <c r="A391" t="s">
        <v>327</v>
      </c>
      <c r="B391" s="5">
        <v>83.25</v>
      </c>
      <c r="C391" s="14" t="str">
        <f t="shared" si="12"/>
        <v>Low</v>
      </c>
      <c r="D391" s="14">
        <f t="shared" si="13"/>
        <v>-1.3117837843631741</v>
      </c>
    </row>
    <row r="392" spans="1:4" x14ac:dyDescent="0.25">
      <c r="A392" t="s">
        <v>367</v>
      </c>
      <c r="B392" s="5">
        <v>83.25</v>
      </c>
      <c r="C392" s="14" t="str">
        <f t="shared" si="12"/>
        <v>Low</v>
      </c>
      <c r="D392" s="14">
        <f t="shared" si="13"/>
        <v>-1.3117837843631741</v>
      </c>
    </row>
    <row r="393" spans="1:4" x14ac:dyDescent="0.25">
      <c r="A393" t="s">
        <v>398</v>
      </c>
      <c r="B393" s="5">
        <v>83.25</v>
      </c>
      <c r="C393" s="14" t="str">
        <f t="shared" si="12"/>
        <v>Low</v>
      </c>
      <c r="D393" s="14">
        <f t="shared" si="13"/>
        <v>-1.3117837843631741</v>
      </c>
    </row>
    <row r="394" spans="1:4" x14ac:dyDescent="0.25">
      <c r="A394" t="s">
        <v>420</v>
      </c>
      <c r="B394" s="5">
        <v>83.25</v>
      </c>
      <c r="C394" s="14" t="str">
        <f t="shared" si="12"/>
        <v>Low</v>
      </c>
      <c r="D394" s="14">
        <f t="shared" si="13"/>
        <v>-1.3117837843631741</v>
      </c>
    </row>
    <row r="395" spans="1:4" x14ac:dyDescent="0.25">
      <c r="A395" t="s">
        <v>421</v>
      </c>
      <c r="B395" s="5">
        <v>83.25</v>
      </c>
      <c r="C395" s="14" t="str">
        <f t="shared" si="12"/>
        <v>Low</v>
      </c>
      <c r="D395" s="14">
        <f t="shared" si="13"/>
        <v>-1.3117837843631741</v>
      </c>
    </row>
    <row r="396" spans="1:4" x14ac:dyDescent="0.25">
      <c r="A396" t="s">
        <v>87</v>
      </c>
      <c r="B396" s="5">
        <v>82.35</v>
      </c>
      <c r="C396" s="14" t="str">
        <f t="shared" si="12"/>
        <v>Low</v>
      </c>
      <c r="D396" s="14">
        <f t="shared" si="13"/>
        <v>-1.3845744164474958</v>
      </c>
    </row>
    <row r="397" spans="1:4" x14ac:dyDescent="0.25">
      <c r="A397" t="s">
        <v>7</v>
      </c>
      <c r="B397" s="5">
        <v>81.45</v>
      </c>
      <c r="C397" s="14" t="str">
        <f t="shared" si="12"/>
        <v>Low</v>
      </c>
      <c r="D397" s="14">
        <f t="shared" si="13"/>
        <v>-1.4573650485318161</v>
      </c>
    </row>
    <row r="398" spans="1:4" x14ac:dyDescent="0.25">
      <c r="A398" t="s">
        <v>41</v>
      </c>
      <c r="B398" s="5">
        <v>81</v>
      </c>
      <c r="C398" s="14" t="str">
        <f t="shared" si="12"/>
        <v>Low</v>
      </c>
      <c r="D398" s="14">
        <f t="shared" si="13"/>
        <v>-1.493760364573977</v>
      </c>
    </row>
    <row r="399" spans="1:4" x14ac:dyDescent="0.25">
      <c r="A399" t="s">
        <v>219</v>
      </c>
      <c r="B399" s="5">
        <v>81</v>
      </c>
      <c r="C399" s="14" t="str">
        <f t="shared" si="12"/>
        <v>Low</v>
      </c>
      <c r="D399" s="14">
        <f t="shared" si="13"/>
        <v>-1.493760364573977</v>
      </c>
    </row>
    <row r="400" spans="1:4" x14ac:dyDescent="0.25">
      <c r="A400" t="s">
        <v>263</v>
      </c>
      <c r="B400" s="5">
        <v>81</v>
      </c>
      <c r="C400" s="14" t="str">
        <f t="shared" si="12"/>
        <v>Low</v>
      </c>
      <c r="D400" s="14">
        <f t="shared" si="13"/>
        <v>-1.493760364573977</v>
      </c>
    </row>
    <row r="401" spans="1:4" x14ac:dyDescent="0.25">
      <c r="A401" t="s">
        <v>60</v>
      </c>
      <c r="B401" s="5">
        <v>78.75</v>
      </c>
      <c r="C401" s="14" t="str">
        <f t="shared" si="12"/>
        <v>Low</v>
      </c>
      <c r="D401" s="14">
        <f t="shared" si="13"/>
        <v>-1.6757369447847796</v>
      </c>
    </row>
    <row r="402" spans="1:4" x14ac:dyDescent="0.25">
      <c r="A402" t="s">
        <v>76</v>
      </c>
      <c r="B402" s="5">
        <v>78.75</v>
      </c>
      <c r="C402" s="14" t="str">
        <f t="shared" si="12"/>
        <v>Low</v>
      </c>
      <c r="D402" s="14">
        <f t="shared" si="13"/>
        <v>-1.6757369447847796</v>
      </c>
    </row>
    <row r="403" spans="1:4" x14ac:dyDescent="0.25">
      <c r="A403" t="s">
        <v>99</v>
      </c>
      <c r="B403" s="5">
        <v>78.75</v>
      </c>
      <c r="C403" s="14" t="str">
        <f t="shared" si="12"/>
        <v>Low</v>
      </c>
      <c r="D403" s="14">
        <f t="shared" si="13"/>
        <v>-1.6757369447847796</v>
      </c>
    </row>
    <row r="404" spans="1:4" x14ac:dyDescent="0.25">
      <c r="A404" t="s">
        <v>158</v>
      </c>
      <c r="B404" s="5">
        <v>78.75</v>
      </c>
      <c r="C404" s="14" t="str">
        <f t="shared" si="12"/>
        <v>Low</v>
      </c>
      <c r="D404" s="14">
        <f t="shared" si="13"/>
        <v>-1.6757369447847796</v>
      </c>
    </row>
    <row r="405" spans="1:4" x14ac:dyDescent="0.25">
      <c r="A405" t="s">
        <v>176</v>
      </c>
      <c r="B405" s="5">
        <v>78.75</v>
      </c>
      <c r="C405" s="14" t="str">
        <f t="shared" si="12"/>
        <v>Low</v>
      </c>
      <c r="D405" s="14">
        <f t="shared" si="13"/>
        <v>-1.6757369447847796</v>
      </c>
    </row>
    <row r="406" spans="1:4" x14ac:dyDescent="0.25">
      <c r="A406" t="s">
        <v>270</v>
      </c>
      <c r="B406" s="5">
        <v>78.75</v>
      </c>
      <c r="C406" s="14" t="str">
        <f t="shared" si="12"/>
        <v>Low</v>
      </c>
      <c r="D406" s="14">
        <f t="shared" si="13"/>
        <v>-1.6757369447847796</v>
      </c>
    </row>
    <row r="407" spans="1:4" x14ac:dyDescent="0.25">
      <c r="A407" t="s">
        <v>275</v>
      </c>
      <c r="B407" s="5">
        <v>78.75</v>
      </c>
      <c r="C407" s="14" t="str">
        <f t="shared" si="12"/>
        <v>Low</v>
      </c>
      <c r="D407" s="14">
        <f t="shared" si="13"/>
        <v>-1.6757369447847796</v>
      </c>
    </row>
    <row r="408" spans="1:4" x14ac:dyDescent="0.25">
      <c r="A408" t="s">
        <v>298</v>
      </c>
      <c r="B408" s="5">
        <v>78.75</v>
      </c>
      <c r="C408" s="14" t="str">
        <f t="shared" si="12"/>
        <v>Low</v>
      </c>
      <c r="D408" s="14">
        <f t="shared" si="13"/>
        <v>-1.6757369447847796</v>
      </c>
    </row>
    <row r="409" spans="1:4" x14ac:dyDescent="0.25">
      <c r="A409" t="s">
        <v>318</v>
      </c>
      <c r="B409" s="5">
        <v>78.75</v>
      </c>
      <c r="C409" s="14" t="str">
        <f t="shared" si="12"/>
        <v>Low</v>
      </c>
      <c r="D409" s="14">
        <f t="shared" si="13"/>
        <v>-1.6757369447847796</v>
      </c>
    </row>
    <row r="410" spans="1:4" x14ac:dyDescent="0.25">
      <c r="A410" t="s">
        <v>334</v>
      </c>
      <c r="B410" s="5">
        <v>78.75</v>
      </c>
      <c r="C410" s="14" t="str">
        <f t="shared" si="12"/>
        <v>Low</v>
      </c>
      <c r="D410" s="14">
        <f t="shared" si="13"/>
        <v>-1.6757369447847796</v>
      </c>
    </row>
    <row r="411" spans="1:4" x14ac:dyDescent="0.25">
      <c r="A411" t="s">
        <v>369</v>
      </c>
      <c r="B411" s="5">
        <v>78.75</v>
      </c>
      <c r="C411" s="14" t="str">
        <f t="shared" si="12"/>
        <v>Low</v>
      </c>
      <c r="D411" s="14">
        <f t="shared" si="13"/>
        <v>-1.6757369447847796</v>
      </c>
    </row>
    <row r="412" spans="1:4" x14ac:dyDescent="0.25">
      <c r="A412" t="s">
        <v>419</v>
      </c>
      <c r="B412" s="5">
        <v>78.75</v>
      </c>
      <c r="C412" s="14" t="str">
        <f t="shared" si="12"/>
        <v>Low</v>
      </c>
      <c r="D412" s="14">
        <f t="shared" si="13"/>
        <v>-1.6757369447847796</v>
      </c>
    </row>
    <row r="413" spans="1:4" x14ac:dyDescent="0.25">
      <c r="A413" t="s">
        <v>56</v>
      </c>
      <c r="B413" s="5">
        <v>77.849999999999994</v>
      </c>
      <c r="C413" s="14" t="str">
        <f t="shared" si="12"/>
        <v>Low</v>
      </c>
      <c r="D413" s="14">
        <f t="shared" si="13"/>
        <v>-1.7485275768691013</v>
      </c>
    </row>
    <row r="414" spans="1:4" x14ac:dyDescent="0.25">
      <c r="A414" t="s">
        <v>108</v>
      </c>
      <c r="B414" s="5">
        <v>77.400000000000006</v>
      </c>
      <c r="C414" s="14" t="str">
        <f t="shared" si="12"/>
        <v>Low</v>
      </c>
      <c r="D414" s="14">
        <f t="shared" si="13"/>
        <v>-1.7849228929112608</v>
      </c>
    </row>
    <row r="415" spans="1:4" x14ac:dyDescent="0.25">
      <c r="A415" t="s">
        <v>233</v>
      </c>
      <c r="B415" s="5">
        <v>77.400000000000006</v>
      </c>
      <c r="C415" s="14" t="str">
        <f t="shared" si="12"/>
        <v>Low</v>
      </c>
      <c r="D415" s="14">
        <f t="shared" si="13"/>
        <v>-1.7849228929112608</v>
      </c>
    </row>
    <row r="416" spans="1:4" x14ac:dyDescent="0.25">
      <c r="A416" t="s">
        <v>381</v>
      </c>
      <c r="B416" s="5">
        <v>77.400000000000006</v>
      </c>
      <c r="C416" s="14" t="str">
        <f t="shared" si="12"/>
        <v>Low</v>
      </c>
      <c r="D416" s="14">
        <f t="shared" si="13"/>
        <v>-1.7849228929112608</v>
      </c>
    </row>
    <row r="417" spans="1:4" x14ac:dyDescent="0.25">
      <c r="A417" t="s">
        <v>52</v>
      </c>
      <c r="B417" s="5">
        <v>76.5</v>
      </c>
      <c r="C417" s="14" t="str">
        <f t="shared" si="12"/>
        <v>Low</v>
      </c>
      <c r="D417" s="14">
        <f t="shared" si="13"/>
        <v>-1.8577135249955825</v>
      </c>
    </row>
    <row r="418" spans="1:4" x14ac:dyDescent="0.25">
      <c r="A418" t="s">
        <v>392</v>
      </c>
      <c r="B418" s="5">
        <v>76.5</v>
      </c>
      <c r="C418" s="14" t="str">
        <f t="shared" si="12"/>
        <v>Low</v>
      </c>
      <c r="D418" s="14">
        <f t="shared" si="13"/>
        <v>-1.8577135249955825</v>
      </c>
    </row>
    <row r="419" spans="1:4" x14ac:dyDescent="0.25">
      <c r="A419" t="s">
        <v>212</v>
      </c>
      <c r="B419" s="5">
        <v>74.7</v>
      </c>
      <c r="C419" s="14" t="str">
        <f t="shared" si="12"/>
        <v>Low</v>
      </c>
      <c r="D419" s="14">
        <f t="shared" si="13"/>
        <v>-2.0032947891642245</v>
      </c>
    </row>
    <row r="420" spans="1:4" x14ac:dyDescent="0.25">
      <c r="A420" t="s">
        <v>59</v>
      </c>
      <c r="B420" s="5">
        <v>74.25</v>
      </c>
      <c r="C420" s="14" t="str">
        <f t="shared" si="12"/>
        <v>Low</v>
      </c>
      <c r="D420" s="14">
        <f t="shared" si="13"/>
        <v>-2.0396901052063852</v>
      </c>
    </row>
    <row r="421" spans="1:4" x14ac:dyDescent="0.25">
      <c r="A421" t="s">
        <v>101</v>
      </c>
      <c r="B421" s="5">
        <v>74.25</v>
      </c>
      <c r="C421" s="14" t="str">
        <f t="shared" si="12"/>
        <v>Low</v>
      </c>
      <c r="D421" s="14">
        <f t="shared" si="13"/>
        <v>-2.0396901052063852</v>
      </c>
    </row>
    <row r="422" spans="1:4" x14ac:dyDescent="0.25">
      <c r="A422" t="s">
        <v>359</v>
      </c>
      <c r="B422" s="5">
        <v>74.25</v>
      </c>
      <c r="C422" s="14" t="str">
        <f t="shared" si="12"/>
        <v>Low</v>
      </c>
      <c r="D422" s="14">
        <f t="shared" si="13"/>
        <v>-2.0396901052063852</v>
      </c>
    </row>
    <row r="423" spans="1:4" x14ac:dyDescent="0.25">
      <c r="A423" t="s">
        <v>8</v>
      </c>
      <c r="B423" s="5">
        <v>72.45</v>
      </c>
      <c r="C423" s="14" t="str">
        <f t="shared" si="12"/>
        <v>Low</v>
      </c>
      <c r="D423" s="14">
        <f t="shared" si="13"/>
        <v>-2.1852713693750272</v>
      </c>
    </row>
  </sheetData>
  <sortState xmlns:xlrd2="http://schemas.microsoft.com/office/spreadsheetml/2017/richdata2" ref="A2:D423">
    <sortCondition descending="1" ref="B2:B423"/>
  </sortState>
  <mergeCells count="32">
    <mergeCell ref="G25:G26"/>
    <mergeCell ref="F25:F26"/>
    <mergeCell ref="F17:F18"/>
    <mergeCell ref="F19:F20"/>
    <mergeCell ref="G21:G22"/>
    <mergeCell ref="G23:G24"/>
    <mergeCell ref="F21:F22"/>
    <mergeCell ref="F23:F24"/>
    <mergeCell ref="G3:G4"/>
    <mergeCell ref="G17:G18"/>
    <mergeCell ref="G19:G20"/>
    <mergeCell ref="F5:F6"/>
    <mergeCell ref="F7:F8"/>
    <mergeCell ref="F9:F10"/>
    <mergeCell ref="F11:F12"/>
    <mergeCell ref="F13:F14"/>
    <mergeCell ref="M18:M21"/>
    <mergeCell ref="K17:L18"/>
    <mergeCell ref="G5:G6"/>
    <mergeCell ref="G7:G8"/>
    <mergeCell ref="G9:G10"/>
    <mergeCell ref="K5:L6"/>
    <mergeCell ref="K13:L14"/>
    <mergeCell ref="G11:G12"/>
    <mergeCell ref="G13:G14"/>
    <mergeCell ref="K9:L10"/>
    <mergeCell ref="M6:M9"/>
    <mergeCell ref="M10:M13"/>
    <mergeCell ref="M14:M17"/>
    <mergeCell ref="M2:M5"/>
    <mergeCell ref="F2:G2"/>
    <mergeCell ref="F3:F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E6BB-DC43-40C6-8CFD-1E4B7E910608}">
  <dimension ref="A1:G423"/>
  <sheetViews>
    <sheetView zoomScale="115" zoomScaleNormal="115" workbookViewId="0">
      <selection activeCell="F2" sqref="F2:F423"/>
    </sheetView>
  </sheetViews>
  <sheetFormatPr defaultColWidth="9.140625" defaultRowHeight="15" x14ac:dyDescent="0.25"/>
  <cols>
    <col min="1" max="1" width="18.28515625" customWidth="1"/>
    <col min="2" max="2" width="8.7109375" customWidth="1"/>
    <col min="3" max="3" width="7.85546875" customWidth="1"/>
    <col min="4" max="7" width="9.140625" customWidth="1"/>
    <col min="8" max="8" width="6.5703125" customWidth="1"/>
  </cols>
  <sheetData>
    <row r="1" spans="1:7" ht="44.25" customHeight="1" x14ac:dyDescent="0.25">
      <c r="A1" s="6" t="s">
        <v>0</v>
      </c>
      <c r="B1" s="6" t="s">
        <v>2</v>
      </c>
      <c r="C1" s="6" t="s">
        <v>1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s="3" customFormat="1" ht="24.95" customHeight="1" x14ac:dyDescent="0.25">
      <c r="A2" s="7" t="s">
        <v>8</v>
      </c>
      <c r="B2" s="7">
        <v>954</v>
      </c>
      <c r="C2" s="7">
        <v>82</v>
      </c>
      <c r="D2" s="7">
        <v>30</v>
      </c>
      <c r="E2" s="7">
        <v>180</v>
      </c>
      <c r="F2" s="8">
        <v>72.45</v>
      </c>
      <c r="G2" s="8">
        <v>22.36111111</v>
      </c>
    </row>
    <row r="3" spans="1:7" s="3" customFormat="1" ht="24.95" customHeight="1" x14ac:dyDescent="0.25">
      <c r="A3" s="7" t="s">
        <v>9</v>
      </c>
      <c r="B3" s="7">
        <v>243</v>
      </c>
      <c r="C3" s="7">
        <v>47</v>
      </c>
      <c r="D3" s="7">
        <v>20</v>
      </c>
      <c r="E3" s="7">
        <v>202.5</v>
      </c>
      <c r="F3" s="8">
        <v>99</v>
      </c>
      <c r="G3" s="8">
        <v>24.142661180000001</v>
      </c>
    </row>
    <row r="4" spans="1:7" s="3" customFormat="1" ht="24.95" customHeight="1" x14ac:dyDescent="0.25">
      <c r="A4" s="7" t="s">
        <v>10</v>
      </c>
      <c r="B4" s="7">
        <v>213</v>
      </c>
      <c r="C4" s="7">
        <v>32</v>
      </c>
      <c r="D4" s="7">
        <v>24</v>
      </c>
      <c r="E4" s="7">
        <v>205</v>
      </c>
      <c r="F4" s="8">
        <v>106.65</v>
      </c>
      <c r="G4" s="8">
        <v>25.37775134</v>
      </c>
    </row>
    <row r="5" spans="1:7" s="3" customFormat="1" ht="24.95" customHeight="1" x14ac:dyDescent="0.25">
      <c r="A5" s="7" t="s">
        <v>7</v>
      </c>
      <c r="B5" s="7">
        <v>133</v>
      </c>
      <c r="C5" s="7">
        <v>26</v>
      </c>
      <c r="D5" s="7">
        <v>29</v>
      </c>
      <c r="E5" s="7">
        <v>185</v>
      </c>
      <c r="F5" s="8">
        <v>81.45</v>
      </c>
      <c r="G5" s="8">
        <v>23.79839299</v>
      </c>
    </row>
    <row r="6" spans="1:7" s="3" customFormat="1" ht="24.95" customHeight="1" x14ac:dyDescent="0.25">
      <c r="A6" s="7" t="s">
        <v>11</v>
      </c>
      <c r="B6" s="7">
        <v>1156</v>
      </c>
      <c r="C6" s="7">
        <v>76</v>
      </c>
      <c r="D6" s="7">
        <v>29</v>
      </c>
      <c r="E6" s="7">
        <v>205</v>
      </c>
      <c r="F6" s="8">
        <v>110.25</v>
      </c>
      <c r="G6" s="8">
        <v>26.234384299999999</v>
      </c>
    </row>
    <row r="7" spans="1:7" s="3" customFormat="1" ht="24.95" customHeight="1" x14ac:dyDescent="0.25">
      <c r="A7" s="7" t="s">
        <v>12</v>
      </c>
      <c r="B7" s="7">
        <v>1082</v>
      </c>
      <c r="C7" s="7">
        <v>65</v>
      </c>
      <c r="D7" s="7">
        <v>30</v>
      </c>
      <c r="E7" s="7">
        <v>205</v>
      </c>
      <c r="F7" s="8">
        <v>130.05000000000001</v>
      </c>
      <c r="G7" s="8">
        <v>30.945865560000001</v>
      </c>
    </row>
    <row r="8" spans="1:7" s="3" customFormat="1" ht="24.95" customHeight="1" x14ac:dyDescent="0.25">
      <c r="A8" s="7" t="s">
        <v>13</v>
      </c>
      <c r="B8" s="7">
        <v>545</v>
      </c>
      <c r="C8" s="7">
        <v>74</v>
      </c>
      <c r="D8" s="7">
        <v>33</v>
      </c>
      <c r="E8" s="7">
        <v>195</v>
      </c>
      <c r="F8" s="8">
        <v>99</v>
      </c>
      <c r="G8" s="8">
        <v>26.035502959999999</v>
      </c>
    </row>
    <row r="9" spans="1:7" s="3" customFormat="1" ht="24.95" customHeight="1" x14ac:dyDescent="0.25">
      <c r="A9" s="7" t="s">
        <v>14</v>
      </c>
      <c r="B9" s="7">
        <v>374</v>
      </c>
      <c r="C9" s="7">
        <v>27</v>
      </c>
      <c r="D9" s="7">
        <v>24</v>
      </c>
      <c r="E9" s="7">
        <v>195</v>
      </c>
      <c r="F9" s="8">
        <v>96.3</v>
      </c>
      <c r="G9" s="8">
        <v>25.325443790000001</v>
      </c>
    </row>
    <row r="10" spans="1:7" s="3" customFormat="1" ht="24.95" customHeight="1" x14ac:dyDescent="0.25">
      <c r="A10" s="7" t="s">
        <v>15</v>
      </c>
      <c r="B10" s="7">
        <v>4</v>
      </c>
      <c r="C10" s="7">
        <v>5</v>
      </c>
      <c r="D10" s="7">
        <v>24</v>
      </c>
      <c r="E10" s="7">
        <v>210</v>
      </c>
      <c r="F10" s="8">
        <v>110.25</v>
      </c>
      <c r="G10" s="8">
        <v>25</v>
      </c>
    </row>
    <row r="11" spans="1:7" s="3" customFormat="1" ht="24.95" customHeight="1" x14ac:dyDescent="0.25">
      <c r="A11" s="7" t="s">
        <v>16</v>
      </c>
      <c r="B11" s="7">
        <v>432</v>
      </c>
      <c r="C11" s="7">
        <v>69</v>
      </c>
      <c r="D11" s="7">
        <v>22</v>
      </c>
      <c r="E11" s="7">
        <v>212.5</v>
      </c>
      <c r="F11" s="8">
        <v>117</v>
      </c>
      <c r="G11" s="8">
        <v>25.910034599999999</v>
      </c>
    </row>
    <row r="12" spans="1:7" s="3" customFormat="1" ht="24.95" customHeight="1" x14ac:dyDescent="0.25">
      <c r="A12" s="7" t="s">
        <v>17</v>
      </c>
      <c r="B12" s="7">
        <v>434</v>
      </c>
      <c r="C12" s="7">
        <v>42</v>
      </c>
      <c r="D12" s="7">
        <v>27</v>
      </c>
      <c r="E12" s="7">
        <v>195</v>
      </c>
      <c r="F12" s="8">
        <v>85.5</v>
      </c>
      <c r="G12" s="8">
        <v>22.4852071</v>
      </c>
    </row>
    <row r="13" spans="1:7" s="3" customFormat="1" ht="24.95" customHeight="1" x14ac:dyDescent="0.25">
      <c r="A13" s="7" t="s">
        <v>18</v>
      </c>
      <c r="B13" s="7">
        <v>443</v>
      </c>
      <c r="C13" s="7">
        <v>68</v>
      </c>
      <c r="D13" s="7">
        <v>27</v>
      </c>
      <c r="E13" s="7">
        <v>215</v>
      </c>
      <c r="F13" s="8">
        <v>111.6</v>
      </c>
      <c r="G13" s="8">
        <v>24.142779879999999</v>
      </c>
    </row>
    <row r="14" spans="1:7" s="3" customFormat="1" ht="24.95" customHeight="1" x14ac:dyDescent="0.25">
      <c r="A14" s="7" t="s">
        <v>19</v>
      </c>
      <c r="B14" s="7">
        <v>412</v>
      </c>
      <c r="C14" s="7">
        <v>74</v>
      </c>
      <c r="D14" s="7">
        <v>25</v>
      </c>
      <c r="E14" s="7">
        <v>202.5</v>
      </c>
      <c r="F14" s="8">
        <v>99</v>
      </c>
      <c r="G14" s="8">
        <v>24.142661180000001</v>
      </c>
    </row>
    <row r="15" spans="1:7" s="3" customFormat="1" ht="24.95" customHeight="1" x14ac:dyDescent="0.25">
      <c r="A15" s="7" t="s">
        <v>20</v>
      </c>
      <c r="B15" s="7">
        <v>168</v>
      </c>
      <c r="C15" s="7">
        <v>51</v>
      </c>
      <c r="D15" s="7">
        <v>23</v>
      </c>
      <c r="E15" s="7">
        <v>195</v>
      </c>
      <c r="F15" s="8">
        <v>94.5</v>
      </c>
      <c r="G15" s="8">
        <v>24.85207101</v>
      </c>
    </row>
    <row r="16" spans="1:7" s="3" customFormat="1" ht="24.95" customHeight="1" x14ac:dyDescent="0.25">
      <c r="A16" s="7" t="s">
        <v>21</v>
      </c>
      <c r="B16" s="7">
        <v>241</v>
      </c>
      <c r="C16" s="7">
        <v>54</v>
      </c>
      <c r="D16" s="7">
        <v>28</v>
      </c>
      <c r="E16" s="7">
        <v>195</v>
      </c>
      <c r="F16" s="8">
        <v>101.25</v>
      </c>
      <c r="G16" s="8">
        <v>26.627218930000002</v>
      </c>
    </row>
    <row r="17" spans="1:7" s="3" customFormat="1" ht="24.95" customHeight="1" x14ac:dyDescent="0.25">
      <c r="A17" s="7" t="s">
        <v>22</v>
      </c>
      <c r="B17" s="7">
        <v>694</v>
      </c>
      <c r="C17" s="7">
        <v>75</v>
      </c>
      <c r="D17" s="7">
        <v>28</v>
      </c>
      <c r="E17" s="7">
        <v>202.5</v>
      </c>
      <c r="F17" s="8">
        <v>108</v>
      </c>
      <c r="G17" s="8">
        <v>26.337448559999999</v>
      </c>
    </row>
    <row r="18" spans="1:7" s="3" customFormat="1" ht="24.95" customHeight="1" x14ac:dyDescent="0.25">
      <c r="A18" s="7" t="s">
        <v>23</v>
      </c>
      <c r="B18" s="7">
        <v>3</v>
      </c>
      <c r="C18" s="7">
        <v>4</v>
      </c>
      <c r="D18" s="7">
        <v>24</v>
      </c>
      <c r="E18" s="7">
        <v>192.5</v>
      </c>
      <c r="F18" s="8">
        <v>96.75</v>
      </c>
      <c r="G18" s="8">
        <v>26.108955980000001</v>
      </c>
    </row>
    <row r="19" spans="1:7" s="3" customFormat="1" ht="24.95" customHeight="1" x14ac:dyDescent="0.25">
      <c r="A19" s="7" t="s">
        <v>24</v>
      </c>
      <c r="B19" s="7">
        <v>1130</v>
      </c>
      <c r="C19" s="7">
        <v>82</v>
      </c>
      <c r="D19" s="7">
        <v>22</v>
      </c>
      <c r="E19" s="7">
        <v>207.5</v>
      </c>
      <c r="F19" s="8">
        <v>125.55</v>
      </c>
      <c r="G19" s="8">
        <v>29.159529689999999</v>
      </c>
    </row>
    <row r="20" spans="1:7" s="3" customFormat="1" ht="24.95" customHeight="1" x14ac:dyDescent="0.25">
      <c r="A20" s="7" t="s">
        <v>25</v>
      </c>
      <c r="B20" s="7">
        <v>604</v>
      </c>
      <c r="C20" s="7">
        <v>77</v>
      </c>
      <c r="D20" s="7">
        <v>31</v>
      </c>
      <c r="E20" s="7">
        <v>195</v>
      </c>
      <c r="F20" s="8">
        <v>96.75</v>
      </c>
      <c r="G20" s="8">
        <v>25.443786979999999</v>
      </c>
    </row>
    <row r="21" spans="1:7" s="3" customFormat="1" ht="24.95" customHeight="1" x14ac:dyDescent="0.25">
      <c r="A21" s="7" t="s">
        <v>26</v>
      </c>
      <c r="B21" s="7">
        <v>355</v>
      </c>
      <c r="C21" s="7">
        <v>81</v>
      </c>
      <c r="D21" s="7">
        <v>39</v>
      </c>
      <c r="E21" s="7">
        <v>187.5</v>
      </c>
      <c r="F21" s="8">
        <v>90</v>
      </c>
      <c r="G21" s="8">
        <v>25.6</v>
      </c>
    </row>
    <row r="22" spans="1:7" s="3" customFormat="1" ht="24.95" customHeight="1" x14ac:dyDescent="0.25">
      <c r="A22" s="7" t="s">
        <v>27</v>
      </c>
      <c r="B22" s="7">
        <v>228</v>
      </c>
      <c r="C22" s="7">
        <v>67</v>
      </c>
      <c r="D22" s="7">
        <v>24</v>
      </c>
      <c r="E22" s="7">
        <v>197.5</v>
      </c>
      <c r="F22" s="8">
        <v>94.5</v>
      </c>
      <c r="G22" s="8">
        <v>24.22688672</v>
      </c>
    </row>
    <row r="23" spans="1:7" s="3" customFormat="1" ht="24.95" customHeight="1" x14ac:dyDescent="0.25">
      <c r="A23" s="7" t="s">
        <v>28</v>
      </c>
      <c r="B23" s="7">
        <v>430</v>
      </c>
      <c r="C23" s="7">
        <v>29</v>
      </c>
      <c r="D23" s="7">
        <v>30</v>
      </c>
      <c r="E23" s="7">
        <v>210</v>
      </c>
      <c r="F23" s="8">
        <v>110.25</v>
      </c>
      <c r="G23" s="8">
        <v>25</v>
      </c>
    </row>
    <row r="24" spans="1:7" s="3" customFormat="1" ht="24.95" customHeight="1" x14ac:dyDescent="0.25">
      <c r="A24" s="7" t="s">
        <v>29</v>
      </c>
      <c r="B24" s="7">
        <v>3</v>
      </c>
      <c r="C24" s="7">
        <v>7</v>
      </c>
      <c r="D24" s="7">
        <v>34</v>
      </c>
      <c r="E24" s="7">
        <v>202.5</v>
      </c>
      <c r="F24" s="8">
        <v>99</v>
      </c>
      <c r="G24" s="8">
        <v>24.142661180000001</v>
      </c>
    </row>
    <row r="25" spans="1:7" s="3" customFormat="1" ht="24.95" customHeight="1" x14ac:dyDescent="0.25">
      <c r="A25" s="7" t="s">
        <v>30</v>
      </c>
      <c r="B25" s="7">
        <v>422</v>
      </c>
      <c r="C25" s="7">
        <v>67</v>
      </c>
      <c r="D25" s="7">
        <v>31</v>
      </c>
      <c r="E25" s="7">
        <v>210</v>
      </c>
      <c r="F25" s="8">
        <v>117</v>
      </c>
      <c r="G25" s="8">
        <v>26.53061224</v>
      </c>
    </row>
    <row r="26" spans="1:7" s="3" customFormat="1" ht="24.95" customHeight="1" x14ac:dyDescent="0.25">
      <c r="A26" s="7" t="s">
        <v>31</v>
      </c>
      <c r="B26" s="7">
        <v>194</v>
      </c>
      <c r="C26" s="7">
        <v>40</v>
      </c>
      <c r="D26" s="7">
        <v>26</v>
      </c>
      <c r="E26" s="7">
        <v>202.5</v>
      </c>
      <c r="F26" s="8">
        <v>112.5</v>
      </c>
      <c r="G26" s="8">
        <v>27.434842249999999</v>
      </c>
    </row>
    <row r="27" spans="1:7" s="3" customFormat="1" ht="24.95" customHeight="1" x14ac:dyDescent="0.25">
      <c r="A27" s="7" t="s">
        <v>32</v>
      </c>
      <c r="B27" s="7">
        <v>298</v>
      </c>
      <c r="C27" s="7">
        <v>57</v>
      </c>
      <c r="D27" s="7">
        <v>22</v>
      </c>
      <c r="E27" s="7">
        <v>200</v>
      </c>
      <c r="F27" s="8">
        <v>110.25</v>
      </c>
      <c r="G27" s="8">
        <v>27.5625</v>
      </c>
    </row>
    <row r="28" spans="1:7" s="3" customFormat="1" ht="24.95" customHeight="1" x14ac:dyDescent="0.25">
      <c r="A28" s="7" t="s">
        <v>33</v>
      </c>
      <c r="B28" s="7">
        <v>1656</v>
      </c>
      <c r="C28" s="7">
        <v>68</v>
      </c>
      <c r="D28" s="7">
        <v>22</v>
      </c>
      <c r="E28" s="7">
        <v>205</v>
      </c>
      <c r="F28" s="8">
        <v>113.85</v>
      </c>
      <c r="G28" s="8">
        <v>27.09101725</v>
      </c>
    </row>
    <row r="29" spans="1:7" s="3" customFormat="1" ht="24.95" customHeight="1" x14ac:dyDescent="0.25">
      <c r="A29" s="7" t="s">
        <v>34</v>
      </c>
      <c r="B29" s="7">
        <v>790</v>
      </c>
      <c r="C29" s="7">
        <v>74</v>
      </c>
      <c r="D29" s="7">
        <v>30</v>
      </c>
      <c r="E29" s="7">
        <v>192.5</v>
      </c>
      <c r="F29" s="8">
        <v>94.5</v>
      </c>
      <c r="G29" s="8">
        <v>25.501770960000002</v>
      </c>
    </row>
    <row r="30" spans="1:7" s="3" customFormat="1" ht="24.95" customHeight="1" x14ac:dyDescent="0.25">
      <c r="A30" s="7" t="s">
        <v>35</v>
      </c>
      <c r="B30" s="7">
        <v>231</v>
      </c>
      <c r="C30" s="7">
        <v>41</v>
      </c>
      <c r="D30" s="7">
        <v>21</v>
      </c>
      <c r="E30" s="7">
        <v>192.5</v>
      </c>
      <c r="F30" s="8">
        <v>90</v>
      </c>
      <c r="G30" s="8">
        <v>24.287400909999999</v>
      </c>
    </row>
    <row r="31" spans="1:7" s="3" customFormat="1" ht="24.95" customHeight="1" x14ac:dyDescent="0.25">
      <c r="A31" s="7" t="s">
        <v>36</v>
      </c>
      <c r="B31" s="7">
        <v>27</v>
      </c>
      <c r="C31" s="7">
        <v>6</v>
      </c>
      <c r="D31" s="7">
        <v>28</v>
      </c>
      <c r="E31" s="7">
        <v>202.5</v>
      </c>
      <c r="F31" s="8">
        <v>114.75</v>
      </c>
      <c r="G31" s="8">
        <v>27.983539090000001</v>
      </c>
    </row>
    <row r="32" spans="1:7" s="3" customFormat="1" ht="24.95" customHeight="1" x14ac:dyDescent="0.25">
      <c r="A32" s="7" t="s">
        <v>37</v>
      </c>
      <c r="B32" s="7">
        <v>461</v>
      </c>
      <c r="C32" s="7">
        <v>70</v>
      </c>
      <c r="D32" s="7">
        <v>29</v>
      </c>
      <c r="E32" s="7">
        <v>205</v>
      </c>
      <c r="F32" s="8">
        <v>117</v>
      </c>
      <c r="G32" s="8">
        <v>27.840571090000001</v>
      </c>
    </row>
    <row r="33" spans="1:7" s="3" customFormat="1" ht="24.95" customHeight="1" x14ac:dyDescent="0.25">
      <c r="A33" s="7" t="s">
        <v>38</v>
      </c>
      <c r="B33" s="7">
        <v>1035</v>
      </c>
      <c r="C33" s="7">
        <v>78</v>
      </c>
      <c r="D33" s="7">
        <v>30</v>
      </c>
      <c r="E33" s="7">
        <v>192.5</v>
      </c>
      <c r="F33" s="8">
        <v>94.5</v>
      </c>
      <c r="G33" s="8">
        <v>25.501770960000002</v>
      </c>
    </row>
    <row r="34" spans="1:7" s="3" customFormat="1" ht="24.95" customHeight="1" x14ac:dyDescent="0.25">
      <c r="A34" s="7" t="s">
        <v>39</v>
      </c>
      <c r="B34" s="7">
        <v>129</v>
      </c>
      <c r="C34" s="7">
        <v>34</v>
      </c>
      <c r="D34" s="7">
        <v>27</v>
      </c>
      <c r="E34" s="7">
        <v>207.5</v>
      </c>
      <c r="F34" s="8">
        <v>99</v>
      </c>
      <c r="G34" s="8">
        <v>22.993177530000001</v>
      </c>
    </row>
    <row r="35" spans="1:7" s="3" customFormat="1" ht="24.95" customHeight="1" x14ac:dyDescent="0.25">
      <c r="A35" s="7" t="s">
        <v>40</v>
      </c>
      <c r="B35" s="7">
        <v>530</v>
      </c>
      <c r="C35" s="7">
        <v>76</v>
      </c>
      <c r="D35" s="7">
        <v>23</v>
      </c>
      <c r="E35" s="7">
        <v>190</v>
      </c>
      <c r="F35" s="8">
        <v>90</v>
      </c>
      <c r="G35" s="8">
        <v>24.930747920000002</v>
      </c>
    </row>
    <row r="36" spans="1:7" s="3" customFormat="1" ht="24.95" customHeight="1" x14ac:dyDescent="0.25">
      <c r="A36" s="7" t="s">
        <v>41</v>
      </c>
      <c r="B36" s="7">
        <v>1071</v>
      </c>
      <c r="C36" s="7">
        <v>77</v>
      </c>
      <c r="D36" s="7">
        <v>25</v>
      </c>
      <c r="E36" s="7">
        <v>185</v>
      </c>
      <c r="F36" s="8">
        <v>81</v>
      </c>
      <c r="G36" s="8">
        <v>23.66691015</v>
      </c>
    </row>
    <row r="37" spans="1:7" s="3" customFormat="1" ht="24.95" customHeight="1" x14ac:dyDescent="0.25">
      <c r="A37" s="7" t="s">
        <v>42</v>
      </c>
      <c r="B37" s="7">
        <v>349</v>
      </c>
      <c r="C37" s="7">
        <v>56</v>
      </c>
      <c r="D37" s="7">
        <v>32</v>
      </c>
      <c r="E37" s="7">
        <v>187.5</v>
      </c>
      <c r="F37" s="8">
        <v>90</v>
      </c>
      <c r="G37" s="8">
        <v>25.6</v>
      </c>
    </row>
    <row r="38" spans="1:7" s="3" customFormat="1" ht="24.95" customHeight="1" x14ac:dyDescent="0.25">
      <c r="A38" s="7" t="s">
        <v>43</v>
      </c>
      <c r="B38" s="7">
        <v>996</v>
      </c>
      <c r="C38" s="7">
        <v>82</v>
      </c>
      <c r="D38" s="7">
        <v>22</v>
      </c>
      <c r="E38" s="7">
        <v>192.5</v>
      </c>
      <c r="F38" s="8">
        <v>87.75</v>
      </c>
      <c r="G38" s="8">
        <v>23.680215889999999</v>
      </c>
    </row>
    <row r="39" spans="1:7" s="3" customFormat="1" ht="24.95" customHeight="1" x14ac:dyDescent="0.25">
      <c r="A39" s="7" t="s">
        <v>44</v>
      </c>
      <c r="B39" s="7">
        <v>44</v>
      </c>
      <c r="C39" s="7">
        <v>16</v>
      </c>
      <c r="D39" s="7">
        <v>30</v>
      </c>
      <c r="E39" s="7">
        <v>205</v>
      </c>
      <c r="F39" s="8">
        <v>108</v>
      </c>
      <c r="G39" s="8">
        <v>25.698988700000001</v>
      </c>
    </row>
    <row r="40" spans="1:7" s="3" customFormat="1" ht="24.95" customHeight="1" x14ac:dyDescent="0.25">
      <c r="A40" s="7" t="s">
        <v>45</v>
      </c>
      <c r="B40" s="7">
        <v>304</v>
      </c>
      <c r="C40" s="7">
        <v>64</v>
      </c>
      <c r="D40" s="7">
        <v>23</v>
      </c>
      <c r="E40" s="7">
        <v>202.5</v>
      </c>
      <c r="F40" s="8">
        <v>114.75</v>
      </c>
      <c r="G40" s="8">
        <v>27.983539090000001</v>
      </c>
    </row>
    <row r="41" spans="1:7" s="3" customFormat="1" ht="24.95" customHeight="1" x14ac:dyDescent="0.25">
      <c r="A41" s="7" t="s">
        <v>46</v>
      </c>
      <c r="B41" s="7">
        <v>1469</v>
      </c>
      <c r="C41" s="7">
        <v>67</v>
      </c>
      <c r="D41" s="7">
        <v>26</v>
      </c>
      <c r="E41" s="7">
        <v>205</v>
      </c>
      <c r="F41" s="8">
        <v>112.95</v>
      </c>
      <c r="G41" s="8">
        <v>26.87685901</v>
      </c>
    </row>
    <row r="42" spans="1:7" s="3" customFormat="1" ht="24.95" customHeight="1" x14ac:dyDescent="0.25">
      <c r="A42" s="7" t="s">
        <v>47</v>
      </c>
      <c r="B42" s="7">
        <v>700</v>
      </c>
      <c r="C42" s="7">
        <v>78</v>
      </c>
      <c r="D42" s="7">
        <v>26</v>
      </c>
      <c r="E42" s="7">
        <v>200</v>
      </c>
      <c r="F42" s="8">
        <v>97.2</v>
      </c>
      <c r="G42" s="8">
        <v>24.3</v>
      </c>
    </row>
    <row r="43" spans="1:7" s="3" customFormat="1" ht="24.95" customHeight="1" x14ac:dyDescent="0.25">
      <c r="A43" s="7" t="s">
        <v>48</v>
      </c>
      <c r="B43" s="7">
        <v>708</v>
      </c>
      <c r="C43" s="7">
        <v>81</v>
      </c>
      <c r="D43" s="7">
        <v>33</v>
      </c>
      <c r="E43" s="7">
        <v>200</v>
      </c>
      <c r="F43" s="8">
        <v>112.5</v>
      </c>
      <c r="G43" s="8">
        <v>28.125</v>
      </c>
    </row>
    <row r="44" spans="1:7" s="3" customFormat="1" ht="24.95" customHeight="1" x14ac:dyDescent="0.25">
      <c r="A44" s="7" t="s">
        <v>49</v>
      </c>
      <c r="B44" s="7">
        <v>962</v>
      </c>
      <c r="C44" s="7">
        <v>63</v>
      </c>
      <c r="D44" s="7">
        <v>22</v>
      </c>
      <c r="E44" s="7">
        <v>192.5</v>
      </c>
      <c r="F44" s="8">
        <v>93.15</v>
      </c>
      <c r="G44" s="8">
        <v>25.137459939999999</v>
      </c>
    </row>
    <row r="45" spans="1:7" s="3" customFormat="1" ht="24.95" customHeight="1" x14ac:dyDescent="0.25">
      <c r="A45" s="7" t="s">
        <v>50</v>
      </c>
      <c r="B45" s="7">
        <v>866</v>
      </c>
      <c r="C45" s="7">
        <v>82</v>
      </c>
      <c r="D45" s="7">
        <v>30</v>
      </c>
      <c r="E45" s="7">
        <v>200</v>
      </c>
      <c r="F45" s="8">
        <v>112.5</v>
      </c>
      <c r="G45" s="8">
        <v>28.125</v>
      </c>
    </row>
    <row r="46" spans="1:7" s="3" customFormat="1" ht="24.95" customHeight="1" x14ac:dyDescent="0.25">
      <c r="A46" s="7" t="s">
        <v>51</v>
      </c>
      <c r="B46" s="7">
        <v>142</v>
      </c>
      <c r="C46" s="7">
        <v>27</v>
      </c>
      <c r="D46" s="7">
        <v>24</v>
      </c>
      <c r="E46" s="7">
        <v>205</v>
      </c>
      <c r="F46" s="8">
        <v>108</v>
      </c>
      <c r="G46" s="8">
        <v>25.698988700000001</v>
      </c>
    </row>
    <row r="47" spans="1:7" s="3" customFormat="1" ht="24.95" customHeight="1" x14ac:dyDescent="0.25">
      <c r="A47" s="7" t="s">
        <v>52</v>
      </c>
      <c r="B47" s="7">
        <v>632</v>
      </c>
      <c r="C47" s="7">
        <v>41</v>
      </c>
      <c r="D47" s="7">
        <v>26</v>
      </c>
      <c r="E47" s="7">
        <v>182.5</v>
      </c>
      <c r="F47" s="8">
        <v>76.5</v>
      </c>
      <c r="G47" s="8">
        <v>22.968662040000002</v>
      </c>
    </row>
    <row r="48" spans="1:7" s="3" customFormat="1" ht="24.95" customHeight="1" x14ac:dyDescent="0.25">
      <c r="A48" s="7" t="s">
        <v>53</v>
      </c>
      <c r="B48" s="7">
        <v>1070</v>
      </c>
      <c r="C48" s="7">
        <v>63</v>
      </c>
      <c r="D48" s="7">
        <v>24</v>
      </c>
      <c r="E48" s="7">
        <v>187.5</v>
      </c>
      <c r="F48" s="8">
        <v>85.05</v>
      </c>
      <c r="G48" s="8">
        <v>24.192</v>
      </c>
    </row>
    <row r="49" spans="1:7" s="3" customFormat="1" ht="24.95" customHeight="1" x14ac:dyDescent="0.25">
      <c r="A49" s="7" t="s">
        <v>54</v>
      </c>
      <c r="B49" s="7">
        <v>30</v>
      </c>
      <c r="C49" s="7">
        <v>33</v>
      </c>
      <c r="D49" s="7">
        <v>30</v>
      </c>
      <c r="E49" s="7">
        <v>195</v>
      </c>
      <c r="F49" s="8">
        <v>99</v>
      </c>
      <c r="G49" s="8">
        <v>26.035502959999999</v>
      </c>
    </row>
    <row r="50" spans="1:7" s="3" customFormat="1" ht="24.95" customHeight="1" x14ac:dyDescent="0.25">
      <c r="A50" s="7" t="s">
        <v>55</v>
      </c>
      <c r="B50" s="7">
        <v>35</v>
      </c>
      <c r="C50" s="7">
        <v>22</v>
      </c>
      <c r="D50" s="7">
        <v>36</v>
      </c>
      <c r="E50" s="7">
        <v>210</v>
      </c>
      <c r="F50" s="8">
        <v>120.6</v>
      </c>
      <c r="G50" s="8">
        <v>27.346938779999999</v>
      </c>
    </row>
    <row r="51" spans="1:7" s="3" customFormat="1" ht="24.95" customHeight="1" x14ac:dyDescent="0.25">
      <c r="A51" s="7" t="s">
        <v>56</v>
      </c>
      <c r="B51" s="7">
        <v>480</v>
      </c>
      <c r="C51" s="7">
        <v>72</v>
      </c>
      <c r="D51" s="7">
        <v>30</v>
      </c>
      <c r="E51" s="7">
        <v>182.5</v>
      </c>
      <c r="F51" s="8">
        <v>77.849999999999994</v>
      </c>
      <c r="G51" s="8">
        <v>23.373991369999999</v>
      </c>
    </row>
    <row r="52" spans="1:7" s="3" customFormat="1" ht="24.95" customHeight="1" x14ac:dyDescent="0.25">
      <c r="A52" s="7" t="s">
        <v>57</v>
      </c>
      <c r="B52" s="7">
        <v>1236</v>
      </c>
      <c r="C52" s="7">
        <v>72</v>
      </c>
      <c r="D52" s="7">
        <v>27</v>
      </c>
      <c r="E52" s="7">
        <v>210</v>
      </c>
      <c r="F52" s="8">
        <v>123.75</v>
      </c>
      <c r="G52" s="8">
        <v>28.061224490000001</v>
      </c>
    </row>
    <row r="53" spans="1:7" s="3" customFormat="1" ht="24.95" customHeight="1" x14ac:dyDescent="0.25">
      <c r="A53" s="7" t="s">
        <v>58</v>
      </c>
      <c r="B53" s="7">
        <v>10</v>
      </c>
      <c r="C53" s="7">
        <v>8</v>
      </c>
      <c r="D53" s="7">
        <v>20</v>
      </c>
      <c r="E53" s="7">
        <v>202.5</v>
      </c>
      <c r="F53" s="8">
        <v>98.1</v>
      </c>
      <c r="G53" s="8">
        <v>23.923182440000001</v>
      </c>
    </row>
    <row r="54" spans="1:7" s="3" customFormat="1" ht="24.95" customHeight="1" x14ac:dyDescent="0.25">
      <c r="A54" s="7" t="s">
        <v>59</v>
      </c>
      <c r="B54" s="7">
        <v>80</v>
      </c>
      <c r="C54" s="7">
        <v>15</v>
      </c>
      <c r="D54" s="7">
        <v>23</v>
      </c>
      <c r="E54" s="7">
        <v>182.5</v>
      </c>
      <c r="F54" s="8">
        <v>74.25</v>
      </c>
      <c r="G54" s="8">
        <v>22.29311315</v>
      </c>
    </row>
    <row r="55" spans="1:7" s="3" customFormat="1" ht="24.95" customHeight="1" x14ac:dyDescent="0.25">
      <c r="A55" s="7" t="s">
        <v>60</v>
      </c>
      <c r="B55" s="7">
        <v>570</v>
      </c>
      <c r="C55" s="7">
        <v>57</v>
      </c>
      <c r="D55" s="7">
        <v>31</v>
      </c>
      <c r="E55" s="7">
        <v>185</v>
      </c>
      <c r="F55" s="8">
        <v>78.75</v>
      </c>
      <c r="G55" s="8">
        <v>23.009495980000001</v>
      </c>
    </row>
    <row r="56" spans="1:7" s="3" customFormat="1" ht="24.95" customHeight="1" x14ac:dyDescent="0.25">
      <c r="A56" s="7" t="s">
        <v>61</v>
      </c>
      <c r="B56" s="7">
        <v>10</v>
      </c>
      <c r="C56" s="7">
        <v>18</v>
      </c>
      <c r="D56" s="7">
        <v>25</v>
      </c>
      <c r="E56" s="7">
        <v>202.5</v>
      </c>
      <c r="F56" s="8">
        <v>112.5</v>
      </c>
      <c r="G56" s="8">
        <v>27.434842249999999</v>
      </c>
    </row>
    <row r="57" spans="1:7" s="3" customFormat="1" ht="24.95" customHeight="1" x14ac:dyDescent="0.25">
      <c r="A57" s="7" t="s">
        <v>62</v>
      </c>
      <c r="B57" s="7">
        <v>503</v>
      </c>
      <c r="C57" s="7">
        <v>70</v>
      </c>
      <c r="D57" s="7">
        <v>32</v>
      </c>
      <c r="E57" s="7">
        <v>202.5</v>
      </c>
      <c r="F57" s="8">
        <v>111.6</v>
      </c>
      <c r="G57" s="8">
        <v>27.21536351</v>
      </c>
    </row>
    <row r="58" spans="1:7" s="3" customFormat="1" ht="24.95" customHeight="1" x14ac:dyDescent="0.25">
      <c r="A58" s="7" t="s">
        <v>63</v>
      </c>
      <c r="B58" s="7">
        <v>836</v>
      </c>
      <c r="C58" s="7">
        <v>71</v>
      </c>
      <c r="D58" s="7">
        <v>34</v>
      </c>
      <c r="E58" s="7">
        <v>202.5</v>
      </c>
      <c r="F58" s="8">
        <v>116.1</v>
      </c>
      <c r="G58" s="8">
        <v>28.3127572</v>
      </c>
    </row>
    <row r="59" spans="1:7" s="3" customFormat="1" ht="24.95" customHeight="1" x14ac:dyDescent="0.25">
      <c r="A59" s="7" t="s">
        <v>64</v>
      </c>
      <c r="B59" s="7">
        <v>966</v>
      </c>
      <c r="C59" s="7">
        <v>40</v>
      </c>
      <c r="D59" s="7">
        <v>31</v>
      </c>
      <c r="E59" s="7">
        <v>200</v>
      </c>
      <c r="F59" s="8">
        <v>108</v>
      </c>
      <c r="G59" s="8">
        <v>27</v>
      </c>
    </row>
    <row r="60" spans="1:7" s="3" customFormat="1" ht="24.95" customHeight="1" x14ac:dyDescent="0.25">
      <c r="A60" s="7" t="s">
        <v>65</v>
      </c>
      <c r="B60" s="7">
        <v>460</v>
      </c>
      <c r="C60" s="7">
        <v>78</v>
      </c>
      <c r="D60" s="7">
        <v>35</v>
      </c>
      <c r="E60" s="7">
        <v>197.5</v>
      </c>
      <c r="F60" s="8">
        <v>102.6</v>
      </c>
      <c r="G60" s="8">
        <v>26.303477010000002</v>
      </c>
    </row>
    <row r="61" spans="1:7" s="3" customFormat="1" ht="24.95" customHeight="1" x14ac:dyDescent="0.25">
      <c r="A61" s="7" t="s">
        <v>66</v>
      </c>
      <c r="B61" s="7">
        <v>36</v>
      </c>
      <c r="C61" s="7">
        <v>23</v>
      </c>
      <c r="D61" s="7">
        <v>31</v>
      </c>
      <c r="E61" s="7">
        <v>197.5</v>
      </c>
      <c r="F61" s="8">
        <v>99</v>
      </c>
      <c r="G61" s="8">
        <v>25.38054799</v>
      </c>
    </row>
    <row r="62" spans="1:7" s="3" customFormat="1" ht="24.95" customHeight="1" x14ac:dyDescent="0.25">
      <c r="A62" s="7" t="s">
        <v>67</v>
      </c>
      <c r="B62" s="7">
        <v>1037</v>
      </c>
      <c r="C62" s="7">
        <v>66</v>
      </c>
      <c r="D62" s="7">
        <v>27</v>
      </c>
      <c r="E62" s="7">
        <v>205</v>
      </c>
      <c r="F62" s="8">
        <v>103.5</v>
      </c>
      <c r="G62" s="8">
        <v>24.628197499999999</v>
      </c>
    </row>
    <row r="63" spans="1:7" s="3" customFormat="1" ht="24.95" customHeight="1" x14ac:dyDescent="0.25">
      <c r="A63" s="7" t="s">
        <v>68</v>
      </c>
      <c r="B63" s="7">
        <v>549</v>
      </c>
      <c r="C63" s="7">
        <v>75</v>
      </c>
      <c r="D63" s="7">
        <v>32</v>
      </c>
      <c r="E63" s="7">
        <v>207.5</v>
      </c>
      <c r="F63" s="8">
        <v>114.75</v>
      </c>
      <c r="G63" s="8">
        <v>26.65118305</v>
      </c>
    </row>
    <row r="64" spans="1:7" s="3" customFormat="1" ht="24.95" customHeight="1" x14ac:dyDescent="0.25">
      <c r="A64" s="7" t="s">
        <v>69</v>
      </c>
      <c r="B64" s="7">
        <v>457</v>
      </c>
      <c r="C64" s="7">
        <v>67</v>
      </c>
      <c r="D64" s="7">
        <v>27</v>
      </c>
      <c r="E64" s="7">
        <v>197.5</v>
      </c>
      <c r="F64" s="8">
        <v>94.05</v>
      </c>
      <c r="G64" s="8">
        <v>24.111520590000001</v>
      </c>
    </row>
    <row r="65" spans="1:7" s="3" customFormat="1" ht="24.95" customHeight="1" x14ac:dyDescent="0.25">
      <c r="A65" s="7" t="s">
        <v>70</v>
      </c>
      <c r="B65" s="7">
        <v>320</v>
      </c>
      <c r="C65" s="7">
        <v>60</v>
      </c>
      <c r="D65" s="7">
        <v>37</v>
      </c>
      <c r="E65" s="7">
        <v>205</v>
      </c>
      <c r="F65" s="8">
        <v>110.25</v>
      </c>
      <c r="G65" s="8">
        <v>26.234384299999999</v>
      </c>
    </row>
    <row r="66" spans="1:7" s="3" customFormat="1" ht="24.95" customHeight="1" x14ac:dyDescent="0.25">
      <c r="A66" s="7" t="s">
        <v>71</v>
      </c>
      <c r="B66" s="7">
        <v>928</v>
      </c>
      <c r="C66" s="7">
        <v>44</v>
      </c>
      <c r="D66" s="7">
        <v>31</v>
      </c>
      <c r="E66" s="7">
        <v>207.5</v>
      </c>
      <c r="F66" s="8">
        <v>105.75</v>
      </c>
      <c r="G66" s="8">
        <v>24.560894179999998</v>
      </c>
    </row>
    <row r="67" spans="1:7" s="3" customFormat="1" ht="24.95" customHeight="1" x14ac:dyDescent="0.25">
      <c r="A67" s="7" t="s">
        <v>72</v>
      </c>
      <c r="B67" s="7">
        <v>309</v>
      </c>
      <c r="C67" s="7">
        <v>50</v>
      </c>
      <c r="D67" s="7">
        <v>31</v>
      </c>
      <c r="E67" s="7">
        <v>202.5</v>
      </c>
      <c r="F67" s="8">
        <v>107.55</v>
      </c>
      <c r="G67" s="8">
        <v>26.227709189999999</v>
      </c>
    </row>
    <row r="68" spans="1:7" s="3" customFormat="1" ht="24.95" customHeight="1" x14ac:dyDescent="0.25">
      <c r="A68" s="7" t="s">
        <v>73</v>
      </c>
      <c r="B68" s="7">
        <v>19</v>
      </c>
      <c r="C68" s="7">
        <v>12</v>
      </c>
      <c r="D68" s="7">
        <v>28</v>
      </c>
      <c r="E68" s="7">
        <v>197.5</v>
      </c>
      <c r="F68" s="8">
        <v>90</v>
      </c>
      <c r="G68" s="8">
        <v>23.073225440000002</v>
      </c>
    </row>
    <row r="69" spans="1:7" s="3" customFormat="1" ht="24.95" customHeight="1" x14ac:dyDescent="0.25">
      <c r="A69" s="7" t="s">
        <v>74</v>
      </c>
      <c r="B69" s="7">
        <v>166</v>
      </c>
      <c r="C69" s="7">
        <v>29</v>
      </c>
      <c r="D69" s="7">
        <v>25</v>
      </c>
      <c r="E69" s="7">
        <v>195</v>
      </c>
      <c r="F69" s="8">
        <v>92.7</v>
      </c>
      <c r="G69" s="8">
        <v>24.37869822</v>
      </c>
    </row>
    <row r="70" spans="1:7" s="3" customFormat="1" ht="24.95" customHeight="1" x14ac:dyDescent="0.25">
      <c r="A70" s="7" t="s">
        <v>75</v>
      </c>
      <c r="B70" s="7">
        <v>638</v>
      </c>
      <c r="C70" s="7">
        <v>74</v>
      </c>
      <c r="D70" s="7">
        <v>33</v>
      </c>
      <c r="E70" s="7">
        <v>210</v>
      </c>
      <c r="F70" s="8">
        <v>119.25</v>
      </c>
      <c r="G70" s="8">
        <v>27.040816329999998</v>
      </c>
    </row>
    <row r="71" spans="1:7" s="3" customFormat="1" ht="24.95" customHeight="1" x14ac:dyDescent="0.25">
      <c r="A71" s="7" t="s">
        <v>76</v>
      </c>
      <c r="B71" s="7">
        <v>1564</v>
      </c>
      <c r="C71" s="7">
        <v>82</v>
      </c>
      <c r="D71" s="7">
        <v>30</v>
      </c>
      <c r="E71" s="7">
        <v>180</v>
      </c>
      <c r="F71" s="8">
        <v>78.75</v>
      </c>
      <c r="G71" s="8">
        <v>24.305555559999998</v>
      </c>
    </row>
    <row r="72" spans="1:7" s="3" customFormat="1" ht="24.95" customHeight="1" x14ac:dyDescent="0.25">
      <c r="A72" s="7" t="s">
        <v>77</v>
      </c>
      <c r="B72" s="7">
        <v>50</v>
      </c>
      <c r="C72" s="7">
        <v>29</v>
      </c>
      <c r="D72" s="7">
        <v>32</v>
      </c>
      <c r="E72" s="7">
        <v>195</v>
      </c>
      <c r="F72" s="8">
        <v>108</v>
      </c>
      <c r="G72" s="8">
        <v>28.402366860000001</v>
      </c>
    </row>
    <row r="73" spans="1:7" s="3" customFormat="1" ht="24.95" customHeight="1" x14ac:dyDescent="0.25">
      <c r="A73" s="7" t="s">
        <v>78</v>
      </c>
      <c r="B73" s="7">
        <v>424</v>
      </c>
      <c r="C73" s="7">
        <v>62</v>
      </c>
      <c r="D73" s="7">
        <v>24</v>
      </c>
      <c r="E73" s="7">
        <v>190</v>
      </c>
      <c r="F73" s="8">
        <v>90</v>
      </c>
      <c r="G73" s="8">
        <v>24.930747920000002</v>
      </c>
    </row>
    <row r="74" spans="1:7" s="3" customFormat="1" ht="24.95" customHeight="1" x14ac:dyDescent="0.25">
      <c r="A74" s="7" t="s">
        <v>79</v>
      </c>
      <c r="B74" s="7">
        <v>942</v>
      </c>
      <c r="C74" s="7">
        <v>70</v>
      </c>
      <c r="D74" s="7">
        <v>28</v>
      </c>
      <c r="E74" s="7">
        <v>195</v>
      </c>
      <c r="F74" s="8">
        <v>101.25</v>
      </c>
      <c r="G74" s="8">
        <v>26.627218930000002</v>
      </c>
    </row>
    <row r="75" spans="1:7" s="3" customFormat="1" ht="24.95" customHeight="1" x14ac:dyDescent="0.25">
      <c r="A75" s="7" t="s">
        <v>80</v>
      </c>
      <c r="B75" s="7">
        <v>210</v>
      </c>
      <c r="C75" s="7">
        <v>39</v>
      </c>
      <c r="D75" s="7">
        <v>24</v>
      </c>
      <c r="E75" s="7">
        <v>200</v>
      </c>
      <c r="F75" s="8">
        <v>94.5</v>
      </c>
      <c r="G75" s="8">
        <v>23.625</v>
      </c>
    </row>
    <row r="76" spans="1:7" s="3" customFormat="1" ht="24.95" customHeight="1" x14ac:dyDescent="0.25">
      <c r="A76" s="7" t="s">
        <v>81</v>
      </c>
      <c r="B76" s="7">
        <v>32</v>
      </c>
      <c r="C76" s="7">
        <v>12</v>
      </c>
      <c r="D76" s="7">
        <v>21</v>
      </c>
      <c r="E76" s="7">
        <v>205</v>
      </c>
      <c r="F76" s="8">
        <v>108</v>
      </c>
      <c r="G76" s="8">
        <v>25.698988700000001</v>
      </c>
    </row>
    <row r="77" spans="1:7" s="3" customFormat="1" ht="24.95" customHeight="1" x14ac:dyDescent="0.25">
      <c r="A77" s="7" t="s">
        <v>82</v>
      </c>
      <c r="B77" s="7">
        <v>338</v>
      </c>
      <c r="C77" s="7">
        <v>61</v>
      </c>
      <c r="D77" s="7">
        <v>27</v>
      </c>
      <c r="E77" s="7">
        <v>207.5</v>
      </c>
      <c r="F77" s="8">
        <v>112.5</v>
      </c>
      <c r="G77" s="8">
        <v>26.12861083</v>
      </c>
    </row>
    <row r="78" spans="1:7" s="3" customFormat="1" ht="24.95" customHeight="1" x14ac:dyDescent="0.25">
      <c r="A78" s="7" t="s">
        <v>83</v>
      </c>
      <c r="B78" s="7">
        <v>917</v>
      </c>
      <c r="C78" s="7">
        <v>80</v>
      </c>
      <c r="D78" s="7">
        <v>29</v>
      </c>
      <c r="E78" s="7">
        <v>202.5</v>
      </c>
      <c r="F78" s="8">
        <v>83.7</v>
      </c>
      <c r="G78" s="8">
        <v>20.41152263</v>
      </c>
    </row>
    <row r="79" spans="1:7" s="3" customFormat="1" ht="24.95" customHeight="1" x14ac:dyDescent="0.25">
      <c r="A79" s="7" t="s">
        <v>84</v>
      </c>
      <c r="B79" s="7">
        <v>183</v>
      </c>
      <c r="C79" s="7">
        <v>50</v>
      </c>
      <c r="D79" s="7">
        <v>25</v>
      </c>
      <c r="E79" s="7">
        <v>202.5</v>
      </c>
      <c r="F79" s="8">
        <v>98.1</v>
      </c>
      <c r="G79" s="8">
        <v>23.923182440000001</v>
      </c>
    </row>
    <row r="80" spans="1:7" s="3" customFormat="1" ht="24.95" customHeight="1" x14ac:dyDescent="0.25">
      <c r="A80" s="7" t="s">
        <v>85</v>
      </c>
      <c r="B80" s="7">
        <v>535</v>
      </c>
      <c r="C80" s="7">
        <v>79</v>
      </c>
      <c r="D80" s="7">
        <v>24</v>
      </c>
      <c r="E80" s="7">
        <v>187.5</v>
      </c>
      <c r="F80" s="8">
        <v>86.85</v>
      </c>
      <c r="G80" s="8">
        <v>24.704000000000001</v>
      </c>
    </row>
    <row r="81" spans="1:7" s="3" customFormat="1" ht="24.95" customHeight="1" x14ac:dyDescent="0.25">
      <c r="A81" s="7" t="s">
        <v>86</v>
      </c>
      <c r="B81" s="7">
        <v>777</v>
      </c>
      <c r="C81" s="7">
        <v>77</v>
      </c>
      <c r="D81" s="7">
        <v>30</v>
      </c>
      <c r="E81" s="7">
        <v>192.5</v>
      </c>
      <c r="F81" s="8">
        <v>90</v>
      </c>
      <c r="G81" s="8">
        <v>24.287400909999999</v>
      </c>
    </row>
    <row r="82" spans="1:7" s="3" customFormat="1" ht="24.95" customHeight="1" x14ac:dyDescent="0.25">
      <c r="A82" s="7" t="s">
        <v>87</v>
      </c>
      <c r="B82" s="7">
        <v>777</v>
      </c>
      <c r="C82" s="7">
        <v>82</v>
      </c>
      <c r="D82" s="7">
        <v>28</v>
      </c>
      <c r="E82" s="7">
        <v>180</v>
      </c>
      <c r="F82" s="8">
        <v>82.35</v>
      </c>
      <c r="G82" s="8">
        <v>25.416666670000001</v>
      </c>
    </row>
    <row r="83" spans="1:7" s="3" customFormat="1" ht="24.95" customHeight="1" x14ac:dyDescent="0.25">
      <c r="A83" s="7" t="s">
        <v>88</v>
      </c>
      <c r="B83" s="7">
        <v>21</v>
      </c>
      <c r="C83" s="7">
        <v>33</v>
      </c>
      <c r="D83" s="7">
        <v>35</v>
      </c>
      <c r="E83" s="7">
        <v>195</v>
      </c>
      <c r="F83" s="8">
        <v>101.25</v>
      </c>
      <c r="G83" s="8">
        <v>26.627218930000002</v>
      </c>
    </row>
    <row r="84" spans="1:7" s="3" customFormat="1" ht="24.95" customHeight="1" x14ac:dyDescent="0.25">
      <c r="A84" s="7" t="s">
        <v>89</v>
      </c>
      <c r="B84" s="7">
        <v>1720</v>
      </c>
      <c r="C84" s="7">
        <v>82</v>
      </c>
      <c r="D84" s="7">
        <v>25</v>
      </c>
      <c r="E84" s="7">
        <v>187.5</v>
      </c>
      <c r="F84" s="8">
        <v>87.75</v>
      </c>
      <c r="G84" s="8">
        <v>24.96</v>
      </c>
    </row>
    <row r="85" spans="1:7" s="3" customFormat="1" ht="24.95" customHeight="1" x14ac:dyDescent="0.25">
      <c r="A85" s="7" t="s">
        <v>90</v>
      </c>
      <c r="B85" s="7">
        <v>323</v>
      </c>
      <c r="C85" s="7">
        <v>68</v>
      </c>
      <c r="D85" s="7">
        <v>29</v>
      </c>
      <c r="E85" s="7">
        <v>205</v>
      </c>
      <c r="F85" s="8">
        <v>102.6</v>
      </c>
      <c r="G85" s="8">
        <v>24.414039259999999</v>
      </c>
    </row>
    <row r="86" spans="1:7" s="3" customFormat="1" ht="24.95" customHeight="1" x14ac:dyDescent="0.25">
      <c r="A86" s="7" t="s">
        <v>91</v>
      </c>
      <c r="B86" s="7">
        <v>734</v>
      </c>
      <c r="C86" s="7">
        <v>59</v>
      </c>
      <c r="D86" s="7">
        <v>27</v>
      </c>
      <c r="E86" s="7">
        <v>205</v>
      </c>
      <c r="F86" s="8">
        <v>101.25</v>
      </c>
      <c r="G86" s="8">
        <v>24.092801900000001</v>
      </c>
    </row>
    <row r="87" spans="1:7" s="3" customFormat="1" ht="24.95" customHeight="1" x14ac:dyDescent="0.25">
      <c r="A87" s="7" t="s">
        <v>92</v>
      </c>
      <c r="B87" s="7">
        <v>188</v>
      </c>
      <c r="C87" s="7">
        <v>30</v>
      </c>
      <c r="D87" s="7">
        <v>32</v>
      </c>
      <c r="E87" s="7">
        <v>202.5</v>
      </c>
      <c r="F87" s="8">
        <v>99.9</v>
      </c>
      <c r="G87" s="8">
        <v>24.362139920000001</v>
      </c>
    </row>
    <row r="88" spans="1:7" s="3" customFormat="1" ht="24.95" customHeight="1" x14ac:dyDescent="0.25">
      <c r="A88" s="7" t="s">
        <v>93</v>
      </c>
      <c r="B88" s="7">
        <v>946</v>
      </c>
      <c r="C88" s="7">
        <v>81</v>
      </c>
      <c r="D88" s="7">
        <v>28</v>
      </c>
      <c r="E88" s="7">
        <v>195</v>
      </c>
      <c r="F88" s="8">
        <v>96.75</v>
      </c>
      <c r="G88" s="8">
        <v>25.443786979999999</v>
      </c>
    </row>
    <row r="89" spans="1:7" s="3" customFormat="1" ht="24.95" customHeight="1" x14ac:dyDescent="0.25">
      <c r="A89" s="7" t="s">
        <v>94</v>
      </c>
      <c r="B89" s="7">
        <v>340</v>
      </c>
      <c r="C89" s="7">
        <v>66</v>
      </c>
      <c r="D89" s="7">
        <v>28</v>
      </c>
      <c r="E89" s="7">
        <v>200</v>
      </c>
      <c r="F89" s="8">
        <v>103.5</v>
      </c>
      <c r="G89" s="8">
        <v>25.875</v>
      </c>
    </row>
    <row r="90" spans="1:7" s="3" customFormat="1" ht="24.95" customHeight="1" x14ac:dyDescent="0.25">
      <c r="A90" s="7" t="s">
        <v>95</v>
      </c>
      <c r="B90" s="7">
        <v>393</v>
      </c>
      <c r="C90" s="7">
        <v>82</v>
      </c>
      <c r="D90" s="7">
        <v>20</v>
      </c>
      <c r="E90" s="7">
        <v>195</v>
      </c>
      <c r="F90" s="8">
        <v>85.5</v>
      </c>
      <c r="G90" s="8">
        <v>22.4852071</v>
      </c>
    </row>
    <row r="91" spans="1:7" s="3" customFormat="1" ht="24.95" customHeight="1" x14ac:dyDescent="0.25">
      <c r="A91" s="7" t="s">
        <v>96</v>
      </c>
      <c r="B91" s="7">
        <v>2</v>
      </c>
      <c r="C91" s="7">
        <v>5</v>
      </c>
      <c r="D91" s="7">
        <v>25</v>
      </c>
      <c r="E91" s="7">
        <v>200</v>
      </c>
      <c r="F91" s="8">
        <v>105.75</v>
      </c>
      <c r="G91" s="8">
        <v>26.4375</v>
      </c>
    </row>
    <row r="92" spans="1:7" s="3" customFormat="1" ht="24.95" customHeight="1" x14ac:dyDescent="0.25">
      <c r="A92" s="7" t="s">
        <v>97</v>
      </c>
      <c r="B92" s="7">
        <v>83</v>
      </c>
      <c r="C92" s="7">
        <v>38</v>
      </c>
      <c r="D92" s="7">
        <v>24</v>
      </c>
      <c r="E92" s="7">
        <v>190</v>
      </c>
      <c r="F92" s="8">
        <v>85.5</v>
      </c>
      <c r="G92" s="8">
        <v>23.684210530000001</v>
      </c>
    </row>
    <row r="93" spans="1:7" s="3" customFormat="1" ht="24.95" customHeight="1" x14ac:dyDescent="0.25">
      <c r="A93" s="7" t="s">
        <v>98</v>
      </c>
      <c r="B93" s="7">
        <v>382</v>
      </c>
      <c r="C93" s="7">
        <v>58</v>
      </c>
      <c r="D93" s="7">
        <v>27</v>
      </c>
      <c r="E93" s="7">
        <v>202.5</v>
      </c>
      <c r="F93" s="8">
        <v>105.75</v>
      </c>
      <c r="G93" s="8">
        <v>25.78875171</v>
      </c>
    </row>
    <row r="94" spans="1:7" s="3" customFormat="1" ht="24.95" customHeight="1" x14ac:dyDescent="0.25">
      <c r="A94" s="7" t="s">
        <v>99</v>
      </c>
      <c r="B94" s="7">
        <v>725</v>
      </c>
      <c r="C94" s="7">
        <v>45</v>
      </c>
      <c r="D94" s="7">
        <v>28</v>
      </c>
      <c r="E94" s="7">
        <v>180</v>
      </c>
      <c r="F94" s="8">
        <v>78.75</v>
      </c>
      <c r="G94" s="8">
        <v>24.305555559999998</v>
      </c>
    </row>
    <row r="95" spans="1:7" s="3" customFormat="1" ht="24.95" customHeight="1" x14ac:dyDescent="0.25">
      <c r="A95" s="7" t="s">
        <v>100</v>
      </c>
      <c r="B95" s="7">
        <v>388</v>
      </c>
      <c r="C95" s="7">
        <v>49</v>
      </c>
      <c r="D95" s="7">
        <v>32</v>
      </c>
      <c r="E95" s="7">
        <v>202.5</v>
      </c>
      <c r="F95" s="8">
        <v>110.25</v>
      </c>
      <c r="G95" s="8">
        <v>26.8861454</v>
      </c>
    </row>
    <row r="96" spans="1:7" s="3" customFormat="1" ht="24.95" customHeight="1" x14ac:dyDescent="0.25">
      <c r="A96" s="7" t="s">
        <v>101</v>
      </c>
      <c r="B96" s="7">
        <v>8</v>
      </c>
      <c r="C96" s="7">
        <v>3</v>
      </c>
      <c r="D96" s="7">
        <v>24</v>
      </c>
      <c r="E96" s="7">
        <v>177.5</v>
      </c>
      <c r="F96" s="8">
        <v>74.25</v>
      </c>
      <c r="G96" s="8">
        <v>23.56675263</v>
      </c>
    </row>
    <row r="97" spans="1:7" s="3" customFormat="1" ht="24.95" customHeight="1" x14ac:dyDescent="0.25">
      <c r="A97" s="7" t="s">
        <v>102</v>
      </c>
      <c r="B97" s="7">
        <v>769</v>
      </c>
      <c r="C97" s="7">
        <v>66</v>
      </c>
      <c r="D97" s="7">
        <v>35</v>
      </c>
      <c r="E97" s="7">
        <v>202.5</v>
      </c>
      <c r="F97" s="8">
        <v>112.5</v>
      </c>
      <c r="G97" s="8">
        <v>27.434842249999999</v>
      </c>
    </row>
    <row r="98" spans="1:7" s="3" customFormat="1" ht="24.95" customHeight="1" x14ac:dyDescent="0.25">
      <c r="A98" s="7" t="s">
        <v>103</v>
      </c>
      <c r="B98" s="7">
        <v>946</v>
      </c>
      <c r="C98" s="7">
        <v>82</v>
      </c>
      <c r="D98" s="7">
        <v>27</v>
      </c>
      <c r="E98" s="7">
        <v>207.5</v>
      </c>
      <c r="F98" s="8">
        <v>119.25</v>
      </c>
      <c r="G98" s="8">
        <v>27.696327480000001</v>
      </c>
    </row>
    <row r="99" spans="1:7" s="3" customFormat="1" ht="24.95" customHeight="1" x14ac:dyDescent="0.25">
      <c r="A99" s="7" t="s">
        <v>104</v>
      </c>
      <c r="B99" s="7">
        <v>56</v>
      </c>
      <c r="C99" s="7">
        <v>29</v>
      </c>
      <c r="D99" s="7">
        <v>26</v>
      </c>
      <c r="E99" s="7">
        <v>197.5</v>
      </c>
      <c r="F99" s="8">
        <v>121.5</v>
      </c>
      <c r="G99" s="8">
        <v>31.148854350000001</v>
      </c>
    </row>
    <row r="100" spans="1:7" s="3" customFormat="1" ht="24.95" customHeight="1" x14ac:dyDescent="0.25">
      <c r="A100" s="7" t="s">
        <v>105</v>
      </c>
      <c r="B100" s="7">
        <v>1204</v>
      </c>
      <c r="C100" s="7">
        <v>60</v>
      </c>
      <c r="D100" s="7">
        <v>26</v>
      </c>
      <c r="E100" s="7">
        <v>197.5</v>
      </c>
      <c r="F100" s="8">
        <v>99.45</v>
      </c>
      <c r="G100" s="8">
        <v>25.495914119999998</v>
      </c>
    </row>
    <row r="101" spans="1:7" s="3" customFormat="1" ht="24.95" customHeight="1" x14ac:dyDescent="0.25">
      <c r="A101" s="7" t="s">
        <v>106</v>
      </c>
      <c r="B101" s="7">
        <v>1421</v>
      </c>
      <c r="C101" s="7">
        <v>59</v>
      </c>
      <c r="D101" s="7">
        <v>25</v>
      </c>
      <c r="E101" s="7">
        <v>207.5</v>
      </c>
      <c r="F101" s="8">
        <v>121.5</v>
      </c>
      <c r="G101" s="8">
        <v>28.218899700000001</v>
      </c>
    </row>
    <row r="102" spans="1:7" s="3" customFormat="1" ht="24.95" customHeight="1" x14ac:dyDescent="0.25">
      <c r="A102" s="7" t="s">
        <v>107</v>
      </c>
      <c r="B102" s="7">
        <v>883</v>
      </c>
      <c r="C102" s="7">
        <v>70</v>
      </c>
      <c r="D102" s="7">
        <v>29</v>
      </c>
      <c r="E102" s="7">
        <v>200</v>
      </c>
      <c r="F102" s="8">
        <v>96.75</v>
      </c>
      <c r="G102" s="8">
        <v>24.1875</v>
      </c>
    </row>
    <row r="103" spans="1:7" s="3" customFormat="1" ht="24.95" customHeight="1" x14ac:dyDescent="0.25">
      <c r="A103" s="7" t="s">
        <v>108</v>
      </c>
      <c r="B103" s="7">
        <v>768</v>
      </c>
      <c r="C103" s="7">
        <v>77</v>
      </c>
      <c r="D103" s="7">
        <v>22</v>
      </c>
      <c r="E103" s="7">
        <v>182.5</v>
      </c>
      <c r="F103" s="8">
        <v>77.400000000000006</v>
      </c>
      <c r="G103" s="8">
        <v>23.238881589999998</v>
      </c>
    </row>
    <row r="104" spans="1:7" s="3" customFormat="1" ht="24.95" customHeight="1" x14ac:dyDescent="0.25">
      <c r="A104" s="7" t="s">
        <v>109</v>
      </c>
      <c r="B104" s="7">
        <v>1187</v>
      </c>
      <c r="C104" s="7">
        <v>74</v>
      </c>
      <c r="D104" s="7">
        <v>24</v>
      </c>
      <c r="E104" s="7">
        <v>205</v>
      </c>
      <c r="F104" s="8">
        <v>119.25</v>
      </c>
      <c r="G104" s="8">
        <v>28.375966689999998</v>
      </c>
    </row>
    <row r="105" spans="1:7" s="3" customFormat="1" ht="24.95" customHeight="1" x14ac:dyDescent="0.25">
      <c r="A105" s="7" t="s">
        <v>110</v>
      </c>
      <c r="B105" s="7">
        <v>904</v>
      </c>
      <c r="C105" s="7">
        <v>51</v>
      </c>
      <c r="D105" s="7">
        <v>27</v>
      </c>
      <c r="E105" s="7">
        <v>187.5</v>
      </c>
      <c r="F105" s="8">
        <v>85.5</v>
      </c>
      <c r="G105" s="8">
        <v>24.32</v>
      </c>
    </row>
    <row r="106" spans="1:7" s="3" customFormat="1" ht="24.95" customHeight="1" x14ac:dyDescent="0.25">
      <c r="A106" s="7" t="s">
        <v>111</v>
      </c>
      <c r="B106" s="7">
        <v>665</v>
      </c>
      <c r="C106" s="7">
        <v>76</v>
      </c>
      <c r="D106" s="7">
        <v>32</v>
      </c>
      <c r="E106" s="7">
        <v>187.5</v>
      </c>
      <c r="F106" s="8">
        <v>86.4</v>
      </c>
      <c r="G106" s="8">
        <v>24.576000000000001</v>
      </c>
    </row>
    <row r="107" spans="1:7" s="3" customFormat="1" ht="24.95" customHeight="1" x14ac:dyDescent="0.25">
      <c r="A107" s="7" t="s">
        <v>112</v>
      </c>
      <c r="B107" s="7">
        <v>37</v>
      </c>
      <c r="C107" s="7">
        <v>16</v>
      </c>
      <c r="D107" s="7">
        <v>23</v>
      </c>
      <c r="E107" s="7">
        <v>195</v>
      </c>
      <c r="F107" s="8">
        <v>90</v>
      </c>
      <c r="G107" s="8">
        <v>23.668639049999999</v>
      </c>
    </row>
    <row r="108" spans="1:7" s="3" customFormat="1" ht="24.95" customHeight="1" x14ac:dyDescent="0.25">
      <c r="A108" s="7" t="s">
        <v>113</v>
      </c>
      <c r="B108" s="7">
        <v>216</v>
      </c>
      <c r="C108" s="7">
        <v>59</v>
      </c>
      <c r="D108" s="7">
        <v>26</v>
      </c>
      <c r="E108" s="7">
        <v>210</v>
      </c>
      <c r="F108" s="8">
        <v>110.25</v>
      </c>
      <c r="G108" s="8">
        <v>25</v>
      </c>
    </row>
    <row r="109" spans="1:7" s="3" customFormat="1" ht="24.95" customHeight="1" x14ac:dyDescent="0.25">
      <c r="A109" s="7" t="s">
        <v>114</v>
      </c>
      <c r="B109" s="7">
        <v>1333</v>
      </c>
      <c r="C109" s="7">
        <v>77</v>
      </c>
      <c r="D109" s="7">
        <v>37</v>
      </c>
      <c r="E109" s="7">
        <v>210</v>
      </c>
      <c r="F109" s="8">
        <v>110.25</v>
      </c>
      <c r="G109" s="8">
        <v>25</v>
      </c>
    </row>
    <row r="110" spans="1:7" s="3" customFormat="1" ht="24.95" customHeight="1" x14ac:dyDescent="0.25">
      <c r="A110" s="7" t="s">
        <v>115</v>
      </c>
      <c r="B110" s="7">
        <v>391</v>
      </c>
      <c r="C110" s="7">
        <v>53</v>
      </c>
      <c r="D110" s="7">
        <v>27</v>
      </c>
      <c r="E110" s="7">
        <v>187.5</v>
      </c>
      <c r="F110" s="8">
        <v>92.25</v>
      </c>
      <c r="G110" s="8">
        <v>26.24</v>
      </c>
    </row>
    <row r="111" spans="1:7" s="3" customFormat="1" ht="24.95" customHeight="1" x14ac:dyDescent="0.25">
      <c r="A111" s="7" t="s">
        <v>116</v>
      </c>
      <c r="B111" s="7">
        <v>855</v>
      </c>
      <c r="C111" s="7">
        <v>71</v>
      </c>
      <c r="D111" s="7">
        <v>25</v>
      </c>
      <c r="E111" s="7">
        <v>210</v>
      </c>
      <c r="F111" s="8">
        <v>99.9</v>
      </c>
      <c r="G111" s="8">
        <v>22.653061220000001</v>
      </c>
    </row>
    <row r="112" spans="1:7" s="3" customFormat="1" ht="24.95" customHeight="1" x14ac:dyDescent="0.25">
      <c r="A112" s="7" t="s">
        <v>117</v>
      </c>
      <c r="B112" s="7">
        <v>109</v>
      </c>
      <c r="C112" s="7">
        <v>36</v>
      </c>
      <c r="D112" s="7">
        <v>23</v>
      </c>
      <c r="E112" s="7">
        <v>200</v>
      </c>
      <c r="F112" s="8">
        <v>101.25</v>
      </c>
      <c r="G112" s="8">
        <v>25.3125</v>
      </c>
    </row>
    <row r="113" spans="1:7" s="3" customFormat="1" ht="24.95" customHeight="1" x14ac:dyDescent="0.25">
      <c r="A113" s="7" t="s">
        <v>118</v>
      </c>
      <c r="B113" s="7">
        <v>921</v>
      </c>
      <c r="C113" s="7">
        <v>79</v>
      </c>
      <c r="D113" s="7">
        <v>25</v>
      </c>
      <c r="E113" s="7">
        <v>197.5</v>
      </c>
      <c r="F113" s="8">
        <v>103.5</v>
      </c>
      <c r="G113" s="8">
        <v>26.534209260000001</v>
      </c>
    </row>
    <row r="114" spans="1:7" s="3" customFormat="1" ht="24.95" customHeight="1" x14ac:dyDescent="0.25">
      <c r="A114" s="7" t="s">
        <v>119</v>
      </c>
      <c r="B114" s="7">
        <v>277</v>
      </c>
      <c r="C114" s="7">
        <v>51</v>
      </c>
      <c r="D114" s="7">
        <v>34</v>
      </c>
      <c r="E114" s="7">
        <v>205</v>
      </c>
      <c r="F114" s="8">
        <v>112.5</v>
      </c>
      <c r="G114" s="8">
        <v>26.769779889999999</v>
      </c>
    </row>
    <row r="115" spans="1:7" s="3" customFormat="1" ht="24.95" customHeight="1" x14ac:dyDescent="0.25">
      <c r="A115" s="7" t="s">
        <v>120</v>
      </c>
      <c r="B115" s="7">
        <v>17</v>
      </c>
      <c r="C115" s="7">
        <v>9</v>
      </c>
      <c r="D115" s="7">
        <v>25</v>
      </c>
      <c r="E115" s="7">
        <v>202.5</v>
      </c>
      <c r="F115" s="8">
        <v>110.25</v>
      </c>
      <c r="G115" s="8">
        <v>26.8861454</v>
      </c>
    </row>
    <row r="116" spans="1:7" s="3" customFormat="1" ht="24.95" customHeight="1" x14ac:dyDescent="0.25">
      <c r="A116" s="7" t="s">
        <v>121</v>
      </c>
      <c r="B116" s="7">
        <v>52</v>
      </c>
      <c r="C116" s="7">
        <v>6</v>
      </c>
      <c r="D116" s="7">
        <v>26</v>
      </c>
      <c r="E116" s="7">
        <v>187.5</v>
      </c>
      <c r="F116" s="8">
        <v>85.5</v>
      </c>
      <c r="G116" s="8">
        <v>24.32</v>
      </c>
    </row>
    <row r="117" spans="1:7" s="3" customFormat="1" ht="24.95" customHeight="1" x14ac:dyDescent="0.25">
      <c r="A117" s="7" t="s">
        <v>122</v>
      </c>
      <c r="B117" s="7">
        <v>646</v>
      </c>
      <c r="C117" s="7">
        <v>41</v>
      </c>
      <c r="D117" s="7">
        <v>30</v>
      </c>
      <c r="E117" s="7">
        <v>207.5</v>
      </c>
      <c r="F117" s="8">
        <v>119.25</v>
      </c>
      <c r="G117" s="8">
        <v>27.696327480000001</v>
      </c>
    </row>
    <row r="118" spans="1:7" s="3" customFormat="1" ht="24.95" customHeight="1" x14ac:dyDescent="0.25">
      <c r="A118" s="7" t="s">
        <v>123</v>
      </c>
      <c r="B118" s="7">
        <v>90</v>
      </c>
      <c r="C118" s="7">
        <v>29</v>
      </c>
      <c r="D118" s="7">
        <v>24</v>
      </c>
      <c r="E118" s="7">
        <v>207.5</v>
      </c>
      <c r="F118" s="8">
        <v>108</v>
      </c>
      <c r="G118" s="8">
        <v>25.083466399999999</v>
      </c>
    </row>
    <row r="119" spans="1:7" s="3" customFormat="1" ht="24.95" customHeight="1" x14ac:dyDescent="0.25">
      <c r="A119" s="7" t="s">
        <v>124</v>
      </c>
      <c r="B119" s="7">
        <v>32</v>
      </c>
      <c r="C119" s="7">
        <v>16</v>
      </c>
      <c r="D119" s="7">
        <v>34</v>
      </c>
      <c r="E119" s="7">
        <v>210</v>
      </c>
      <c r="F119" s="8">
        <v>112.5</v>
      </c>
      <c r="G119" s="8">
        <v>25.510204080000001</v>
      </c>
    </row>
    <row r="120" spans="1:7" s="3" customFormat="1" ht="24.95" customHeight="1" x14ac:dyDescent="0.25">
      <c r="A120" s="7" t="s">
        <v>125</v>
      </c>
      <c r="B120" s="7">
        <v>27</v>
      </c>
      <c r="C120" s="7">
        <v>10</v>
      </c>
      <c r="D120" s="7">
        <v>27</v>
      </c>
      <c r="E120" s="7">
        <v>205</v>
      </c>
      <c r="F120" s="8">
        <v>101.25</v>
      </c>
      <c r="G120" s="8">
        <v>24.092801900000001</v>
      </c>
    </row>
    <row r="121" spans="1:7" s="3" customFormat="1" ht="24.95" customHeight="1" x14ac:dyDescent="0.25">
      <c r="A121" s="7" t="s">
        <v>126</v>
      </c>
      <c r="B121" s="7">
        <v>656</v>
      </c>
      <c r="C121" s="7">
        <v>79</v>
      </c>
      <c r="D121" s="7">
        <v>26</v>
      </c>
      <c r="E121" s="7">
        <v>205</v>
      </c>
      <c r="F121" s="8">
        <v>108</v>
      </c>
      <c r="G121" s="8">
        <v>25.698988700000001</v>
      </c>
    </row>
    <row r="122" spans="1:7" s="3" customFormat="1" ht="24.95" customHeight="1" x14ac:dyDescent="0.25">
      <c r="A122" s="7" t="s">
        <v>127</v>
      </c>
      <c r="B122" s="7">
        <v>731</v>
      </c>
      <c r="C122" s="7">
        <v>82</v>
      </c>
      <c r="D122" s="7">
        <v>21</v>
      </c>
      <c r="E122" s="7">
        <v>190</v>
      </c>
      <c r="F122" s="8">
        <v>83.25</v>
      </c>
      <c r="G122" s="8">
        <v>23.060941830000001</v>
      </c>
    </row>
    <row r="123" spans="1:7" s="3" customFormat="1" ht="24.95" customHeight="1" x14ac:dyDescent="0.25">
      <c r="A123" s="7" t="s">
        <v>128</v>
      </c>
      <c r="B123" s="7">
        <v>96</v>
      </c>
      <c r="C123" s="7">
        <v>36</v>
      </c>
      <c r="D123" s="7">
        <v>36</v>
      </c>
      <c r="E123" s="7">
        <v>200</v>
      </c>
      <c r="F123" s="8">
        <v>123.75</v>
      </c>
      <c r="G123" s="8">
        <v>30.9375</v>
      </c>
    </row>
    <row r="124" spans="1:7" s="3" customFormat="1" ht="24.95" customHeight="1" x14ac:dyDescent="0.25">
      <c r="A124" s="7" t="s">
        <v>129</v>
      </c>
      <c r="B124" s="7">
        <v>1163</v>
      </c>
      <c r="C124" s="7">
        <v>75</v>
      </c>
      <c r="D124" s="7">
        <v>23</v>
      </c>
      <c r="E124" s="7">
        <v>207.5</v>
      </c>
      <c r="F124" s="8">
        <v>110.25</v>
      </c>
      <c r="G124" s="8">
        <v>25.606038609999999</v>
      </c>
    </row>
    <row r="125" spans="1:7" s="3" customFormat="1" ht="24.95" customHeight="1" x14ac:dyDescent="0.25">
      <c r="A125" s="7" t="s">
        <v>130</v>
      </c>
      <c r="B125" s="7">
        <v>1377</v>
      </c>
      <c r="C125" s="7">
        <v>81</v>
      </c>
      <c r="D125" s="7">
        <v>26</v>
      </c>
      <c r="E125" s="7">
        <v>182.5</v>
      </c>
      <c r="F125" s="8">
        <v>85.5</v>
      </c>
      <c r="G125" s="8">
        <v>25.670857569999999</v>
      </c>
    </row>
    <row r="126" spans="1:7" s="3" customFormat="1" ht="24.95" customHeight="1" x14ac:dyDescent="0.25">
      <c r="A126" s="7" t="s">
        <v>131</v>
      </c>
      <c r="B126" s="7">
        <v>818</v>
      </c>
      <c r="C126" s="7">
        <v>61</v>
      </c>
      <c r="D126" s="7">
        <v>27</v>
      </c>
      <c r="E126" s="7">
        <v>190</v>
      </c>
      <c r="F126" s="8">
        <v>96.75</v>
      </c>
      <c r="G126" s="8">
        <v>26.80055402</v>
      </c>
    </row>
    <row r="127" spans="1:7" s="3" customFormat="1" ht="24.95" customHeight="1" x14ac:dyDescent="0.25">
      <c r="A127" s="7" t="s">
        <v>132</v>
      </c>
      <c r="B127" s="7">
        <v>146</v>
      </c>
      <c r="C127" s="7">
        <v>43</v>
      </c>
      <c r="D127" s="7">
        <v>24</v>
      </c>
      <c r="E127" s="7">
        <v>190</v>
      </c>
      <c r="F127" s="8">
        <v>83.25</v>
      </c>
      <c r="G127" s="8">
        <v>23.060941830000001</v>
      </c>
    </row>
    <row r="128" spans="1:7" s="3" customFormat="1" ht="24.95" customHeight="1" x14ac:dyDescent="0.25">
      <c r="A128" s="7" t="s">
        <v>133</v>
      </c>
      <c r="B128" s="7">
        <v>669</v>
      </c>
      <c r="C128" s="7">
        <v>58</v>
      </c>
      <c r="D128" s="7">
        <v>28</v>
      </c>
      <c r="E128" s="7">
        <v>205</v>
      </c>
      <c r="F128" s="8">
        <v>105.75</v>
      </c>
      <c r="G128" s="8">
        <v>25.1635931</v>
      </c>
    </row>
    <row r="129" spans="1:7" s="3" customFormat="1" ht="24.95" customHeight="1" x14ac:dyDescent="0.25">
      <c r="A129" s="7" t="s">
        <v>134</v>
      </c>
      <c r="B129" s="7">
        <v>149</v>
      </c>
      <c r="C129" s="7">
        <v>56</v>
      </c>
      <c r="D129" s="7">
        <v>26</v>
      </c>
      <c r="E129" s="7">
        <v>190</v>
      </c>
      <c r="F129" s="8">
        <v>85.95</v>
      </c>
      <c r="G129" s="8">
        <v>23.808864270000001</v>
      </c>
    </row>
    <row r="130" spans="1:7" s="3" customFormat="1" ht="24.95" customHeight="1" x14ac:dyDescent="0.25">
      <c r="A130" s="7" t="s">
        <v>135</v>
      </c>
      <c r="B130" s="7">
        <v>698</v>
      </c>
      <c r="C130" s="7">
        <v>58</v>
      </c>
      <c r="D130" s="7">
        <v>23</v>
      </c>
      <c r="E130" s="7">
        <v>197.5</v>
      </c>
      <c r="F130" s="8">
        <v>92.25</v>
      </c>
      <c r="G130" s="8">
        <v>23.650056079999999</v>
      </c>
    </row>
    <row r="131" spans="1:7" s="3" customFormat="1" ht="24.95" customHeight="1" x14ac:dyDescent="0.25">
      <c r="A131" s="7" t="s">
        <v>136</v>
      </c>
      <c r="B131" s="7">
        <v>779</v>
      </c>
      <c r="C131" s="7">
        <v>82</v>
      </c>
      <c r="D131" s="7">
        <v>26</v>
      </c>
      <c r="E131" s="7">
        <v>207.5</v>
      </c>
      <c r="F131" s="8">
        <v>114.75</v>
      </c>
      <c r="G131" s="8">
        <v>26.65118305</v>
      </c>
    </row>
    <row r="132" spans="1:7" s="3" customFormat="1" ht="24.95" customHeight="1" x14ac:dyDescent="0.25">
      <c r="A132" s="7" t="s">
        <v>137</v>
      </c>
      <c r="B132" s="7">
        <v>45</v>
      </c>
      <c r="C132" s="7">
        <v>14</v>
      </c>
      <c r="D132" s="7">
        <v>34</v>
      </c>
      <c r="E132" s="7">
        <v>197.5</v>
      </c>
      <c r="F132" s="8">
        <v>87.75</v>
      </c>
      <c r="G132" s="8">
        <v>22.496394810000002</v>
      </c>
    </row>
    <row r="133" spans="1:7" s="3" customFormat="1" ht="24.95" customHeight="1" x14ac:dyDescent="0.25">
      <c r="A133" s="7" t="s">
        <v>138</v>
      </c>
      <c r="B133" s="7">
        <v>93</v>
      </c>
      <c r="C133" s="7">
        <v>41</v>
      </c>
      <c r="D133" s="7">
        <v>24</v>
      </c>
      <c r="E133" s="7">
        <v>205</v>
      </c>
      <c r="F133" s="8">
        <v>108</v>
      </c>
      <c r="G133" s="8">
        <v>25.698988700000001</v>
      </c>
    </row>
    <row r="134" spans="1:7" s="3" customFormat="1" ht="24.95" customHeight="1" x14ac:dyDescent="0.25">
      <c r="A134" s="7" t="s">
        <v>139</v>
      </c>
      <c r="B134" s="7">
        <v>6</v>
      </c>
      <c r="C134" s="7">
        <v>4</v>
      </c>
      <c r="D134" s="7">
        <v>27</v>
      </c>
      <c r="E134" s="7">
        <v>187.5</v>
      </c>
      <c r="F134" s="8">
        <v>85.95</v>
      </c>
      <c r="G134" s="8">
        <v>24.448</v>
      </c>
    </row>
    <row r="135" spans="1:7" s="3" customFormat="1" ht="24.95" customHeight="1" x14ac:dyDescent="0.25">
      <c r="A135" s="7" t="s">
        <v>140</v>
      </c>
      <c r="B135" s="7">
        <v>204</v>
      </c>
      <c r="C135" s="7">
        <v>52</v>
      </c>
      <c r="D135" s="7">
        <v>29</v>
      </c>
      <c r="E135" s="7">
        <v>195</v>
      </c>
      <c r="F135" s="8">
        <v>87.75</v>
      </c>
      <c r="G135" s="8">
        <v>23.07692308</v>
      </c>
    </row>
    <row r="136" spans="1:7" s="3" customFormat="1" ht="24.95" customHeight="1" x14ac:dyDescent="0.25">
      <c r="A136" s="7" t="s">
        <v>141</v>
      </c>
      <c r="B136" s="7">
        <v>188</v>
      </c>
      <c r="C136" s="7">
        <v>55</v>
      </c>
      <c r="D136" s="7">
        <v>21</v>
      </c>
      <c r="E136" s="7">
        <v>190</v>
      </c>
      <c r="F136" s="8">
        <v>94.5</v>
      </c>
      <c r="G136" s="8">
        <v>26.177285319999999</v>
      </c>
    </row>
    <row r="137" spans="1:7" s="3" customFormat="1" ht="24.95" customHeight="1" x14ac:dyDescent="0.25">
      <c r="A137" s="7" t="s">
        <v>142</v>
      </c>
      <c r="B137" s="7">
        <v>543</v>
      </c>
      <c r="C137" s="7">
        <v>54</v>
      </c>
      <c r="D137" s="7">
        <v>31</v>
      </c>
      <c r="E137" s="7">
        <v>190</v>
      </c>
      <c r="F137" s="8">
        <v>94.5</v>
      </c>
      <c r="G137" s="8">
        <v>26.177285319999999</v>
      </c>
    </row>
    <row r="138" spans="1:7" s="3" customFormat="1" ht="24.95" customHeight="1" x14ac:dyDescent="0.25">
      <c r="A138" s="7" t="s">
        <v>143</v>
      </c>
      <c r="B138" s="7">
        <v>692</v>
      </c>
      <c r="C138" s="7">
        <v>43</v>
      </c>
      <c r="D138" s="7">
        <v>29</v>
      </c>
      <c r="E138" s="7">
        <v>187.5</v>
      </c>
      <c r="F138" s="8">
        <v>84.6</v>
      </c>
      <c r="G138" s="8">
        <v>24.064</v>
      </c>
    </row>
    <row r="139" spans="1:7" s="3" customFormat="1" ht="24.95" customHeight="1" x14ac:dyDescent="0.25">
      <c r="A139" s="7" t="s">
        <v>144</v>
      </c>
      <c r="B139" s="7">
        <v>884</v>
      </c>
      <c r="C139" s="7">
        <v>74</v>
      </c>
      <c r="D139" s="7">
        <v>29</v>
      </c>
      <c r="E139" s="7">
        <v>197.5</v>
      </c>
      <c r="F139" s="8">
        <v>92.25</v>
      </c>
      <c r="G139" s="8">
        <v>23.650056079999999</v>
      </c>
    </row>
    <row r="140" spans="1:7" s="3" customFormat="1" ht="24.95" customHeight="1" x14ac:dyDescent="0.25">
      <c r="A140" s="7" t="s">
        <v>145</v>
      </c>
      <c r="B140" s="7">
        <v>969</v>
      </c>
      <c r="C140" s="7">
        <v>80</v>
      </c>
      <c r="D140" s="7">
        <v>28</v>
      </c>
      <c r="E140" s="7">
        <v>192.5</v>
      </c>
      <c r="F140" s="8">
        <v>96.75</v>
      </c>
      <c r="G140" s="8">
        <v>26.108955980000001</v>
      </c>
    </row>
    <row r="141" spans="1:7" s="3" customFormat="1" ht="24.95" customHeight="1" x14ac:dyDescent="0.25">
      <c r="A141" s="7" t="s">
        <v>146</v>
      </c>
      <c r="B141" s="7">
        <v>1030</v>
      </c>
      <c r="C141" s="7">
        <v>81</v>
      </c>
      <c r="D141" s="7">
        <v>21</v>
      </c>
      <c r="E141" s="7">
        <v>207.5</v>
      </c>
      <c r="F141" s="8">
        <v>99.9</v>
      </c>
      <c r="G141" s="8">
        <v>23.20220642</v>
      </c>
    </row>
    <row r="142" spans="1:7" s="3" customFormat="1" ht="24.95" customHeight="1" x14ac:dyDescent="0.25">
      <c r="A142" s="7" t="s">
        <v>147</v>
      </c>
      <c r="B142" s="7">
        <v>294</v>
      </c>
      <c r="C142" s="7">
        <v>74</v>
      </c>
      <c r="D142" s="7">
        <v>29</v>
      </c>
      <c r="E142" s="7">
        <v>202.5</v>
      </c>
      <c r="F142" s="8">
        <v>130.05000000000001</v>
      </c>
      <c r="G142" s="8">
        <v>31.714677640000001</v>
      </c>
    </row>
    <row r="143" spans="1:7" s="3" customFormat="1" ht="24.95" customHeight="1" x14ac:dyDescent="0.25">
      <c r="A143" s="7" t="s">
        <v>148</v>
      </c>
      <c r="B143" s="7">
        <v>11</v>
      </c>
      <c r="C143" s="7">
        <v>5</v>
      </c>
      <c r="D143" s="7">
        <v>24</v>
      </c>
      <c r="E143" s="7">
        <v>195</v>
      </c>
      <c r="F143" s="8">
        <v>92.7</v>
      </c>
      <c r="G143" s="8">
        <v>24.37869822</v>
      </c>
    </row>
    <row r="144" spans="1:7" s="3" customFormat="1" ht="24.95" customHeight="1" x14ac:dyDescent="0.25">
      <c r="A144" s="7" t="s">
        <v>149</v>
      </c>
      <c r="B144" s="7">
        <v>1275</v>
      </c>
      <c r="C144" s="7">
        <v>78</v>
      </c>
      <c r="D144" s="7">
        <v>29</v>
      </c>
      <c r="E144" s="7">
        <v>187.5</v>
      </c>
      <c r="F144" s="8">
        <v>85.5</v>
      </c>
      <c r="G144" s="8">
        <v>24.32</v>
      </c>
    </row>
    <row r="145" spans="1:7" s="3" customFormat="1" ht="24.95" customHeight="1" x14ac:dyDescent="0.25">
      <c r="A145" s="7" t="s">
        <v>150</v>
      </c>
      <c r="B145" s="7">
        <v>1463</v>
      </c>
      <c r="C145" s="7">
        <v>76</v>
      </c>
      <c r="D145" s="7">
        <v>25</v>
      </c>
      <c r="E145" s="7">
        <v>200</v>
      </c>
      <c r="F145" s="8">
        <v>101.7</v>
      </c>
      <c r="G145" s="8">
        <v>25.425000000000001</v>
      </c>
    </row>
    <row r="146" spans="1:7" s="3" customFormat="1" ht="24.95" customHeight="1" x14ac:dyDescent="0.25">
      <c r="A146" s="7" t="s">
        <v>151</v>
      </c>
      <c r="B146" s="7">
        <v>710</v>
      </c>
      <c r="C146" s="7">
        <v>73</v>
      </c>
      <c r="D146" s="7">
        <v>25</v>
      </c>
      <c r="E146" s="7">
        <v>207.5</v>
      </c>
      <c r="F146" s="8">
        <v>108.45</v>
      </c>
      <c r="G146" s="8">
        <v>25.187980840000002</v>
      </c>
    </row>
    <row r="147" spans="1:7" s="3" customFormat="1" ht="24.95" customHeight="1" x14ac:dyDescent="0.25">
      <c r="A147" s="7" t="s">
        <v>152</v>
      </c>
      <c r="B147" s="7">
        <v>16</v>
      </c>
      <c r="C147" s="7">
        <v>8</v>
      </c>
      <c r="D147" s="7">
        <v>22</v>
      </c>
      <c r="E147" s="7">
        <v>205</v>
      </c>
      <c r="F147" s="8">
        <v>105.75</v>
      </c>
      <c r="G147" s="8">
        <v>25.1635931</v>
      </c>
    </row>
    <row r="148" spans="1:7" s="3" customFormat="1" ht="24.95" customHeight="1" x14ac:dyDescent="0.25">
      <c r="A148" s="7" t="s">
        <v>153</v>
      </c>
      <c r="B148" s="7">
        <v>1098</v>
      </c>
      <c r="C148" s="7">
        <v>69</v>
      </c>
      <c r="D148" s="7">
        <v>25</v>
      </c>
      <c r="E148" s="7">
        <v>207.5</v>
      </c>
      <c r="F148" s="8">
        <v>119.25</v>
      </c>
      <c r="G148" s="8">
        <v>27.696327480000001</v>
      </c>
    </row>
    <row r="149" spans="1:7" s="3" customFormat="1" ht="24.95" customHeight="1" x14ac:dyDescent="0.25">
      <c r="A149" s="7" t="s">
        <v>154</v>
      </c>
      <c r="B149" s="7">
        <v>80</v>
      </c>
      <c r="C149" s="7">
        <v>42</v>
      </c>
      <c r="D149" s="7">
        <v>24</v>
      </c>
      <c r="E149" s="7">
        <v>205</v>
      </c>
      <c r="F149" s="8">
        <v>112.5</v>
      </c>
      <c r="G149" s="8">
        <v>26.769779889999999</v>
      </c>
    </row>
    <row r="150" spans="1:7" s="3" customFormat="1" ht="24.95" customHeight="1" x14ac:dyDescent="0.25">
      <c r="A150" s="7" t="s">
        <v>155</v>
      </c>
      <c r="B150" s="7">
        <v>14</v>
      </c>
      <c r="C150" s="7">
        <v>17</v>
      </c>
      <c r="D150" s="7">
        <v>30</v>
      </c>
      <c r="E150" s="7">
        <v>207.5</v>
      </c>
      <c r="F150" s="8">
        <v>117</v>
      </c>
      <c r="G150" s="8">
        <v>27.17375526</v>
      </c>
    </row>
    <row r="151" spans="1:7" s="3" customFormat="1" ht="24.95" customHeight="1" x14ac:dyDescent="0.25">
      <c r="A151" s="7" t="s">
        <v>156</v>
      </c>
      <c r="B151" s="7">
        <v>775</v>
      </c>
      <c r="C151" s="7">
        <v>82</v>
      </c>
      <c r="D151" s="7">
        <v>28</v>
      </c>
      <c r="E151" s="7">
        <v>195</v>
      </c>
      <c r="F151" s="8">
        <v>97.65</v>
      </c>
      <c r="G151" s="8">
        <v>25.680473370000001</v>
      </c>
    </row>
    <row r="152" spans="1:7" s="3" customFormat="1" ht="24.95" customHeight="1" x14ac:dyDescent="0.25">
      <c r="A152" s="7" t="s">
        <v>157</v>
      </c>
      <c r="B152" s="7">
        <v>827</v>
      </c>
      <c r="C152" s="7">
        <v>82</v>
      </c>
      <c r="D152" s="7">
        <v>23</v>
      </c>
      <c r="E152" s="7">
        <v>200</v>
      </c>
      <c r="F152" s="8">
        <v>94.5</v>
      </c>
      <c r="G152" s="8">
        <v>23.625</v>
      </c>
    </row>
    <row r="153" spans="1:7" s="3" customFormat="1" ht="24.95" customHeight="1" x14ac:dyDescent="0.25">
      <c r="A153" s="7" t="s">
        <v>158</v>
      </c>
      <c r="B153" s="7">
        <v>57</v>
      </c>
      <c r="C153" s="7">
        <v>30</v>
      </c>
      <c r="D153" s="7">
        <v>24</v>
      </c>
      <c r="E153" s="7">
        <v>187.5</v>
      </c>
      <c r="F153" s="8">
        <v>78.75</v>
      </c>
      <c r="G153" s="8">
        <v>22.4</v>
      </c>
    </row>
    <row r="154" spans="1:7" s="3" customFormat="1" ht="24.95" customHeight="1" x14ac:dyDescent="0.25">
      <c r="A154" s="7" t="s">
        <v>159</v>
      </c>
      <c r="B154" s="7">
        <v>265</v>
      </c>
      <c r="C154" s="7">
        <v>61</v>
      </c>
      <c r="D154" s="7">
        <v>29</v>
      </c>
      <c r="E154" s="7">
        <v>207.5</v>
      </c>
      <c r="F154" s="8">
        <v>112.5</v>
      </c>
      <c r="G154" s="8">
        <v>26.12861083</v>
      </c>
    </row>
    <row r="155" spans="1:7" s="3" customFormat="1" ht="24.95" customHeight="1" x14ac:dyDescent="0.25">
      <c r="A155" s="7" t="s">
        <v>160</v>
      </c>
      <c r="B155" s="7">
        <v>496</v>
      </c>
      <c r="C155" s="7">
        <v>62</v>
      </c>
      <c r="D155" s="7">
        <v>25</v>
      </c>
      <c r="E155" s="7">
        <v>192.5</v>
      </c>
      <c r="F155" s="8">
        <v>99</v>
      </c>
      <c r="G155" s="8">
        <v>26.716141</v>
      </c>
    </row>
    <row r="156" spans="1:7" s="3" customFormat="1" ht="24.95" customHeight="1" x14ac:dyDescent="0.25">
      <c r="A156" s="7" t="s">
        <v>161</v>
      </c>
      <c r="B156" s="7">
        <v>432</v>
      </c>
      <c r="C156" s="7">
        <v>47</v>
      </c>
      <c r="D156" s="7">
        <v>24</v>
      </c>
      <c r="E156" s="7">
        <v>180</v>
      </c>
      <c r="F156" s="8">
        <v>90.45</v>
      </c>
      <c r="G156" s="8">
        <v>27.916666670000001</v>
      </c>
    </row>
    <row r="157" spans="1:7" s="3" customFormat="1" ht="24.95" customHeight="1" x14ac:dyDescent="0.25">
      <c r="A157" s="7" t="s">
        <v>162</v>
      </c>
      <c r="B157" s="7">
        <v>1101</v>
      </c>
      <c r="C157" s="7">
        <v>67</v>
      </c>
      <c r="D157" s="7">
        <v>26</v>
      </c>
      <c r="E157" s="7">
        <v>172.5</v>
      </c>
      <c r="F157" s="8">
        <v>83.25</v>
      </c>
      <c r="G157" s="8">
        <v>27.977315690000001</v>
      </c>
    </row>
    <row r="158" spans="1:7" s="3" customFormat="1" ht="24.95" customHeight="1" x14ac:dyDescent="0.25">
      <c r="A158" s="7" t="s">
        <v>163</v>
      </c>
      <c r="B158" s="7">
        <v>580</v>
      </c>
      <c r="C158" s="7">
        <v>77</v>
      </c>
      <c r="D158" s="7">
        <v>31</v>
      </c>
      <c r="E158" s="7">
        <v>180</v>
      </c>
      <c r="F158" s="8">
        <v>83.25</v>
      </c>
      <c r="G158" s="8">
        <v>25.694444440000002</v>
      </c>
    </row>
    <row r="159" spans="1:7" s="3" customFormat="1" ht="24.95" customHeight="1" x14ac:dyDescent="0.25">
      <c r="A159" s="7" t="s">
        <v>164</v>
      </c>
      <c r="B159" s="7">
        <v>227</v>
      </c>
      <c r="C159" s="7">
        <v>19</v>
      </c>
      <c r="D159" s="7">
        <v>23</v>
      </c>
      <c r="E159" s="7">
        <v>190</v>
      </c>
      <c r="F159" s="8">
        <v>96.75</v>
      </c>
      <c r="G159" s="8">
        <v>26.80055402</v>
      </c>
    </row>
    <row r="160" spans="1:7" s="3" customFormat="1" ht="24.95" customHeight="1" x14ac:dyDescent="0.25">
      <c r="A160" s="7" t="s">
        <v>165</v>
      </c>
      <c r="B160" s="7">
        <v>27</v>
      </c>
      <c r="C160" s="7">
        <v>16</v>
      </c>
      <c r="D160" s="7">
        <v>24</v>
      </c>
      <c r="E160" s="7">
        <v>202.5</v>
      </c>
      <c r="F160" s="8">
        <v>117</v>
      </c>
      <c r="G160" s="8">
        <v>28.53223594</v>
      </c>
    </row>
    <row r="161" spans="1:7" s="3" customFormat="1" ht="24.95" customHeight="1" x14ac:dyDescent="0.25">
      <c r="A161" s="7" t="s">
        <v>166</v>
      </c>
      <c r="B161" s="7">
        <v>628</v>
      </c>
      <c r="C161" s="7">
        <v>82</v>
      </c>
      <c r="D161" s="7">
        <v>25</v>
      </c>
      <c r="E161" s="7">
        <v>195</v>
      </c>
      <c r="F161" s="8">
        <v>105.75</v>
      </c>
      <c r="G161" s="8">
        <v>27.810650890000002</v>
      </c>
    </row>
    <row r="162" spans="1:7" s="3" customFormat="1" ht="24.95" customHeight="1" x14ac:dyDescent="0.25">
      <c r="A162" s="7" t="s">
        <v>167</v>
      </c>
      <c r="B162" s="7">
        <v>3</v>
      </c>
      <c r="C162" s="7">
        <v>3</v>
      </c>
      <c r="D162" s="7">
        <v>24</v>
      </c>
      <c r="E162" s="7">
        <v>192.5</v>
      </c>
      <c r="F162" s="8">
        <v>85.95</v>
      </c>
      <c r="G162" s="8">
        <v>23.19446787</v>
      </c>
    </row>
    <row r="163" spans="1:7" s="3" customFormat="1" ht="24.95" customHeight="1" x14ac:dyDescent="0.25">
      <c r="A163" s="7" t="s">
        <v>168</v>
      </c>
      <c r="B163" s="7">
        <v>1010</v>
      </c>
      <c r="C163" s="7">
        <v>64</v>
      </c>
      <c r="D163" s="7">
        <v>35</v>
      </c>
      <c r="E163" s="7">
        <v>192.5</v>
      </c>
      <c r="F163" s="8">
        <v>90</v>
      </c>
      <c r="G163" s="8">
        <v>24.287400909999999</v>
      </c>
    </row>
    <row r="164" spans="1:7" s="3" customFormat="1" ht="24.95" customHeight="1" x14ac:dyDescent="0.25">
      <c r="A164" s="7" t="s">
        <v>169</v>
      </c>
      <c r="B164" s="7">
        <v>523</v>
      </c>
      <c r="C164" s="7">
        <v>63</v>
      </c>
      <c r="D164" s="7">
        <v>33</v>
      </c>
      <c r="E164" s="7">
        <v>180</v>
      </c>
      <c r="F164" s="8">
        <v>85.5</v>
      </c>
      <c r="G164" s="8">
        <v>26.38888889</v>
      </c>
    </row>
    <row r="165" spans="1:7" s="3" customFormat="1" ht="24.95" customHeight="1" x14ac:dyDescent="0.25">
      <c r="A165" s="7" t="s">
        <v>170</v>
      </c>
      <c r="B165" s="7">
        <v>312</v>
      </c>
      <c r="C165" s="7">
        <v>62</v>
      </c>
      <c r="D165" s="7">
        <v>25</v>
      </c>
      <c r="E165" s="7">
        <v>197.5</v>
      </c>
      <c r="F165" s="8">
        <v>94.5</v>
      </c>
      <c r="G165" s="8">
        <v>24.22688672</v>
      </c>
    </row>
    <row r="166" spans="1:7" s="3" customFormat="1" ht="24.95" customHeight="1" x14ac:dyDescent="0.25">
      <c r="A166" s="7" t="s">
        <v>171</v>
      </c>
      <c r="B166" s="7">
        <v>2217</v>
      </c>
      <c r="C166" s="7">
        <v>81</v>
      </c>
      <c r="D166" s="7">
        <v>26</v>
      </c>
      <c r="E166" s="7">
        <v>192.5</v>
      </c>
      <c r="F166" s="8">
        <v>99</v>
      </c>
      <c r="G166" s="8">
        <v>26.716141</v>
      </c>
    </row>
    <row r="167" spans="1:7" s="3" customFormat="1" ht="24.95" customHeight="1" x14ac:dyDescent="0.25">
      <c r="A167" s="7" t="s">
        <v>172</v>
      </c>
      <c r="B167" s="7">
        <v>554</v>
      </c>
      <c r="C167" s="7">
        <v>70</v>
      </c>
      <c r="D167" s="7">
        <v>28</v>
      </c>
      <c r="E167" s="7">
        <v>202.5</v>
      </c>
      <c r="F167" s="8">
        <v>112.5</v>
      </c>
      <c r="G167" s="8">
        <v>27.434842249999999</v>
      </c>
    </row>
    <row r="168" spans="1:7" s="3" customFormat="1" ht="24.95" customHeight="1" x14ac:dyDescent="0.25">
      <c r="A168" s="7" t="s">
        <v>173</v>
      </c>
      <c r="B168" s="7">
        <v>250</v>
      </c>
      <c r="C168" s="7">
        <v>57</v>
      </c>
      <c r="D168" s="7">
        <v>35</v>
      </c>
      <c r="E168" s="7">
        <v>200</v>
      </c>
      <c r="F168" s="8">
        <v>98.1</v>
      </c>
      <c r="G168" s="8">
        <v>24.524999999999999</v>
      </c>
    </row>
    <row r="169" spans="1:7" s="3" customFormat="1" ht="24.95" customHeight="1" x14ac:dyDescent="0.25">
      <c r="A169" s="7" t="s">
        <v>174</v>
      </c>
      <c r="B169" s="7">
        <v>62</v>
      </c>
      <c r="C169" s="7">
        <v>15</v>
      </c>
      <c r="D169" s="7">
        <v>22</v>
      </c>
      <c r="E169" s="7">
        <v>202.5</v>
      </c>
      <c r="F169" s="8">
        <v>103.5</v>
      </c>
      <c r="G169" s="8">
        <v>25.240054870000002</v>
      </c>
    </row>
    <row r="170" spans="1:7" s="3" customFormat="1" ht="24.95" customHeight="1" x14ac:dyDescent="0.25">
      <c r="A170" s="7" t="s">
        <v>175</v>
      </c>
      <c r="B170" s="7">
        <v>62</v>
      </c>
      <c r="C170" s="7">
        <v>24</v>
      </c>
      <c r="D170" s="7">
        <v>25</v>
      </c>
      <c r="E170" s="7">
        <v>202.5</v>
      </c>
      <c r="F170" s="8">
        <v>102.15</v>
      </c>
      <c r="G170" s="8">
        <v>24.910836759999999</v>
      </c>
    </row>
    <row r="171" spans="1:7" s="3" customFormat="1" ht="24.95" customHeight="1" x14ac:dyDescent="0.25">
      <c r="A171" s="7" t="s">
        <v>176</v>
      </c>
      <c r="B171" s="7">
        <v>41</v>
      </c>
      <c r="C171" s="7">
        <v>9</v>
      </c>
      <c r="D171" s="7">
        <v>36</v>
      </c>
      <c r="E171" s="7">
        <v>182.5</v>
      </c>
      <c r="F171" s="8">
        <v>78.75</v>
      </c>
      <c r="G171" s="8">
        <v>23.644210919999999</v>
      </c>
    </row>
    <row r="172" spans="1:7" s="3" customFormat="1" ht="24.95" customHeight="1" x14ac:dyDescent="0.25">
      <c r="A172" s="7" t="s">
        <v>177</v>
      </c>
      <c r="B172" s="7">
        <v>35</v>
      </c>
      <c r="C172" s="7">
        <v>19</v>
      </c>
      <c r="D172" s="7">
        <v>24</v>
      </c>
      <c r="E172" s="7">
        <v>190</v>
      </c>
      <c r="F172" s="8">
        <v>87.75</v>
      </c>
      <c r="G172" s="8">
        <v>24.307479220000001</v>
      </c>
    </row>
    <row r="173" spans="1:7" s="3" customFormat="1" ht="24.95" customHeight="1" x14ac:dyDescent="0.25">
      <c r="A173" s="7" t="s">
        <v>178</v>
      </c>
      <c r="B173" s="7">
        <v>518</v>
      </c>
      <c r="C173" s="7">
        <v>72</v>
      </c>
      <c r="D173" s="7">
        <v>30</v>
      </c>
      <c r="E173" s="7">
        <v>197.5</v>
      </c>
      <c r="F173" s="8">
        <v>101.25</v>
      </c>
      <c r="G173" s="8">
        <v>25.957378630000001</v>
      </c>
    </row>
    <row r="174" spans="1:7" s="3" customFormat="1" ht="24.95" customHeight="1" x14ac:dyDescent="0.25">
      <c r="A174" s="7" t="s">
        <v>179</v>
      </c>
      <c r="B174" s="7">
        <v>770</v>
      </c>
      <c r="C174" s="7">
        <v>58</v>
      </c>
      <c r="D174" s="7">
        <v>23</v>
      </c>
      <c r="E174" s="7">
        <v>202.5</v>
      </c>
      <c r="F174" s="8">
        <v>117</v>
      </c>
      <c r="G174" s="8">
        <v>28.53223594</v>
      </c>
    </row>
    <row r="175" spans="1:7" s="3" customFormat="1" ht="24.95" customHeight="1" x14ac:dyDescent="0.25">
      <c r="A175" s="7" t="s">
        <v>180</v>
      </c>
      <c r="B175" s="7">
        <v>957</v>
      </c>
      <c r="C175" s="7">
        <v>80</v>
      </c>
      <c r="D175" s="7">
        <v>32</v>
      </c>
      <c r="E175" s="7">
        <v>187.5</v>
      </c>
      <c r="F175" s="8">
        <v>90</v>
      </c>
      <c r="G175" s="8">
        <v>25.6</v>
      </c>
    </row>
    <row r="176" spans="1:7" s="3" customFormat="1" ht="24.95" customHeight="1" x14ac:dyDescent="0.25">
      <c r="A176" s="7" t="s">
        <v>181</v>
      </c>
      <c r="B176" s="7">
        <v>203</v>
      </c>
      <c r="C176" s="7">
        <v>61</v>
      </c>
      <c r="D176" s="7">
        <v>32</v>
      </c>
      <c r="E176" s="7">
        <v>197.5</v>
      </c>
      <c r="F176" s="8">
        <v>117</v>
      </c>
      <c r="G176" s="8">
        <v>29.99519308</v>
      </c>
    </row>
    <row r="177" spans="1:7" s="3" customFormat="1" ht="24.95" customHeight="1" x14ac:dyDescent="0.25">
      <c r="A177" s="7" t="s">
        <v>182</v>
      </c>
      <c r="B177" s="7">
        <v>172</v>
      </c>
      <c r="C177" s="7">
        <v>19</v>
      </c>
      <c r="D177" s="7">
        <v>34</v>
      </c>
      <c r="E177" s="7">
        <v>195</v>
      </c>
      <c r="F177" s="8">
        <v>99</v>
      </c>
      <c r="G177" s="8">
        <v>26.035502959999999</v>
      </c>
    </row>
    <row r="178" spans="1:7" s="3" customFormat="1" ht="24.95" customHeight="1" x14ac:dyDescent="0.25">
      <c r="A178" s="7" t="s">
        <v>183</v>
      </c>
      <c r="B178" s="7">
        <v>106</v>
      </c>
      <c r="C178" s="7">
        <v>23</v>
      </c>
      <c r="D178" s="7">
        <v>27</v>
      </c>
      <c r="E178" s="7">
        <v>210</v>
      </c>
      <c r="F178" s="8">
        <v>121.5</v>
      </c>
      <c r="G178" s="8">
        <v>27.55102041</v>
      </c>
    </row>
    <row r="179" spans="1:7" s="3" customFormat="1" ht="24.95" customHeight="1" x14ac:dyDescent="0.25">
      <c r="A179" s="7" t="s">
        <v>184</v>
      </c>
      <c r="B179" s="7">
        <v>60</v>
      </c>
      <c r="C179" s="7">
        <v>17</v>
      </c>
      <c r="D179" s="7">
        <v>29</v>
      </c>
      <c r="E179" s="7">
        <v>197.5</v>
      </c>
      <c r="F179" s="8">
        <v>110.25</v>
      </c>
      <c r="G179" s="8">
        <v>28.264701169999999</v>
      </c>
    </row>
    <row r="180" spans="1:7" s="3" customFormat="1" ht="24.95" customHeight="1" x14ac:dyDescent="0.25">
      <c r="A180" s="7" t="s">
        <v>185</v>
      </c>
      <c r="B180" s="7">
        <v>137</v>
      </c>
      <c r="C180" s="7">
        <v>51</v>
      </c>
      <c r="D180" s="7">
        <v>28</v>
      </c>
      <c r="E180" s="7">
        <v>202.5</v>
      </c>
      <c r="F180" s="8">
        <v>108</v>
      </c>
      <c r="G180" s="8">
        <v>26.337448559999999</v>
      </c>
    </row>
    <row r="181" spans="1:7" s="3" customFormat="1" ht="24.95" customHeight="1" x14ac:dyDescent="0.25">
      <c r="A181" s="7" t="s">
        <v>186</v>
      </c>
      <c r="B181" s="7">
        <v>1168</v>
      </c>
      <c r="C181" s="7">
        <v>78</v>
      </c>
      <c r="D181" s="7">
        <v>29</v>
      </c>
      <c r="E181" s="7">
        <v>202.5</v>
      </c>
      <c r="F181" s="8">
        <v>105.75</v>
      </c>
      <c r="G181" s="8">
        <v>25.78875171</v>
      </c>
    </row>
    <row r="182" spans="1:7" s="3" customFormat="1" ht="24.95" customHeight="1" x14ac:dyDescent="0.25">
      <c r="A182" s="7" t="s">
        <v>187</v>
      </c>
      <c r="B182" s="7">
        <v>1162</v>
      </c>
      <c r="C182" s="7">
        <v>73</v>
      </c>
      <c r="D182" s="7">
        <v>27</v>
      </c>
      <c r="E182" s="7">
        <v>185</v>
      </c>
      <c r="F182" s="8">
        <v>83.7</v>
      </c>
      <c r="G182" s="8">
        <v>24.455807159999999</v>
      </c>
    </row>
    <row r="183" spans="1:7" s="3" customFormat="1" ht="24.95" customHeight="1" x14ac:dyDescent="0.25">
      <c r="A183" s="7" t="s">
        <v>188</v>
      </c>
      <c r="B183" s="7">
        <v>127</v>
      </c>
      <c r="C183" s="7">
        <v>29</v>
      </c>
      <c r="D183" s="7">
        <v>26</v>
      </c>
      <c r="E183" s="7">
        <v>197.5</v>
      </c>
      <c r="F183" s="8">
        <v>101.25</v>
      </c>
      <c r="G183" s="8">
        <v>25.957378630000001</v>
      </c>
    </row>
    <row r="184" spans="1:7" s="3" customFormat="1" ht="24.95" customHeight="1" x14ac:dyDescent="0.25">
      <c r="A184" s="7" t="s">
        <v>189</v>
      </c>
      <c r="B184" s="7">
        <v>411</v>
      </c>
      <c r="C184" s="7">
        <v>65</v>
      </c>
      <c r="D184" s="7">
        <v>21</v>
      </c>
      <c r="E184" s="7">
        <v>200</v>
      </c>
      <c r="F184" s="8">
        <v>94.5</v>
      </c>
      <c r="G184" s="8">
        <v>23.625</v>
      </c>
    </row>
    <row r="185" spans="1:7" s="3" customFormat="1" ht="24.95" customHeight="1" x14ac:dyDescent="0.25">
      <c r="A185" s="7" t="s">
        <v>190</v>
      </c>
      <c r="B185" s="7">
        <v>9</v>
      </c>
      <c r="C185" s="7">
        <v>6</v>
      </c>
      <c r="D185" s="7">
        <v>28</v>
      </c>
      <c r="E185" s="7">
        <v>187.5</v>
      </c>
      <c r="F185" s="8">
        <v>90</v>
      </c>
      <c r="G185" s="8">
        <v>25.6</v>
      </c>
    </row>
    <row r="186" spans="1:7" s="3" customFormat="1" ht="24.95" customHeight="1" x14ac:dyDescent="0.25">
      <c r="A186" s="7" t="s">
        <v>191</v>
      </c>
      <c r="B186" s="7">
        <v>90</v>
      </c>
      <c r="C186" s="7">
        <v>38</v>
      </c>
      <c r="D186" s="7">
        <v>28</v>
      </c>
      <c r="E186" s="7">
        <v>202.5</v>
      </c>
      <c r="F186" s="8">
        <v>90</v>
      </c>
      <c r="G186" s="8">
        <v>21.9478738</v>
      </c>
    </row>
    <row r="187" spans="1:7" s="3" customFormat="1" ht="24.95" customHeight="1" x14ac:dyDescent="0.25">
      <c r="A187" s="7" t="s">
        <v>192</v>
      </c>
      <c r="B187" s="7">
        <v>295</v>
      </c>
      <c r="C187" s="7">
        <v>47</v>
      </c>
      <c r="D187" s="7">
        <v>23</v>
      </c>
      <c r="E187" s="7">
        <v>192.5</v>
      </c>
      <c r="F187" s="8">
        <v>83.25</v>
      </c>
      <c r="G187" s="8">
        <v>22.46584584</v>
      </c>
    </row>
    <row r="188" spans="1:7" s="3" customFormat="1" ht="24.95" customHeight="1" x14ac:dyDescent="0.25">
      <c r="A188" s="7" t="s">
        <v>193</v>
      </c>
      <c r="B188" s="7">
        <v>832</v>
      </c>
      <c r="C188" s="7">
        <v>74</v>
      </c>
      <c r="D188" s="7">
        <v>27</v>
      </c>
      <c r="E188" s="7">
        <v>187.5</v>
      </c>
      <c r="F188" s="8">
        <v>90</v>
      </c>
      <c r="G188" s="8">
        <v>25.6</v>
      </c>
    </row>
    <row r="189" spans="1:7" s="3" customFormat="1" ht="24.95" customHeight="1" x14ac:dyDescent="0.25">
      <c r="A189" s="7" t="s">
        <v>194</v>
      </c>
      <c r="B189" s="7">
        <v>138</v>
      </c>
      <c r="C189" s="7">
        <v>44</v>
      </c>
      <c r="D189" s="7">
        <v>29</v>
      </c>
      <c r="E189" s="7">
        <v>210</v>
      </c>
      <c r="F189" s="8">
        <v>113.85</v>
      </c>
      <c r="G189" s="8">
        <v>25.816326530000001</v>
      </c>
    </row>
    <row r="190" spans="1:7" s="3" customFormat="1" ht="24.95" customHeight="1" x14ac:dyDescent="0.25">
      <c r="A190" s="7" t="s">
        <v>195</v>
      </c>
      <c r="B190" s="7">
        <v>0</v>
      </c>
      <c r="C190" s="7">
        <v>2</v>
      </c>
      <c r="D190" s="7">
        <v>24</v>
      </c>
      <c r="E190" s="7">
        <v>200</v>
      </c>
      <c r="F190" s="8">
        <v>110.25</v>
      </c>
      <c r="G190" s="8">
        <v>27.5625</v>
      </c>
    </row>
    <row r="191" spans="1:7" s="3" customFormat="1" ht="24.95" customHeight="1" x14ac:dyDescent="0.25">
      <c r="A191" s="7" t="s">
        <v>196</v>
      </c>
      <c r="B191" s="7">
        <v>598</v>
      </c>
      <c r="C191" s="7">
        <v>77</v>
      </c>
      <c r="D191" s="7">
        <v>27</v>
      </c>
      <c r="E191" s="7">
        <v>187.5</v>
      </c>
      <c r="F191" s="8">
        <v>90</v>
      </c>
      <c r="G191" s="8">
        <v>25.6</v>
      </c>
    </row>
    <row r="192" spans="1:7" s="3" customFormat="1" ht="24.95" customHeight="1" x14ac:dyDescent="0.25">
      <c r="A192" s="7" t="s">
        <v>197</v>
      </c>
      <c r="B192" s="7">
        <v>178</v>
      </c>
      <c r="C192" s="7">
        <v>50</v>
      </c>
      <c r="D192" s="7">
        <v>26</v>
      </c>
      <c r="E192" s="7">
        <v>185</v>
      </c>
      <c r="F192" s="8">
        <v>87.75</v>
      </c>
      <c r="G192" s="8">
        <v>25.639152670000001</v>
      </c>
    </row>
    <row r="193" spans="1:7" s="3" customFormat="1" ht="24.95" customHeight="1" x14ac:dyDescent="0.25">
      <c r="A193" s="7" t="s">
        <v>198</v>
      </c>
      <c r="B193" s="7">
        <v>1301</v>
      </c>
      <c r="C193" s="7">
        <v>65</v>
      </c>
      <c r="D193" s="7">
        <v>26</v>
      </c>
      <c r="E193" s="7">
        <v>197.5</v>
      </c>
      <c r="F193" s="8">
        <v>99</v>
      </c>
      <c r="G193" s="8">
        <v>25.38054799</v>
      </c>
    </row>
    <row r="194" spans="1:7" s="3" customFormat="1" ht="24.95" customHeight="1" x14ac:dyDescent="0.25">
      <c r="A194" s="7" t="s">
        <v>199</v>
      </c>
      <c r="B194" s="7">
        <v>552</v>
      </c>
      <c r="C194" s="7">
        <v>73</v>
      </c>
      <c r="D194" s="7">
        <v>27</v>
      </c>
      <c r="E194" s="7">
        <v>202.5</v>
      </c>
      <c r="F194" s="8">
        <v>108.9</v>
      </c>
      <c r="G194" s="8">
        <v>26.556927300000002</v>
      </c>
    </row>
    <row r="195" spans="1:7" s="3" customFormat="1" ht="24.95" customHeight="1" x14ac:dyDescent="0.25">
      <c r="A195" s="7" t="s">
        <v>200</v>
      </c>
      <c r="B195" s="7">
        <v>1277</v>
      </c>
      <c r="C195" s="7">
        <v>78</v>
      </c>
      <c r="D195" s="7">
        <v>31</v>
      </c>
      <c r="E195" s="7">
        <v>190</v>
      </c>
      <c r="F195" s="8">
        <v>85.5</v>
      </c>
      <c r="G195" s="8">
        <v>23.684210530000001</v>
      </c>
    </row>
    <row r="196" spans="1:7" s="3" customFormat="1" ht="24.95" customHeight="1" x14ac:dyDescent="0.25">
      <c r="A196" s="7" t="s">
        <v>201</v>
      </c>
      <c r="B196" s="7">
        <v>485</v>
      </c>
      <c r="C196" s="7">
        <v>67</v>
      </c>
      <c r="D196" s="7">
        <v>30</v>
      </c>
      <c r="E196" s="7">
        <v>207.5</v>
      </c>
      <c r="F196" s="8">
        <v>103.5</v>
      </c>
      <c r="G196" s="8">
        <v>24.038321960000001</v>
      </c>
    </row>
    <row r="197" spans="1:7" s="3" customFormat="1" ht="24.95" customHeight="1" x14ac:dyDescent="0.25">
      <c r="A197" s="7" t="s">
        <v>202</v>
      </c>
      <c r="B197" s="7">
        <v>663</v>
      </c>
      <c r="C197" s="7">
        <v>60</v>
      </c>
      <c r="D197" s="7">
        <v>28</v>
      </c>
      <c r="E197" s="7">
        <v>190</v>
      </c>
      <c r="F197" s="8">
        <v>94.5</v>
      </c>
      <c r="G197" s="8">
        <v>26.177285319999999</v>
      </c>
    </row>
    <row r="198" spans="1:7" s="3" customFormat="1" ht="24.95" customHeight="1" x14ac:dyDescent="0.25">
      <c r="A198" s="7" t="s">
        <v>203</v>
      </c>
      <c r="B198" s="7">
        <v>136</v>
      </c>
      <c r="C198" s="7">
        <v>51</v>
      </c>
      <c r="D198" s="7">
        <v>24</v>
      </c>
      <c r="E198" s="7">
        <v>195</v>
      </c>
      <c r="F198" s="8">
        <v>98.55</v>
      </c>
      <c r="G198" s="8">
        <v>25.917159760000001</v>
      </c>
    </row>
    <row r="199" spans="1:7" s="3" customFormat="1" ht="24.95" customHeight="1" x14ac:dyDescent="0.25">
      <c r="A199" s="7" t="s">
        <v>204</v>
      </c>
      <c r="B199" s="7">
        <v>396</v>
      </c>
      <c r="C199" s="7">
        <v>79</v>
      </c>
      <c r="D199" s="7">
        <v>28</v>
      </c>
      <c r="E199" s="7">
        <v>200</v>
      </c>
      <c r="F199" s="8">
        <v>101.7</v>
      </c>
      <c r="G199" s="8">
        <v>25.425000000000001</v>
      </c>
    </row>
    <row r="200" spans="1:7" s="3" customFormat="1" ht="24.95" customHeight="1" x14ac:dyDescent="0.25">
      <c r="A200" s="7" t="s">
        <v>205</v>
      </c>
      <c r="B200" s="7">
        <v>1154</v>
      </c>
      <c r="C200" s="7">
        <v>80</v>
      </c>
      <c r="D200" s="7">
        <v>34</v>
      </c>
      <c r="E200" s="7">
        <v>197.5</v>
      </c>
      <c r="F200" s="8">
        <v>108</v>
      </c>
      <c r="G200" s="8">
        <v>27.687870530000001</v>
      </c>
    </row>
    <row r="201" spans="1:7" s="3" customFormat="1" ht="24.95" customHeight="1" x14ac:dyDescent="0.25">
      <c r="A201" s="7" t="s">
        <v>206</v>
      </c>
      <c r="B201" s="7">
        <v>87</v>
      </c>
      <c r="C201" s="7">
        <v>49</v>
      </c>
      <c r="D201" s="7">
        <v>33</v>
      </c>
      <c r="E201" s="7">
        <v>202.5</v>
      </c>
      <c r="F201" s="8">
        <v>110.25</v>
      </c>
      <c r="G201" s="8">
        <v>26.8861454</v>
      </c>
    </row>
    <row r="202" spans="1:7" s="3" customFormat="1" ht="24.95" customHeight="1" x14ac:dyDescent="0.25">
      <c r="A202" s="7" t="s">
        <v>207</v>
      </c>
      <c r="B202" s="7">
        <v>169</v>
      </c>
      <c r="C202" s="7">
        <v>48</v>
      </c>
      <c r="D202" s="7">
        <v>28</v>
      </c>
      <c r="E202" s="7">
        <v>205</v>
      </c>
      <c r="F202" s="8">
        <v>112.5</v>
      </c>
      <c r="G202" s="8">
        <v>26.769779889999999</v>
      </c>
    </row>
    <row r="203" spans="1:7" s="3" customFormat="1" ht="24.95" customHeight="1" x14ac:dyDescent="0.25">
      <c r="A203" s="7" t="s">
        <v>208</v>
      </c>
      <c r="B203" s="7">
        <v>184</v>
      </c>
      <c r="C203" s="7">
        <v>69</v>
      </c>
      <c r="D203" s="7">
        <v>32</v>
      </c>
      <c r="E203" s="7">
        <v>200</v>
      </c>
      <c r="F203" s="8">
        <v>120.6</v>
      </c>
      <c r="G203" s="8">
        <v>30.15</v>
      </c>
    </row>
    <row r="204" spans="1:7" s="3" customFormat="1" ht="24.95" customHeight="1" x14ac:dyDescent="0.25">
      <c r="A204" s="7" t="s">
        <v>209</v>
      </c>
      <c r="B204" s="7">
        <v>93</v>
      </c>
      <c r="C204" s="7">
        <v>24</v>
      </c>
      <c r="D204" s="7">
        <v>24</v>
      </c>
      <c r="E204" s="7">
        <v>207.5</v>
      </c>
      <c r="F204" s="8">
        <v>99</v>
      </c>
      <c r="G204" s="8">
        <v>22.993177530000001</v>
      </c>
    </row>
    <row r="205" spans="1:7" s="3" customFormat="1" ht="24.95" customHeight="1" x14ac:dyDescent="0.25">
      <c r="A205" s="7" t="s">
        <v>210</v>
      </c>
      <c r="B205" s="7">
        <v>470</v>
      </c>
      <c r="C205" s="7">
        <v>67</v>
      </c>
      <c r="D205" s="7">
        <v>25</v>
      </c>
      <c r="E205" s="7">
        <v>207.5</v>
      </c>
      <c r="F205" s="8">
        <v>103.05</v>
      </c>
      <c r="G205" s="8">
        <v>23.933807519999998</v>
      </c>
    </row>
    <row r="206" spans="1:7" s="3" customFormat="1" ht="24.95" customHeight="1" x14ac:dyDescent="0.25">
      <c r="A206" s="7" t="s">
        <v>211</v>
      </c>
      <c r="B206" s="7">
        <v>135</v>
      </c>
      <c r="C206" s="7">
        <v>24</v>
      </c>
      <c r="D206" s="7">
        <v>24</v>
      </c>
      <c r="E206" s="7">
        <v>190</v>
      </c>
      <c r="F206" s="8">
        <v>96.75</v>
      </c>
      <c r="G206" s="8">
        <v>26.80055402</v>
      </c>
    </row>
    <row r="207" spans="1:7" s="3" customFormat="1" ht="24.95" customHeight="1" x14ac:dyDescent="0.25">
      <c r="A207" s="7" t="s">
        <v>212</v>
      </c>
      <c r="B207" s="7">
        <v>98</v>
      </c>
      <c r="C207" s="7">
        <v>21</v>
      </c>
      <c r="D207" s="7">
        <v>33</v>
      </c>
      <c r="E207" s="7">
        <v>177.5</v>
      </c>
      <c r="F207" s="8">
        <v>74.7</v>
      </c>
      <c r="G207" s="8">
        <v>23.70958143</v>
      </c>
    </row>
    <row r="208" spans="1:7" s="3" customFormat="1" ht="24.95" customHeight="1" x14ac:dyDescent="0.25">
      <c r="A208" s="7" t="s">
        <v>213</v>
      </c>
      <c r="B208" s="7">
        <v>100</v>
      </c>
      <c r="C208" s="7">
        <v>34</v>
      </c>
      <c r="D208" s="7">
        <v>22</v>
      </c>
      <c r="E208" s="7">
        <v>202.5</v>
      </c>
      <c r="F208" s="8">
        <v>115.65</v>
      </c>
      <c r="G208" s="8">
        <v>28.20301783</v>
      </c>
    </row>
    <row r="209" spans="1:7" s="3" customFormat="1" ht="24.95" customHeight="1" x14ac:dyDescent="0.25">
      <c r="A209" s="7" t="s">
        <v>214</v>
      </c>
      <c r="B209" s="7">
        <v>286</v>
      </c>
      <c r="C209" s="7">
        <v>63</v>
      </c>
      <c r="D209" s="7">
        <v>26</v>
      </c>
      <c r="E209" s="7">
        <v>205</v>
      </c>
      <c r="F209" s="8">
        <v>102.6</v>
      </c>
      <c r="G209" s="8">
        <v>24.414039259999999</v>
      </c>
    </row>
    <row r="210" spans="1:7" s="3" customFormat="1" ht="24.95" customHeight="1" x14ac:dyDescent="0.25">
      <c r="A210" s="7" t="s">
        <v>215</v>
      </c>
      <c r="B210" s="7">
        <v>448</v>
      </c>
      <c r="C210" s="7">
        <v>75</v>
      </c>
      <c r="D210" s="7">
        <v>28</v>
      </c>
      <c r="E210" s="7">
        <v>205</v>
      </c>
      <c r="F210" s="8">
        <v>103.95</v>
      </c>
      <c r="G210" s="8">
        <v>24.73527662</v>
      </c>
    </row>
    <row r="211" spans="1:7" s="3" customFormat="1" ht="24.95" customHeight="1" x14ac:dyDescent="0.25">
      <c r="A211" s="7" t="s">
        <v>216</v>
      </c>
      <c r="B211" s="7">
        <v>963</v>
      </c>
      <c r="C211" s="7">
        <v>80</v>
      </c>
      <c r="D211" s="7">
        <v>23</v>
      </c>
      <c r="E211" s="7">
        <v>210</v>
      </c>
      <c r="F211" s="8">
        <v>119.25</v>
      </c>
      <c r="G211" s="8">
        <v>27.040816329999998</v>
      </c>
    </row>
    <row r="212" spans="1:7" s="3" customFormat="1" ht="24.95" customHeight="1" x14ac:dyDescent="0.25">
      <c r="A212" s="7" t="s">
        <v>217</v>
      </c>
      <c r="B212" s="7">
        <v>94</v>
      </c>
      <c r="C212" s="7">
        <v>30</v>
      </c>
      <c r="D212" s="7">
        <v>21</v>
      </c>
      <c r="E212" s="7">
        <v>192.5</v>
      </c>
      <c r="F212" s="8">
        <v>94.05</v>
      </c>
      <c r="G212" s="8">
        <v>25.380333950000001</v>
      </c>
    </row>
    <row r="213" spans="1:7" s="3" customFormat="1" ht="24.95" customHeight="1" x14ac:dyDescent="0.25">
      <c r="A213" s="7" t="s">
        <v>218</v>
      </c>
      <c r="B213" s="7">
        <v>703</v>
      </c>
      <c r="C213" s="7">
        <v>59</v>
      </c>
      <c r="D213" s="7">
        <v>23</v>
      </c>
      <c r="E213" s="7">
        <v>192.5</v>
      </c>
      <c r="F213" s="8">
        <v>87.3</v>
      </c>
      <c r="G213" s="8">
        <v>23.558778879999998</v>
      </c>
    </row>
    <row r="214" spans="1:7" s="3" customFormat="1" ht="24.95" customHeight="1" x14ac:dyDescent="0.25">
      <c r="A214" s="7" t="s">
        <v>219</v>
      </c>
      <c r="B214" s="7">
        <v>167</v>
      </c>
      <c r="C214" s="7">
        <v>36</v>
      </c>
      <c r="D214" s="7">
        <v>29</v>
      </c>
      <c r="E214" s="7">
        <v>185</v>
      </c>
      <c r="F214" s="8">
        <v>81</v>
      </c>
      <c r="G214" s="8">
        <v>23.66691015</v>
      </c>
    </row>
    <row r="215" spans="1:7" s="3" customFormat="1" ht="24.95" customHeight="1" x14ac:dyDescent="0.25">
      <c r="A215" s="7" t="s">
        <v>220</v>
      </c>
      <c r="B215" s="7">
        <v>38</v>
      </c>
      <c r="C215" s="7">
        <v>14</v>
      </c>
      <c r="D215" s="7">
        <v>25</v>
      </c>
      <c r="E215" s="7">
        <v>197.5</v>
      </c>
      <c r="F215" s="8">
        <v>99</v>
      </c>
      <c r="G215" s="8">
        <v>25.38054799</v>
      </c>
    </row>
    <row r="216" spans="1:7" s="3" customFormat="1" ht="24.95" customHeight="1" x14ac:dyDescent="0.25">
      <c r="A216" s="7" t="s">
        <v>221</v>
      </c>
      <c r="B216" s="7">
        <v>841</v>
      </c>
      <c r="C216" s="7">
        <v>70</v>
      </c>
      <c r="D216" s="7">
        <v>28</v>
      </c>
      <c r="E216" s="7">
        <v>205</v>
      </c>
      <c r="F216" s="8">
        <v>105.75</v>
      </c>
      <c r="G216" s="8">
        <v>25.1635931</v>
      </c>
    </row>
    <row r="217" spans="1:7" s="3" customFormat="1" ht="24.95" customHeight="1" x14ac:dyDescent="0.25">
      <c r="A217" s="7" t="s">
        <v>222</v>
      </c>
      <c r="B217" s="7">
        <v>53</v>
      </c>
      <c r="C217" s="7">
        <v>20</v>
      </c>
      <c r="D217" s="7">
        <v>27</v>
      </c>
      <c r="E217" s="7">
        <v>187.5</v>
      </c>
      <c r="F217" s="8">
        <v>85.95</v>
      </c>
      <c r="G217" s="8">
        <v>24.448</v>
      </c>
    </row>
    <row r="218" spans="1:7" s="3" customFormat="1" ht="24.95" customHeight="1" x14ac:dyDescent="0.25">
      <c r="A218" s="7" t="s">
        <v>223</v>
      </c>
      <c r="B218" s="7">
        <v>382</v>
      </c>
      <c r="C218" s="7">
        <v>42</v>
      </c>
      <c r="D218" s="7">
        <v>34</v>
      </c>
      <c r="E218" s="7">
        <v>187.5</v>
      </c>
      <c r="F218" s="8">
        <v>90</v>
      </c>
      <c r="G218" s="8">
        <v>25.6</v>
      </c>
    </row>
    <row r="219" spans="1:7" s="3" customFormat="1" ht="24.95" customHeight="1" x14ac:dyDescent="0.25">
      <c r="A219" s="7" t="s">
        <v>224</v>
      </c>
      <c r="B219" s="7">
        <v>72</v>
      </c>
      <c r="C219" s="7">
        <v>17</v>
      </c>
      <c r="D219" s="7">
        <v>28</v>
      </c>
      <c r="E219" s="7">
        <v>205</v>
      </c>
      <c r="F219" s="8">
        <v>108</v>
      </c>
      <c r="G219" s="8">
        <v>25.698988700000001</v>
      </c>
    </row>
    <row r="220" spans="1:7" s="3" customFormat="1" ht="24.95" customHeight="1" x14ac:dyDescent="0.25">
      <c r="A220" s="7" t="s">
        <v>225</v>
      </c>
      <c r="B220" s="7">
        <v>847</v>
      </c>
      <c r="C220" s="7">
        <v>70</v>
      </c>
      <c r="D220" s="7">
        <v>30</v>
      </c>
      <c r="E220" s="7">
        <v>195</v>
      </c>
      <c r="F220" s="8">
        <v>101.25</v>
      </c>
      <c r="G220" s="8">
        <v>26.627218930000002</v>
      </c>
    </row>
    <row r="221" spans="1:7" s="3" customFormat="1" ht="24.95" customHeight="1" x14ac:dyDescent="0.25">
      <c r="A221" s="7" t="s">
        <v>226</v>
      </c>
      <c r="B221" s="7">
        <v>592</v>
      </c>
      <c r="C221" s="7">
        <v>40</v>
      </c>
      <c r="D221" s="7">
        <v>25</v>
      </c>
      <c r="E221" s="7">
        <v>190</v>
      </c>
      <c r="F221" s="8">
        <v>92.25</v>
      </c>
      <c r="G221" s="8">
        <v>25.554016619999999</v>
      </c>
    </row>
    <row r="222" spans="1:7" s="3" customFormat="1" ht="24.95" customHeight="1" x14ac:dyDescent="0.25">
      <c r="A222" s="7" t="s">
        <v>227</v>
      </c>
      <c r="B222" s="7">
        <v>2</v>
      </c>
      <c r="C222" s="7">
        <v>1</v>
      </c>
      <c r="D222" s="7">
        <v>21</v>
      </c>
      <c r="E222" s="7">
        <v>202.5</v>
      </c>
      <c r="F222" s="8">
        <v>112.5</v>
      </c>
      <c r="G222" s="8">
        <v>27.434842249999999</v>
      </c>
    </row>
    <row r="223" spans="1:7" s="3" customFormat="1" ht="24.95" customHeight="1" x14ac:dyDescent="0.25">
      <c r="A223" s="7" t="s">
        <v>228</v>
      </c>
      <c r="B223" s="7">
        <v>219</v>
      </c>
      <c r="C223" s="7">
        <v>41</v>
      </c>
      <c r="D223" s="7">
        <v>25</v>
      </c>
      <c r="E223" s="7">
        <v>210</v>
      </c>
      <c r="F223" s="8">
        <v>117</v>
      </c>
      <c r="G223" s="8">
        <v>26.53061224</v>
      </c>
    </row>
    <row r="224" spans="1:7" s="3" customFormat="1" ht="24.95" customHeight="1" x14ac:dyDescent="0.25">
      <c r="A224" s="7" t="s">
        <v>229</v>
      </c>
      <c r="B224" s="7">
        <v>254</v>
      </c>
      <c r="C224" s="7">
        <v>59</v>
      </c>
      <c r="D224" s="7">
        <v>26</v>
      </c>
      <c r="E224" s="7">
        <v>195</v>
      </c>
      <c r="F224" s="8">
        <v>83.25</v>
      </c>
      <c r="G224" s="8">
        <v>21.89349112</v>
      </c>
    </row>
    <row r="225" spans="1:7" s="3" customFormat="1" ht="24.95" customHeight="1" x14ac:dyDescent="0.25">
      <c r="A225" s="7" t="s">
        <v>230</v>
      </c>
      <c r="B225" s="7">
        <v>0</v>
      </c>
      <c r="C225" s="7">
        <v>1</v>
      </c>
      <c r="D225" s="7">
        <v>26</v>
      </c>
      <c r="E225" s="7">
        <v>182.5</v>
      </c>
      <c r="F225" s="8">
        <v>87.75</v>
      </c>
      <c r="G225" s="8">
        <v>26.346406460000001</v>
      </c>
    </row>
    <row r="226" spans="1:7" s="3" customFormat="1" ht="24.95" customHeight="1" x14ac:dyDescent="0.25">
      <c r="A226" s="7" t="s">
        <v>231</v>
      </c>
      <c r="B226" s="7">
        <v>1057</v>
      </c>
      <c r="C226" s="7">
        <v>64</v>
      </c>
      <c r="D226" s="7">
        <v>24</v>
      </c>
      <c r="E226" s="7">
        <v>197.5</v>
      </c>
      <c r="F226" s="8">
        <v>103.5</v>
      </c>
      <c r="G226" s="8">
        <v>26.534209260000001</v>
      </c>
    </row>
    <row r="227" spans="1:7" s="3" customFormat="1" ht="24.95" customHeight="1" x14ac:dyDescent="0.25">
      <c r="A227" s="7" t="s">
        <v>232</v>
      </c>
      <c r="B227" s="7">
        <v>656</v>
      </c>
      <c r="C227" s="7">
        <v>64</v>
      </c>
      <c r="D227" s="7">
        <v>24</v>
      </c>
      <c r="E227" s="7">
        <v>210</v>
      </c>
      <c r="F227" s="8">
        <v>107.1</v>
      </c>
      <c r="G227" s="8">
        <v>24.285714290000001</v>
      </c>
    </row>
    <row r="228" spans="1:7" s="3" customFormat="1" ht="24.95" customHeight="1" x14ac:dyDescent="0.25">
      <c r="A228" s="7" t="s">
        <v>233</v>
      </c>
      <c r="B228" s="7">
        <v>1075</v>
      </c>
      <c r="C228" s="7">
        <v>62</v>
      </c>
      <c r="D228" s="7">
        <v>25</v>
      </c>
      <c r="E228" s="7">
        <v>182.5</v>
      </c>
      <c r="F228" s="8">
        <v>77.400000000000006</v>
      </c>
      <c r="G228" s="8">
        <v>23.238881589999998</v>
      </c>
    </row>
    <row r="229" spans="1:7" s="3" customFormat="1" ht="24.95" customHeight="1" x14ac:dyDescent="0.25">
      <c r="A229" s="7" t="s">
        <v>234</v>
      </c>
      <c r="B229" s="7">
        <v>118</v>
      </c>
      <c r="C229" s="7">
        <v>28</v>
      </c>
      <c r="D229" s="7">
        <v>24</v>
      </c>
      <c r="E229" s="7">
        <v>190</v>
      </c>
      <c r="F229" s="8">
        <v>90</v>
      </c>
      <c r="G229" s="8">
        <v>24.930747920000002</v>
      </c>
    </row>
    <row r="230" spans="1:7" s="3" customFormat="1" ht="24.95" customHeight="1" x14ac:dyDescent="0.25">
      <c r="A230" s="7" t="s">
        <v>235</v>
      </c>
      <c r="B230" s="7">
        <v>246</v>
      </c>
      <c r="C230" s="7">
        <v>68</v>
      </c>
      <c r="D230" s="7">
        <v>31</v>
      </c>
      <c r="E230" s="7">
        <v>205</v>
      </c>
      <c r="F230" s="8">
        <v>121.5</v>
      </c>
      <c r="G230" s="8">
        <v>28.911362279999999</v>
      </c>
    </row>
    <row r="231" spans="1:7" s="3" customFormat="1" ht="24.95" customHeight="1" x14ac:dyDescent="0.25">
      <c r="A231" s="7" t="s">
        <v>236</v>
      </c>
      <c r="B231" s="7">
        <v>946</v>
      </c>
      <c r="C231" s="7">
        <v>75</v>
      </c>
      <c r="D231" s="7">
        <v>26</v>
      </c>
      <c r="E231" s="7">
        <v>200</v>
      </c>
      <c r="F231" s="8">
        <v>102.6</v>
      </c>
      <c r="G231" s="8">
        <v>25.65</v>
      </c>
    </row>
    <row r="232" spans="1:7" s="3" customFormat="1" ht="24.95" customHeight="1" x14ac:dyDescent="0.25">
      <c r="A232" s="7" t="s">
        <v>237</v>
      </c>
      <c r="B232" s="7">
        <v>390</v>
      </c>
      <c r="C232" s="7">
        <v>75</v>
      </c>
      <c r="D232" s="7">
        <v>26</v>
      </c>
      <c r="E232" s="7">
        <v>192.5</v>
      </c>
      <c r="F232" s="8">
        <v>90.45</v>
      </c>
      <c r="G232" s="8">
        <v>24.40883792</v>
      </c>
    </row>
    <row r="233" spans="1:7" s="3" customFormat="1" ht="24.95" customHeight="1" x14ac:dyDescent="0.25">
      <c r="A233" s="7" t="s">
        <v>238</v>
      </c>
      <c r="B233" s="7">
        <v>1043</v>
      </c>
      <c r="C233" s="7">
        <v>82</v>
      </c>
      <c r="D233" s="7">
        <v>22</v>
      </c>
      <c r="E233" s="7">
        <v>192.5</v>
      </c>
      <c r="F233" s="8">
        <v>92.25</v>
      </c>
      <c r="G233" s="8">
        <v>24.894585930000002</v>
      </c>
    </row>
    <row r="234" spans="1:7" s="3" customFormat="1" ht="24.95" customHeight="1" x14ac:dyDescent="0.25">
      <c r="A234" s="7" t="s">
        <v>239</v>
      </c>
      <c r="B234" s="7">
        <v>20</v>
      </c>
      <c r="C234" s="7">
        <v>11</v>
      </c>
      <c r="D234" s="7">
        <v>38</v>
      </c>
      <c r="E234" s="7">
        <v>202.5</v>
      </c>
      <c r="F234" s="8">
        <v>105.3</v>
      </c>
      <c r="G234" s="8">
        <v>25.679012350000001</v>
      </c>
    </row>
    <row r="235" spans="1:7" s="3" customFormat="1" ht="24.95" customHeight="1" x14ac:dyDescent="0.25">
      <c r="A235" s="7" t="s">
        <v>240</v>
      </c>
      <c r="B235" s="7">
        <v>686</v>
      </c>
      <c r="C235" s="7">
        <v>27</v>
      </c>
      <c r="D235" s="7">
        <v>27</v>
      </c>
      <c r="E235" s="7">
        <v>202.5</v>
      </c>
      <c r="F235" s="8">
        <v>108</v>
      </c>
      <c r="G235" s="8">
        <v>26.337448559999999</v>
      </c>
    </row>
    <row r="236" spans="1:7" s="3" customFormat="1" ht="24.95" customHeight="1" x14ac:dyDescent="0.25">
      <c r="A236" s="7" t="s">
        <v>241</v>
      </c>
      <c r="B236" s="7">
        <v>323</v>
      </c>
      <c r="C236" s="7">
        <v>47</v>
      </c>
      <c r="D236" s="7">
        <v>39</v>
      </c>
      <c r="E236" s="7">
        <v>207.5</v>
      </c>
      <c r="F236" s="8">
        <v>108</v>
      </c>
      <c r="G236" s="8">
        <v>25.083466399999999</v>
      </c>
    </row>
    <row r="237" spans="1:7" s="3" customFormat="1" ht="24.95" customHeight="1" x14ac:dyDescent="0.25">
      <c r="A237" s="7" t="s">
        <v>242</v>
      </c>
      <c r="B237" s="7">
        <v>1228</v>
      </c>
      <c r="C237" s="7">
        <v>75</v>
      </c>
      <c r="D237" s="7">
        <v>27</v>
      </c>
      <c r="E237" s="7">
        <v>205</v>
      </c>
      <c r="F237" s="8">
        <v>112.95</v>
      </c>
      <c r="G237" s="8">
        <v>26.87685901</v>
      </c>
    </row>
    <row r="238" spans="1:7" s="3" customFormat="1" ht="24.95" customHeight="1" x14ac:dyDescent="0.25">
      <c r="A238" s="7" t="s">
        <v>243</v>
      </c>
      <c r="B238" s="7">
        <v>779</v>
      </c>
      <c r="C238" s="7">
        <v>39</v>
      </c>
      <c r="D238" s="7">
        <v>32</v>
      </c>
      <c r="E238" s="7">
        <v>197.5</v>
      </c>
      <c r="F238" s="8">
        <v>89.55</v>
      </c>
      <c r="G238" s="8">
        <v>22.957859320000001</v>
      </c>
    </row>
    <row r="239" spans="1:7" s="3" customFormat="1" ht="24.95" customHeight="1" x14ac:dyDescent="0.25">
      <c r="A239" s="7" t="s">
        <v>244</v>
      </c>
      <c r="B239" s="7">
        <v>520</v>
      </c>
      <c r="C239" s="7">
        <v>79</v>
      </c>
      <c r="D239" s="7">
        <v>26</v>
      </c>
      <c r="E239" s="7">
        <v>202.5</v>
      </c>
      <c r="F239" s="8">
        <v>128.25</v>
      </c>
      <c r="G239" s="8">
        <v>31.275720159999999</v>
      </c>
    </row>
    <row r="240" spans="1:7" s="3" customFormat="1" ht="24.95" customHeight="1" x14ac:dyDescent="0.25">
      <c r="A240" s="7" t="s">
        <v>245</v>
      </c>
      <c r="B240" s="7">
        <v>1055</v>
      </c>
      <c r="C240" s="7">
        <v>79</v>
      </c>
      <c r="D240" s="7">
        <v>24</v>
      </c>
      <c r="E240" s="7">
        <v>200</v>
      </c>
      <c r="F240" s="8">
        <v>105.3</v>
      </c>
      <c r="G240" s="8">
        <v>26.324999999999999</v>
      </c>
    </row>
    <row r="241" spans="1:7" s="3" customFormat="1" ht="24.95" customHeight="1" x14ac:dyDescent="0.25">
      <c r="A241" s="7" t="s">
        <v>246</v>
      </c>
      <c r="B241" s="7">
        <v>377</v>
      </c>
      <c r="C241" s="7">
        <v>66</v>
      </c>
      <c r="D241" s="7">
        <v>34</v>
      </c>
      <c r="E241" s="7">
        <v>190</v>
      </c>
      <c r="F241" s="8">
        <v>85.5</v>
      </c>
      <c r="G241" s="8">
        <v>23.684210530000001</v>
      </c>
    </row>
    <row r="242" spans="1:7" s="3" customFormat="1" ht="24.95" customHeight="1" x14ac:dyDescent="0.25">
      <c r="A242" s="7" t="s">
        <v>247</v>
      </c>
      <c r="B242" s="7">
        <v>487</v>
      </c>
      <c r="C242" s="7">
        <v>62</v>
      </c>
      <c r="D242" s="7">
        <v>22</v>
      </c>
      <c r="E242" s="7">
        <v>195</v>
      </c>
      <c r="F242" s="8">
        <v>92.25</v>
      </c>
      <c r="G242" s="8">
        <v>24.260355029999999</v>
      </c>
    </row>
    <row r="243" spans="1:7" s="3" customFormat="1" ht="24.95" customHeight="1" x14ac:dyDescent="0.25">
      <c r="A243" s="7" t="s">
        <v>248</v>
      </c>
      <c r="B243" s="7">
        <v>1668</v>
      </c>
      <c r="C243" s="7">
        <v>77</v>
      </c>
      <c r="D243" s="7">
        <v>25</v>
      </c>
      <c r="E243" s="7">
        <v>197.5</v>
      </c>
      <c r="F243" s="8">
        <v>96.75</v>
      </c>
      <c r="G243" s="8">
        <v>24.803717349999999</v>
      </c>
    </row>
    <row r="244" spans="1:7" s="3" customFormat="1" ht="24.95" customHeight="1" x14ac:dyDescent="0.25">
      <c r="A244" s="7" t="s">
        <v>249</v>
      </c>
      <c r="B244" s="7">
        <v>782</v>
      </c>
      <c r="C244" s="7">
        <v>35</v>
      </c>
      <c r="D244" s="7">
        <v>37</v>
      </c>
      <c r="E244" s="7">
        <v>195</v>
      </c>
      <c r="F244" s="8">
        <v>95.4</v>
      </c>
      <c r="G244" s="8">
        <v>25.088757399999999</v>
      </c>
    </row>
    <row r="245" spans="1:7" s="3" customFormat="1" ht="24.95" customHeight="1" x14ac:dyDescent="0.25">
      <c r="A245" s="7" t="s">
        <v>250</v>
      </c>
      <c r="B245" s="7">
        <v>419</v>
      </c>
      <c r="C245" s="7">
        <v>81</v>
      </c>
      <c r="D245" s="7">
        <v>26</v>
      </c>
      <c r="E245" s="7">
        <v>210</v>
      </c>
      <c r="F245" s="8">
        <v>119.25</v>
      </c>
      <c r="G245" s="8">
        <v>27.040816329999998</v>
      </c>
    </row>
    <row r="246" spans="1:7" s="3" customFormat="1" ht="24.95" customHeight="1" x14ac:dyDescent="0.25">
      <c r="A246" s="7" t="s">
        <v>251</v>
      </c>
      <c r="B246" s="7">
        <v>182</v>
      </c>
      <c r="C246" s="7">
        <v>43</v>
      </c>
      <c r="D246" s="7">
        <v>25</v>
      </c>
      <c r="E246" s="7">
        <v>200</v>
      </c>
      <c r="F246" s="8">
        <v>101.25</v>
      </c>
      <c r="G246" s="8">
        <v>25.3125</v>
      </c>
    </row>
    <row r="247" spans="1:7" s="3" customFormat="1" ht="24.95" customHeight="1" x14ac:dyDescent="0.25">
      <c r="A247" s="7" t="s">
        <v>252</v>
      </c>
      <c r="B247" s="7">
        <v>509</v>
      </c>
      <c r="C247" s="7">
        <v>64</v>
      </c>
      <c r="D247" s="7">
        <v>30</v>
      </c>
      <c r="E247" s="7">
        <v>202.5</v>
      </c>
      <c r="F247" s="8">
        <v>105.75</v>
      </c>
      <c r="G247" s="8">
        <v>25.78875171</v>
      </c>
    </row>
    <row r="248" spans="1:7" s="3" customFormat="1" ht="24.95" customHeight="1" x14ac:dyDescent="0.25">
      <c r="A248" s="7" t="s">
        <v>253</v>
      </c>
      <c r="B248" s="7">
        <v>74</v>
      </c>
      <c r="C248" s="7">
        <v>33</v>
      </c>
      <c r="D248" s="7">
        <v>22</v>
      </c>
      <c r="E248" s="7">
        <v>202.5</v>
      </c>
      <c r="F248" s="8">
        <v>103.5</v>
      </c>
      <c r="G248" s="8">
        <v>25.240054870000002</v>
      </c>
    </row>
    <row r="249" spans="1:7" s="3" customFormat="1" ht="24.95" customHeight="1" x14ac:dyDescent="0.25">
      <c r="A249" s="7" t="s">
        <v>254</v>
      </c>
      <c r="B249" s="7">
        <v>911</v>
      </c>
      <c r="C249" s="7">
        <v>75</v>
      </c>
      <c r="D249" s="7">
        <v>34</v>
      </c>
      <c r="E249" s="7">
        <v>197.5</v>
      </c>
      <c r="F249" s="8">
        <v>95.4</v>
      </c>
      <c r="G249" s="8">
        <v>24.457618969999999</v>
      </c>
    </row>
    <row r="250" spans="1:7" s="3" customFormat="1" ht="24.95" customHeight="1" x14ac:dyDescent="0.25">
      <c r="A250" s="7" t="s">
        <v>255</v>
      </c>
      <c r="B250" s="7">
        <v>1244</v>
      </c>
      <c r="C250" s="7">
        <v>70</v>
      </c>
      <c r="D250" s="7">
        <v>29</v>
      </c>
      <c r="E250" s="7">
        <v>182.5</v>
      </c>
      <c r="F250" s="8">
        <v>88.2</v>
      </c>
      <c r="G250" s="8">
        <v>26.48151623</v>
      </c>
    </row>
    <row r="251" spans="1:7" s="3" customFormat="1" ht="24.95" customHeight="1" x14ac:dyDescent="0.25">
      <c r="A251" s="7" t="s">
        <v>256</v>
      </c>
      <c r="B251" s="7">
        <v>294</v>
      </c>
      <c r="C251" s="7">
        <v>51</v>
      </c>
      <c r="D251" s="7">
        <v>25</v>
      </c>
      <c r="E251" s="7">
        <v>205</v>
      </c>
      <c r="F251" s="8">
        <v>112.5</v>
      </c>
      <c r="G251" s="8">
        <v>26.769779889999999</v>
      </c>
    </row>
    <row r="252" spans="1:7" s="3" customFormat="1" ht="24.95" customHeight="1" x14ac:dyDescent="0.25">
      <c r="A252" s="7" t="s">
        <v>257</v>
      </c>
      <c r="B252" s="7">
        <v>480</v>
      </c>
      <c r="C252" s="7">
        <v>80</v>
      </c>
      <c r="D252" s="7">
        <v>27</v>
      </c>
      <c r="E252" s="7">
        <v>200</v>
      </c>
      <c r="F252" s="8">
        <v>102.6</v>
      </c>
      <c r="G252" s="8">
        <v>25.65</v>
      </c>
    </row>
    <row r="253" spans="1:7" s="3" customFormat="1" ht="24.95" customHeight="1" x14ac:dyDescent="0.25">
      <c r="A253" s="7" t="s">
        <v>258</v>
      </c>
      <c r="B253" s="7">
        <v>1628</v>
      </c>
      <c r="C253" s="7">
        <v>75</v>
      </c>
      <c r="D253" s="7">
        <v>23</v>
      </c>
      <c r="E253" s="7">
        <v>187.5</v>
      </c>
      <c r="F253" s="8">
        <v>86.85</v>
      </c>
      <c r="G253" s="8">
        <v>24.704000000000001</v>
      </c>
    </row>
    <row r="254" spans="1:7" s="3" customFormat="1" ht="24.95" customHeight="1" x14ac:dyDescent="0.25">
      <c r="A254" s="7" t="s">
        <v>259</v>
      </c>
      <c r="B254" s="7">
        <v>1661</v>
      </c>
      <c r="C254" s="7">
        <v>71</v>
      </c>
      <c r="D254" s="7">
        <v>30</v>
      </c>
      <c r="E254" s="7">
        <v>207.5</v>
      </c>
      <c r="F254" s="8">
        <v>117</v>
      </c>
      <c r="G254" s="8">
        <v>27.17375526</v>
      </c>
    </row>
    <row r="255" spans="1:7" s="3" customFormat="1" ht="24.95" customHeight="1" x14ac:dyDescent="0.25">
      <c r="A255" s="7" t="s">
        <v>260</v>
      </c>
      <c r="B255" s="7">
        <v>501</v>
      </c>
      <c r="C255" s="7">
        <v>61</v>
      </c>
      <c r="D255" s="7">
        <v>25</v>
      </c>
      <c r="E255" s="7">
        <v>192.5</v>
      </c>
      <c r="F255" s="8">
        <v>103.5</v>
      </c>
      <c r="G255" s="8">
        <v>27.93051105</v>
      </c>
    </row>
    <row r="256" spans="1:7" s="3" customFormat="1" ht="24.95" customHeight="1" x14ac:dyDescent="0.25">
      <c r="A256" s="7" t="s">
        <v>261</v>
      </c>
      <c r="B256" s="7">
        <v>46</v>
      </c>
      <c r="C256" s="7">
        <v>26</v>
      </c>
      <c r="D256" s="7">
        <v>27</v>
      </c>
      <c r="E256" s="7">
        <v>197.5</v>
      </c>
      <c r="F256" s="8">
        <v>94.5</v>
      </c>
      <c r="G256" s="8">
        <v>24.22688672</v>
      </c>
    </row>
    <row r="257" spans="1:7" s="3" customFormat="1" ht="24.95" customHeight="1" x14ac:dyDescent="0.25">
      <c r="A257" s="7" t="s">
        <v>262</v>
      </c>
      <c r="B257" s="7">
        <v>533</v>
      </c>
      <c r="C257" s="7">
        <v>45</v>
      </c>
      <c r="D257" s="7">
        <v>24</v>
      </c>
      <c r="E257" s="7">
        <v>185</v>
      </c>
      <c r="F257" s="8">
        <v>90</v>
      </c>
      <c r="G257" s="8">
        <v>26.296566840000001</v>
      </c>
    </row>
    <row r="258" spans="1:7" s="3" customFormat="1" ht="24.95" customHeight="1" x14ac:dyDescent="0.25">
      <c r="A258" s="7" t="s">
        <v>263</v>
      </c>
      <c r="B258" s="7">
        <v>46</v>
      </c>
      <c r="C258" s="7">
        <v>12</v>
      </c>
      <c r="D258" s="7">
        <v>25</v>
      </c>
      <c r="E258" s="7">
        <v>185</v>
      </c>
      <c r="F258" s="8">
        <v>81</v>
      </c>
      <c r="G258" s="8">
        <v>23.66691015</v>
      </c>
    </row>
    <row r="259" spans="1:7" s="3" customFormat="1" ht="24.95" customHeight="1" x14ac:dyDescent="0.25">
      <c r="A259" s="7" t="s">
        <v>264</v>
      </c>
      <c r="B259" s="7">
        <v>315</v>
      </c>
      <c r="C259" s="7">
        <v>63</v>
      </c>
      <c r="D259" s="7">
        <v>26</v>
      </c>
      <c r="E259" s="7">
        <v>202.5</v>
      </c>
      <c r="F259" s="8">
        <v>117</v>
      </c>
      <c r="G259" s="8">
        <v>28.53223594</v>
      </c>
    </row>
    <row r="260" spans="1:7" s="3" customFormat="1" ht="24.95" customHeight="1" x14ac:dyDescent="0.25">
      <c r="A260" s="7" t="s">
        <v>265</v>
      </c>
      <c r="B260" s="7">
        <v>467</v>
      </c>
      <c r="C260" s="7">
        <v>66</v>
      </c>
      <c r="D260" s="7">
        <v>33</v>
      </c>
      <c r="E260" s="7">
        <v>187.5</v>
      </c>
      <c r="F260" s="8">
        <v>87.3</v>
      </c>
      <c r="G260" s="8">
        <v>24.832000000000001</v>
      </c>
    </row>
    <row r="261" spans="1:7" s="3" customFormat="1" ht="24.95" customHeight="1" x14ac:dyDescent="0.25">
      <c r="A261" s="7" t="s">
        <v>266</v>
      </c>
      <c r="B261" s="7">
        <v>1743</v>
      </c>
      <c r="C261" s="7">
        <v>69</v>
      </c>
      <c r="D261" s="7">
        <v>31</v>
      </c>
      <c r="E261" s="7">
        <v>200</v>
      </c>
      <c r="F261" s="8">
        <v>112.5</v>
      </c>
      <c r="G261" s="8">
        <v>28.125</v>
      </c>
    </row>
    <row r="262" spans="1:7" s="3" customFormat="1" ht="24.95" customHeight="1" x14ac:dyDescent="0.25">
      <c r="A262" s="7" t="s">
        <v>267</v>
      </c>
      <c r="B262" s="7">
        <v>18</v>
      </c>
      <c r="C262" s="7">
        <v>5</v>
      </c>
      <c r="D262" s="7">
        <v>31</v>
      </c>
      <c r="E262" s="7">
        <v>187.5</v>
      </c>
      <c r="F262" s="8">
        <v>85.5</v>
      </c>
      <c r="G262" s="8">
        <v>24.32</v>
      </c>
    </row>
    <row r="263" spans="1:7" s="3" customFormat="1" ht="24.95" customHeight="1" x14ac:dyDescent="0.25">
      <c r="A263" s="7" t="s">
        <v>268</v>
      </c>
      <c r="B263" s="7">
        <v>122</v>
      </c>
      <c r="C263" s="7">
        <v>29</v>
      </c>
      <c r="D263" s="7">
        <v>25</v>
      </c>
      <c r="E263" s="7">
        <v>192.5</v>
      </c>
      <c r="F263" s="8">
        <v>85.05</v>
      </c>
      <c r="G263" s="8">
        <v>22.951593859999999</v>
      </c>
    </row>
    <row r="264" spans="1:7" s="3" customFormat="1" ht="24.95" customHeight="1" x14ac:dyDescent="0.25">
      <c r="A264" s="7" t="s">
        <v>269</v>
      </c>
      <c r="B264" s="7">
        <v>259</v>
      </c>
      <c r="C264" s="7">
        <v>53</v>
      </c>
      <c r="D264" s="7">
        <v>33</v>
      </c>
      <c r="E264" s="7">
        <v>202.5</v>
      </c>
      <c r="F264" s="8">
        <v>99</v>
      </c>
      <c r="G264" s="8">
        <v>24.142661180000001</v>
      </c>
    </row>
    <row r="265" spans="1:7" s="3" customFormat="1" ht="24.95" customHeight="1" x14ac:dyDescent="0.25">
      <c r="A265" s="7" t="s">
        <v>270</v>
      </c>
      <c r="B265" s="7">
        <v>1242</v>
      </c>
      <c r="C265" s="7">
        <v>80</v>
      </c>
      <c r="D265" s="7">
        <v>29</v>
      </c>
      <c r="E265" s="7">
        <v>182.5</v>
      </c>
      <c r="F265" s="8">
        <v>78.75</v>
      </c>
      <c r="G265" s="8">
        <v>23.644210919999999</v>
      </c>
    </row>
    <row r="266" spans="1:7" s="3" customFormat="1" ht="24.95" customHeight="1" x14ac:dyDescent="0.25">
      <c r="A266" s="7" t="s">
        <v>271</v>
      </c>
      <c r="B266" s="7">
        <v>660</v>
      </c>
      <c r="C266" s="7">
        <v>67</v>
      </c>
      <c r="D266" s="7">
        <v>29</v>
      </c>
      <c r="E266" s="7">
        <v>200</v>
      </c>
      <c r="F266" s="8">
        <v>103.5</v>
      </c>
      <c r="G266" s="8">
        <v>25.875</v>
      </c>
    </row>
    <row r="267" spans="1:7" s="3" customFormat="1" ht="24.95" customHeight="1" x14ac:dyDescent="0.25">
      <c r="A267" s="7" t="s">
        <v>272</v>
      </c>
      <c r="B267" s="7">
        <v>6</v>
      </c>
      <c r="C267" s="7">
        <v>6</v>
      </c>
      <c r="D267" s="7">
        <v>23</v>
      </c>
      <c r="E267" s="7">
        <v>210</v>
      </c>
      <c r="F267" s="8">
        <v>108.45</v>
      </c>
      <c r="G267" s="8">
        <v>24.591836730000001</v>
      </c>
    </row>
    <row r="268" spans="1:7" s="3" customFormat="1" ht="24.95" customHeight="1" x14ac:dyDescent="0.25">
      <c r="A268" s="7" t="s">
        <v>273</v>
      </c>
      <c r="B268" s="7">
        <v>763</v>
      </c>
      <c r="C268" s="7">
        <v>81</v>
      </c>
      <c r="D268" s="7">
        <v>35</v>
      </c>
      <c r="E268" s="7">
        <v>202.5</v>
      </c>
      <c r="F268" s="8">
        <v>108</v>
      </c>
      <c r="G268" s="8">
        <v>26.337448559999999</v>
      </c>
    </row>
    <row r="269" spans="1:7" s="3" customFormat="1" ht="24.95" customHeight="1" x14ac:dyDescent="0.25">
      <c r="A269" s="7" t="s">
        <v>274</v>
      </c>
      <c r="B269" s="7">
        <v>256</v>
      </c>
      <c r="C269" s="7">
        <v>63</v>
      </c>
      <c r="D269" s="7">
        <v>26</v>
      </c>
      <c r="E269" s="7">
        <v>202.5</v>
      </c>
      <c r="F269" s="8">
        <v>101.25</v>
      </c>
      <c r="G269" s="8">
        <v>24.691358019999999</v>
      </c>
    </row>
    <row r="270" spans="1:7" s="3" customFormat="1" ht="24.95" customHeight="1" x14ac:dyDescent="0.25">
      <c r="A270" s="7" t="s">
        <v>275</v>
      </c>
      <c r="B270" s="7">
        <v>188</v>
      </c>
      <c r="C270" s="7">
        <v>47</v>
      </c>
      <c r="D270" s="7">
        <v>34</v>
      </c>
      <c r="E270" s="7">
        <v>185</v>
      </c>
      <c r="F270" s="8">
        <v>78.75</v>
      </c>
      <c r="G270" s="8">
        <v>23.009495980000001</v>
      </c>
    </row>
    <row r="271" spans="1:7" s="3" customFormat="1" ht="24.95" customHeight="1" x14ac:dyDescent="0.25">
      <c r="A271" s="7" t="s">
        <v>276</v>
      </c>
      <c r="B271" s="7">
        <v>1007</v>
      </c>
      <c r="C271" s="7">
        <v>72</v>
      </c>
      <c r="D271" s="7">
        <v>30</v>
      </c>
      <c r="E271" s="7">
        <v>202.5</v>
      </c>
      <c r="F271" s="8">
        <v>99</v>
      </c>
      <c r="G271" s="8">
        <v>24.142661180000001</v>
      </c>
    </row>
    <row r="272" spans="1:7" s="3" customFormat="1" ht="24.95" customHeight="1" x14ac:dyDescent="0.25">
      <c r="A272" s="7" t="s">
        <v>277</v>
      </c>
      <c r="B272" s="7">
        <v>45</v>
      </c>
      <c r="C272" s="7">
        <v>17</v>
      </c>
      <c r="D272" s="7">
        <v>25</v>
      </c>
      <c r="E272" s="7">
        <v>192.5</v>
      </c>
      <c r="F272" s="8">
        <v>90</v>
      </c>
      <c r="G272" s="8">
        <v>24.287400909999999</v>
      </c>
    </row>
    <row r="273" spans="1:7" s="3" customFormat="1" ht="24.95" customHeight="1" x14ac:dyDescent="0.25">
      <c r="A273" s="7" t="s">
        <v>278</v>
      </c>
      <c r="B273" s="7">
        <v>738</v>
      </c>
      <c r="C273" s="7">
        <v>70</v>
      </c>
      <c r="D273" s="7">
        <v>38</v>
      </c>
      <c r="E273" s="7">
        <v>195</v>
      </c>
      <c r="F273" s="8">
        <v>92.25</v>
      </c>
      <c r="G273" s="8">
        <v>24.260355029999999</v>
      </c>
    </row>
    <row r="274" spans="1:7" s="3" customFormat="1" ht="24.95" customHeight="1" x14ac:dyDescent="0.25">
      <c r="A274" s="7" t="s">
        <v>279</v>
      </c>
      <c r="B274" s="7">
        <v>1413</v>
      </c>
      <c r="C274" s="7">
        <v>81</v>
      </c>
      <c r="D274" s="7">
        <v>30</v>
      </c>
      <c r="E274" s="7">
        <v>212.5</v>
      </c>
      <c r="F274" s="8">
        <v>114.75</v>
      </c>
      <c r="G274" s="8">
        <v>25.41176471</v>
      </c>
    </row>
    <row r="275" spans="1:7" s="3" customFormat="1" ht="24.95" customHeight="1" x14ac:dyDescent="0.25">
      <c r="A275" s="7" t="s">
        <v>280</v>
      </c>
      <c r="B275" s="7">
        <v>1001</v>
      </c>
      <c r="C275" s="7">
        <v>82</v>
      </c>
      <c r="D275" s="7">
        <v>31</v>
      </c>
      <c r="E275" s="7">
        <v>207.5</v>
      </c>
      <c r="F275" s="8">
        <v>108</v>
      </c>
      <c r="G275" s="8">
        <v>25.083466399999999</v>
      </c>
    </row>
    <row r="276" spans="1:7" s="3" customFormat="1" ht="24.95" customHeight="1" x14ac:dyDescent="0.25">
      <c r="A276" s="7" t="s">
        <v>281</v>
      </c>
      <c r="B276" s="7">
        <v>568</v>
      </c>
      <c r="C276" s="7">
        <v>62</v>
      </c>
      <c r="D276" s="7">
        <v>29</v>
      </c>
      <c r="E276" s="7">
        <v>192.5</v>
      </c>
      <c r="F276" s="8">
        <v>94.5</v>
      </c>
      <c r="G276" s="8">
        <v>25.501770960000002</v>
      </c>
    </row>
    <row r="277" spans="1:7" s="3" customFormat="1" ht="24.95" customHeight="1" x14ac:dyDescent="0.25">
      <c r="A277" s="7" t="s">
        <v>282</v>
      </c>
      <c r="B277" s="7">
        <v>845</v>
      </c>
      <c r="C277" s="7">
        <v>81</v>
      </c>
      <c r="D277" s="7">
        <v>26</v>
      </c>
      <c r="E277" s="7">
        <v>202.5</v>
      </c>
      <c r="F277" s="8">
        <v>105.75</v>
      </c>
      <c r="G277" s="8">
        <v>25.78875171</v>
      </c>
    </row>
    <row r="278" spans="1:7" s="3" customFormat="1" ht="24.95" customHeight="1" x14ac:dyDescent="0.25">
      <c r="A278" s="7" t="s">
        <v>283</v>
      </c>
      <c r="B278" s="7">
        <v>523</v>
      </c>
      <c r="C278" s="7">
        <v>67</v>
      </c>
      <c r="D278" s="7">
        <v>21</v>
      </c>
      <c r="E278" s="7">
        <v>190</v>
      </c>
      <c r="F278" s="8">
        <v>99</v>
      </c>
      <c r="G278" s="8">
        <v>27.42382271</v>
      </c>
    </row>
    <row r="279" spans="1:7" s="3" customFormat="1" ht="24.95" customHeight="1" x14ac:dyDescent="0.25">
      <c r="A279" s="7" t="s">
        <v>284</v>
      </c>
      <c r="B279" s="7">
        <v>813</v>
      </c>
      <c r="C279" s="7">
        <v>80</v>
      </c>
      <c r="D279" s="7">
        <v>29</v>
      </c>
      <c r="E279" s="7">
        <v>185</v>
      </c>
      <c r="F279" s="8">
        <v>85.5</v>
      </c>
      <c r="G279" s="8">
        <v>24.981738499999999</v>
      </c>
    </row>
    <row r="280" spans="1:7" s="3" customFormat="1" ht="24.95" customHeight="1" x14ac:dyDescent="0.25">
      <c r="A280" s="7" t="s">
        <v>285</v>
      </c>
      <c r="B280" s="7">
        <v>216</v>
      </c>
      <c r="C280" s="7">
        <v>47</v>
      </c>
      <c r="D280" s="7">
        <v>23</v>
      </c>
      <c r="E280" s="7">
        <v>187.5</v>
      </c>
      <c r="F280" s="8">
        <v>85.5</v>
      </c>
      <c r="G280" s="8">
        <v>24.32</v>
      </c>
    </row>
    <row r="281" spans="1:7" s="3" customFormat="1" ht="24.95" customHeight="1" x14ac:dyDescent="0.25">
      <c r="A281" s="7" t="s">
        <v>286</v>
      </c>
      <c r="B281" s="7">
        <v>1258</v>
      </c>
      <c r="C281" s="7">
        <v>82</v>
      </c>
      <c r="D281" s="7">
        <v>26</v>
      </c>
      <c r="E281" s="7">
        <v>205</v>
      </c>
      <c r="F281" s="8">
        <v>110.25</v>
      </c>
      <c r="G281" s="8">
        <v>26.234384299999999</v>
      </c>
    </row>
    <row r="282" spans="1:7" s="3" customFormat="1" ht="24.95" customHeight="1" x14ac:dyDescent="0.25">
      <c r="A282" s="7" t="s">
        <v>287</v>
      </c>
      <c r="B282" s="7">
        <v>791</v>
      </c>
      <c r="C282" s="7">
        <v>76</v>
      </c>
      <c r="D282" s="7">
        <v>28</v>
      </c>
      <c r="E282" s="7">
        <v>205</v>
      </c>
      <c r="F282" s="8">
        <v>114.75</v>
      </c>
      <c r="G282" s="8">
        <v>27.30517549</v>
      </c>
    </row>
    <row r="283" spans="1:7" s="3" customFormat="1" ht="24.95" customHeight="1" x14ac:dyDescent="0.25">
      <c r="A283" s="7" t="s">
        <v>288</v>
      </c>
      <c r="B283" s="7">
        <v>577</v>
      </c>
      <c r="C283" s="7">
        <v>78</v>
      </c>
      <c r="D283" s="7">
        <v>29</v>
      </c>
      <c r="E283" s="7">
        <v>202.5</v>
      </c>
      <c r="F283" s="8">
        <v>106.65</v>
      </c>
      <c r="G283" s="8">
        <v>26.008230449999999</v>
      </c>
    </row>
    <row r="284" spans="1:7" s="3" customFormat="1" ht="24.95" customHeight="1" x14ac:dyDescent="0.25">
      <c r="A284" s="7" t="s">
        <v>289</v>
      </c>
      <c r="B284" s="7">
        <v>717</v>
      </c>
      <c r="C284" s="7">
        <v>82</v>
      </c>
      <c r="D284" s="7">
        <v>25</v>
      </c>
      <c r="E284" s="7">
        <v>207.5</v>
      </c>
      <c r="F284" s="8">
        <v>110.25</v>
      </c>
      <c r="G284" s="8">
        <v>25.606038609999999</v>
      </c>
    </row>
    <row r="285" spans="1:7" s="3" customFormat="1" ht="24.95" customHeight="1" x14ac:dyDescent="0.25">
      <c r="A285" s="7" t="s">
        <v>290</v>
      </c>
      <c r="B285" s="7">
        <v>764</v>
      </c>
      <c r="C285" s="7">
        <v>76</v>
      </c>
      <c r="D285" s="7">
        <v>35</v>
      </c>
      <c r="E285" s="7">
        <v>197.5</v>
      </c>
      <c r="F285" s="8">
        <v>101.7</v>
      </c>
      <c r="G285" s="8">
        <v>26.072744749999998</v>
      </c>
    </row>
    <row r="286" spans="1:7" s="3" customFormat="1" ht="24.95" customHeight="1" x14ac:dyDescent="0.25">
      <c r="A286" s="7" t="s">
        <v>291</v>
      </c>
      <c r="B286" s="7">
        <v>264</v>
      </c>
      <c r="C286" s="7">
        <v>72</v>
      </c>
      <c r="D286" s="7">
        <v>35</v>
      </c>
      <c r="E286" s="7">
        <v>205</v>
      </c>
      <c r="F286" s="8">
        <v>105.75</v>
      </c>
      <c r="G286" s="8">
        <v>25.1635931</v>
      </c>
    </row>
    <row r="287" spans="1:7" s="3" customFormat="1" ht="24.95" customHeight="1" x14ac:dyDescent="0.25">
      <c r="A287" s="7" t="s">
        <v>292</v>
      </c>
      <c r="B287" s="7">
        <v>319</v>
      </c>
      <c r="C287" s="7">
        <v>67</v>
      </c>
      <c r="D287" s="7">
        <v>25</v>
      </c>
      <c r="E287" s="7">
        <v>190</v>
      </c>
      <c r="F287" s="8">
        <v>89.1</v>
      </c>
      <c r="G287" s="8">
        <v>24.681440439999999</v>
      </c>
    </row>
    <row r="288" spans="1:7" s="3" customFormat="1" ht="24.95" customHeight="1" x14ac:dyDescent="0.25">
      <c r="A288" s="7" t="s">
        <v>293</v>
      </c>
      <c r="B288" s="7">
        <v>158</v>
      </c>
      <c r="C288" s="7">
        <v>45</v>
      </c>
      <c r="D288" s="7">
        <v>22</v>
      </c>
      <c r="E288" s="7">
        <v>202.5</v>
      </c>
      <c r="F288" s="8">
        <v>96.75</v>
      </c>
      <c r="G288" s="8">
        <v>23.593964329999999</v>
      </c>
    </row>
    <row r="289" spans="1:7" s="3" customFormat="1" ht="24.95" customHeight="1" x14ac:dyDescent="0.25">
      <c r="A289" s="7" t="s">
        <v>294</v>
      </c>
      <c r="B289" s="7">
        <v>327</v>
      </c>
      <c r="C289" s="7">
        <v>55</v>
      </c>
      <c r="D289" s="7">
        <v>23</v>
      </c>
      <c r="E289" s="7">
        <v>212.5</v>
      </c>
      <c r="F289" s="8">
        <v>110.25</v>
      </c>
      <c r="G289" s="8">
        <v>24.415224909999999</v>
      </c>
    </row>
    <row r="290" spans="1:7" s="3" customFormat="1" ht="24.95" customHeight="1" x14ac:dyDescent="0.25">
      <c r="A290" s="7" t="s">
        <v>295</v>
      </c>
      <c r="B290" s="7">
        <v>212</v>
      </c>
      <c r="C290" s="7">
        <v>24</v>
      </c>
      <c r="D290" s="7">
        <v>26</v>
      </c>
      <c r="E290" s="7">
        <v>202.5</v>
      </c>
      <c r="F290" s="8">
        <v>105.75</v>
      </c>
      <c r="G290" s="8">
        <v>25.78875171</v>
      </c>
    </row>
    <row r="291" spans="1:7" s="3" customFormat="1" ht="24.95" customHeight="1" x14ac:dyDescent="0.25">
      <c r="A291" s="7" t="s">
        <v>296</v>
      </c>
      <c r="B291" s="7">
        <v>966</v>
      </c>
      <c r="C291" s="7">
        <v>66</v>
      </c>
      <c r="D291" s="7">
        <v>24</v>
      </c>
      <c r="E291" s="7">
        <v>195</v>
      </c>
      <c r="F291" s="8">
        <v>85.5</v>
      </c>
      <c r="G291" s="8">
        <v>22.4852071</v>
      </c>
    </row>
    <row r="292" spans="1:7" s="3" customFormat="1" ht="24.95" customHeight="1" x14ac:dyDescent="0.25">
      <c r="A292" s="7" t="s">
        <v>297</v>
      </c>
      <c r="B292" s="7">
        <v>598</v>
      </c>
      <c r="C292" s="7">
        <v>55</v>
      </c>
      <c r="D292" s="7">
        <v>22</v>
      </c>
      <c r="E292" s="7">
        <v>197.5</v>
      </c>
      <c r="F292" s="8">
        <v>104.4</v>
      </c>
      <c r="G292" s="8">
        <v>26.764941520000001</v>
      </c>
    </row>
    <row r="293" spans="1:7" s="3" customFormat="1" ht="24.95" customHeight="1" x14ac:dyDescent="0.25">
      <c r="A293" s="7" t="s">
        <v>298</v>
      </c>
      <c r="B293" s="7">
        <v>1107</v>
      </c>
      <c r="C293" s="7">
        <v>70</v>
      </c>
      <c r="D293" s="7">
        <v>28</v>
      </c>
      <c r="E293" s="7">
        <v>182.5</v>
      </c>
      <c r="F293" s="8">
        <v>78.75</v>
      </c>
      <c r="G293" s="8">
        <v>23.644210919999999</v>
      </c>
    </row>
    <row r="294" spans="1:7" s="3" customFormat="1" ht="24.95" customHeight="1" x14ac:dyDescent="0.25">
      <c r="A294" s="7" t="s">
        <v>299</v>
      </c>
      <c r="B294" s="7">
        <v>595</v>
      </c>
      <c r="C294" s="7">
        <v>63</v>
      </c>
      <c r="D294" s="7">
        <v>35</v>
      </c>
      <c r="E294" s="7">
        <v>202.5</v>
      </c>
      <c r="F294" s="8">
        <v>103.5</v>
      </c>
      <c r="G294" s="8">
        <v>25.240054870000002</v>
      </c>
    </row>
    <row r="295" spans="1:7" s="3" customFormat="1" ht="24.95" customHeight="1" x14ac:dyDescent="0.25">
      <c r="A295" s="7" t="s">
        <v>300</v>
      </c>
      <c r="B295" s="7">
        <v>109</v>
      </c>
      <c r="C295" s="7">
        <v>52</v>
      </c>
      <c r="D295" s="7">
        <v>35</v>
      </c>
      <c r="E295" s="7">
        <v>200</v>
      </c>
      <c r="F295" s="8">
        <v>98.1</v>
      </c>
      <c r="G295" s="8">
        <v>24.524999999999999</v>
      </c>
    </row>
    <row r="296" spans="1:7" s="3" customFormat="1" ht="24.95" customHeight="1" x14ac:dyDescent="0.25">
      <c r="A296" s="7" t="s">
        <v>301</v>
      </c>
      <c r="B296" s="7">
        <v>197</v>
      </c>
      <c r="C296" s="7">
        <v>40</v>
      </c>
      <c r="D296" s="7">
        <v>24</v>
      </c>
      <c r="E296" s="7">
        <v>207.5</v>
      </c>
      <c r="F296" s="8">
        <v>108</v>
      </c>
      <c r="G296" s="8">
        <v>25.083466399999999</v>
      </c>
    </row>
    <row r="297" spans="1:7" s="3" customFormat="1" ht="24.95" customHeight="1" x14ac:dyDescent="0.25">
      <c r="A297" s="7" t="s">
        <v>302</v>
      </c>
      <c r="B297" s="7">
        <v>529</v>
      </c>
      <c r="C297" s="7">
        <v>68</v>
      </c>
      <c r="D297" s="7">
        <v>27</v>
      </c>
      <c r="E297" s="7">
        <v>200</v>
      </c>
      <c r="F297" s="8">
        <v>106.65</v>
      </c>
      <c r="G297" s="8">
        <v>26.662500000000001</v>
      </c>
    </row>
    <row r="298" spans="1:7" s="3" customFormat="1" ht="24.95" customHeight="1" x14ac:dyDescent="0.25">
      <c r="A298" s="7" t="s">
        <v>303</v>
      </c>
      <c r="B298" s="7">
        <v>294</v>
      </c>
      <c r="C298" s="7">
        <v>73</v>
      </c>
      <c r="D298" s="7">
        <v>27</v>
      </c>
      <c r="E298" s="7">
        <v>207.5</v>
      </c>
      <c r="F298" s="8">
        <v>112.05</v>
      </c>
      <c r="G298" s="8">
        <v>26.02409639</v>
      </c>
    </row>
    <row r="299" spans="1:7" s="3" customFormat="1" ht="24.95" customHeight="1" x14ac:dyDescent="0.25">
      <c r="A299" s="7" t="s">
        <v>304</v>
      </c>
      <c r="B299" s="7">
        <v>201</v>
      </c>
      <c r="C299" s="7">
        <v>32</v>
      </c>
      <c r="D299" s="7">
        <v>23</v>
      </c>
      <c r="E299" s="7">
        <v>205</v>
      </c>
      <c r="F299" s="8">
        <v>114.75</v>
      </c>
      <c r="G299" s="8">
        <v>27.30517549</v>
      </c>
    </row>
    <row r="300" spans="1:7" s="3" customFormat="1" ht="24.95" customHeight="1" x14ac:dyDescent="0.25">
      <c r="A300" s="7" t="s">
        <v>305</v>
      </c>
      <c r="B300" s="7">
        <v>964</v>
      </c>
      <c r="C300" s="7">
        <v>68</v>
      </c>
      <c r="D300" s="7">
        <v>33</v>
      </c>
      <c r="E300" s="7">
        <v>182.5</v>
      </c>
      <c r="F300" s="8">
        <v>89.1</v>
      </c>
      <c r="G300" s="8">
        <v>26.751735790000001</v>
      </c>
    </row>
    <row r="301" spans="1:7" s="3" customFormat="1" ht="24.95" customHeight="1" x14ac:dyDescent="0.25">
      <c r="A301" s="7" t="s">
        <v>306</v>
      </c>
      <c r="B301" s="7">
        <v>1513</v>
      </c>
      <c r="C301" s="7">
        <v>80</v>
      </c>
      <c r="D301" s="7">
        <v>30</v>
      </c>
      <c r="E301" s="7">
        <v>187.5</v>
      </c>
      <c r="F301" s="8">
        <v>83.25</v>
      </c>
      <c r="G301" s="8">
        <v>23.68</v>
      </c>
    </row>
    <row r="302" spans="1:7" s="3" customFormat="1" ht="24.95" customHeight="1" x14ac:dyDescent="0.25">
      <c r="A302" s="7" t="s">
        <v>307</v>
      </c>
      <c r="B302" s="7">
        <v>27</v>
      </c>
      <c r="C302" s="7">
        <v>23</v>
      </c>
      <c r="D302" s="7">
        <v>38</v>
      </c>
      <c r="E302" s="7">
        <v>205</v>
      </c>
      <c r="F302" s="8">
        <v>99.45</v>
      </c>
      <c r="G302" s="8">
        <v>23.664485429999999</v>
      </c>
    </row>
    <row r="303" spans="1:7" s="3" customFormat="1" ht="24.95" customHeight="1" x14ac:dyDescent="0.25">
      <c r="A303" s="7" t="s">
        <v>308</v>
      </c>
      <c r="B303" s="7">
        <v>737</v>
      </c>
      <c r="C303" s="7">
        <v>67</v>
      </c>
      <c r="D303" s="7">
        <v>33</v>
      </c>
      <c r="E303" s="7">
        <v>207.5</v>
      </c>
      <c r="F303" s="8">
        <v>112.5</v>
      </c>
      <c r="G303" s="8">
        <v>26.12861083</v>
      </c>
    </row>
    <row r="304" spans="1:7" s="3" customFormat="1" ht="24.95" customHeight="1" x14ac:dyDescent="0.25">
      <c r="A304" s="7" t="s">
        <v>309</v>
      </c>
      <c r="B304" s="7">
        <v>744</v>
      </c>
      <c r="C304" s="7">
        <v>75</v>
      </c>
      <c r="D304" s="7">
        <v>21</v>
      </c>
      <c r="E304" s="7">
        <v>207.5</v>
      </c>
      <c r="F304" s="8">
        <v>102.6</v>
      </c>
      <c r="G304" s="8">
        <v>23.829293079999999</v>
      </c>
    </row>
    <row r="305" spans="1:7" s="3" customFormat="1" ht="24.95" customHeight="1" x14ac:dyDescent="0.25">
      <c r="A305" s="7" t="s">
        <v>310</v>
      </c>
      <c r="B305" s="7">
        <v>243</v>
      </c>
      <c r="C305" s="7">
        <v>58</v>
      </c>
      <c r="D305" s="7">
        <v>26</v>
      </c>
      <c r="E305" s="7">
        <v>195</v>
      </c>
      <c r="F305" s="8">
        <v>95.85</v>
      </c>
      <c r="G305" s="8">
        <v>25.20710059</v>
      </c>
    </row>
    <row r="306" spans="1:7" s="3" customFormat="1" ht="24.95" customHeight="1" x14ac:dyDescent="0.25">
      <c r="A306" s="7" t="s">
        <v>311</v>
      </c>
      <c r="B306" s="7">
        <v>273</v>
      </c>
      <c r="C306" s="7">
        <v>66</v>
      </c>
      <c r="D306" s="7">
        <v>35</v>
      </c>
      <c r="E306" s="7">
        <v>205</v>
      </c>
      <c r="F306" s="8">
        <v>114.75</v>
      </c>
      <c r="G306" s="8">
        <v>27.30517549</v>
      </c>
    </row>
    <row r="307" spans="1:7" s="3" customFormat="1" ht="24.95" customHeight="1" x14ac:dyDescent="0.25">
      <c r="A307" s="7" t="s">
        <v>312</v>
      </c>
      <c r="B307" s="7">
        <v>74</v>
      </c>
      <c r="C307" s="7">
        <v>28</v>
      </c>
      <c r="D307" s="7">
        <v>23</v>
      </c>
      <c r="E307" s="7">
        <v>187.5</v>
      </c>
      <c r="F307" s="8">
        <v>90.9</v>
      </c>
      <c r="G307" s="8">
        <v>25.856000000000002</v>
      </c>
    </row>
    <row r="308" spans="1:7" s="3" customFormat="1" ht="24.95" customHeight="1" x14ac:dyDescent="0.25">
      <c r="A308" s="7" t="s">
        <v>313</v>
      </c>
      <c r="B308" s="7">
        <v>664</v>
      </c>
      <c r="C308" s="7">
        <v>71</v>
      </c>
      <c r="D308" s="7">
        <v>27</v>
      </c>
      <c r="E308" s="7">
        <v>200</v>
      </c>
      <c r="F308" s="8">
        <v>90</v>
      </c>
      <c r="G308" s="8">
        <v>22.5</v>
      </c>
    </row>
    <row r="309" spans="1:7" s="3" customFormat="1" ht="24.95" customHeight="1" x14ac:dyDescent="0.25">
      <c r="A309" s="7" t="s">
        <v>314</v>
      </c>
      <c r="B309" s="7">
        <v>319</v>
      </c>
      <c r="C309" s="7">
        <v>73</v>
      </c>
      <c r="D309" s="7">
        <v>22</v>
      </c>
      <c r="E309" s="7">
        <v>195</v>
      </c>
      <c r="F309" s="8">
        <v>92.25</v>
      </c>
      <c r="G309" s="8">
        <v>24.260355029999999</v>
      </c>
    </row>
    <row r="310" spans="1:7" s="3" customFormat="1" ht="24.95" customHeight="1" x14ac:dyDescent="0.25">
      <c r="A310" s="7" t="s">
        <v>315</v>
      </c>
      <c r="B310" s="7">
        <v>833</v>
      </c>
      <c r="C310" s="7">
        <v>82</v>
      </c>
      <c r="D310" s="7">
        <v>24</v>
      </c>
      <c r="E310" s="7">
        <v>205</v>
      </c>
      <c r="F310" s="8">
        <v>99</v>
      </c>
      <c r="G310" s="8">
        <v>23.557406310000001</v>
      </c>
    </row>
    <row r="311" spans="1:7" s="3" customFormat="1" ht="24.95" customHeight="1" x14ac:dyDescent="0.25">
      <c r="A311" s="7" t="s">
        <v>316</v>
      </c>
      <c r="B311" s="7">
        <v>1428</v>
      </c>
      <c r="C311" s="7">
        <v>74</v>
      </c>
      <c r="D311" s="7">
        <v>25</v>
      </c>
      <c r="E311" s="7">
        <v>210</v>
      </c>
      <c r="F311" s="8">
        <v>117</v>
      </c>
      <c r="G311" s="8">
        <v>26.53061224</v>
      </c>
    </row>
    <row r="312" spans="1:7" s="3" customFormat="1" ht="24.95" customHeight="1" x14ac:dyDescent="0.25">
      <c r="A312" s="7" t="s">
        <v>317</v>
      </c>
      <c r="B312" s="7">
        <v>83</v>
      </c>
      <c r="C312" s="7">
        <v>25</v>
      </c>
      <c r="D312" s="7">
        <v>20</v>
      </c>
      <c r="E312" s="7">
        <v>205</v>
      </c>
      <c r="F312" s="8">
        <v>108</v>
      </c>
      <c r="G312" s="8">
        <v>25.698988700000001</v>
      </c>
    </row>
    <row r="313" spans="1:7" s="3" customFormat="1" ht="24.95" customHeight="1" x14ac:dyDescent="0.25">
      <c r="A313" s="7" t="s">
        <v>318</v>
      </c>
      <c r="B313" s="7">
        <v>573</v>
      </c>
      <c r="C313" s="7">
        <v>75</v>
      </c>
      <c r="D313" s="7">
        <v>27</v>
      </c>
      <c r="E313" s="7">
        <v>185</v>
      </c>
      <c r="F313" s="8">
        <v>78.75</v>
      </c>
      <c r="G313" s="8">
        <v>23.009495980000001</v>
      </c>
    </row>
    <row r="314" spans="1:7" s="3" customFormat="1" ht="24.95" customHeight="1" x14ac:dyDescent="0.25">
      <c r="A314" s="7" t="s">
        <v>319</v>
      </c>
      <c r="B314" s="7">
        <v>806</v>
      </c>
      <c r="C314" s="7">
        <v>71</v>
      </c>
      <c r="D314" s="7">
        <v>28</v>
      </c>
      <c r="E314" s="7">
        <v>192.5</v>
      </c>
      <c r="F314" s="8">
        <v>94.5</v>
      </c>
      <c r="G314" s="8">
        <v>25.501770960000002</v>
      </c>
    </row>
    <row r="315" spans="1:7" s="3" customFormat="1" ht="24.95" customHeight="1" x14ac:dyDescent="0.25">
      <c r="A315" s="7" t="s">
        <v>320</v>
      </c>
      <c r="B315" s="7">
        <v>20</v>
      </c>
      <c r="C315" s="7">
        <v>16</v>
      </c>
      <c r="D315" s="7">
        <v>25</v>
      </c>
      <c r="E315" s="7">
        <v>212.5</v>
      </c>
      <c r="F315" s="8">
        <v>112.95</v>
      </c>
      <c r="G315" s="8">
        <v>25.013148789999999</v>
      </c>
    </row>
    <row r="316" spans="1:7" s="3" customFormat="1" ht="24.95" customHeight="1" x14ac:dyDescent="0.25">
      <c r="A316" s="7" t="s">
        <v>321</v>
      </c>
      <c r="B316" s="7">
        <v>557</v>
      </c>
      <c r="C316" s="7">
        <v>76</v>
      </c>
      <c r="D316" s="7">
        <v>29</v>
      </c>
      <c r="E316" s="7">
        <v>210</v>
      </c>
      <c r="F316" s="8">
        <v>114.75</v>
      </c>
      <c r="G316" s="8">
        <v>26.020408159999999</v>
      </c>
    </row>
    <row r="317" spans="1:7" s="3" customFormat="1" ht="24.95" customHeight="1" x14ac:dyDescent="0.25">
      <c r="A317" s="7" t="s">
        <v>322</v>
      </c>
      <c r="B317" s="7">
        <v>593</v>
      </c>
      <c r="C317" s="7">
        <v>67</v>
      </c>
      <c r="D317" s="7">
        <v>27</v>
      </c>
      <c r="E317" s="7">
        <v>202.5</v>
      </c>
      <c r="F317" s="8">
        <v>101.25</v>
      </c>
      <c r="G317" s="8">
        <v>24.691358019999999</v>
      </c>
    </row>
    <row r="318" spans="1:7" s="3" customFormat="1" ht="24.95" customHeight="1" x14ac:dyDescent="0.25">
      <c r="A318" s="7" t="s">
        <v>323</v>
      </c>
      <c r="B318" s="7">
        <v>445</v>
      </c>
      <c r="C318" s="7">
        <v>74</v>
      </c>
      <c r="D318" s="7">
        <v>22</v>
      </c>
      <c r="E318" s="7">
        <v>200</v>
      </c>
      <c r="F318" s="8">
        <v>89.1</v>
      </c>
      <c r="G318" s="8">
        <v>22.274999999999999</v>
      </c>
    </row>
    <row r="319" spans="1:7" s="3" customFormat="1" ht="24.95" customHeight="1" x14ac:dyDescent="0.25">
      <c r="A319" s="7" t="s">
        <v>324</v>
      </c>
      <c r="B319" s="7">
        <v>274</v>
      </c>
      <c r="C319" s="7">
        <v>67</v>
      </c>
      <c r="D319" s="7">
        <v>38</v>
      </c>
      <c r="E319" s="7">
        <v>187.5</v>
      </c>
      <c r="F319" s="8">
        <v>83.25</v>
      </c>
      <c r="G319" s="8">
        <v>23.68</v>
      </c>
    </row>
    <row r="320" spans="1:7" s="3" customFormat="1" ht="24.95" customHeight="1" x14ac:dyDescent="0.25">
      <c r="A320" s="7" t="s">
        <v>325</v>
      </c>
      <c r="B320" s="7">
        <v>568</v>
      </c>
      <c r="C320" s="7">
        <v>56</v>
      </c>
      <c r="D320" s="7">
        <v>27</v>
      </c>
      <c r="E320" s="7">
        <v>182.5</v>
      </c>
      <c r="F320" s="8">
        <v>83.25</v>
      </c>
      <c r="G320" s="8">
        <v>24.995308690000002</v>
      </c>
    </row>
    <row r="321" spans="1:7" s="3" customFormat="1" ht="24.95" customHeight="1" x14ac:dyDescent="0.25">
      <c r="A321" s="7" t="s">
        <v>326</v>
      </c>
      <c r="B321" s="7">
        <v>6</v>
      </c>
      <c r="C321" s="7">
        <v>4</v>
      </c>
      <c r="D321" s="7">
        <v>27</v>
      </c>
      <c r="E321" s="7">
        <v>192.5</v>
      </c>
      <c r="F321" s="8">
        <v>94.05</v>
      </c>
      <c r="G321" s="8">
        <v>25.380333950000001</v>
      </c>
    </row>
    <row r="322" spans="1:7" s="3" customFormat="1" ht="24.95" customHeight="1" x14ac:dyDescent="0.25">
      <c r="A322" s="7" t="s">
        <v>327</v>
      </c>
      <c r="B322" s="7">
        <v>351</v>
      </c>
      <c r="C322" s="7">
        <v>51</v>
      </c>
      <c r="D322" s="7">
        <v>27</v>
      </c>
      <c r="E322" s="7">
        <v>180</v>
      </c>
      <c r="F322" s="8">
        <v>83.25</v>
      </c>
      <c r="G322" s="8">
        <v>25.694444440000002</v>
      </c>
    </row>
    <row r="323" spans="1:7" s="3" customFormat="1" ht="24.95" customHeight="1" x14ac:dyDescent="0.25">
      <c r="A323" s="7" t="s">
        <v>328</v>
      </c>
      <c r="B323" s="7">
        <v>1446</v>
      </c>
      <c r="C323" s="7">
        <v>78</v>
      </c>
      <c r="D323" s="7">
        <v>35</v>
      </c>
      <c r="E323" s="7">
        <v>210</v>
      </c>
      <c r="F323" s="8">
        <v>112.5</v>
      </c>
      <c r="G323" s="8">
        <v>25.510204080000001</v>
      </c>
    </row>
    <row r="324" spans="1:7" s="3" customFormat="1" ht="24.95" customHeight="1" x14ac:dyDescent="0.25">
      <c r="A324" s="7" t="s">
        <v>329</v>
      </c>
      <c r="B324" s="7">
        <v>53</v>
      </c>
      <c r="C324" s="7">
        <v>6</v>
      </c>
      <c r="D324" s="7">
        <v>25</v>
      </c>
      <c r="E324" s="7">
        <v>202.5</v>
      </c>
      <c r="F324" s="8">
        <v>99</v>
      </c>
      <c r="G324" s="8">
        <v>24.142661180000001</v>
      </c>
    </row>
    <row r="325" spans="1:7" s="3" customFormat="1" ht="24.95" customHeight="1" x14ac:dyDescent="0.25">
      <c r="A325" s="7" t="s">
        <v>330</v>
      </c>
      <c r="B325" s="7">
        <v>1218</v>
      </c>
      <c r="C325" s="7">
        <v>73</v>
      </c>
      <c r="D325" s="7">
        <v>30</v>
      </c>
      <c r="E325" s="7">
        <v>200</v>
      </c>
      <c r="F325" s="8">
        <v>110.7</v>
      </c>
      <c r="G325" s="8">
        <v>27.675000000000001</v>
      </c>
    </row>
    <row r="326" spans="1:7" s="3" customFormat="1" ht="24.95" customHeight="1" x14ac:dyDescent="0.25">
      <c r="A326" s="7" t="s">
        <v>331</v>
      </c>
      <c r="B326" s="7">
        <v>868</v>
      </c>
      <c r="C326" s="7">
        <v>73</v>
      </c>
      <c r="D326" s="7">
        <v>38</v>
      </c>
      <c r="E326" s="7">
        <v>197.5</v>
      </c>
      <c r="F326" s="8">
        <v>105.75</v>
      </c>
      <c r="G326" s="8">
        <v>27.111039900000002</v>
      </c>
    </row>
    <row r="327" spans="1:7" s="3" customFormat="1" ht="24.95" customHeight="1" x14ac:dyDescent="0.25">
      <c r="A327" s="7" t="s">
        <v>332</v>
      </c>
      <c r="B327" s="7">
        <v>356</v>
      </c>
      <c r="C327" s="7">
        <v>63</v>
      </c>
      <c r="D327" s="7">
        <v>33</v>
      </c>
      <c r="E327" s="7">
        <v>207.5</v>
      </c>
      <c r="F327" s="8">
        <v>117</v>
      </c>
      <c r="G327" s="8">
        <v>27.17375526</v>
      </c>
    </row>
    <row r="328" spans="1:7" s="3" customFormat="1" ht="24.95" customHeight="1" x14ac:dyDescent="0.25">
      <c r="A328" s="7" t="s">
        <v>333</v>
      </c>
      <c r="B328" s="7">
        <v>184</v>
      </c>
      <c r="C328" s="7">
        <v>43</v>
      </c>
      <c r="D328" s="7">
        <v>24</v>
      </c>
      <c r="E328" s="7">
        <v>207.5</v>
      </c>
      <c r="F328" s="8">
        <v>105.75</v>
      </c>
      <c r="G328" s="8">
        <v>24.560894179999998</v>
      </c>
    </row>
    <row r="329" spans="1:7" s="3" customFormat="1" ht="24.95" customHeight="1" x14ac:dyDescent="0.25">
      <c r="A329" s="7" t="s">
        <v>334</v>
      </c>
      <c r="B329" s="7">
        <v>177</v>
      </c>
      <c r="C329" s="7">
        <v>50</v>
      </c>
      <c r="D329" s="7">
        <v>24</v>
      </c>
      <c r="E329" s="7">
        <v>177.5</v>
      </c>
      <c r="F329" s="8">
        <v>78.75</v>
      </c>
      <c r="G329" s="8">
        <v>24.995040670000002</v>
      </c>
    </row>
    <row r="330" spans="1:7" s="3" customFormat="1" ht="24.95" customHeight="1" x14ac:dyDescent="0.25">
      <c r="A330" s="7" t="s">
        <v>335</v>
      </c>
      <c r="B330" s="7">
        <v>254</v>
      </c>
      <c r="C330" s="7">
        <v>45</v>
      </c>
      <c r="D330" s="7">
        <v>23</v>
      </c>
      <c r="E330" s="7">
        <v>195</v>
      </c>
      <c r="F330" s="8">
        <v>103.5</v>
      </c>
      <c r="G330" s="8">
        <v>27.218934910000002</v>
      </c>
    </row>
    <row r="331" spans="1:7" s="3" customFormat="1" ht="24.95" customHeight="1" x14ac:dyDescent="0.25">
      <c r="A331" s="7" t="s">
        <v>336</v>
      </c>
      <c r="B331" s="7">
        <v>398</v>
      </c>
      <c r="C331" s="7">
        <v>68</v>
      </c>
      <c r="D331" s="7">
        <v>25</v>
      </c>
      <c r="E331" s="7">
        <v>197.5</v>
      </c>
      <c r="F331" s="8">
        <v>108</v>
      </c>
      <c r="G331" s="8">
        <v>27.687870530000001</v>
      </c>
    </row>
    <row r="332" spans="1:7" s="3" customFormat="1" ht="24.95" customHeight="1" x14ac:dyDescent="0.25">
      <c r="A332" s="7" t="s">
        <v>337</v>
      </c>
      <c r="B332" s="7">
        <v>29</v>
      </c>
      <c r="C332" s="7">
        <v>10</v>
      </c>
      <c r="D332" s="7">
        <v>23</v>
      </c>
      <c r="E332" s="7">
        <v>202.5</v>
      </c>
      <c r="F332" s="8">
        <v>94.5</v>
      </c>
      <c r="G332" s="8">
        <v>23.045267490000001</v>
      </c>
    </row>
    <row r="333" spans="1:7" s="3" customFormat="1" ht="24.95" customHeight="1" x14ac:dyDescent="0.25">
      <c r="A333" s="7" t="s">
        <v>338</v>
      </c>
      <c r="B333" s="7">
        <v>538</v>
      </c>
      <c r="C333" s="7">
        <v>75</v>
      </c>
      <c r="D333" s="7">
        <v>27</v>
      </c>
      <c r="E333" s="7">
        <v>197.5</v>
      </c>
      <c r="F333" s="8">
        <v>99</v>
      </c>
      <c r="G333" s="8">
        <v>25.38054799</v>
      </c>
    </row>
    <row r="334" spans="1:7" s="3" customFormat="1" ht="24.95" customHeight="1" x14ac:dyDescent="0.25">
      <c r="A334" s="7" t="s">
        <v>339</v>
      </c>
      <c r="B334" s="7">
        <v>608</v>
      </c>
      <c r="C334" s="7">
        <v>68</v>
      </c>
      <c r="D334" s="7">
        <v>29</v>
      </c>
      <c r="E334" s="7">
        <v>182.5</v>
      </c>
      <c r="F334" s="8">
        <v>83.7</v>
      </c>
      <c r="G334" s="8">
        <v>25.130418469999999</v>
      </c>
    </row>
    <row r="335" spans="1:7" s="3" customFormat="1" ht="24.95" customHeight="1" x14ac:dyDescent="0.25">
      <c r="A335" s="7" t="s">
        <v>340</v>
      </c>
      <c r="B335" s="7">
        <v>402</v>
      </c>
      <c r="C335" s="7">
        <v>64</v>
      </c>
      <c r="D335" s="7">
        <v>29</v>
      </c>
      <c r="E335" s="7">
        <v>187.5</v>
      </c>
      <c r="F335" s="8">
        <v>85.5</v>
      </c>
      <c r="G335" s="8">
        <v>24.32</v>
      </c>
    </row>
    <row r="336" spans="1:7" s="3" customFormat="1" ht="24.95" customHeight="1" x14ac:dyDescent="0.25">
      <c r="A336" s="7" t="s">
        <v>341</v>
      </c>
      <c r="B336" s="7">
        <v>435</v>
      </c>
      <c r="C336" s="7">
        <v>50</v>
      </c>
      <c r="D336" s="7">
        <v>32</v>
      </c>
      <c r="E336" s="7">
        <v>190</v>
      </c>
      <c r="F336" s="8">
        <v>95.85</v>
      </c>
      <c r="G336" s="8">
        <v>26.551246540000001</v>
      </c>
    </row>
    <row r="337" spans="1:7" s="3" customFormat="1" ht="24.95" customHeight="1" x14ac:dyDescent="0.25">
      <c r="A337" s="7" t="s">
        <v>342</v>
      </c>
      <c r="B337" s="7">
        <v>580</v>
      </c>
      <c r="C337" s="7">
        <v>75</v>
      </c>
      <c r="D337" s="7">
        <v>36</v>
      </c>
      <c r="E337" s="7">
        <v>197.5</v>
      </c>
      <c r="F337" s="8">
        <v>96.75</v>
      </c>
      <c r="G337" s="8">
        <v>24.803717349999999</v>
      </c>
    </row>
    <row r="338" spans="1:7" s="3" customFormat="1" ht="24.95" customHeight="1" x14ac:dyDescent="0.25">
      <c r="A338" s="7" t="s">
        <v>343</v>
      </c>
      <c r="B338" s="7">
        <v>503</v>
      </c>
      <c r="C338" s="7">
        <v>68</v>
      </c>
      <c r="D338" s="7">
        <v>24</v>
      </c>
      <c r="E338" s="7">
        <v>187.5</v>
      </c>
      <c r="F338" s="8">
        <v>85.5</v>
      </c>
      <c r="G338" s="8">
        <v>24.32</v>
      </c>
    </row>
    <row r="339" spans="1:7" s="3" customFormat="1" ht="24.95" customHeight="1" x14ac:dyDescent="0.25">
      <c r="A339" s="7" t="s">
        <v>344</v>
      </c>
      <c r="B339" s="7">
        <v>108</v>
      </c>
      <c r="C339" s="7">
        <v>29</v>
      </c>
      <c r="D339" s="7">
        <v>31</v>
      </c>
      <c r="E339" s="7">
        <v>182.5</v>
      </c>
      <c r="F339" s="8">
        <v>92.25</v>
      </c>
      <c r="G339" s="8">
        <v>27.697504219999999</v>
      </c>
    </row>
    <row r="340" spans="1:7" s="3" customFormat="1" ht="24.95" customHeight="1" x14ac:dyDescent="0.25">
      <c r="A340" s="7" t="s">
        <v>345</v>
      </c>
      <c r="B340" s="7">
        <v>69</v>
      </c>
      <c r="C340" s="7">
        <v>36</v>
      </c>
      <c r="D340" s="7">
        <v>24</v>
      </c>
      <c r="E340" s="7">
        <v>197.5</v>
      </c>
      <c r="F340" s="8">
        <v>92.25</v>
      </c>
      <c r="G340" s="8">
        <v>23.650056079999999</v>
      </c>
    </row>
    <row r="341" spans="1:7" s="3" customFormat="1" ht="24.95" customHeight="1" x14ac:dyDescent="0.25">
      <c r="A341" s="7" t="s">
        <v>346</v>
      </c>
      <c r="B341" s="7">
        <v>176</v>
      </c>
      <c r="C341" s="7">
        <v>47</v>
      </c>
      <c r="D341" s="7">
        <v>35</v>
      </c>
      <c r="E341" s="7">
        <v>200</v>
      </c>
      <c r="F341" s="8">
        <v>110.25</v>
      </c>
      <c r="G341" s="8">
        <v>27.5625</v>
      </c>
    </row>
    <row r="342" spans="1:7" s="3" customFormat="1" ht="24.95" customHeight="1" x14ac:dyDescent="0.25">
      <c r="A342" s="7" t="s">
        <v>347</v>
      </c>
      <c r="B342" s="7">
        <v>1117</v>
      </c>
      <c r="C342" s="7">
        <v>77</v>
      </c>
      <c r="D342" s="7">
        <v>25</v>
      </c>
      <c r="E342" s="7">
        <v>187.5</v>
      </c>
      <c r="F342" s="8">
        <v>93.6</v>
      </c>
      <c r="G342" s="8">
        <v>26.623999999999999</v>
      </c>
    </row>
    <row r="343" spans="1:7" s="3" customFormat="1" ht="24.95" customHeight="1" x14ac:dyDescent="0.25">
      <c r="A343" s="7" t="s">
        <v>348</v>
      </c>
      <c r="B343" s="7">
        <v>432</v>
      </c>
      <c r="C343" s="7">
        <v>74</v>
      </c>
      <c r="D343" s="7">
        <v>35</v>
      </c>
      <c r="E343" s="7">
        <v>197.5</v>
      </c>
      <c r="F343" s="8">
        <v>104.85</v>
      </c>
      <c r="G343" s="8">
        <v>26.880307640000002</v>
      </c>
    </row>
    <row r="344" spans="1:7" s="3" customFormat="1" ht="24.95" customHeight="1" x14ac:dyDescent="0.25">
      <c r="A344" s="7" t="s">
        <v>349</v>
      </c>
      <c r="B344" s="7">
        <v>226</v>
      </c>
      <c r="C344" s="7">
        <v>22</v>
      </c>
      <c r="D344" s="7">
        <v>23</v>
      </c>
      <c r="E344" s="7">
        <v>197.5</v>
      </c>
      <c r="F344" s="8">
        <v>87.75</v>
      </c>
      <c r="G344" s="8">
        <v>22.496394810000002</v>
      </c>
    </row>
    <row r="345" spans="1:7" s="3" customFormat="1" ht="24.95" customHeight="1" x14ac:dyDescent="0.25">
      <c r="A345" s="7" t="s">
        <v>350</v>
      </c>
      <c r="B345" s="7">
        <v>198</v>
      </c>
      <c r="C345" s="7">
        <v>45</v>
      </c>
      <c r="D345" s="7">
        <v>26</v>
      </c>
      <c r="E345" s="7">
        <v>200</v>
      </c>
      <c r="F345" s="8">
        <v>96.75</v>
      </c>
      <c r="G345" s="8">
        <v>24.1875</v>
      </c>
    </row>
    <row r="346" spans="1:7" s="3" customFormat="1" ht="24.95" customHeight="1" x14ac:dyDescent="0.25">
      <c r="A346" s="7" t="s">
        <v>351</v>
      </c>
      <c r="B346" s="7">
        <v>943</v>
      </c>
      <c r="C346" s="7">
        <v>70</v>
      </c>
      <c r="D346" s="7">
        <v>25</v>
      </c>
      <c r="E346" s="7">
        <v>202.5</v>
      </c>
      <c r="F346" s="8">
        <v>96.75</v>
      </c>
      <c r="G346" s="8">
        <v>23.593964329999999</v>
      </c>
    </row>
    <row r="347" spans="1:7" s="3" customFormat="1" ht="24.95" customHeight="1" x14ac:dyDescent="0.25">
      <c r="A347" s="7" t="s">
        <v>352</v>
      </c>
      <c r="B347" s="7">
        <v>566</v>
      </c>
      <c r="C347" s="7">
        <v>59</v>
      </c>
      <c r="D347" s="7">
        <v>27</v>
      </c>
      <c r="E347" s="7">
        <v>210</v>
      </c>
      <c r="F347" s="8">
        <v>114.75</v>
      </c>
      <c r="G347" s="8">
        <v>26.020408159999999</v>
      </c>
    </row>
    <row r="348" spans="1:7" s="3" customFormat="1" ht="24.95" customHeight="1" x14ac:dyDescent="0.25">
      <c r="A348" s="7" t="s">
        <v>353</v>
      </c>
      <c r="B348" s="7">
        <v>433</v>
      </c>
      <c r="C348" s="7">
        <v>50</v>
      </c>
      <c r="D348" s="7">
        <v>23</v>
      </c>
      <c r="E348" s="7">
        <v>200</v>
      </c>
      <c r="F348" s="8">
        <v>92.7</v>
      </c>
      <c r="G348" s="8">
        <v>23.175000000000001</v>
      </c>
    </row>
    <row r="349" spans="1:7" s="3" customFormat="1" ht="24.95" customHeight="1" x14ac:dyDescent="0.25">
      <c r="A349" s="7" t="s">
        <v>354</v>
      </c>
      <c r="B349" s="7">
        <v>896</v>
      </c>
      <c r="C349" s="7">
        <v>71</v>
      </c>
      <c r="D349" s="7">
        <v>29</v>
      </c>
      <c r="E349" s="7">
        <v>192.5</v>
      </c>
      <c r="F349" s="8">
        <v>94.5</v>
      </c>
      <c r="G349" s="8">
        <v>25.501770960000002</v>
      </c>
    </row>
    <row r="350" spans="1:7" s="3" customFormat="1" ht="24.95" customHeight="1" x14ac:dyDescent="0.25">
      <c r="A350" s="7" t="s">
        <v>355</v>
      </c>
      <c r="B350" s="7">
        <v>221</v>
      </c>
      <c r="C350" s="7">
        <v>43</v>
      </c>
      <c r="D350" s="7">
        <v>32</v>
      </c>
      <c r="E350" s="7">
        <v>185</v>
      </c>
      <c r="F350" s="8">
        <v>85.5</v>
      </c>
      <c r="G350" s="8">
        <v>24.981738499999999</v>
      </c>
    </row>
    <row r="351" spans="1:7" s="3" customFormat="1" ht="24.95" customHeight="1" x14ac:dyDescent="0.25">
      <c r="A351" s="7" t="s">
        <v>356</v>
      </c>
      <c r="B351" s="7">
        <v>802</v>
      </c>
      <c r="C351" s="7">
        <v>76</v>
      </c>
      <c r="D351" s="7">
        <v>29</v>
      </c>
      <c r="E351" s="7">
        <v>215</v>
      </c>
      <c r="F351" s="8">
        <v>121.5</v>
      </c>
      <c r="G351" s="8">
        <v>26.284478100000001</v>
      </c>
    </row>
    <row r="352" spans="1:7" s="3" customFormat="1" ht="24.95" customHeight="1" x14ac:dyDescent="0.25">
      <c r="A352" s="7" t="s">
        <v>357</v>
      </c>
      <c r="B352" s="7">
        <v>1432</v>
      </c>
      <c r="C352" s="7">
        <v>68</v>
      </c>
      <c r="D352" s="7">
        <v>29</v>
      </c>
      <c r="E352" s="7">
        <v>200</v>
      </c>
      <c r="F352" s="8">
        <v>103.5</v>
      </c>
      <c r="G352" s="8">
        <v>25.875</v>
      </c>
    </row>
    <row r="353" spans="1:7" s="3" customFormat="1" ht="24.95" customHeight="1" x14ac:dyDescent="0.25">
      <c r="A353" s="7" t="s">
        <v>358</v>
      </c>
      <c r="B353" s="7">
        <v>686</v>
      </c>
      <c r="C353" s="7">
        <v>82</v>
      </c>
      <c r="D353" s="7">
        <v>23</v>
      </c>
      <c r="E353" s="7">
        <v>212.5</v>
      </c>
      <c r="F353" s="8">
        <v>110.25</v>
      </c>
      <c r="G353" s="8">
        <v>24.415224909999999</v>
      </c>
    </row>
    <row r="354" spans="1:7" s="3" customFormat="1" ht="24.95" customHeight="1" x14ac:dyDescent="0.25">
      <c r="A354" s="7" t="s">
        <v>359</v>
      </c>
      <c r="B354" s="7">
        <v>30</v>
      </c>
      <c r="C354" s="7">
        <v>12</v>
      </c>
      <c r="D354" s="7">
        <v>24</v>
      </c>
      <c r="E354" s="7">
        <v>180</v>
      </c>
      <c r="F354" s="8">
        <v>74.25</v>
      </c>
      <c r="G354" s="8">
        <v>22.916666670000001</v>
      </c>
    </row>
    <row r="355" spans="1:7" s="3" customFormat="1" ht="24.95" customHeight="1" x14ac:dyDescent="0.25">
      <c r="A355" s="7" t="s">
        <v>360</v>
      </c>
      <c r="B355" s="7">
        <v>833</v>
      </c>
      <c r="C355" s="7">
        <v>61</v>
      </c>
      <c r="D355" s="7">
        <v>27</v>
      </c>
      <c r="E355" s="7">
        <v>205</v>
      </c>
      <c r="F355" s="8">
        <v>108</v>
      </c>
      <c r="G355" s="8">
        <v>25.698988700000001</v>
      </c>
    </row>
    <row r="356" spans="1:7" s="3" customFormat="1" ht="24.95" customHeight="1" x14ac:dyDescent="0.25">
      <c r="A356" s="7" t="s">
        <v>361</v>
      </c>
      <c r="B356" s="7">
        <v>137</v>
      </c>
      <c r="C356" s="7">
        <v>46</v>
      </c>
      <c r="D356" s="7">
        <v>31</v>
      </c>
      <c r="E356" s="7">
        <v>210</v>
      </c>
      <c r="F356" s="8">
        <v>108</v>
      </c>
      <c r="G356" s="8">
        <v>24.489795919999999</v>
      </c>
    </row>
    <row r="357" spans="1:7" s="3" customFormat="1" ht="24.95" customHeight="1" x14ac:dyDescent="0.25">
      <c r="A357" s="7" t="s">
        <v>362</v>
      </c>
      <c r="B357" s="7">
        <v>332</v>
      </c>
      <c r="C357" s="7">
        <v>52</v>
      </c>
      <c r="D357" s="7">
        <v>24</v>
      </c>
      <c r="E357" s="7">
        <v>207.5</v>
      </c>
      <c r="F357" s="8">
        <v>103.5</v>
      </c>
      <c r="G357" s="8">
        <v>24.038321960000001</v>
      </c>
    </row>
    <row r="358" spans="1:7" s="3" customFormat="1" ht="24.95" customHeight="1" x14ac:dyDescent="0.25">
      <c r="A358" s="7" t="s">
        <v>363</v>
      </c>
      <c r="B358" s="7">
        <v>128</v>
      </c>
      <c r="C358" s="7">
        <v>32</v>
      </c>
      <c r="D358" s="7">
        <v>34</v>
      </c>
      <c r="E358" s="7">
        <v>207.5</v>
      </c>
      <c r="F358" s="8">
        <v>114.75</v>
      </c>
      <c r="G358" s="8">
        <v>26.65118305</v>
      </c>
    </row>
    <row r="359" spans="1:7" s="3" customFormat="1" ht="24.95" customHeight="1" x14ac:dyDescent="0.25">
      <c r="A359" s="7" t="s">
        <v>364</v>
      </c>
      <c r="B359" s="7">
        <v>22</v>
      </c>
      <c r="C359" s="7">
        <v>4</v>
      </c>
      <c r="D359" s="7">
        <v>25</v>
      </c>
      <c r="E359" s="7">
        <v>190</v>
      </c>
      <c r="F359" s="8">
        <v>94.5</v>
      </c>
      <c r="G359" s="8">
        <v>26.177285319999999</v>
      </c>
    </row>
    <row r="360" spans="1:7" s="3" customFormat="1" ht="24.95" customHeight="1" x14ac:dyDescent="0.25">
      <c r="A360" s="7" t="s">
        <v>365</v>
      </c>
      <c r="B360" s="7">
        <v>917</v>
      </c>
      <c r="C360" s="7">
        <v>64</v>
      </c>
      <c r="D360" s="7">
        <v>26</v>
      </c>
      <c r="E360" s="7">
        <v>205</v>
      </c>
      <c r="F360" s="8">
        <v>105.75</v>
      </c>
      <c r="G360" s="8">
        <v>25.1635931</v>
      </c>
    </row>
    <row r="361" spans="1:7" s="3" customFormat="1" ht="24.95" customHeight="1" x14ac:dyDescent="0.25">
      <c r="A361" s="7" t="s">
        <v>366</v>
      </c>
      <c r="B361" s="7">
        <v>153</v>
      </c>
      <c r="C361" s="7">
        <v>33</v>
      </c>
      <c r="D361" s="7">
        <v>22</v>
      </c>
      <c r="E361" s="7">
        <v>197.5</v>
      </c>
      <c r="F361" s="8">
        <v>93.6</v>
      </c>
      <c r="G361" s="8">
        <v>23.99615446</v>
      </c>
    </row>
    <row r="362" spans="1:7" s="3" customFormat="1" ht="24.95" customHeight="1" x14ac:dyDescent="0.25">
      <c r="A362" s="7" t="s">
        <v>367</v>
      </c>
      <c r="B362" s="7">
        <v>0</v>
      </c>
      <c r="C362" s="7">
        <v>2</v>
      </c>
      <c r="D362" s="7">
        <v>25</v>
      </c>
      <c r="E362" s="7">
        <v>185</v>
      </c>
      <c r="F362" s="8">
        <v>83.25</v>
      </c>
      <c r="G362" s="8">
        <v>24.324324319999999</v>
      </c>
    </row>
    <row r="363" spans="1:7" s="3" customFormat="1" ht="24.95" customHeight="1" x14ac:dyDescent="0.25">
      <c r="A363" s="7" t="s">
        <v>368</v>
      </c>
      <c r="B363" s="7">
        <v>512</v>
      </c>
      <c r="C363" s="7">
        <v>38</v>
      </c>
      <c r="D363" s="7">
        <v>23</v>
      </c>
      <c r="E363" s="7">
        <v>195</v>
      </c>
      <c r="F363" s="8">
        <v>100.35</v>
      </c>
      <c r="G363" s="8">
        <v>26.390532539999999</v>
      </c>
    </row>
    <row r="364" spans="1:7" s="3" customFormat="1" ht="24.95" customHeight="1" x14ac:dyDescent="0.25">
      <c r="A364" s="7" t="s">
        <v>369</v>
      </c>
      <c r="B364" s="7">
        <v>470</v>
      </c>
      <c r="C364" s="7">
        <v>76</v>
      </c>
      <c r="D364" s="7">
        <v>23</v>
      </c>
      <c r="E364" s="7">
        <v>177.5</v>
      </c>
      <c r="F364" s="8">
        <v>78.75</v>
      </c>
      <c r="G364" s="8">
        <v>24.995040670000002</v>
      </c>
    </row>
    <row r="365" spans="1:7" s="3" customFormat="1" ht="24.95" customHeight="1" x14ac:dyDescent="0.25">
      <c r="A365" s="7" t="s">
        <v>370</v>
      </c>
      <c r="B365" s="7">
        <v>20</v>
      </c>
      <c r="C365" s="7">
        <v>5</v>
      </c>
      <c r="D365" s="7">
        <v>30</v>
      </c>
      <c r="E365" s="7">
        <v>190</v>
      </c>
      <c r="F365" s="8">
        <v>92.25</v>
      </c>
      <c r="G365" s="8">
        <v>25.554016619999999</v>
      </c>
    </row>
    <row r="366" spans="1:7" s="3" customFormat="1" ht="24.95" customHeight="1" x14ac:dyDescent="0.25">
      <c r="A366" s="7" t="s">
        <v>371</v>
      </c>
      <c r="B366" s="7">
        <v>461</v>
      </c>
      <c r="C366" s="7">
        <v>78</v>
      </c>
      <c r="D366" s="7">
        <v>30</v>
      </c>
      <c r="E366" s="7">
        <v>197.5</v>
      </c>
      <c r="F366" s="8">
        <v>86.4</v>
      </c>
      <c r="G366" s="8">
        <v>22.150296430000001</v>
      </c>
    </row>
    <row r="367" spans="1:7" s="3" customFormat="1" ht="24.95" customHeight="1" x14ac:dyDescent="0.25">
      <c r="A367" s="7" t="s">
        <v>372</v>
      </c>
      <c r="B367" s="7">
        <v>24</v>
      </c>
      <c r="C367" s="7">
        <v>21</v>
      </c>
      <c r="D367" s="7">
        <v>32</v>
      </c>
      <c r="E367" s="7">
        <v>205</v>
      </c>
      <c r="F367" s="8">
        <v>108</v>
      </c>
      <c r="G367" s="8">
        <v>25.698988700000001</v>
      </c>
    </row>
    <row r="368" spans="1:7" s="3" customFormat="1" ht="24.95" customHeight="1" x14ac:dyDescent="0.25">
      <c r="A368" s="7" t="s">
        <v>373</v>
      </c>
      <c r="B368" s="7">
        <v>276</v>
      </c>
      <c r="C368" s="7">
        <v>57</v>
      </c>
      <c r="D368" s="7">
        <v>37</v>
      </c>
      <c r="E368" s="7">
        <v>197.5</v>
      </c>
      <c r="F368" s="8">
        <v>99</v>
      </c>
      <c r="G368" s="8">
        <v>25.38054799</v>
      </c>
    </row>
    <row r="369" spans="1:7" s="3" customFormat="1" ht="24.95" customHeight="1" x14ac:dyDescent="0.25">
      <c r="A369" s="7" t="s">
        <v>374</v>
      </c>
      <c r="B369" s="7">
        <v>341</v>
      </c>
      <c r="C369" s="7">
        <v>63</v>
      </c>
      <c r="D369" s="7">
        <v>24</v>
      </c>
      <c r="E369" s="7">
        <v>207.5</v>
      </c>
      <c r="F369" s="8">
        <v>112.5</v>
      </c>
      <c r="G369" s="8">
        <v>26.12861083</v>
      </c>
    </row>
    <row r="370" spans="1:7" s="3" customFormat="1" ht="24.95" customHeight="1" x14ac:dyDescent="0.25">
      <c r="A370" s="7" t="s">
        <v>375</v>
      </c>
      <c r="B370" s="7">
        <v>299</v>
      </c>
      <c r="C370" s="7">
        <v>55</v>
      </c>
      <c r="D370" s="7">
        <v>25</v>
      </c>
      <c r="E370" s="7">
        <v>187.5</v>
      </c>
      <c r="F370" s="8">
        <v>91.35</v>
      </c>
      <c r="G370" s="8">
        <v>25.984000000000002</v>
      </c>
    </row>
    <row r="371" spans="1:7" s="3" customFormat="1" ht="24.95" customHeight="1" x14ac:dyDescent="0.25">
      <c r="A371" s="7" t="s">
        <v>376</v>
      </c>
      <c r="B371" s="7">
        <v>2</v>
      </c>
      <c r="C371" s="7">
        <v>3</v>
      </c>
      <c r="D371" s="7">
        <v>23</v>
      </c>
      <c r="E371" s="7">
        <v>222.5</v>
      </c>
      <c r="F371" s="8">
        <v>162</v>
      </c>
      <c r="G371" s="8">
        <v>32.72314102</v>
      </c>
    </row>
    <row r="372" spans="1:7" s="3" customFormat="1" ht="24.95" customHeight="1" x14ac:dyDescent="0.25">
      <c r="A372" s="7" t="s">
        <v>377</v>
      </c>
      <c r="B372" s="7">
        <v>729</v>
      </c>
      <c r="C372" s="7">
        <v>82</v>
      </c>
      <c r="D372" s="7">
        <v>24</v>
      </c>
      <c r="E372" s="7">
        <v>197.5</v>
      </c>
      <c r="F372" s="8">
        <v>101.25</v>
      </c>
      <c r="G372" s="8">
        <v>25.957378630000001</v>
      </c>
    </row>
    <row r="373" spans="1:7" s="3" customFormat="1" ht="24.95" customHeight="1" x14ac:dyDescent="0.25">
      <c r="A373" s="7" t="s">
        <v>378</v>
      </c>
      <c r="B373" s="7">
        <v>145</v>
      </c>
      <c r="C373" s="7">
        <v>34</v>
      </c>
      <c r="D373" s="7">
        <v>22</v>
      </c>
      <c r="E373" s="7">
        <v>195</v>
      </c>
      <c r="F373" s="8">
        <v>90</v>
      </c>
      <c r="G373" s="8">
        <v>23.668639049999999</v>
      </c>
    </row>
    <row r="374" spans="1:7" s="3" customFormat="1" ht="24.95" customHeight="1" x14ac:dyDescent="0.25">
      <c r="A374" s="7" t="s">
        <v>379</v>
      </c>
      <c r="B374" s="7">
        <v>425</v>
      </c>
      <c r="C374" s="7">
        <v>73</v>
      </c>
      <c r="D374" s="7">
        <v>27</v>
      </c>
      <c r="E374" s="7">
        <v>212.5</v>
      </c>
      <c r="F374" s="8">
        <v>110.25</v>
      </c>
      <c r="G374" s="8">
        <v>24.415224909999999</v>
      </c>
    </row>
    <row r="375" spans="1:7" s="3" customFormat="1" ht="24.95" customHeight="1" x14ac:dyDescent="0.25">
      <c r="A375" s="7" t="s">
        <v>380</v>
      </c>
      <c r="B375" s="7">
        <v>1900</v>
      </c>
      <c r="C375" s="7">
        <v>80</v>
      </c>
      <c r="D375" s="7">
        <v>27</v>
      </c>
      <c r="E375" s="7">
        <v>187.5</v>
      </c>
      <c r="F375" s="8">
        <v>85.5</v>
      </c>
      <c r="G375" s="8">
        <v>24.32</v>
      </c>
    </row>
    <row r="376" spans="1:7" s="3" customFormat="1" ht="24.95" customHeight="1" x14ac:dyDescent="0.25">
      <c r="A376" s="7" t="s">
        <v>381</v>
      </c>
      <c r="B376" s="7">
        <v>350</v>
      </c>
      <c r="C376" s="7">
        <v>81</v>
      </c>
      <c r="D376" s="7">
        <v>35</v>
      </c>
      <c r="E376" s="7">
        <v>187.5</v>
      </c>
      <c r="F376" s="8">
        <v>77.400000000000006</v>
      </c>
      <c r="G376" s="8">
        <v>22.015999999999998</v>
      </c>
    </row>
    <row r="377" spans="1:7" s="3" customFormat="1" ht="24.95" customHeight="1" x14ac:dyDescent="0.25">
      <c r="A377" s="7" t="s">
        <v>382</v>
      </c>
      <c r="B377" s="7">
        <v>63</v>
      </c>
      <c r="C377" s="7">
        <v>35</v>
      </c>
      <c r="D377" s="7">
        <v>32</v>
      </c>
      <c r="E377" s="7">
        <v>205</v>
      </c>
      <c r="F377" s="8">
        <v>101.25</v>
      </c>
      <c r="G377" s="8">
        <v>24.092801900000001</v>
      </c>
    </row>
    <row r="378" spans="1:7" s="3" customFormat="1" ht="24.95" customHeight="1" x14ac:dyDescent="0.25">
      <c r="A378" s="7" t="s">
        <v>383</v>
      </c>
      <c r="B378" s="7">
        <v>537</v>
      </c>
      <c r="C378" s="7">
        <v>70</v>
      </c>
      <c r="D378" s="7">
        <v>22</v>
      </c>
      <c r="E378" s="7">
        <v>210</v>
      </c>
      <c r="F378" s="8">
        <v>114.75</v>
      </c>
      <c r="G378" s="8">
        <v>26.020408159999999</v>
      </c>
    </row>
    <row r="379" spans="1:7" s="3" customFormat="1" ht="24.95" customHeight="1" x14ac:dyDescent="0.25">
      <c r="A379" s="7" t="s">
        <v>384</v>
      </c>
      <c r="B379" s="7">
        <v>640</v>
      </c>
      <c r="C379" s="7">
        <v>62</v>
      </c>
      <c r="D379" s="7">
        <v>30</v>
      </c>
      <c r="E379" s="7">
        <v>202.5</v>
      </c>
      <c r="F379" s="8">
        <v>101.25</v>
      </c>
      <c r="G379" s="8">
        <v>24.691358019999999</v>
      </c>
    </row>
    <row r="380" spans="1:7" s="3" customFormat="1" ht="24.95" customHeight="1" x14ac:dyDescent="0.25">
      <c r="A380" s="7" t="s">
        <v>385</v>
      </c>
      <c r="B380" s="7">
        <v>379</v>
      </c>
      <c r="C380" s="7">
        <v>63</v>
      </c>
      <c r="D380" s="7">
        <v>24</v>
      </c>
      <c r="E380" s="7">
        <v>202.5</v>
      </c>
      <c r="F380" s="8">
        <v>112.5</v>
      </c>
      <c r="G380" s="8">
        <v>27.434842249999999</v>
      </c>
    </row>
    <row r="381" spans="1:7" s="3" customFormat="1" ht="24.95" customHeight="1" x14ac:dyDescent="0.25">
      <c r="A381" s="7" t="s">
        <v>386</v>
      </c>
      <c r="B381" s="7">
        <v>434</v>
      </c>
      <c r="C381" s="7">
        <v>58</v>
      </c>
      <c r="D381" s="7">
        <v>35</v>
      </c>
      <c r="E381" s="7">
        <v>202.5</v>
      </c>
      <c r="F381" s="8">
        <v>95.4</v>
      </c>
      <c r="G381" s="8">
        <v>23.26474623</v>
      </c>
    </row>
    <row r="382" spans="1:7" s="3" customFormat="1" ht="24.95" customHeight="1" x14ac:dyDescent="0.25">
      <c r="A382" s="7" t="s">
        <v>387</v>
      </c>
      <c r="B382" s="7">
        <v>386</v>
      </c>
      <c r="C382" s="7">
        <v>33</v>
      </c>
      <c r="D382" s="7">
        <v>23</v>
      </c>
      <c r="E382" s="7">
        <v>202.5</v>
      </c>
      <c r="F382" s="8">
        <v>113.4</v>
      </c>
      <c r="G382" s="8">
        <v>27.654320989999999</v>
      </c>
    </row>
    <row r="383" spans="1:7" s="3" customFormat="1" ht="24.95" customHeight="1" x14ac:dyDescent="0.25">
      <c r="A383" s="7" t="s">
        <v>388</v>
      </c>
      <c r="B383" s="7">
        <v>807</v>
      </c>
      <c r="C383" s="7">
        <v>82</v>
      </c>
      <c r="D383" s="7">
        <v>24</v>
      </c>
      <c r="E383" s="7">
        <v>197.5</v>
      </c>
      <c r="F383" s="8">
        <v>92.7</v>
      </c>
      <c r="G383" s="8">
        <v>23.765422210000001</v>
      </c>
    </row>
    <row r="384" spans="1:7" s="3" customFormat="1" ht="24.95" customHeight="1" x14ac:dyDescent="0.25">
      <c r="A384" s="7" t="s">
        <v>389</v>
      </c>
      <c r="B384" s="7">
        <v>278</v>
      </c>
      <c r="C384" s="7">
        <v>52</v>
      </c>
      <c r="D384" s="7">
        <v>31</v>
      </c>
      <c r="E384" s="7">
        <v>197.5</v>
      </c>
      <c r="F384" s="8">
        <v>99</v>
      </c>
      <c r="G384" s="8">
        <v>25.38054799</v>
      </c>
    </row>
    <row r="385" spans="1:7" s="3" customFormat="1" ht="24.95" customHeight="1" x14ac:dyDescent="0.25">
      <c r="A385" s="7" t="s">
        <v>390</v>
      </c>
      <c r="B385" s="7">
        <v>428</v>
      </c>
      <c r="C385" s="7">
        <v>52</v>
      </c>
      <c r="D385" s="7">
        <v>30</v>
      </c>
      <c r="E385" s="7">
        <v>207.5</v>
      </c>
      <c r="F385" s="8">
        <v>110.25</v>
      </c>
      <c r="G385" s="8">
        <v>25.606038609999999</v>
      </c>
    </row>
    <row r="386" spans="1:7" s="3" customFormat="1" ht="24.95" customHeight="1" x14ac:dyDescent="0.25">
      <c r="A386" s="7" t="s">
        <v>391</v>
      </c>
      <c r="B386" s="7">
        <v>1070</v>
      </c>
      <c r="C386" s="7">
        <v>77</v>
      </c>
      <c r="D386" s="7">
        <v>39</v>
      </c>
      <c r="E386" s="7">
        <v>207.5</v>
      </c>
      <c r="F386" s="8">
        <v>112.5</v>
      </c>
      <c r="G386" s="8">
        <v>26.12861083</v>
      </c>
    </row>
    <row r="387" spans="1:7" s="3" customFormat="1" ht="24.95" customHeight="1" x14ac:dyDescent="0.25">
      <c r="A387" s="7" t="s">
        <v>392</v>
      </c>
      <c r="B387" s="7">
        <v>57</v>
      </c>
      <c r="C387" s="7">
        <v>11</v>
      </c>
      <c r="D387" s="7">
        <v>25</v>
      </c>
      <c r="E387" s="7">
        <v>182.5</v>
      </c>
      <c r="F387" s="8">
        <v>76.5</v>
      </c>
      <c r="G387" s="8">
        <v>22.968662040000002</v>
      </c>
    </row>
    <row r="388" spans="1:7" s="3" customFormat="1" ht="24.95" customHeight="1" x14ac:dyDescent="0.25">
      <c r="A388" s="7" t="s">
        <v>393</v>
      </c>
      <c r="B388" s="7">
        <v>804</v>
      </c>
      <c r="C388" s="7">
        <v>70</v>
      </c>
      <c r="D388" s="7">
        <v>23</v>
      </c>
      <c r="E388" s="7">
        <v>195</v>
      </c>
      <c r="F388" s="8">
        <v>92.25</v>
      </c>
      <c r="G388" s="8">
        <v>24.260355029999999</v>
      </c>
    </row>
    <row r="389" spans="1:7" s="3" customFormat="1" ht="24.95" customHeight="1" x14ac:dyDescent="0.25">
      <c r="A389" s="7" t="s">
        <v>394</v>
      </c>
      <c r="B389" s="7">
        <v>785</v>
      </c>
      <c r="C389" s="7">
        <v>81</v>
      </c>
      <c r="D389" s="7">
        <v>29</v>
      </c>
      <c r="E389" s="7">
        <v>212.5</v>
      </c>
      <c r="F389" s="8">
        <v>123.75</v>
      </c>
      <c r="G389" s="8">
        <v>27.40484429</v>
      </c>
    </row>
    <row r="390" spans="1:7" s="3" customFormat="1" ht="24.95" customHeight="1" x14ac:dyDescent="0.25">
      <c r="A390" s="7" t="s">
        <v>395</v>
      </c>
      <c r="B390" s="7">
        <v>1164</v>
      </c>
      <c r="C390" s="7">
        <v>68</v>
      </c>
      <c r="D390" s="7">
        <v>23</v>
      </c>
      <c r="E390" s="7">
        <v>202.5</v>
      </c>
      <c r="F390" s="8">
        <v>105.75</v>
      </c>
      <c r="G390" s="8">
        <v>25.78875171</v>
      </c>
    </row>
    <row r="391" spans="1:7" s="3" customFormat="1" ht="24.95" customHeight="1" x14ac:dyDescent="0.25">
      <c r="A391" s="7" t="s">
        <v>396</v>
      </c>
      <c r="B391" s="7">
        <v>51</v>
      </c>
      <c r="C391" s="7">
        <v>12</v>
      </c>
      <c r="D391" s="7">
        <v>29</v>
      </c>
      <c r="E391" s="7">
        <v>185</v>
      </c>
      <c r="F391" s="8">
        <v>87.75</v>
      </c>
      <c r="G391" s="8">
        <v>25.639152670000001</v>
      </c>
    </row>
    <row r="392" spans="1:7" s="3" customFormat="1" ht="24.95" customHeight="1" x14ac:dyDescent="0.25">
      <c r="A392" s="7" t="s">
        <v>397</v>
      </c>
      <c r="B392" s="7">
        <v>539</v>
      </c>
      <c r="C392" s="7">
        <v>63</v>
      </c>
      <c r="D392" s="7">
        <v>33</v>
      </c>
      <c r="E392" s="7">
        <v>190</v>
      </c>
      <c r="F392" s="8">
        <v>95.85</v>
      </c>
      <c r="G392" s="8">
        <v>26.551246540000001</v>
      </c>
    </row>
    <row r="393" spans="1:7" s="3" customFormat="1" ht="24.95" customHeight="1" x14ac:dyDescent="0.25">
      <c r="A393" s="7" t="s">
        <v>398</v>
      </c>
      <c r="B393" s="7">
        <v>976</v>
      </c>
      <c r="C393" s="7">
        <v>68</v>
      </c>
      <c r="D393" s="7">
        <v>33</v>
      </c>
      <c r="E393" s="7">
        <v>185</v>
      </c>
      <c r="F393" s="8">
        <v>83.25</v>
      </c>
      <c r="G393" s="8">
        <v>24.324324319999999</v>
      </c>
    </row>
    <row r="394" spans="1:7" s="3" customFormat="1" ht="24.95" customHeight="1" x14ac:dyDescent="0.25">
      <c r="A394" s="7" t="s">
        <v>399</v>
      </c>
      <c r="B394" s="7">
        <v>435</v>
      </c>
      <c r="C394" s="7">
        <v>72</v>
      </c>
      <c r="D394" s="7">
        <v>24</v>
      </c>
      <c r="E394" s="7">
        <v>197.5</v>
      </c>
      <c r="F394" s="8">
        <v>90</v>
      </c>
      <c r="G394" s="8">
        <v>23.073225440000002</v>
      </c>
    </row>
    <row r="395" spans="1:7" s="3" customFormat="1" ht="24.95" customHeight="1" x14ac:dyDescent="0.25">
      <c r="A395" s="7" t="s">
        <v>400</v>
      </c>
      <c r="B395" s="7">
        <v>6</v>
      </c>
      <c r="C395" s="7">
        <v>5</v>
      </c>
      <c r="D395" s="7">
        <v>26</v>
      </c>
      <c r="E395" s="7">
        <v>192.5</v>
      </c>
      <c r="F395" s="8">
        <v>87.75</v>
      </c>
      <c r="G395" s="8">
        <v>23.680215889999999</v>
      </c>
    </row>
    <row r="396" spans="1:7" s="3" customFormat="1" ht="24.95" customHeight="1" x14ac:dyDescent="0.25">
      <c r="A396" s="7" t="s">
        <v>401</v>
      </c>
      <c r="B396" s="7">
        <v>1048</v>
      </c>
      <c r="C396" s="7">
        <v>82</v>
      </c>
      <c r="D396" s="7">
        <v>30</v>
      </c>
      <c r="E396" s="7">
        <v>200</v>
      </c>
      <c r="F396" s="8">
        <v>96.75</v>
      </c>
      <c r="G396" s="8">
        <v>24.1875</v>
      </c>
    </row>
    <row r="397" spans="1:7" s="3" customFormat="1" ht="24.95" customHeight="1" x14ac:dyDescent="0.25">
      <c r="A397" s="7" t="s">
        <v>402</v>
      </c>
      <c r="B397" s="7">
        <v>567</v>
      </c>
      <c r="C397" s="7">
        <v>79</v>
      </c>
      <c r="D397" s="7">
        <v>28</v>
      </c>
      <c r="E397" s="7">
        <v>200</v>
      </c>
      <c r="F397" s="8">
        <v>102.6</v>
      </c>
      <c r="G397" s="8">
        <v>25.65</v>
      </c>
    </row>
    <row r="398" spans="1:7" s="3" customFormat="1" ht="24.95" customHeight="1" x14ac:dyDescent="0.25">
      <c r="A398" s="7" t="s">
        <v>403</v>
      </c>
      <c r="B398" s="7">
        <v>973</v>
      </c>
      <c r="C398" s="7">
        <v>76</v>
      </c>
      <c r="D398" s="7">
        <v>23</v>
      </c>
      <c r="E398" s="7">
        <v>182.5</v>
      </c>
      <c r="F398" s="8">
        <v>85.95</v>
      </c>
      <c r="G398" s="8">
        <v>25.80596735</v>
      </c>
    </row>
    <row r="399" spans="1:7" s="3" customFormat="1" ht="24.95" customHeight="1" x14ac:dyDescent="0.25">
      <c r="A399" s="7" t="s">
        <v>404</v>
      </c>
      <c r="B399" s="7">
        <v>176</v>
      </c>
      <c r="C399" s="7">
        <v>47</v>
      </c>
      <c r="D399" s="7">
        <v>24</v>
      </c>
      <c r="E399" s="7">
        <v>190</v>
      </c>
      <c r="F399" s="8">
        <v>92.25</v>
      </c>
      <c r="G399" s="8">
        <v>25.554016619999999</v>
      </c>
    </row>
    <row r="400" spans="1:7" s="3" customFormat="1" ht="24.95" customHeight="1" x14ac:dyDescent="0.25">
      <c r="A400" s="7" t="s">
        <v>405</v>
      </c>
      <c r="B400" s="7">
        <v>1143</v>
      </c>
      <c r="C400" s="7">
        <v>75</v>
      </c>
      <c r="D400" s="7">
        <v>28</v>
      </c>
      <c r="E400" s="7">
        <v>177.5</v>
      </c>
      <c r="F400" s="8">
        <v>87.75</v>
      </c>
      <c r="G400" s="8">
        <v>27.851616740000001</v>
      </c>
    </row>
    <row r="401" spans="1:7" s="3" customFormat="1" ht="24.95" customHeight="1" x14ac:dyDescent="0.25">
      <c r="A401" s="7" t="s">
        <v>406</v>
      </c>
      <c r="B401" s="7">
        <v>121</v>
      </c>
      <c r="C401" s="7">
        <v>33</v>
      </c>
      <c r="D401" s="7">
        <v>21</v>
      </c>
      <c r="E401" s="7">
        <v>187.5</v>
      </c>
      <c r="F401" s="8">
        <v>87.3</v>
      </c>
      <c r="G401" s="8">
        <v>24.832000000000001</v>
      </c>
    </row>
    <row r="402" spans="1:7" s="3" customFormat="1" ht="24.95" customHeight="1" x14ac:dyDescent="0.25">
      <c r="A402" s="7" t="s">
        <v>407</v>
      </c>
      <c r="B402" s="7">
        <v>270</v>
      </c>
      <c r="C402" s="7">
        <v>74</v>
      </c>
      <c r="D402" s="7">
        <v>30</v>
      </c>
      <c r="E402" s="7">
        <v>202.5</v>
      </c>
      <c r="F402" s="8">
        <v>112.5</v>
      </c>
      <c r="G402" s="8">
        <v>27.434842249999999</v>
      </c>
    </row>
    <row r="403" spans="1:7" s="3" customFormat="1" ht="24.95" customHeight="1" x14ac:dyDescent="0.25">
      <c r="A403" s="7" t="s">
        <v>408</v>
      </c>
      <c r="B403" s="7">
        <v>190</v>
      </c>
      <c r="C403" s="7">
        <v>32</v>
      </c>
      <c r="D403" s="7">
        <v>23</v>
      </c>
      <c r="E403" s="7">
        <v>190</v>
      </c>
      <c r="F403" s="8">
        <v>83.7</v>
      </c>
      <c r="G403" s="8">
        <v>23.18559557</v>
      </c>
    </row>
    <row r="404" spans="1:7" s="3" customFormat="1" ht="24.95" customHeight="1" x14ac:dyDescent="0.25">
      <c r="A404" s="7" t="s">
        <v>409</v>
      </c>
      <c r="B404" s="7">
        <v>1313</v>
      </c>
      <c r="C404" s="7">
        <v>79</v>
      </c>
      <c r="D404" s="7">
        <v>26</v>
      </c>
      <c r="E404" s="7">
        <v>195</v>
      </c>
      <c r="F404" s="8">
        <v>99</v>
      </c>
      <c r="G404" s="8">
        <v>26.035502959999999</v>
      </c>
    </row>
    <row r="405" spans="1:7" s="3" customFormat="1" ht="24.95" customHeight="1" x14ac:dyDescent="0.25">
      <c r="A405" s="7" t="s">
        <v>410</v>
      </c>
      <c r="B405" s="7">
        <v>771</v>
      </c>
      <c r="C405" s="7">
        <v>75</v>
      </c>
      <c r="D405" s="7">
        <v>33</v>
      </c>
      <c r="E405" s="7">
        <v>212.5</v>
      </c>
      <c r="F405" s="8">
        <v>108</v>
      </c>
      <c r="G405" s="8">
        <v>23.91695502</v>
      </c>
    </row>
    <row r="406" spans="1:7" s="3" customFormat="1" ht="24.95" customHeight="1" x14ac:dyDescent="0.25">
      <c r="A406" s="7" t="s">
        <v>411</v>
      </c>
      <c r="B406" s="7">
        <v>261</v>
      </c>
      <c r="C406" s="7">
        <v>62</v>
      </c>
      <c r="D406" s="7">
        <v>35</v>
      </c>
      <c r="E406" s="7">
        <v>200</v>
      </c>
      <c r="F406" s="8">
        <v>105.75</v>
      </c>
      <c r="G406" s="8">
        <v>26.4375</v>
      </c>
    </row>
    <row r="407" spans="1:7" s="3" customFormat="1" ht="24.95" customHeight="1" x14ac:dyDescent="0.25">
      <c r="A407" s="7" t="s">
        <v>412</v>
      </c>
      <c r="B407" s="7">
        <v>22</v>
      </c>
      <c r="C407" s="7">
        <v>2</v>
      </c>
      <c r="D407" s="7">
        <v>23</v>
      </c>
      <c r="E407" s="7">
        <v>190</v>
      </c>
      <c r="F407" s="8">
        <v>90</v>
      </c>
      <c r="G407" s="8">
        <v>24.930747920000002</v>
      </c>
    </row>
    <row r="408" spans="1:7" s="3" customFormat="1" ht="24.95" customHeight="1" x14ac:dyDescent="0.25">
      <c r="A408" s="7" t="s">
        <v>413</v>
      </c>
      <c r="B408" s="7">
        <v>24</v>
      </c>
      <c r="C408" s="7">
        <v>10</v>
      </c>
      <c r="D408" s="7">
        <v>27</v>
      </c>
      <c r="E408" s="7">
        <v>202.5</v>
      </c>
      <c r="F408" s="8">
        <v>100.8</v>
      </c>
      <c r="G408" s="8">
        <v>24.58161866</v>
      </c>
    </row>
    <row r="409" spans="1:7" s="3" customFormat="1" ht="24.95" customHeight="1" x14ac:dyDescent="0.25">
      <c r="A409" s="7" t="s">
        <v>414</v>
      </c>
      <c r="B409" s="7">
        <v>1292</v>
      </c>
      <c r="C409" s="7">
        <v>72</v>
      </c>
      <c r="D409" s="7">
        <v>23</v>
      </c>
      <c r="E409" s="7">
        <v>190</v>
      </c>
      <c r="F409" s="8">
        <v>94.5</v>
      </c>
      <c r="G409" s="8">
        <v>26.177285319999999</v>
      </c>
    </row>
    <row r="410" spans="1:7" s="3" customFormat="1" ht="24.95" customHeight="1" x14ac:dyDescent="0.25">
      <c r="A410" s="7" t="s">
        <v>415</v>
      </c>
      <c r="B410" s="7">
        <v>384</v>
      </c>
      <c r="C410" s="7">
        <v>66</v>
      </c>
      <c r="D410" s="7">
        <v>38</v>
      </c>
      <c r="E410" s="7">
        <v>195</v>
      </c>
      <c r="F410" s="8">
        <v>99</v>
      </c>
      <c r="G410" s="8">
        <v>26.035502959999999</v>
      </c>
    </row>
    <row r="411" spans="1:7" s="3" customFormat="1" ht="24.95" customHeight="1" x14ac:dyDescent="0.25">
      <c r="A411" s="7" t="s">
        <v>416</v>
      </c>
      <c r="B411" s="7">
        <v>650</v>
      </c>
      <c r="C411" s="7">
        <v>65</v>
      </c>
      <c r="D411" s="7">
        <v>28</v>
      </c>
      <c r="E411" s="7">
        <v>190</v>
      </c>
      <c r="F411" s="8">
        <v>90</v>
      </c>
      <c r="G411" s="8">
        <v>24.930747920000002</v>
      </c>
    </row>
    <row r="412" spans="1:7" s="3" customFormat="1" ht="24.95" customHeight="1" x14ac:dyDescent="0.25">
      <c r="A412" s="7" t="s">
        <v>417</v>
      </c>
      <c r="B412" s="7">
        <v>753</v>
      </c>
      <c r="C412" s="7">
        <v>76</v>
      </c>
      <c r="D412" s="7">
        <v>28</v>
      </c>
      <c r="E412" s="7">
        <v>197.5</v>
      </c>
      <c r="F412" s="8">
        <v>96.75</v>
      </c>
      <c r="G412" s="8">
        <v>24.803717349999999</v>
      </c>
    </row>
    <row r="413" spans="1:7" s="3" customFormat="1" ht="24.95" customHeight="1" x14ac:dyDescent="0.25">
      <c r="A413" s="7" t="s">
        <v>418</v>
      </c>
      <c r="B413" s="7">
        <v>956</v>
      </c>
      <c r="C413" s="7">
        <v>60</v>
      </c>
      <c r="D413" s="7">
        <v>29</v>
      </c>
      <c r="E413" s="7">
        <v>192.5</v>
      </c>
      <c r="F413" s="8">
        <v>99</v>
      </c>
      <c r="G413" s="8">
        <v>26.716141</v>
      </c>
    </row>
    <row r="414" spans="1:7" s="3" customFormat="1" ht="24.95" customHeight="1" x14ac:dyDescent="0.25">
      <c r="A414" s="7" t="s">
        <v>419</v>
      </c>
      <c r="B414" s="7">
        <v>397</v>
      </c>
      <c r="C414" s="7">
        <v>58</v>
      </c>
      <c r="D414" s="7">
        <v>24</v>
      </c>
      <c r="E414" s="7">
        <v>195</v>
      </c>
      <c r="F414" s="8">
        <v>78.75</v>
      </c>
      <c r="G414" s="8">
        <v>20.710059170000001</v>
      </c>
    </row>
    <row r="415" spans="1:7" s="3" customFormat="1" ht="24.95" customHeight="1" x14ac:dyDescent="0.25">
      <c r="A415" s="7" t="s">
        <v>420</v>
      </c>
      <c r="B415" s="7">
        <v>22</v>
      </c>
      <c r="C415" s="7">
        <v>7</v>
      </c>
      <c r="D415" s="7">
        <v>32</v>
      </c>
      <c r="E415" s="7">
        <v>180</v>
      </c>
      <c r="F415" s="8">
        <v>83.25</v>
      </c>
      <c r="G415" s="8">
        <v>25.694444440000002</v>
      </c>
    </row>
    <row r="416" spans="1:7" s="3" customFormat="1" ht="24.95" customHeight="1" x14ac:dyDescent="0.25">
      <c r="A416" s="7" t="s">
        <v>421</v>
      </c>
      <c r="B416" s="7">
        <v>15</v>
      </c>
      <c r="C416" s="7">
        <v>8</v>
      </c>
      <c r="D416" s="7">
        <v>24</v>
      </c>
      <c r="E416" s="7">
        <v>180</v>
      </c>
      <c r="F416" s="8">
        <v>83.25</v>
      </c>
      <c r="G416" s="8">
        <v>25.694444440000002</v>
      </c>
    </row>
    <row r="417" spans="1:7" s="3" customFormat="1" ht="24.95" customHeight="1" x14ac:dyDescent="0.25">
      <c r="A417" s="7" t="s">
        <v>422</v>
      </c>
      <c r="B417" s="7">
        <v>306</v>
      </c>
      <c r="C417" s="7">
        <v>52</v>
      </c>
      <c r="D417" s="7">
        <v>34</v>
      </c>
      <c r="E417" s="7">
        <v>190</v>
      </c>
      <c r="F417" s="8">
        <v>90</v>
      </c>
      <c r="G417" s="8">
        <v>24.930747920000002</v>
      </c>
    </row>
    <row r="418" spans="1:7" s="3" customFormat="1" ht="24.95" customHeight="1" x14ac:dyDescent="0.25">
      <c r="A418" s="7" t="s">
        <v>423</v>
      </c>
      <c r="B418" s="7">
        <v>1085</v>
      </c>
      <c r="C418" s="7">
        <v>78</v>
      </c>
      <c r="D418" s="7">
        <v>28</v>
      </c>
      <c r="E418" s="7">
        <v>200</v>
      </c>
      <c r="F418" s="8">
        <v>101.25</v>
      </c>
      <c r="G418" s="8">
        <v>25.3125</v>
      </c>
    </row>
    <row r="419" spans="1:7" s="3" customFormat="1" ht="24.95" customHeight="1" x14ac:dyDescent="0.25">
      <c r="A419" s="7" t="s">
        <v>424</v>
      </c>
      <c r="B419" s="7">
        <v>20</v>
      </c>
      <c r="C419" s="7">
        <v>9</v>
      </c>
      <c r="D419" s="7">
        <v>24</v>
      </c>
      <c r="E419" s="7">
        <v>195</v>
      </c>
      <c r="F419" s="8">
        <v>99</v>
      </c>
      <c r="G419" s="8">
        <v>26.035502959999999</v>
      </c>
    </row>
    <row r="420" spans="1:7" s="3" customFormat="1" ht="24.95" customHeight="1" x14ac:dyDescent="0.25">
      <c r="A420" s="7" t="s">
        <v>425</v>
      </c>
      <c r="B420" s="7">
        <v>778</v>
      </c>
      <c r="C420" s="7">
        <v>77</v>
      </c>
      <c r="D420" s="7">
        <v>20</v>
      </c>
      <c r="E420" s="7">
        <v>192.5</v>
      </c>
      <c r="F420" s="8">
        <v>85.05</v>
      </c>
      <c r="G420" s="8">
        <v>22.951593859999999</v>
      </c>
    </row>
    <row r="421" spans="1:7" s="3" customFormat="1" ht="24.95" customHeight="1" x14ac:dyDescent="0.25">
      <c r="A421" s="7" t="s">
        <v>426</v>
      </c>
      <c r="B421" s="7">
        <v>1143</v>
      </c>
      <c r="C421" s="7">
        <v>71</v>
      </c>
      <c r="D421" s="7">
        <v>34</v>
      </c>
      <c r="E421" s="7">
        <v>202.5</v>
      </c>
      <c r="F421" s="8">
        <v>117</v>
      </c>
      <c r="G421" s="8">
        <v>28.53223594</v>
      </c>
    </row>
    <row r="422" spans="1:7" s="3" customFormat="1" ht="24.95" customHeight="1" x14ac:dyDescent="0.25">
      <c r="A422" s="7" t="s">
        <v>427</v>
      </c>
      <c r="B422" s="7">
        <v>606</v>
      </c>
      <c r="C422" s="7">
        <v>73</v>
      </c>
      <c r="D422" s="7">
        <v>31</v>
      </c>
      <c r="E422" s="7">
        <v>207.5</v>
      </c>
      <c r="F422" s="8">
        <v>121.5</v>
      </c>
      <c r="G422" s="8">
        <v>28.218899700000001</v>
      </c>
    </row>
    <row r="423" spans="1:7" s="3" customFormat="1" ht="24.95" customHeight="1" x14ac:dyDescent="0.25">
      <c r="A423" s="7" t="s">
        <v>428</v>
      </c>
      <c r="B423" s="7">
        <v>28</v>
      </c>
      <c r="C423" s="7">
        <v>16</v>
      </c>
      <c r="D423" s="7">
        <v>26</v>
      </c>
      <c r="E423" s="7">
        <v>192.5</v>
      </c>
      <c r="F423" s="8">
        <v>90</v>
      </c>
      <c r="G423" s="8">
        <v>24.287400909999999</v>
      </c>
    </row>
  </sheetData>
  <autoFilter ref="A1:G423" xr:uid="{E6E0E6BB-DC43-40C6-8CFD-1E4B7E910608}">
    <sortState xmlns:xlrd2="http://schemas.microsoft.com/office/spreadsheetml/2017/richdata2" ref="A2:G423">
      <sortCondition ref="A1:A42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x K I q T 8 R t n e C o A A A A + A A A A B I A H A B D b 2 5 m a W c v U G F j a 2 F n Z S 5 4 b W w g o h g A K K A U A A A A A A A A A A A A A A A A A A A A A A A A A A A A h Y / R C o I w G I V f R X b v N p d W y O 8 k u k 0 I o u h 2 6 N K R z n C z + W 5 d 9 E i 9 Q k J Z 3 X V 5 D t + B 7 z x u d 0 i H p v a u s j O q 1 Q k K M E W e 1 H l b K F 0 m q L c n f 4 l S D l u R n 0 U p v R H W J h 6 M S l B l 7 S U m x D m H 3 Q y 3 X U k Y p Q E 5 Z p t d X s l G + E o b K 3 Q u 0 W d V / F 8 h D o e X D G d 4 w X A U R X M c h g G Q q Y Z M 6 S / C R m N M g f y U s O 5 r 2 3 e S S + 2 v 9 k C m C O T 9 g j 8 B U E s D B B Q A A g A I A M S i K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E o i p P G A + F x t 8 B A A A / B Q A A E w A c A E Z v c m 1 1 b G F z L 1 N l Y 3 R p b 2 4 x L m 0 g o h g A K K A U A A A A A A A A A A A A A A A A A A A A A A A A A A A A d Z R v T + o w F M b f k / A d m h m T k U w U 8 d 4 3 / k m A y 5 R c 0 Y U 1 + o I Q U 8 a 5 b L F r T V c U Q v j u t 1 u L T l r 3 h u V 5 e s 4 p 5 / z O C k h k x h m K 9 W / n s t l o N o q U C F i g I + / 8 r H N x 0 v m l X F J w 5 q F r R E E 2 G 0 g 9 M V + J B J Q y X C d A 2 4 O V E M D k M x e v c 8 5 f / d Z 2 + k B y u P Y w m V P o e L P d d M C Z V E d m g U 5 w 5 A 1 S w p a q D t 6 8 Q Z m 7 O t r G g r D i H x f 5 g N N V z k q z 8 H W 1 Y L v 1 y q x e g K S S k Y S 1 3 A V o 6 9 0 q s U A R J R t Y K H P E 5 O + L d h l Z u e P R g y 1 G O L b F 8 H b s E n s u 8 X h / C 7 b K 5 y A q t R s 5 4 r u R I 7 4 b u e J D 7 K q P X f W x K / 5 x M u z b Z / 8 4 V a f Y i 7 E t x v j e F v v 3 f 2 0 R P z 4 5 O h 3 a 2 j B 0 i K r 4 q c 5 w + L / U D X 5 w e k t w 3 C 0 T M n 1 R O C Q 2 K p W 3 I P L T K d 8 r R / F G y d K O G K 7 f Q G T A v p I R t q m c O 8 i W q X T c K u K F l Q Y D y S 3 x + a c M / f H o Q N 2 1 P h d n A j l / V 4 u j N 6 T 4 2 h 1 t G N k / 2 L B g v w k G c w O 2 Q d m w a 2 g 1 f B o g D Y I G u j 1 l e 6 4 M S Y Y d Q 4 v h w x C h G T B T r 8 2 5 N t i D o X 2 b U 2 0 0 3 6 d h G q 1 7 W 2 t Q m F E J 5 S d s w j 9 q 7 Y m B q s 9 c q f l 2 E w M E J E m R P 9 U z m a G r G 9 V 6 S l u t Z i N j 7 s y X / w F Q S w E C L Q A U A A I A C A D E o i p P x G 2 d 4 K g A A A D 4 A A A A E g A A A A A A A A A A A A A A A A A A A A A A Q 2 9 u Z m l n L 1 B h Y 2 t h Z 2 U u e G 1 s U E s B A i 0 A F A A C A A g A x K I q T w / K 6 a u k A A A A 6 Q A A A B M A A A A A A A A A A A A A A A A A 9 A A A A F t D b 2 5 0 Z W 5 0 X 1 R 5 c G V z X S 5 4 b W x Q S w E C L Q A U A A I A C A D E o i p P G A + F x t 8 B A A A / B Q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D A A A A A A A A J g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E 0 L T E 1 J T I w U 2 V h c 2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M D E 0 X z E 1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A 6 M j E 6 N D U u M T Y 0 O D M y N V o i I C 8 + P E V u d H J 5 I F R 5 c G U 9 I k Z p b G x D b 2 x 1 b W 5 U e X B l c y I g V m F s d W U 9 I n N C Z 0 1 E Q X d V R k J R P T 0 i I C 8 + P E V u d H J 5 I F R 5 c G U 9 I k Z p b G x D b 2 x 1 b W 5 O Y W 1 l c y I g V m F s d W U 9 I n N b J n F 1 b 3 Q 7 T m F t Z S Z x d W 9 0 O y w m c X V v d D t H Y W 1 l c y B Q b G F 5 Z W Q m c X V v d D s s J n F 1 b 3 Q 7 U F R T J n F 1 b 3 Q 7 L C Z x d W 9 0 O 0 F n Z S Z x d W 9 0 O y w m c X V v d D t I Z W l n a H Q m c X V v d D s s J n F 1 b 3 Q 7 V 2 V p Z 2 h 0 J n F 1 b 3 Q 7 L C Z x d W 9 0 O 0 J N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Q t M T U g U 2 V h c 2 9 u L 0 N o Y W 5 n Z W Q g V H l w Z S 5 7 T m F t Z S w w f S Z x d W 9 0 O y w m c X V v d D t T Z W N 0 a W 9 u M S 8 y M D E 0 L T E 1 I F N l Y X N v b i 9 D a G F u Z 2 V k I F R 5 c G U u e 0 d h b W V z I F B s Y X l l Z C w x f S Z x d W 9 0 O y w m c X V v d D t T Z W N 0 a W 9 u M S 8 y M D E 0 L T E 1 I F N l Y X N v b i 9 D a G F u Z 2 V k I F R 5 c G U u e 1 B U U y w z f S Z x d W 9 0 O y w m c X V v d D t T Z W N 0 a W 9 u M S 8 y M D E 0 L T E 1 I F N l Y X N v b i 9 D a G F u Z 2 V k I F R 5 c G U u e 0 F n Z S w y N H 0 m c X V v d D s s J n F 1 b 3 Q 7 U 2 V j d G l v b j E v M j A x N C 0 x N S B T Z W F z b 2 4 v Q 2 h h b m d l Z C B U e X B l L n t I Z W l n a H Q s M j l 9 J n F 1 b 3 Q 7 L C Z x d W 9 0 O 1 N l Y 3 R p b 2 4 x L z I w M T Q t M T U g U 2 V h c 2 9 u L 0 N o Y W 5 n Z W Q g V H l w Z S 5 7 V 2 V p Z 2 h 0 L D M y f S Z x d W 9 0 O y w m c X V v d D t T Z W N 0 a W 9 u M S 8 y M D E 0 L T E 1 I F N l Y X N v b i 9 D a G F u Z 2 V k I F R 5 c G U u e 0 J N S S w z M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x N C 0 x N S B T Z W F z b 2 4 v Q 2 h h b m d l Z C B U e X B l L n t O Y W 1 l L D B 9 J n F 1 b 3 Q 7 L C Z x d W 9 0 O 1 N l Y 3 R p b 2 4 x L z I w M T Q t M T U g U 2 V h c 2 9 u L 0 N o Y W 5 n Z W Q g V H l w Z S 5 7 R 2 F t Z X M g U G x h e W V k L D F 9 J n F 1 b 3 Q 7 L C Z x d W 9 0 O 1 N l Y 3 R p b 2 4 x L z I w M T Q t M T U g U 2 V h c 2 9 u L 0 N o Y W 5 n Z W Q g V H l w Z S 5 7 U F R T L D N 9 J n F 1 b 3 Q 7 L C Z x d W 9 0 O 1 N l Y 3 R p b 2 4 x L z I w M T Q t M T U g U 2 V h c 2 9 u L 0 N o Y W 5 n Z W Q g V H l w Z S 5 7 Q W d l L D I 0 f S Z x d W 9 0 O y w m c X V v d D t T Z W N 0 a W 9 u M S 8 y M D E 0 L T E 1 I F N l Y X N v b i 9 D a G F u Z 2 V k I F R 5 c G U u e 0 h l a W d o d C w y O X 0 m c X V v d D s s J n F 1 b 3 Q 7 U 2 V j d G l v b j E v M j A x N C 0 x N S B T Z W F z b 2 4 v Q 2 h h b m d l Z C B U e X B l L n t X Z W l n a H Q s M z J 9 J n F 1 b 3 Q 7 L C Z x d W 9 0 O 1 N l Y 3 R p b 2 4 x L z I w M T Q t M T U g U 2 V h c 2 9 u L 0 N o Y W 5 n Z W Q g V H l w Z S 5 7 Q k 1 J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N C 0 x N S U y M F N l Y X N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E 1 J T I w U 2 V h c 2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x N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T U l M j B T Z W F z b 2 4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B W k E R c H 5 F I v W r + C / S b D T s A A A A A A g A A A A A A E G Y A A A A B A A A g A A A A z 3 n / Y 4 a J y A 6 + q e 0 I 8 u X m t f d S F Q y I Y g 1 8 d j J m E G s C I y 0 A A A A A D o A A A A A C A A A g A A A A 4 S + q + A Y n d F k 2 v A W / e 6 / V o 9 W B u F k Y z e l x z g O 1 x j 8 k D S V Q A A A A 3 L L d R O o 0 u f E 6 X J y 1 h k r 2 O t 8 S R Q D z m + k I 1 M P v r D U A / Q 0 y C n t s O b d 0 5 D b 4 i U 1 n i u G c 3 m u T t q Z 6 Y e p H s x h a o x B 8 g V 4 9 0 2 s 7 c Q e R X Y h 7 u M 3 z c 1 F A A A A A j x + O S F Y L d 3 S u s / 1 1 o 1 3 k J P k 7 z V f O 9 K e q D c K x t V L g e E 5 L U 5 V H b z c s o D d U p A M b V 2 H a M 0 r y Z n g p T Q 5 W J A i t b e R D m g = = < / D a t a M a s h u p > 
</file>

<file path=customXml/itemProps1.xml><?xml version="1.0" encoding="utf-8"?>
<ds:datastoreItem xmlns:ds="http://schemas.openxmlformats.org/officeDocument/2006/customXml" ds:itemID="{45508A24-3170-48ED-B091-FD50D1A806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Skew</vt:lpstr>
      <vt:lpstr>Using STD deviation</vt:lpstr>
      <vt:lpstr>Classifying data</vt:lpstr>
      <vt:lpstr>NBA Players 14-15 season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de Maine</dc:creator>
  <cp:keywords/>
  <dc:description/>
  <cp:lastModifiedBy>M P</cp:lastModifiedBy>
  <cp:revision/>
  <dcterms:created xsi:type="dcterms:W3CDTF">2019-09-10T10:23:30Z</dcterms:created>
  <dcterms:modified xsi:type="dcterms:W3CDTF">2025-05-09T17:48:12Z</dcterms:modified>
  <cp:category/>
  <cp:contentStatus/>
</cp:coreProperties>
</file>