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D3C898DA-52E5-4B1B-8355-13916657E3C6}" xr6:coauthVersionLast="47" xr6:coauthVersionMax="47" xr10:uidLastSave="{00000000-0000-0000-0000-000000000000}"/>
  <bookViews>
    <workbookView xWindow="-120" yWindow="-120" windowWidth="38640" windowHeight="15720" firstSheet="1" activeTab="3" xr2:uid="{00000000-000D-0000-FFFF-FFFF00000000}"/>
  </bookViews>
  <sheets>
    <sheet name="Sheet2" sheetId="3" state="hidden" r:id="rId1"/>
    <sheet name="Skew" sheetId="4" r:id="rId2"/>
    <sheet name="Using STD deviation" sheetId="7" r:id="rId3"/>
    <sheet name="Classifying data" sheetId="9" r:id="rId4"/>
    <sheet name="NBA Players 14-15 season" sheetId="12" r:id="rId5"/>
  </sheets>
  <definedNames>
    <definedName name="_xlnm._FilterDatabase" localSheetId="3" hidden="1">'Classifying data'!$A$1:$B$423</definedName>
    <definedName name="_xlnm._FilterDatabase" localSheetId="4" hidden="1">'NBA Players 14-15 season'!$A$1:$G$423</definedName>
    <definedName name="_xlnm._FilterDatabase" localSheetId="2" hidden="1">'Using STD deviation'!$A$1:$A$423</definedName>
    <definedName name="_xlchart.v1.0" hidden="1">Skew!$E$1</definedName>
    <definedName name="_xlchart.v1.1" hidden="1">Skew!$E$2:$E$423</definedName>
    <definedName name="_xlchart.v1.2" hidden="1">Skew!$B$1</definedName>
    <definedName name="_xlchart.v1.3" hidden="1">Skew!$B$2:$B$423</definedName>
    <definedName name="_xlchart.v1.4" hidden="1">Skew!$C$1</definedName>
    <definedName name="_xlchart.v1.5" hidden="1">Skew!$C$2:$C$423</definedName>
    <definedName name="_xlchart.v1.6" hidden="1">'Using STD deviation'!$A$1</definedName>
    <definedName name="_xlchart.v1.7" hidden="1">'Using STD deviation'!$A$2:$A$423</definedName>
    <definedName name="_xlchart.v1.8" hidden="1">'Using STD deviation'!$A$1</definedName>
    <definedName name="_xlchart.v1.9" hidden="1">'Using STD deviation'!$A$2:$A$423</definedName>
    <definedName name="ExternalData_1" localSheetId="0" hidden="1">Sheet2!$A$1:$G$423</definedName>
  </definedNames>
  <calcPr calcId="191028"/>
</workbook>
</file>

<file path=xl/calcChain.xml><?xml version="1.0" encoding="utf-8"?>
<calcChain xmlns="http://schemas.openxmlformats.org/spreadsheetml/2006/main">
  <c r="D405" i="9" l="1"/>
  <c r="D406" i="9"/>
  <c r="D385" i="9"/>
  <c r="D386" i="9"/>
  <c r="D374" i="9"/>
  <c r="D375" i="9"/>
  <c r="D369" i="9"/>
  <c r="D370" i="9"/>
  <c r="D346" i="9"/>
  <c r="D333" i="9"/>
  <c r="D328" i="9"/>
  <c r="D303" i="9"/>
  <c r="D318" i="9"/>
  <c r="D319" i="9"/>
  <c r="D288" i="9"/>
  <c r="D289" i="9"/>
  <c r="D279" i="9"/>
  <c r="D280" i="9"/>
  <c r="D267" i="9"/>
  <c r="D269" i="9"/>
  <c r="D270" i="9"/>
  <c r="D251" i="9"/>
  <c r="D236" i="9"/>
  <c r="D238" i="9"/>
  <c r="D239" i="9"/>
  <c r="D234" i="9"/>
  <c r="D231" i="9"/>
  <c r="D232" i="9"/>
  <c r="D214" i="9"/>
  <c r="D216" i="9"/>
  <c r="D217" i="9"/>
  <c r="D203" i="9"/>
  <c r="D200" i="9"/>
  <c r="D201" i="9"/>
  <c r="D191" i="9"/>
  <c r="D192" i="9"/>
  <c r="D193" i="9"/>
  <c r="D194" i="9"/>
  <c r="D175" i="9"/>
  <c r="D176" i="9"/>
  <c r="D169" i="9"/>
  <c r="D156" i="9"/>
  <c r="D157" i="9"/>
  <c r="D154" i="9"/>
  <c r="D153" i="9"/>
  <c r="D151" i="9"/>
  <c r="D152" i="9"/>
  <c r="D146" i="9"/>
  <c r="D147" i="9"/>
  <c r="D148" i="9"/>
  <c r="D149" i="9"/>
  <c r="D112" i="9"/>
  <c r="D113" i="9"/>
  <c r="D114" i="9"/>
  <c r="D115" i="9"/>
  <c r="D127" i="9"/>
  <c r="D128" i="9"/>
  <c r="D104" i="9"/>
  <c r="D105" i="9"/>
  <c r="D103" i="9"/>
  <c r="D94" i="9"/>
  <c r="D95" i="9"/>
  <c r="D96" i="9"/>
  <c r="D97" i="9"/>
  <c r="D98" i="9"/>
  <c r="D62" i="9"/>
  <c r="D63" i="9"/>
  <c r="D64" i="9"/>
  <c r="D65" i="9"/>
  <c r="D77" i="9"/>
  <c r="D78" i="9"/>
  <c r="D55" i="9"/>
  <c r="D56" i="9"/>
  <c r="D57" i="9"/>
  <c r="D49" i="9"/>
  <c r="D50" i="9"/>
  <c r="D51" i="9"/>
  <c r="D39" i="9"/>
  <c r="D35" i="9"/>
  <c r="D36" i="9"/>
  <c r="D37" i="9"/>
  <c r="D18" i="9"/>
  <c r="D19" i="9"/>
  <c r="D15" i="9"/>
  <c r="D7" i="9"/>
  <c r="D8" i="9"/>
  <c r="D9" i="9"/>
  <c r="G3" i="9"/>
  <c r="D420" i="9" s="1"/>
  <c r="G5" i="9"/>
  <c r="D314" i="9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2" i="7"/>
  <c r="D30" i="7"/>
  <c r="D29" i="7"/>
  <c r="D28" i="7"/>
  <c r="D27" i="7"/>
  <c r="F9" i="7"/>
  <c r="D7" i="7"/>
  <c r="D5" i="7"/>
  <c r="D3" i="7"/>
  <c r="D9" i="7"/>
  <c r="F7" i="7" s="1"/>
  <c r="F3" i="7"/>
  <c r="N5" i="4"/>
  <c r="O5" i="4"/>
  <c r="K5" i="4"/>
  <c r="L5" i="4"/>
  <c r="M5" i="4"/>
  <c r="J5" i="4"/>
  <c r="K4" i="4"/>
  <c r="L4" i="4"/>
  <c r="M4" i="4"/>
  <c r="N4" i="4"/>
  <c r="O4" i="4"/>
  <c r="J4" i="4"/>
  <c r="L3" i="4"/>
  <c r="M3" i="4"/>
  <c r="N3" i="4"/>
  <c r="O3" i="4"/>
  <c r="K3" i="4"/>
  <c r="J3" i="4"/>
  <c r="D199" i="9" l="1"/>
  <c r="D215" i="9"/>
  <c r="D230" i="9"/>
  <c r="D237" i="9"/>
  <c r="D268" i="9"/>
  <c r="D281" i="9"/>
  <c r="D287" i="9"/>
  <c r="D317" i="9"/>
  <c r="D331" i="9"/>
  <c r="D345" i="9"/>
  <c r="D368" i="9"/>
  <c r="D377" i="9"/>
  <c r="D384" i="9"/>
  <c r="D404" i="9"/>
  <c r="D285" i="9"/>
  <c r="D286" i="9"/>
  <c r="D316" i="9"/>
  <c r="D330" i="9"/>
  <c r="D344" i="9"/>
  <c r="D367" i="9"/>
  <c r="D381" i="9"/>
  <c r="D383" i="9"/>
  <c r="D403" i="9"/>
  <c r="D402" i="9"/>
  <c r="D266" i="9"/>
  <c r="D34" i="9"/>
  <c r="D300" i="9"/>
  <c r="D284" i="9"/>
  <c r="D126" i="9"/>
  <c r="D332" i="9"/>
  <c r="D12" i="9"/>
  <c r="D59" i="9"/>
  <c r="D143" i="9"/>
  <c r="D227" i="9"/>
  <c r="D249" i="9"/>
  <c r="D264" i="9"/>
  <c r="D282" i="9"/>
  <c r="D302" i="9"/>
  <c r="D378" i="9"/>
  <c r="D413" i="9"/>
  <c r="D61" i="9"/>
  <c r="D190" i="9"/>
  <c r="D213" i="9"/>
  <c r="D380" i="9"/>
  <c r="D60" i="9"/>
  <c r="D144" i="9"/>
  <c r="D228" i="9"/>
  <c r="D265" i="9"/>
  <c r="D401" i="9"/>
  <c r="D46" i="9"/>
  <c r="D92" i="9"/>
  <c r="D211" i="9"/>
  <c r="D343" i="9"/>
  <c r="D11" i="9"/>
  <c r="D45" i="9"/>
  <c r="D74" i="9"/>
  <c r="D91" i="9"/>
  <c r="D124" i="9"/>
  <c r="D108" i="9"/>
  <c r="D142" i="9"/>
  <c r="D166" i="9"/>
  <c r="D172" i="9"/>
  <c r="D187" i="9"/>
  <c r="D226" i="9"/>
  <c r="D210" i="9"/>
  <c r="D248" i="9"/>
  <c r="D252" i="9"/>
  <c r="D263" i="9"/>
  <c r="D298" i="9"/>
  <c r="D301" i="9"/>
  <c r="D312" i="9"/>
  <c r="D342" i="9"/>
  <c r="D349" i="9"/>
  <c r="D363" i="9"/>
  <c r="D395" i="9"/>
  <c r="D400" i="9"/>
  <c r="D416" i="9"/>
  <c r="D44" i="9"/>
  <c r="D73" i="9"/>
  <c r="D79" i="9"/>
  <c r="D90" i="9"/>
  <c r="D123" i="9"/>
  <c r="D107" i="9"/>
  <c r="D141" i="9"/>
  <c r="D165" i="9"/>
  <c r="D171" i="9"/>
  <c r="D186" i="9"/>
  <c r="D225" i="9"/>
  <c r="D209" i="9"/>
  <c r="D247" i="9"/>
  <c r="D257" i="9"/>
  <c r="D262" i="9"/>
  <c r="D297" i="9"/>
  <c r="D327" i="9"/>
  <c r="D311" i="9"/>
  <c r="D341" i="9"/>
  <c r="D355" i="9"/>
  <c r="D362" i="9"/>
  <c r="D394" i="9"/>
  <c r="D399" i="9"/>
  <c r="D415" i="9"/>
  <c r="D14" i="9"/>
  <c r="D155" i="9"/>
  <c r="D235" i="9"/>
  <c r="D366" i="9"/>
  <c r="D47" i="9"/>
  <c r="D254" i="9"/>
  <c r="D17" i="9"/>
  <c r="D30" i="9"/>
  <c r="D43" i="9"/>
  <c r="D72" i="9"/>
  <c r="D81" i="9"/>
  <c r="D89" i="9"/>
  <c r="D122" i="9"/>
  <c r="D106" i="9"/>
  <c r="D140" i="9"/>
  <c r="D164" i="9"/>
  <c r="D170" i="9"/>
  <c r="D185" i="9"/>
  <c r="D224" i="9"/>
  <c r="D208" i="9"/>
  <c r="D246" i="9"/>
  <c r="D256" i="9"/>
  <c r="D261" i="9"/>
  <c r="D296" i="9"/>
  <c r="D326" i="9"/>
  <c r="D310" i="9"/>
  <c r="D340" i="9"/>
  <c r="D354" i="9"/>
  <c r="D361" i="9"/>
  <c r="D393" i="9"/>
  <c r="D398" i="9"/>
  <c r="D414" i="9"/>
  <c r="D48" i="9"/>
  <c r="D145" i="9"/>
  <c r="D202" i="9"/>
  <c r="D382" i="9"/>
  <c r="D76" i="9"/>
  <c r="D168" i="9"/>
  <c r="D212" i="9"/>
  <c r="D250" i="9"/>
  <c r="D283" i="9"/>
  <c r="D396" i="9"/>
  <c r="D75" i="9"/>
  <c r="D109" i="9"/>
  <c r="D188" i="9"/>
  <c r="D253" i="9"/>
  <c r="D397" i="9"/>
  <c r="D58" i="9"/>
  <c r="D31" i="9"/>
  <c r="D423" i="9"/>
  <c r="D16" i="9"/>
  <c r="D29" i="9"/>
  <c r="D42" i="9"/>
  <c r="D71" i="9"/>
  <c r="D80" i="9"/>
  <c r="D88" i="9"/>
  <c r="D121" i="9"/>
  <c r="D129" i="9"/>
  <c r="D139" i="9"/>
  <c r="D163" i="9"/>
  <c r="D177" i="9"/>
  <c r="D184" i="9"/>
  <c r="D223" i="9"/>
  <c r="D207" i="9"/>
  <c r="D245" i="9"/>
  <c r="D255" i="9"/>
  <c r="D260" i="9"/>
  <c r="D295" i="9"/>
  <c r="D325" i="9"/>
  <c r="D309" i="9"/>
  <c r="D339" i="9"/>
  <c r="D353" i="9"/>
  <c r="D360" i="9"/>
  <c r="D392" i="9"/>
  <c r="D412" i="9"/>
  <c r="D418" i="9"/>
  <c r="D348" i="9"/>
  <c r="D174" i="9"/>
  <c r="D365" i="9"/>
  <c r="D125" i="9"/>
  <c r="D313" i="9"/>
  <c r="D32" i="9"/>
  <c r="D10" i="9"/>
  <c r="D2" i="9"/>
  <c r="D24" i="9"/>
  <c r="D28" i="9"/>
  <c r="D41" i="9"/>
  <c r="D70" i="9"/>
  <c r="D82" i="9"/>
  <c r="D87" i="9"/>
  <c r="D120" i="9"/>
  <c r="D130" i="9"/>
  <c r="D138" i="9"/>
  <c r="D162" i="9"/>
  <c r="D180" i="9"/>
  <c r="D183" i="9"/>
  <c r="D222" i="9"/>
  <c r="D206" i="9"/>
  <c r="D244" i="9"/>
  <c r="D275" i="9"/>
  <c r="D259" i="9"/>
  <c r="D294" i="9"/>
  <c r="D324" i="9"/>
  <c r="D308" i="9"/>
  <c r="D338" i="9"/>
  <c r="D352" i="9"/>
  <c r="D359" i="9"/>
  <c r="D391" i="9"/>
  <c r="D411" i="9"/>
  <c r="D417" i="9"/>
  <c r="D111" i="9"/>
  <c r="D299" i="9"/>
  <c r="D13" i="9"/>
  <c r="D189" i="9"/>
  <c r="D379" i="9"/>
  <c r="D167" i="9"/>
  <c r="D350" i="9"/>
  <c r="D23" i="9"/>
  <c r="D40" i="9"/>
  <c r="D102" i="9"/>
  <c r="D133" i="9"/>
  <c r="D179" i="9"/>
  <c r="D221" i="9"/>
  <c r="D243" i="9"/>
  <c r="D258" i="9"/>
  <c r="D323" i="9"/>
  <c r="D337" i="9"/>
  <c r="D390" i="9"/>
  <c r="D410" i="9"/>
  <c r="D3" i="9"/>
  <c r="D22" i="9"/>
  <c r="D26" i="9"/>
  <c r="D53" i="9"/>
  <c r="D68" i="9"/>
  <c r="D101" i="9"/>
  <c r="D85" i="9"/>
  <c r="D118" i="9"/>
  <c r="D132" i="9"/>
  <c r="D136" i="9"/>
  <c r="D160" i="9"/>
  <c r="D178" i="9"/>
  <c r="D181" i="9"/>
  <c r="D220" i="9"/>
  <c r="D204" i="9"/>
  <c r="D242" i="9"/>
  <c r="D273" i="9"/>
  <c r="D278" i="9"/>
  <c r="D292" i="9"/>
  <c r="D322" i="9"/>
  <c r="D306" i="9"/>
  <c r="D336" i="9"/>
  <c r="D373" i="9"/>
  <c r="D357" i="9"/>
  <c r="D389" i="9"/>
  <c r="D409" i="9"/>
  <c r="D422" i="9"/>
  <c r="D329" i="9"/>
  <c r="D110" i="9"/>
  <c r="D347" i="9"/>
  <c r="D33" i="9"/>
  <c r="D173" i="9"/>
  <c r="D364" i="9"/>
  <c r="D4" i="9"/>
  <c r="D27" i="9"/>
  <c r="D69" i="9"/>
  <c r="D86" i="9"/>
  <c r="D119" i="9"/>
  <c r="D137" i="9"/>
  <c r="D161" i="9"/>
  <c r="D182" i="9"/>
  <c r="D205" i="9"/>
  <c r="D274" i="9"/>
  <c r="D293" i="9"/>
  <c r="D307" i="9"/>
  <c r="D351" i="9"/>
  <c r="D358" i="9"/>
  <c r="D419" i="9"/>
  <c r="D5" i="9"/>
  <c r="D21" i="9"/>
  <c r="D25" i="9"/>
  <c r="D52" i="9"/>
  <c r="D67" i="9"/>
  <c r="D100" i="9"/>
  <c r="D84" i="9"/>
  <c r="D117" i="9"/>
  <c r="D131" i="9"/>
  <c r="D135" i="9"/>
  <c r="D159" i="9"/>
  <c r="D196" i="9"/>
  <c r="D197" i="9"/>
  <c r="D219" i="9"/>
  <c r="D229" i="9"/>
  <c r="D241" i="9"/>
  <c r="D272" i="9"/>
  <c r="D277" i="9"/>
  <c r="D291" i="9"/>
  <c r="D321" i="9"/>
  <c r="D305" i="9"/>
  <c r="D335" i="9"/>
  <c r="D372" i="9"/>
  <c r="D356" i="9"/>
  <c r="D388" i="9"/>
  <c r="D408" i="9"/>
  <c r="D421" i="9"/>
  <c r="D315" i="9"/>
  <c r="D93" i="9"/>
  <c r="D6" i="9"/>
  <c r="D20" i="9"/>
  <c r="D38" i="9"/>
  <c r="D54" i="9"/>
  <c r="D66" i="9"/>
  <c r="D99" i="9"/>
  <c r="D83" i="9"/>
  <c r="D116" i="9"/>
  <c r="D150" i="9"/>
  <c r="D134" i="9"/>
  <c r="D158" i="9"/>
  <c r="D195" i="9"/>
  <c r="D198" i="9"/>
  <c r="D218" i="9"/>
  <c r="D233" i="9"/>
  <c r="D240" i="9"/>
  <c r="D271" i="9"/>
  <c r="D276" i="9"/>
  <c r="D290" i="9"/>
  <c r="D320" i="9"/>
  <c r="D304" i="9"/>
  <c r="D334" i="9"/>
  <c r="D371" i="9"/>
  <c r="D376" i="9"/>
  <c r="D387" i="9"/>
  <c r="D407" i="9"/>
  <c r="G9" i="9"/>
  <c r="F21" i="9" s="1"/>
  <c r="C149" i="9" s="1"/>
  <c r="C282" i="9"/>
  <c r="C279" i="9"/>
  <c r="C165" i="9"/>
  <c r="C35" i="9"/>
  <c r="C36" i="9"/>
  <c r="C64" i="9"/>
  <c r="C205" i="9"/>
  <c r="C207" i="9"/>
  <c r="C257" i="9"/>
  <c r="C377" i="9"/>
  <c r="C67" i="9"/>
  <c r="C177" i="9"/>
  <c r="C314" i="9"/>
  <c r="C69" i="9"/>
  <c r="C317" i="9"/>
  <c r="C215" i="9"/>
  <c r="C119" i="9"/>
  <c r="C60" i="9"/>
  <c r="C210" i="9"/>
  <c r="C62" i="9"/>
  <c r="C136" i="9"/>
  <c r="C90" i="9"/>
  <c r="C287" i="9"/>
  <c r="C196" i="9"/>
  <c r="C39" i="9"/>
  <c r="C152" i="9"/>
  <c r="C167" i="9"/>
  <c r="C106" i="9"/>
  <c r="C261" i="9"/>
  <c r="G13" i="9"/>
  <c r="F25" i="9" s="1"/>
  <c r="G11" i="9"/>
  <c r="F23" i="9" s="1"/>
  <c r="G7" i="9"/>
  <c r="F19" i="9" s="1"/>
  <c r="C361" i="9" s="1"/>
  <c r="F5" i="7"/>
  <c r="C13" i="9" l="1"/>
  <c r="C379" i="9"/>
  <c r="C370" i="9"/>
  <c r="C95" i="9"/>
  <c r="C313" i="9"/>
  <c r="C329" i="9"/>
  <c r="C220" i="9"/>
  <c r="C350" i="9"/>
  <c r="C30" i="9"/>
  <c r="C251" i="9"/>
  <c r="C278" i="9"/>
  <c r="C218" i="9"/>
  <c r="C250" i="9"/>
  <c r="C291" i="9"/>
  <c r="C190" i="9"/>
  <c r="C66" i="9"/>
  <c r="C112" i="9"/>
  <c r="C192" i="9"/>
  <c r="C158" i="9"/>
  <c r="C200" i="9"/>
  <c r="C118" i="9"/>
  <c r="C236" i="9"/>
  <c r="C297" i="9"/>
  <c r="C100" i="9"/>
  <c r="C63" i="9"/>
  <c r="C417" i="9"/>
  <c r="C117" i="9"/>
  <c r="C296" i="9"/>
  <c r="C22" i="9"/>
  <c r="C335" i="9"/>
  <c r="C394" i="9"/>
  <c r="C360" i="9"/>
  <c r="C53" i="9"/>
  <c r="C309" i="9"/>
  <c r="C304" i="9"/>
  <c r="C17" i="9"/>
  <c r="C122" i="9"/>
  <c r="C87" i="9"/>
  <c r="C372" i="9"/>
  <c r="C208" i="9"/>
  <c r="C217" i="9"/>
  <c r="C209" i="9"/>
  <c r="C94" i="9"/>
  <c r="C380" i="9"/>
  <c r="C41" i="9"/>
  <c r="C385" i="9"/>
  <c r="C389" i="9"/>
  <c r="C348" i="9"/>
  <c r="C233" i="9"/>
  <c r="C229" i="9"/>
  <c r="C219" i="9"/>
  <c r="C88" i="9"/>
  <c r="C386" i="9"/>
  <c r="C355" i="9"/>
  <c r="C284" i="9"/>
  <c r="C367" i="9"/>
  <c r="C352" i="9"/>
  <c r="C260" i="9"/>
  <c r="C204" i="9"/>
  <c r="C320" i="9"/>
  <c r="C231" i="9"/>
  <c r="C120" i="9"/>
  <c r="C405" i="9"/>
  <c r="C203" i="9"/>
  <c r="C147" i="9"/>
  <c r="C375" i="9"/>
  <c r="C184" i="9"/>
  <c r="C21" i="9"/>
  <c r="C75" i="9"/>
  <c r="C269" i="9"/>
  <c r="C42" i="9"/>
  <c r="C174" i="9"/>
  <c r="C211" i="9"/>
  <c r="C403" i="9"/>
  <c r="C123" i="9"/>
  <c r="C142" i="9"/>
  <c r="C303" i="9"/>
  <c r="C171" i="9"/>
  <c r="C402" i="9"/>
  <c r="C376" i="9"/>
  <c r="C246" i="9"/>
  <c r="C387" i="9"/>
  <c r="C40" i="9"/>
  <c r="C189" i="9"/>
  <c r="C73" i="9"/>
  <c r="C191" i="9"/>
  <c r="C368" i="9"/>
  <c r="C401" i="9"/>
  <c r="C225" i="9"/>
  <c r="C244" i="9"/>
  <c r="C338" i="9"/>
  <c r="C144" i="9"/>
  <c r="C23" i="9"/>
  <c r="C98" i="9"/>
  <c r="C31" i="9"/>
  <c r="C422" i="9"/>
  <c r="C356" i="9"/>
  <c r="C286" i="9"/>
  <c r="C290" i="9"/>
  <c r="C110" i="9"/>
  <c r="C3" i="9"/>
  <c r="C115" i="9"/>
  <c r="C364" i="9"/>
  <c r="C406" i="9"/>
  <c r="C107" i="9"/>
  <c r="C130" i="9"/>
  <c r="C252" i="9"/>
  <c r="C206" i="9"/>
  <c r="C315" i="9"/>
  <c r="C256" i="9"/>
  <c r="C162" i="9"/>
  <c r="C85" i="9"/>
  <c r="C193" i="9"/>
  <c r="C292" i="9"/>
  <c r="C181" i="9"/>
  <c r="C396" i="9"/>
  <c r="C353" i="9"/>
  <c r="C227" i="9"/>
  <c r="C354" i="9"/>
  <c r="C61" i="9"/>
  <c r="C101" i="9"/>
  <c r="C363" i="9"/>
  <c r="C399" i="9"/>
  <c r="C306" i="9"/>
  <c r="C93" i="9"/>
  <c r="C19" i="9"/>
  <c r="C420" i="9"/>
  <c r="C333" i="9"/>
  <c r="C126" i="9"/>
  <c r="C202" i="9"/>
  <c r="C212" i="9"/>
  <c r="C228" i="9"/>
  <c r="C311" i="9"/>
  <c r="C258" i="9"/>
  <c r="C176" i="9"/>
  <c r="C80" i="9"/>
  <c r="C337" i="9"/>
  <c r="C342" i="9"/>
  <c r="C288" i="9"/>
  <c r="C180" i="9"/>
  <c r="C382" i="9"/>
  <c r="C411" i="9"/>
  <c r="C159" i="9"/>
  <c r="C226" i="9"/>
  <c r="C302" i="9"/>
  <c r="C70" i="9"/>
  <c r="C173" i="9"/>
  <c r="C407" i="9"/>
  <c r="C9" i="9"/>
  <c r="C37" i="9"/>
  <c r="C295" i="9"/>
  <c r="C334" i="9"/>
  <c r="C239" i="9"/>
  <c r="C381" i="9"/>
  <c r="C138" i="9"/>
  <c r="C319" i="9"/>
  <c r="C395" i="9"/>
  <c r="C29" i="9"/>
  <c r="C163" i="9"/>
  <c r="C391" i="9"/>
  <c r="C388" i="9"/>
  <c r="C299" i="9"/>
  <c r="C301" i="9"/>
  <c r="C195" i="9"/>
  <c r="C8" i="9"/>
  <c r="C272" i="9"/>
  <c r="C349" i="9"/>
  <c r="C325" i="9"/>
  <c r="C404" i="9"/>
  <c r="C166" i="9"/>
  <c r="C141" i="9"/>
  <c r="C273" i="9"/>
  <c r="C216" i="9"/>
  <c r="C150" i="9"/>
  <c r="C293" i="9"/>
  <c r="C322" i="9"/>
  <c r="C221" i="9"/>
  <c r="C307" i="9"/>
  <c r="C18" i="9"/>
  <c r="C418" i="9"/>
  <c r="C43" i="9"/>
  <c r="C365" i="9"/>
  <c r="C362" i="9"/>
  <c r="C5" i="9"/>
  <c r="C103" i="9"/>
  <c r="C56" i="9"/>
  <c r="C12" i="9"/>
  <c r="C241" i="9"/>
  <c r="C198" i="9"/>
  <c r="C310" i="9"/>
  <c r="C323" i="9"/>
  <c r="C357" i="9"/>
  <c r="C248" i="9"/>
  <c r="C264" i="9"/>
  <c r="C393" i="9"/>
  <c r="C116" i="9"/>
  <c r="C76" i="9"/>
  <c r="C179" i="9"/>
  <c r="C146" i="9"/>
  <c r="C318" i="9"/>
  <c r="C99" i="9"/>
  <c r="C321" i="9"/>
  <c r="C7" i="9"/>
  <c r="C259" i="9"/>
  <c r="C2" i="9"/>
  <c r="C91" i="9"/>
  <c r="C343" i="9"/>
  <c r="C339" i="9"/>
  <c r="C224" i="9"/>
  <c r="C137" i="9"/>
  <c r="C32" i="9"/>
  <c r="C127" i="9"/>
  <c r="C289" i="9"/>
  <c r="C412" i="9"/>
  <c r="C92" i="9"/>
  <c r="C49" i="9"/>
  <c r="C135" i="9"/>
  <c r="C392" i="9"/>
  <c r="C182" i="9"/>
  <c r="C275" i="9"/>
  <c r="C113" i="9"/>
  <c r="C247" i="9"/>
  <c r="C267" i="9"/>
  <c r="C51" i="9"/>
  <c r="C188" i="9"/>
  <c r="C366" i="9"/>
  <c r="C397" i="9"/>
  <c r="C408" i="9"/>
  <c r="C154" i="9"/>
  <c r="C398" i="9"/>
  <c r="C128" i="9"/>
  <c r="C125" i="9"/>
  <c r="C10" i="9"/>
  <c r="C371" i="9"/>
  <c r="C172" i="9"/>
  <c r="C223" i="9"/>
  <c r="C185" i="9"/>
  <c r="C419" i="9"/>
  <c r="C331" i="9"/>
  <c r="C169" i="9"/>
  <c r="C243" i="9"/>
  <c r="C89" i="9"/>
  <c r="C124" i="9"/>
  <c r="C262" i="9"/>
  <c r="C271" i="9"/>
  <c r="C38" i="9"/>
  <c r="C194" i="9"/>
  <c r="C359" i="9"/>
  <c r="C423" i="9"/>
  <c r="C232" i="9"/>
  <c r="C327" i="9"/>
  <c r="C68" i="9"/>
  <c r="C28" i="9"/>
  <c r="C77" i="9"/>
  <c r="C72" i="9"/>
  <c r="C270" i="9"/>
  <c r="C237" i="9"/>
  <c r="C168" i="9"/>
  <c r="C294" i="9"/>
  <c r="C183" i="9"/>
  <c r="C400" i="9"/>
  <c r="C316" i="9"/>
  <c r="C222" i="9"/>
  <c r="C358" i="9"/>
  <c r="C109" i="9"/>
  <c r="C79" i="9"/>
  <c r="C235" i="9"/>
  <c r="C280" i="9"/>
  <c r="C157" i="9"/>
  <c r="C197" i="9"/>
  <c r="C265" i="9"/>
  <c r="C324" i="9"/>
  <c r="C234" i="9"/>
  <c r="C83" i="9"/>
  <c r="C161" i="9"/>
  <c r="C344" i="9"/>
  <c r="C345" i="9"/>
  <c r="C131" i="9"/>
  <c r="C82" i="9"/>
  <c r="C74" i="9"/>
  <c r="C129" i="9"/>
  <c r="C57" i="9"/>
  <c r="C134" i="9"/>
  <c r="C213" i="9"/>
  <c r="C253" i="9"/>
  <c r="C347" i="9"/>
  <c r="C312" i="9"/>
  <c r="C240" i="9"/>
  <c r="C187" i="9"/>
  <c r="C249" i="9"/>
  <c r="C111" i="9"/>
  <c r="C46" i="9"/>
  <c r="C59" i="9"/>
  <c r="C45" i="9"/>
  <c r="C58" i="9"/>
  <c r="C410" i="9"/>
  <c r="C308" i="9"/>
  <c r="C254" i="9"/>
  <c r="C263" i="9"/>
  <c r="C341" i="9"/>
  <c r="C336" i="9"/>
  <c r="C47" i="9"/>
  <c r="C285" i="9"/>
  <c r="C266" i="9"/>
  <c r="C255" i="9"/>
  <c r="C78" i="9"/>
  <c r="C143" i="9"/>
  <c r="C300" i="9"/>
  <c r="C413" i="9"/>
  <c r="C139" i="9"/>
  <c r="C384" i="9"/>
  <c r="C132" i="9"/>
  <c r="C84" i="9"/>
  <c r="C409" i="9"/>
  <c r="C81" i="9"/>
  <c r="C373" i="9"/>
  <c r="C65" i="9"/>
  <c r="C104" i="9"/>
  <c r="C328" i="9"/>
  <c r="C114" i="9"/>
  <c r="C415" i="9"/>
  <c r="C155" i="9"/>
  <c r="C24" i="9"/>
  <c r="C369" i="9"/>
  <c r="C305" i="9"/>
  <c r="C421" i="9"/>
  <c r="C33" i="9"/>
  <c r="C326" i="9"/>
  <c r="C276" i="9"/>
  <c r="C378" i="9"/>
  <c r="C170" i="9"/>
  <c r="C164" i="9"/>
  <c r="C186" i="9"/>
  <c r="C346" i="9"/>
  <c r="C178" i="9"/>
  <c r="C175" i="9"/>
  <c r="C374" i="9"/>
  <c r="C283" i="9"/>
  <c r="C156" i="9"/>
  <c r="C201" i="9"/>
  <c r="C330" i="9"/>
  <c r="C281" i="9"/>
  <c r="C105" i="9"/>
  <c r="C25" i="9"/>
  <c r="C332" i="9"/>
  <c r="C44" i="9"/>
  <c r="C133" i="9"/>
  <c r="C55" i="9"/>
  <c r="C148" i="9"/>
  <c r="C20" i="9"/>
  <c r="C274" i="9"/>
  <c r="C414" i="9"/>
  <c r="C14" i="9"/>
  <c r="C15" i="9"/>
  <c r="C11" i="9"/>
  <c r="C277" i="9"/>
  <c r="C298" i="9"/>
  <c r="C268" i="9"/>
  <c r="C121" i="9"/>
  <c r="C6" i="9"/>
  <c r="C214" i="9"/>
  <c r="C390" i="9"/>
  <c r="C242" i="9"/>
  <c r="C48" i="9"/>
  <c r="C86" i="9"/>
  <c r="C416" i="9"/>
  <c r="C102" i="9"/>
  <c r="C351" i="9"/>
  <c r="C245" i="9"/>
  <c r="C27" i="9"/>
  <c r="C383" i="9"/>
  <c r="C108" i="9"/>
  <c r="C97" i="9"/>
  <c r="C52" i="9"/>
  <c r="C71" i="9"/>
  <c r="C145" i="9"/>
  <c r="C151" i="9"/>
  <c r="C16" i="9"/>
  <c r="C96" i="9"/>
  <c r="C26" i="9"/>
  <c r="C340" i="9"/>
  <c r="C238" i="9"/>
  <c r="C153" i="9"/>
  <c r="C199" i="9"/>
  <c r="C4" i="9"/>
  <c r="C50" i="9"/>
  <c r="C230" i="9"/>
  <c r="C160" i="9"/>
  <c r="C54" i="9"/>
  <c r="C140" i="9"/>
  <c r="C3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<sst xmlns="http://schemas.openxmlformats.org/spreadsheetml/2006/main" count="1767" uniqueCount="472">
  <si>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</si>
  <si>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</si>
  <si>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</si>
  <si>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</si>
  <si>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</si>
  <si>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</si>
  <si>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</si>
  <si>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</si>
  <si>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</si>
  <si>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</si>
  <si>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</si>
  <si>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</si>
  <si>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</si>
  <si>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</si>
  <si>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</si>
  <si>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</si>
  <si>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</si>
  <si>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</si>
  <si>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</si>
  <si>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</si>
  <si>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</si>
  <si>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</si>
  <si>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</si>
  <si>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</si>
  <si>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</si>
  <si>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</si>
  <si>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</si>
  <si>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</si>
  <si>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</si>
  <si>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</si>
  <si>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</si>
  <si>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</si>
  <si>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</si>
  <si>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</si>
  <si>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</si>
  <si>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</si>
  <si>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</si>
  <si>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</si>
  <si>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</si>
  <si>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</si>
  <si>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</si>
  <si>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</si>
  <si>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</si>
  <si>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</si>
  <si>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</si>
  <si>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</si>
  <si>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</si>
  <si>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</si>
  <si>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</si>
  <si>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</si>
  <si>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</si>
  <si>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</si>
  <si>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</si>
  <si>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</si>
  <si>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</si>
  <si>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</si>
  <si>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</si>
  <si>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</si>
  <si>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</si>
  <si>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</si>
  <si>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</si>
  <si>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</si>
  <si>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</si>
  <si>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</si>
  <si>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</si>
  <si>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</si>
  <si>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</si>
  <si>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</si>
  <si>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</si>
  <si>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</si>
  <si>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</si>
  <si>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</si>
  <si>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</si>
  <si>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</si>
  <si>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</si>
  <si>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</si>
  <si>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</si>
  <si>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</si>
  <si>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</si>
  <si>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</si>
  <si>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</si>
  <si>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</si>
  <si>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</si>
  <si>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</si>
  <si>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</si>
  <si>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</si>
  <si>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</si>
  <si>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</si>
  <si>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</si>
  <si>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</si>
  <si>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</si>
  <si>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</si>
  <si>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</si>
  <si>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</si>
  <si>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</si>
  <si>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</si>
  <si>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</si>
  <si>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</si>
  <si>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</si>
  <si>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</si>
  <si>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</si>
  <si>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</si>
  <si>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</si>
  <si>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</si>
  <si>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</si>
  <si>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</si>
  <si>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</si>
  <si>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</si>
  <si>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</si>
  <si>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</si>
  <si>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</si>
  <si>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</si>
  <si>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</si>
  <si>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</si>
  <si>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</si>
  <si>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</si>
  <si>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</si>
  <si>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</si>
  <si>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</si>
  <si>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</si>
  <si>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</si>
  <si>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</si>
  <si>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</si>
  <si>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</si>
  <si>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</si>
  <si>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</si>
  <si>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</si>
  <si>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</si>
  <si>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</si>
  <si>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</si>
  <si>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</si>
  <si>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</si>
  <si>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</si>
  <si>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</si>
  <si>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</si>
  <si>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</si>
  <si>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</si>
  <si>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</si>
  <si>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</si>
  <si>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</si>
  <si>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</si>
  <si>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</si>
  <si>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</si>
  <si>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</si>
  <si>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</si>
  <si>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</si>
  <si>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</si>
  <si>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</si>
  <si>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</si>
  <si>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</si>
  <si>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</si>
  <si>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</si>
  <si>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</si>
  <si>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</si>
  <si>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</si>
  <si>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</si>
  <si>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</si>
  <si>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</si>
  <si>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</si>
  <si>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</si>
  <si>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</si>
  <si>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</si>
  <si>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</si>
  <si>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</si>
  <si>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</si>
  <si>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</si>
  <si>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</si>
  <si>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</si>
  <si>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</si>
  <si>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</si>
  <si>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</si>
  <si>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</si>
  <si>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</si>
  <si>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</si>
  <si>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</si>
  <si>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</si>
  <si>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</si>
  <si>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</si>
  <si>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</si>
  <si>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</si>
  <si>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</si>
  <si>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</si>
  <si>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</si>
  <si>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</si>
  <si>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</si>
  <si>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</si>
  <si>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</si>
  <si>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</si>
  <si>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</si>
  <si>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</si>
  <si>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</si>
  <si>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</si>
  <si>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</si>
  <si>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</si>
  <si>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</si>
  <si>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</si>
  <si>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</si>
  <si>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</si>
  <si>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</si>
  <si>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</si>
  <si>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</si>
  <si>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</si>
  <si>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</si>
  <si>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</si>
  <si>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</si>
  <si>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</si>
  <si>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</si>
  <si>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</si>
  <si>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</si>
  <si>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</si>
  <si>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</si>
  <si>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</si>
  <si>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</si>
  <si>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</si>
  <si>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</si>
  <si>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</si>
  <si>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</si>
  <si>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</si>
  <si>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</si>
  <si>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</si>
  <si>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</si>
  <si>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</si>
  <si>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</si>
  <si>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</si>
  <si>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</si>
  <si>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</si>
  <si>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</si>
  <si>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</si>
  <si>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</si>
  <si>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</si>
  <si>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</si>
  <si>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</si>
  <si>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</si>
  <si>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</si>
  <si>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</si>
  <si>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</si>
  <si>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</si>
  <si>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</si>
  <si>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</si>
  <si>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</si>
  <si>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</si>
  <si>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</si>
  <si>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</si>
  <si>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</si>
  <si>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</si>
  <si>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</si>
  <si>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</si>
  <si>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</si>
  <si>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</si>
  <si>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</si>
  <si>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</si>
  <si>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</si>
  <si>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</si>
  <si>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</si>
  <si>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</si>
  <si>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</si>
  <si>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</si>
  <si>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</si>
  <si>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</si>
  <si>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</si>
  <si>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</si>
  <si>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</si>
  <si>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</si>
  <si>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</si>
  <si>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</si>
  <si>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</si>
  <si>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</si>
  <si>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</si>
  <si>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</si>
  <si>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</si>
  <si>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</si>
  <si>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</si>
  <si>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</si>
  <si>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</si>
  <si>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</si>
  <si>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</si>
  <si>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</si>
  <si>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</si>
  <si>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</si>
  <si>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</si>
  <si>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</si>
  <si>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</si>
  <si>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</si>
  <si>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</si>
  <si>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</si>
  <si>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</si>
  <si>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</si>
  <si>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</si>
  <si>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</si>
  <si>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</si>
  <si>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</si>
  <si>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</si>
  <si>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</si>
  <si>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</si>
  <si>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</si>
  <si>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</si>
  <si>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</si>
  <si>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</si>
  <si>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</si>
  <si>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</si>
  <si>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</si>
  <si>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</si>
  <si>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</si>
  <si>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</si>
  <si>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</si>
  <si>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</si>
  <si>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</si>
  <si>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</si>
  <si>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</si>
  <si>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</si>
  <si>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</si>
  <si>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</si>
  <si>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</si>
  <si>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</si>
  <si>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</si>
  <si>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</si>
  <si>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</si>
  <si>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</si>
  <si>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</si>
  <si>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</si>
  <si>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</si>
  <si>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</si>
  <si>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</si>
  <si>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</si>
  <si>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</si>
  <si>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</si>
  <si>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</si>
  <si>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</si>
  <si>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</si>
  <si>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</si>
  <si>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</si>
  <si>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</si>
  <si>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</si>
  <si>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</si>
  <si>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</si>
  <si>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</si>
  <si>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</si>
  <si>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</si>
  <si>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</si>
  <si>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</si>
  <si>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</si>
  <si>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</si>
  <si>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</si>
  <si>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</si>
  <si>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</si>
  <si>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</si>
  <si>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</si>
  <si>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</si>
  <si>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</si>
  <si>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</si>
  <si>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</si>
  <si>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</si>
  <si>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</si>
  <si>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</si>
  <si>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</si>
  <si>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</si>
  <si>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</si>
  <si>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</si>
  <si>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</si>
  <si>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</si>
  <si>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</si>
  <si>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</si>
  <si>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</si>
  <si>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</si>
  <si>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</si>
  <si>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</si>
  <si>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</si>
  <si>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</si>
  <si>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</si>
  <si>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</si>
  <si>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</si>
  <si>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</si>
  <si>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</si>
  <si>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</si>
  <si>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</si>
  <si>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</si>
  <si>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</si>
  <si>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</si>
  <si>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</si>
  <si>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</si>
  <si>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</si>
  <si>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</si>
  <si>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</si>
  <si>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</si>
  <si>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</si>
  <si>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</si>
  <si>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</si>
  <si>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</si>
  <si>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</si>
  <si>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</si>
  <si>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</si>
  <si>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</si>
  <si>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</si>
  <si>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</si>
  <si>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</si>
  <si>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</si>
  <si>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</si>
  <si>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</si>
  <si>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</si>
  <si>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</si>
  <si>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</si>
  <si>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</si>
  <si>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</si>
  <si>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</si>
  <si>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</si>
  <si>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</si>
  <si>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</si>
  <si>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</si>
  <si>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</si>
  <si>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</si>
  <si>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</si>
  <si>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</si>
  <si>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</si>
  <si>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</si>
  <si>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</si>
  <si>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</si>
  <si>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</si>
  <si>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</si>
  <si>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</si>
  <si>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</si>
  <si>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</si>
  <si>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</si>
  <si>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</si>
  <si>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</si>
  <si>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</si>
  <si>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</si>
  <si>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</si>
  <si>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</si>
  <si>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</si>
  <si>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MEDIAN</t>
  </si>
  <si>
    <t>AVG</t>
  </si>
  <si>
    <t>SKEW</t>
  </si>
  <si>
    <t xml:space="preserve">SKEWNESS </t>
  </si>
  <si>
    <t xml:space="preserve">Measures the amount and direction of skew </t>
  </si>
  <si>
    <t>Highly left skewed</t>
  </si>
  <si>
    <t>Moderately left skewed</t>
  </si>
  <si>
    <t>Approx symetrical</t>
  </si>
  <si>
    <t>Moderately right skewed</t>
  </si>
  <si>
    <t>Highly right skewed</t>
  </si>
  <si>
    <t>- 1 or less</t>
  </si>
  <si>
    <t>- 0.5 to - 1</t>
  </si>
  <si>
    <t>- 0.5 to + 0.5</t>
  </si>
  <si>
    <t xml:space="preserve">  0.5 to  1</t>
  </si>
  <si>
    <t xml:space="preserve"> + 1 or more</t>
  </si>
  <si>
    <t>Player weight</t>
  </si>
  <si>
    <t>Quartile 1</t>
  </si>
  <si>
    <t>STD Deviation</t>
  </si>
  <si>
    <t>Quartile 2</t>
  </si>
  <si>
    <t>AVG + 1 STD Dev</t>
  </si>
  <si>
    <t>Quartile 3</t>
  </si>
  <si>
    <t>AVG - 1 STD Dev</t>
  </si>
  <si>
    <t>Very low</t>
  </si>
  <si>
    <t>STD DEV</t>
  </si>
  <si>
    <t>3 STD Dev
Below</t>
  </si>
  <si>
    <t>Low</t>
  </si>
  <si>
    <t>3 STD Dev below</t>
  </si>
  <si>
    <t>1 STD Dev below</t>
  </si>
  <si>
    <t>1 STD Dev
Below</t>
  </si>
  <si>
    <t>Medium</t>
  </si>
  <si>
    <t>1 STD Dev above</t>
  </si>
  <si>
    <t>3 STD Dev above</t>
  </si>
  <si>
    <t>1 STD Dev
Above</t>
  </si>
  <si>
    <t>High</t>
  </si>
  <si>
    <t>3 STD Dev
Above</t>
  </si>
  <si>
    <t>Very high</t>
  </si>
  <si>
    <t>Very High</t>
  </si>
  <si>
    <t>Average / Mean</t>
  </si>
  <si>
    <t>Skew</t>
  </si>
  <si>
    <t>Percentiles</t>
  </si>
  <si>
    <t>Percentile Rank</t>
  </si>
  <si>
    <t>Class</t>
  </si>
  <si>
    <t>(Weight - Avg) /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</si>
</sst>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textRotation="45" wrapText="1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0" fillId="0" borderId="0" xfId="42" applyNumberFormat="1" applyFont="1" applyAlignment="1">
      <alignment horizontal="center"/>
    </xf>
    <xf numFmtId="9" fontId="0" fillId="0" borderId="0" xfId="0" applyNumberFormat="1"/>
    <xf numFmtId="9" fontId="0" fillId="0" borderId="0" xfId="42" applyFont="1"/>
    <xf numFmtId="49" fontId="16" fillId="0" borderId="10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6" fillId="35" borderId="2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PTS - Moderate right skey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PTS - Moderate right skey</a:t>
          </a:r>
        </a:p>
      </cx:txPr>
    </cx:title>
    <cx:plotArea>
      <cx:plotAreaRegion>
        <cx:series layoutId="boxWhisker" uniqueId="{BDC38E06-A321-4ED1-AAA1-015FE6989E9D}">
          <cx:tx>
            <cx:txData>
              <cx:f>_xlchart.v1.2</cx:f>
              <cx:v>PTS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Games Played - Moderate left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 - Moderate left skew</a:t>
          </a:r>
        </a:p>
      </cx:txPr>
    </cx:title>
    <cx:plotArea>
      <cx:plotAreaRegion>
        <cx:series layoutId="boxWhisker" uniqueId="{5A167908-0721-4D2F-AB43-51652A49665D}">
          <cx:tx>
            <cx:txData>
              <cx:f>_xlchart.v1.4</cx:f>
              <cx:v>Games Played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Height - Approx Symtrical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- Approx Symtrical</a:t>
          </a:r>
        </a:p>
      </cx:txPr>
    </cx:title>
    <cx:plotArea>
      <cx:plotAreaRegion>
        <cx:series layoutId="boxWhisker" uniqueId="{321DB0EF-EB7A-4CFF-B477-721AC326B602}">
          <cx:tx>
            <cx:txData>
              <cx:f>_xlchart.v1.0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 - Approx Symetrical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- Approx Symetrical Skew</a:t>
          </a:r>
        </a:p>
      </cx:txPr>
    </cx:title>
    <cx:plotArea>
      <cx:plotAreaRegion>
        <cx:series layoutId="boxWhisker" uniqueId="{3E5C50C6-B9FE-4816-A202-4B126BCB5F01}">
          <cx:tx>
            <cx:txData>
              <cx:f>_xlchart.v1.6</cx:f>
              <cx:v>Weight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CB8F2240-D590-4CF7-A907-62E116E7DF8B}">
          <cx:tx>
            <cx:txData>
              <cx:f>_xlchart.v1.8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4762</xdr:rowOff>
    </xdr:from>
    <xdr:to>
      <xdr:col>12</xdr:col>
      <xdr:colOff>876300</xdr:colOff>
      <xdr:row>20</xdr:row>
      <xdr:rowOff>233362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2EF899-A558-3616-01D1-BD43F5E4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12</xdr:row>
      <xdr:rowOff>52387</xdr:rowOff>
    </xdr:from>
    <xdr:to>
      <xdr:col>19</xdr:col>
      <xdr:colOff>576262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E99A93-CDEA-EFF4-14F8-CB42F9FF4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242887</xdr:colOff>
      <xdr:row>12</xdr:row>
      <xdr:rowOff>52387</xdr:rowOff>
    </xdr:from>
    <xdr:to>
      <xdr:col>27</xdr:col>
      <xdr:colOff>547687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5CB456-7AF7-81CE-BEE1-DB15B813D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62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36634</xdr:colOff>
      <xdr:row>10</xdr:row>
      <xdr:rowOff>71804</xdr:rowOff>
    </xdr:from>
    <xdr:to>
      <xdr:col>7</xdr:col>
      <xdr:colOff>359018</xdr:colOff>
      <xdr:row>24</xdr:row>
      <xdr:rowOff>29307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63A89A-04B1-9014-AF7C-90B88ED7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359" y="2395904"/>
              <a:ext cx="4456234" cy="2624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7327</xdr:colOff>
      <xdr:row>0</xdr:row>
      <xdr:rowOff>599342</xdr:rowOff>
    </xdr:from>
    <xdr:to>
      <xdr:col>18</xdr:col>
      <xdr:colOff>461596</xdr:colOff>
      <xdr:row>21</xdr:row>
      <xdr:rowOff>14653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194B5B-F81E-7337-65FF-7A61EBA8E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0502" y="599342"/>
              <a:ext cx="6550269" cy="3834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0</xdr:rowOff>
    </xdr:from>
    <xdr:to>
      <xdr:col>11</xdr:col>
      <xdr:colOff>600075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4FA7F43-D5FF-4125-ADD4-D95D3707FB7A}"/>
            </a:ext>
          </a:extLst>
        </xdr:cNvPr>
        <xdr:cNvCxnSpPr/>
      </xdr:nvCxnSpPr>
      <xdr:spPr>
        <a:xfrm>
          <a:off x="426720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13</xdr:row>
      <xdr:rowOff>0</xdr:rowOff>
    </xdr:from>
    <xdr:to>
      <xdr:col>12</xdr:col>
      <xdr:colOff>0</xdr:colOff>
      <xdr:row>13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C1B90AC-515E-4C52-8ACC-BCB61761E9AD}"/>
            </a:ext>
          </a:extLst>
        </xdr:cNvPr>
        <xdr:cNvCxnSpPr/>
      </xdr:nvCxnSpPr>
      <xdr:spPr>
        <a:xfrm>
          <a:off x="6381750" y="24765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171450</xdr:rowOff>
    </xdr:from>
    <xdr:to>
      <xdr:col>11</xdr:col>
      <xdr:colOff>571500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2E6358-6BC5-4DBB-BDAA-D56F4C4738DF}"/>
            </a:ext>
          </a:extLst>
        </xdr:cNvPr>
        <xdr:cNvCxnSpPr/>
      </xdr:nvCxnSpPr>
      <xdr:spPr>
        <a:xfrm>
          <a:off x="628650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171450</xdr:rowOff>
    </xdr:from>
    <xdr:to>
      <xdr:col>11</xdr:col>
      <xdr:colOff>571500</xdr:colOff>
      <xdr:row>16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78A9A5-F152-461B-88F9-5E0FA59CBA76}"/>
            </a:ext>
          </a:extLst>
        </xdr:cNvPr>
        <xdr:cNvCxnSpPr/>
      </xdr:nvCxnSpPr>
      <xdr:spPr>
        <a:xfrm>
          <a:off x="634365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6146" name="AutoShape 2" descr="C:\Users\bende\Desktop\350px-Empirical_Rule.webp">
          <a:extLst>
            <a:ext uri="{FF2B5EF4-FFF2-40B4-BE49-F238E27FC236}">
              <a16:creationId xmlns:a16="http://schemas.microsoft.com/office/drawing/2014/main" id="{2FF5F80D-6B85-4D0A-B591-03D3025406B3}"/>
            </a:ext>
          </a:extLst>
        </xdr:cNvPr>
        <xdr:cNvSpPr>
          <a:spLocks noChangeAspect="1" noChangeArrowheads="1"/>
        </xdr:cNvSpPr>
      </xdr:nvSpPr>
      <xdr:spPr bwMode="auto">
        <a:xfrm>
          <a:off x="431482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1</xdr:row>
      <xdr:rowOff>66675</xdr:rowOff>
    </xdr:from>
    <xdr:to>
      <xdr:col>27</xdr:col>
      <xdr:colOff>476250</xdr:colOff>
      <xdr:row>24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26F195-A5E1-4884-BEAF-15C2D672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219075"/>
          <a:ext cx="7772400" cy="4371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ColWidth="9.140625"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3"/>
  <sheetViews>
    <sheetView zoomScaleNormal="100" workbookViewId="0">
      <selection activeCell="AD16" sqref="AD16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  <col min="9" max="9" width="13" customWidth="1"/>
    <col min="10" max="11" width="14.7109375" customWidth="1"/>
    <col min="12" max="12" width="13.140625" customWidth="1"/>
    <col min="13" max="14" width="13.28515625" customWidth="1"/>
    <col min="15" max="15" width="12.28515625" customWidth="1"/>
  </cols>
  <sheetData>
    <row r="1" spans="1:15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J1" s="22"/>
      <c r="K1" s="22"/>
      <c r="L1" s="23"/>
      <c r="M1" s="23"/>
      <c r="N1" s="12"/>
      <c r="O1" s="12"/>
    </row>
    <row r="2" spans="1:15" s="3" customFormat="1" ht="24.95" customHeight="1" x14ac:dyDescent="0.25">
      <c r="A2" s="7" t="s">
        <v>7</v>
      </c>
      <c r="B2" s="7">
        <v>133</v>
      </c>
      <c r="C2" s="7">
        <v>26</v>
      </c>
      <c r="D2" s="7">
        <v>29</v>
      </c>
      <c r="E2" s="7">
        <v>185</v>
      </c>
      <c r="F2" s="8">
        <v>81.45</v>
      </c>
      <c r="G2" s="8">
        <v>23.79839299</v>
      </c>
      <c r="J2" s="10" t="s">
        <v>2</v>
      </c>
      <c r="K2" s="10" t="s">
        <v>1</v>
      </c>
      <c r="L2" s="10" t="s">
        <v>3</v>
      </c>
      <c r="M2" s="10" t="s">
        <v>4</v>
      </c>
      <c r="N2" s="10" t="s">
        <v>5</v>
      </c>
      <c r="O2" s="10" t="s">
        <v>6</v>
      </c>
    </row>
    <row r="3" spans="1:15" s="3" customFormat="1" ht="24.95" customHeight="1" x14ac:dyDescent="0.25">
      <c r="A3" s="7" t="s">
        <v>8</v>
      </c>
      <c r="B3" s="7">
        <v>954</v>
      </c>
      <c r="C3" s="7">
        <v>82</v>
      </c>
      <c r="D3" s="7">
        <v>30</v>
      </c>
      <c r="E3" s="7">
        <v>180</v>
      </c>
      <c r="F3" s="8">
        <v>72.45</v>
      </c>
      <c r="G3" s="8">
        <v>22.36111111</v>
      </c>
      <c r="I3" s="9" t="s">
        <v>429</v>
      </c>
      <c r="J3" s="11">
        <f>MEDIAN(B:B)</f>
        <v>432</v>
      </c>
      <c r="K3" s="11">
        <f>MEDIAN(C:C)</f>
        <v>62</v>
      </c>
      <c r="L3" s="11">
        <f t="shared" ref="L3:O3" si="0">MEDIAN(D:D)</f>
        <v>27</v>
      </c>
      <c r="M3" s="11">
        <f t="shared" si="0"/>
        <v>197.5</v>
      </c>
      <c r="N3" s="11">
        <f t="shared" si="0"/>
        <v>99</v>
      </c>
      <c r="O3" s="11">
        <f t="shared" si="0"/>
        <v>25.420833335000001</v>
      </c>
    </row>
    <row r="4" spans="1:15" s="3" customFormat="1" ht="24.95" customHeight="1" x14ac:dyDescent="0.25">
      <c r="A4" s="7" t="s">
        <v>9</v>
      </c>
      <c r="B4" s="7">
        <v>243</v>
      </c>
      <c r="C4" s="7">
        <v>47</v>
      </c>
      <c r="D4" s="7">
        <v>20</v>
      </c>
      <c r="E4" s="7">
        <v>202.5</v>
      </c>
      <c r="F4" s="8">
        <v>99</v>
      </c>
      <c r="G4" s="8">
        <v>24.142661180000001</v>
      </c>
      <c r="I4" s="9" t="s">
        <v>430</v>
      </c>
      <c r="J4" s="11">
        <f>AVERAGE(B:B)</f>
        <v>515.89099526066354</v>
      </c>
      <c r="K4" s="11">
        <f t="shared" ref="K4:O4" si="1">AVERAGE(C:C)</f>
        <v>53.748815165876778</v>
      </c>
      <c r="L4" s="11">
        <f t="shared" si="1"/>
        <v>27.507109004739338</v>
      </c>
      <c r="M4" s="11">
        <f t="shared" si="1"/>
        <v>197.44075829383885</v>
      </c>
      <c r="N4" s="11">
        <f t="shared" si="1"/>
        <v>99.469194312796191</v>
      </c>
      <c r="O4" s="11">
        <f t="shared" si="1"/>
        <v>25.427746806184828</v>
      </c>
    </row>
    <row r="5" spans="1:15" s="3" customFormat="1" ht="24.95" customHeight="1" x14ac:dyDescent="0.25">
      <c r="A5" s="7" t="s">
        <v>10</v>
      </c>
      <c r="B5" s="7">
        <v>213</v>
      </c>
      <c r="C5" s="7">
        <v>32</v>
      </c>
      <c r="D5" s="7">
        <v>24</v>
      </c>
      <c r="E5" s="7">
        <v>205</v>
      </c>
      <c r="F5" s="8">
        <v>106.65</v>
      </c>
      <c r="G5" s="8">
        <v>25.37775134</v>
      </c>
      <c r="I5" s="9" t="s">
        <v>431</v>
      </c>
      <c r="J5" s="11">
        <f>SKEW(B:B)</f>
        <v>0.84628151754296721</v>
      </c>
      <c r="K5" s="11">
        <f t="shared" ref="K5:M5" si="2">SKEW(C:C)</f>
        <v>-0.7145556099526752</v>
      </c>
      <c r="L5" s="11">
        <f t="shared" si="2"/>
        <v>0.59633113452253828</v>
      </c>
      <c r="M5" s="11">
        <f t="shared" si="2"/>
        <v>-0.30853007221460316</v>
      </c>
      <c r="N5" s="11">
        <f>SKEW(F:F)</f>
        <v>0.32560227547287879</v>
      </c>
      <c r="O5" s="11">
        <f t="shared" ref="O5" si="3">SKEW(G:G)</f>
        <v>0.55955456535570636</v>
      </c>
    </row>
    <row r="6" spans="1:15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15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  <c r="I7" s="24" t="s">
        <v>432</v>
      </c>
      <c r="J7" s="25"/>
      <c r="K7" s="19" t="s">
        <v>433</v>
      </c>
      <c r="L7" s="19"/>
      <c r="M7" s="19"/>
      <c r="N7" s="19"/>
      <c r="O7" s="19"/>
    </row>
    <row r="8" spans="1:15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  <c r="I8" s="26"/>
      <c r="J8" s="27"/>
      <c r="K8" s="20" t="s">
        <v>434</v>
      </c>
      <c r="L8" s="21" t="s">
        <v>435</v>
      </c>
      <c r="M8" s="21" t="s">
        <v>436</v>
      </c>
      <c r="N8" s="21" t="s">
        <v>437</v>
      </c>
      <c r="O8" s="21" t="s">
        <v>438</v>
      </c>
    </row>
    <row r="9" spans="1:15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  <c r="I9" s="26"/>
      <c r="J9" s="27"/>
      <c r="K9" s="20"/>
      <c r="L9" s="21"/>
      <c r="M9" s="21"/>
      <c r="N9" s="21"/>
      <c r="O9" s="21"/>
    </row>
    <row r="10" spans="1:15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  <c r="I10" s="26"/>
      <c r="J10" s="27"/>
      <c r="K10" s="18" t="s">
        <v>439</v>
      </c>
      <c r="L10" s="17" t="s">
        <v>440</v>
      </c>
      <c r="M10" s="17" t="s">
        <v>441</v>
      </c>
      <c r="N10" s="17" t="s">
        <v>442</v>
      </c>
      <c r="O10" s="18" t="s">
        <v>443</v>
      </c>
    </row>
    <row r="11" spans="1:15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  <c r="I11" s="28"/>
      <c r="J11" s="29"/>
      <c r="K11" s="18"/>
      <c r="L11" s="17"/>
      <c r="M11" s="17"/>
      <c r="N11" s="17"/>
      <c r="O11" s="18"/>
    </row>
    <row r="12" spans="1:15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15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15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15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15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mergeCells count="14">
    <mergeCell ref="J1:K1"/>
    <mergeCell ref="L1:M1"/>
    <mergeCell ref="I7:J11"/>
    <mergeCell ref="K10:K11"/>
    <mergeCell ref="L10:L11"/>
    <mergeCell ref="M10:M11"/>
    <mergeCell ref="N10:N11"/>
    <mergeCell ref="O10:O11"/>
    <mergeCell ref="K7:O7"/>
    <mergeCell ref="K8:K9"/>
    <mergeCell ref="L8:L9"/>
    <mergeCell ref="M8:M9"/>
    <mergeCell ref="N8:N9"/>
    <mergeCell ref="O8:O9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6473-FC0A-4C63-BA86-386CFCDD993B}">
  <dimension ref="A1:L423"/>
  <sheetViews>
    <sheetView zoomScale="130" zoomScaleNormal="130" workbookViewId="0">
      <selection activeCell="F5" sqref="F5:F6"/>
    </sheetView>
  </sheetViews>
  <sheetFormatPr defaultColWidth="9.140625" defaultRowHeight="15" x14ac:dyDescent="0.25"/>
  <cols>
    <col min="2" max="2" width="15" bestFit="1" customWidth="1"/>
    <col min="3" max="3" width="15.140625" bestFit="1" customWidth="1"/>
    <col min="4" max="4" width="13.140625" bestFit="1" customWidth="1"/>
    <col min="5" max="5" width="15.42578125" customWidth="1"/>
  </cols>
  <sheetData>
    <row r="1" spans="1:12" ht="48" customHeight="1" x14ac:dyDescent="0.25">
      <c r="A1" s="6" t="s">
        <v>5</v>
      </c>
      <c r="B1" t="s">
        <v>469</v>
      </c>
    </row>
    <row r="2" spans="1:12" ht="15" customHeight="1" x14ac:dyDescent="0.25">
      <c r="A2" s="8">
        <v>162</v>
      </c>
      <c r="B2" s="16">
        <f>PERCENTRANK(A:A,A2)</f>
        <v>1</v>
      </c>
      <c r="C2" s="33" t="s">
        <v>444</v>
      </c>
      <c r="D2" s="34"/>
      <c r="E2" s="34"/>
      <c r="F2" s="35"/>
    </row>
    <row r="3" spans="1:12" ht="15" customHeight="1" x14ac:dyDescent="0.25">
      <c r="A3" s="8">
        <v>130.05000000000001</v>
      </c>
      <c r="B3" s="16">
        <f t="shared" ref="B3:B66" si="0">PERCENTRANK(A:A,A3)</f>
        <v>0.995</v>
      </c>
      <c r="C3" s="36" t="s">
        <v>445</v>
      </c>
      <c r="D3" s="30">
        <f>QUARTILE(A:A,1)</f>
        <v>90</v>
      </c>
      <c r="E3" s="36" t="s">
        <v>446</v>
      </c>
      <c r="F3" s="30">
        <f>STDEV(A:A)</f>
        <v>12.364228393530565</v>
      </c>
    </row>
    <row r="4" spans="1:12" ht="15" customHeight="1" x14ac:dyDescent="0.25">
      <c r="A4" s="8">
        <v>130.05000000000001</v>
      </c>
      <c r="B4" s="16">
        <f t="shared" si="0"/>
        <v>0.995</v>
      </c>
      <c r="C4" s="37"/>
      <c r="D4" s="31"/>
      <c r="E4" s="37"/>
      <c r="F4" s="31"/>
      <c r="G4" s="2"/>
      <c r="H4" s="2"/>
      <c r="I4" s="2"/>
      <c r="J4" s="2"/>
      <c r="K4" s="2"/>
    </row>
    <row r="5" spans="1:12" ht="15" customHeight="1" x14ac:dyDescent="0.25">
      <c r="A5" s="8">
        <v>128.25</v>
      </c>
      <c r="B5" s="16">
        <f t="shared" si="0"/>
        <v>0.99199999999999999</v>
      </c>
      <c r="C5" s="36" t="s">
        <v>447</v>
      </c>
      <c r="D5" s="30">
        <f>QUARTILE(A:A,2)</f>
        <v>99</v>
      </c>
      <c r="E5" s="36" t="s">
        <v>448</v>
      </c>
      <c r="F5" s="30">
        <f>D9+F3</f>
        <v>111.8334227063267</v>
      </c>
      <c r="L5" s="1"/>
    </row>
    <row r="6" spans="1:12" ht="15" customHeight="1" x14ac:dyDescent="0.25">
      <c r="A6" s="8">
        <v>125.55</v>
      </c>
      <c r="B6" s="16">
        <f t="shared" si="0"/>
        <v>0.99</v>
      </c>
      <c r="C6" s="37"/>
      <c r="D6" s="31"/>
      <c r="E6" s="37"/>
      <c r="F6" s="31"/>
    </row>
    <row r="7" spans="1:12" x14ac:dyDescent="0.25">
      <c r="A7" s="8">
        <v>123.75</v>
      </c>
      <c r="B7" s="16">
        <f t="shared" si="0"/>
        <v>0.98299999999999998</v>
      </c>
      <c r="C7" s="32" t="s">
        <v>449</v>
      </c>
      <c r="D7" s="30">
        <f>_xlfn.QUARTILE.INC(A:A,3)</f>
        <v>108</v>
      </c>
      <c r="E7" s="36" t="s">
        <v>450</v>
      </c>
      <c r="F7" s="30">
        <f>D9-F3</f>
        <v>87.104965919265567</v>
      </c>
    </row>
    <row r="8" spans="1:12" x14ac:dyDescent="0.25">
      <c r="A8" s="8">
        <v>123.75</v>
      </c>
      <c r="B8" s="16">
        <f t="shared" si="0"/>
        <v>0.98299999999999998</v>
      </c>
      <c r="C8" s="32"/>
      <c r="D8" s="31"/>
      <c r="E8" s="37"/>
      <c r="F8" s="31"/>
    </row>
    <row r="9" spans="1:12" ht="15" customHeight="1" x14ac:dyDescent="0.25">
      <c r="A9" s="8">
        <v>123.75</v>
      </c>
      <c r="B9" s="16">
        <f t="shared" si="0"/>
        <v>0.98299999999999998</v>
      </c>
      <c r="C9" t="s">
        <v>466</v>
      </c>
      <c r="D9">
        <f>AVERAGE(A:A)</f>
        <v>99.469194312796134</v>
      </c>
      <c r="E9" t="s">
        <v>467</v>
      </c>
      <c r="F9">
        <f>SKEW(A:A)</f>
        <v>0.32560227547289711</v>
      </c>
    </row>
    <row r="10" spans="1:12" x14ac:dyDescent="0.25">
      <c r="A10" s="8">
        <v>121.5</v>
      </c>
      <c r="B10" s="16">
        <f t="shared" si="0"/>
        <v>0.96899999999999997</v>
      </c>
    </row>
    <row r="11" spans="1:12" x14ac:dyDescent="0.25">
      <c r="A11" s="8">
        <v>121.5</v>
      </c>
      <c r="B11" s="16">
        <f t="shared" si="0"/>
        <v>0.96899999999999997</v>
      </c>
    </row>
    <row r="12" spans="1:12" x14ac:dyDescent="0.25">
      <c r="A12" s="8">
        <v>121.5</v>
      </c>
      <c r="B12" s="16">
        <f t="shared" si="0"/>
        <v>0.96899999999999997</v>
      </c>
    </row>
    <row r="13" spans="1:12" x14ac:dyDescent="0.25">
      <c r="A13" s="8">
        <v>121.5</v>
      </c>
      <c r="B13" s="16">
        <f t="shared" si="0"/>
        <v>0.96899999999999997</v>
      </c>
    </row>
    <row r="14" spans="1:12" x14ac:dyDescent="0.25">
      <c r="A14" s="8">
        <v>121.5</v>
      </c>
      <c r="B14" s="16">
        <f t="shared" si="0"/>
        <v>0.96899999999999997</v>
      </c>
    </row>
    <row r="15" spans="1:12" x14ac:dyDescent="0.25">
      <c r="A15" s="8">
        <v>121.5</v>
      </c>
      <c r="B15" s="16">
        <f t="shared" si="0"/>
        <v>0.96899999999999997</v>
      </c>
    </row>
    <row r="16" spans="1:12" x14ac:dyDescent="0.25">
      <c r="A16" s="8">
        <v>120.6</v>
      </c>
      <c r="B16" s="16">
        <f t="shared" si="0"/>
        <v>0.96399999999999997</v>
      </c>
    </row>
    <row r="17" spans="1:4" x14ac:dyDescent="0.25">
      <c r="A17" s="8">
        <v>120.6</v>
      </c>
      <c r="B17" s="16">
        <f t="shared" si="0"/>
        <v>0.96399999999999997</v>
      </c>
    </row>
    <row r="18" spans="1:4" x14ac:dyDescent="0.25">
      <c r="A18" s="8">
        <v>119.25</v>
      </c>
      <c r="B18" s="16">
        <f t="shared" si="0"/>
        <v>0.94699999999999995</v>
      </c>
    </row>
    <row r="19" spans="1:4" x14ac:dyDescent="0.25">
      <c r="A19" s="8">
        <v>119.25</v>
      </c>
      <c r="B19" s="16">
        <f t="shared" si="0"/>
        <v>0.94699999999999995</v>
      </c>
    </row>
    <row r="20" spans="1:4" x14ac:dyDescent="0.25">
      <c r="A20" s="8">
        <v>119.25</v>
      </c>
      <c r="B20" s="16">
        <f t="shared" si="0"/>
        <v>0.94699999999999995</v>
      </c>
    </row>
    <row r="21" spans="1:4" x14ac:dyDescent="0.25">
      <c r="A21" s="8">
        <v>119.25</v>
      </c>
      <c r="B21" s="16">
        <f t="shared" si="0"/>
        <v>0.94699999999999995</v>
      </c>
    </row>
    <row r="22" spans="1:4" x14ac:dyDescent="0.25">
      <c r="A22" s="8">
        <v>119.25</v>
      </c>
      <c r="B22" s="16">
        <f t="shared" si="0"/>
        <v>0.94699999999999995</v>
      </c>
    </row>
    <row r="23" spans="1:4" x14ac:dyDescent="0.25">
      <c r="A23" s="8">
        <v>119.25</v>
      </c>
      <c r="B23" s="16">
        <f t="shared" si="0"/>
        <v>0.94699999999999995</v>
      </c>
    </row>
    <row r="24" spans="1:4" x14ac:dyDescent="0.25">
      <c r="A24" s="8">
        <v>119.25</v>
      </c>
      <c r="B24" s="16">
        <f t="shared" si="0"/>
        <v>0.94699999999999995</v>
      </c>
    </row>
    <row r="25" spans="1:4" x14ac:dyDescent="0.25">
      <c r="A25" s="8">
        <v>117</v>
      </c>
      <c r="B25" s="16">
        <f t="shared" si="0"/>
        <v>0.91600000000000004</v>
      </c>
    </row>
    <row r="26" spans="1:4" x14ac:dyDescent="0.25">
      <c r="A26" s="8">
        <v>117</v>
      </c>
      <c r="B26" s="16">
        <f t="shared" si="0"/>
        <v>0.91600000000000004</v>
      </c>
      <c r="C26" t="s">
        <v>468</v>
      </c>
    </row>
    <row r="27" spans="1:4" x14ac:dyDescent="0.25">
      <c r="A27" s="8">
        <v>117</v>
      </c>
      <c r="B27" s="16">
        <f t="shared" si="0"/>
        <v>0.91600000000000004</v>
      </c>
      <c r="C27" s="15">
        <v>0.25</v>
      </c>
      <c r="D27">
        <f>PERCENTILE(A:A,0.25)</f>
        <v>90</v>
      </c>
    </row>
    <row r="28" spans="1:4" x14ac:dyDescent="0.25">
      <c r="A28" s="8">
        <v>117</v>
      </c>
      <c r="B28" s="16">
        <f t="shared" si="0"/>
        <v>0.91600000000000004</v>
      </c>
      <c r="C28" s="15">
        <v>0.5</v>
      </c>
      <c r="D28">
        <f>PERCENTILE(A:A,0.5)</f>
        <v>99</v>
      </c>
    </row>
    <row r="29" spans="1:4" x14ac:dyDescent="0.25">
      <c r="A29" s="8">
        <v>117</v>
      </c>
      <c r="B29" s="16">
        <f t="shared" si="0"/>
        <v>0.91600000000000004</v>
      </c>
      <c r="C29" s="15">
        <v>0.75</v>
      </c>
      <c r="D29">
        <f>PERCENTILE(A:A,0.75)</f>
        <v>108</v>
      </c>
    </row>
    <row r="30" spans="1:4" x14ac:dyDescent="0.25">
      <c r="A30" s="8">
        <v>117</v>
      </c>
      <c r="B30" s="16">
        <f t="shared" si="0"/>
        <v>0.91600000000000004</v>
      </c>
      <c r="C30" s="15">
        <v>1</v>
      </c>
      <c r="D30">
        <f>PERCENTILE(A:A,1)</f>
        <v>162</v>
      </c>
    </row>
    <row r="31" spans="1:4" x14ac:dyDescent="0.25">
      <c r="A31" s="8">
        <v>117</v>
      </c>
      <c r="B31" s="16">
        <f t="shared" si="0"/>
        <v>0.91600000000000004</v>
      </c>
    </row>
    <row r="32" spans="1:4" x14ac:dyDescent="0.25">
      <c r="A32" s="8">
        <v>117</v>
      </c>
      <c r="B32" s="16">
        <f t="shared" si="0"/>
        <v>0.91600000000000004</v>
      </c>
    </row>
    <row r="33" spans="1:2" x14ac:dyDescent="0.25">
      <c r="A33" s="8">
        <v>117</v>
      </c>
      <c r="B33" s="16">
        <f t="shared" si="0"/>
        <v>0.91600000000000004</v>
      </c>
    </row>
    <row r="34" spans="1:2" x14ac:dyDescent="0.25">
      <c r="A34" s="8">
        <v>117</v>
      </c>
      <c r="B34" s="16">
        <f t="shared" si="0"/>
        <v>0.91600000000000004</v>
      </c>
    </row>
    <row r="35" spans="1:2" x14ac:dyDescent="0.25">
      <c r="A35" s="8">
        <v>117</v>
      </c>
      <c r="B35" s="16">
        <f t="shared" si="0"/>
        <v>0.91600000000000004</v>
      </c>
    </row>
    <row r="36" spans="1:2" x14ac:dyDescent="0.25">
      <c r="A36" s="8">
        <v>117</v>
      </c>
      <c r="B36" s="16">
        <f t="shared" si="0"/>
        <v>0.91600000000000004</v>
      </c>
    </row>
    <row r="37" spans="1:2" x14ac:dyDescent="0.25">
      <c r="A37" s="8">
        <v>117</v>
      </c>
      <c r="B37" s="16">
        <f t="shared" si="0"/>
        <v>0.91600000000000004</v>
      </c>
    </row>
    <row r="38" spans="1:2" x14ac:dyDescent="0.25">
      <c r="A38" s="8">
        <v>116.1</v>
      </c>
      <c r="B38" s="16">
        <f t="shared" si="0"/>
        <v>0.91400000000000003</v>
      </c>
    </row>
    <row r="39" spans="1:2" x14ac:dyDescent="0.25">
      <c r="A39" s="8">
        <v>115.65</v>
      </c>
      <c r="B39" s="16">
        <f t="shared" si="0"/>
        <v>0.91200000000000003</v>
      </c>
    </row>
    <row r="40" spans="1:2" x14ac:dyDescent="0.25">
      <c r="A40" s="8">
        <v>114.75</v>
      </c>
      <c r="B40" s="16">
        <f t="shared" si="0"/>
        <v>0.88300000000000001</v>
      </c>
    </row>
    <row r="41" spans="1:2" x14ac:dyDescent="0.25">
      <c r="A41" s="8">
        <v>114.75</v>
      </c>
      <c r="B41" s="16">
        <f t="shared" si="0"/>
        <v>0.88300000000000001</v>
      </c>
    </row>
    <row r="42" spans="1:2" x14ac:dyDescent="0.25">
      <c r="A42" s="8">
        <v>114.75</v>
      </c>
      <c r="B42" s="16">
        <f t="shared" si="0"/>
        <v>0.88300000000000001</v>
      </c>
    </row>
    <row r="43" spans="1:2" x14ac:dyDescent="0.25">
      <c r="A43" s="8">
        <v>114.75</v>
      </c>
      <c r="B43" s="16">
        <f t="shared" si="0"/>
        <v>0.88300000000000001</v>
      </c>
    </row>
    <row r="44" spans="1:2" x14ac:dyDescent="0.25">
      <c r="A44" s="8">
        <v>114.75</v>
      </c>
      <c r="B44" s="16">
        <f t="shared" si="0"/>
        <v>0.88300000000000001</v>
      </c>
    </row>
    <row r="45" spans="1:2" x14ac:dyDescent="0.25">
      <c r="A45" s="8">
        <v>114.75</v>
      </c>
      <c r="B45" s="16">
        <f t="shared" si="0"/>
        <v>0.88300000000000001</v>
      </c>
    </row>
    <row r="46" spans="1:2" x14ac:dyDescent="0.25">
      <c r="A46" s="8">
        <v>114.75</v>
      </c>
      <c r="B46" s="16">
        <f t="shared" si="0"/>
        <v>0.88300000000000001</v>
      </c>
    </row>
    <row r="47" spans="1:2" x14ac:dyDescent="0.25">
      <c r="A47" s="8">
        <v>114.75</v>
      </c>
      <c r="B47" s="16">
        <f t="shared" si="0"/>
        <v>0.88300000000000001</v>
      </c>
    </row>
    <row r="48" spans="1:2" x14ac:dyDescent="0.25">
      <c r="A48" s="8">
        <v>114.75</v>
      </c>
      <c r="B48" s="16">
        <f t="shared" si="0"/>
        <v>0.88300000000000001</v>
      </c>
    </row>
    <row r="49" spans="1:2" x14ac:dyDescent="0.25">
      <c r="A49" s="8">
        <v>114.75</v>
      </c>
      <c r="B49" s="16">
        <f t="shared" si="0"/>
        <v>0.88300000000000001</v>
      </c>
    </row>
    <row r="50" spans="1:2" x14ac:dyDescent="0.25">
      <c r="A50" s="8">
        <v>114.75</v>
      </c>
      <c r="B50" s="16">
        <f t="shared" si="0"/>
        <v>0.88300000000000001</v>
      </c>
    </row>
    <row r="51" spans="1:2" x14ac:dyDescent="0.25">
      <c r="A51" s="8">
        <v>114.75</v>
      </c>
      <c r="B51" s="16">
        <f t="shared" si="0"/>
        <v>0.88300000000000001</v>
      </c>
    </row>
    <row r="52" spans="1:2" x14ac:dyDescent="0.25">
      <c r="A52" s="8">
        <v>113.85</v>
      </c>
      <c r="B52" s="16">
        <f t="shared" si="0"/>
        <v>0.878</v>
      </c>
    </row>
    <row r="53" spans="1:2" x14ac:dyDescent="0.25">
      <c r="A53" s="8">
        <v>113.85</v>
      </c>
      <c r="B53" s="16">
        <f t="shared" si="0"/>
        <v>0.878</v>
      </c>
    </row>
    <row r="54" spans="1:2" x14ac:dyDescent="0.25">
      <c r="A54" s="8">
        <v>113.4</v>
      </c>
      <c r="B54" s="16">
        <f t="shared" si="0"/>
        <v>0.876</v>
      </c>
    </row>
    <row r="55" spans="1:2" x14ac:dyDescent="0.25">
      <c r="A55" s="8">
        <v>112.95</v>
      </c>
      <c r="B55" s="16">
        <f t="shared" si="0"/>
        <v>0.86899999999999999</v>
      </c>
    </row>
    <row r="56" spans="1:2" x14ac:dyDescent="0.25">
      <c r="A56" s="8">
        <v>112.95</v>
      </c>
      <c r="B56" s="16">
        <f t="shared" si="0"/>
        <v>0.86899999999999999</v>
      </c>
    </row>
    <row r="57" spans="1:2" x14ac:dyDescent="0.25">
      <c r="A57" s="8">
        <v>112.95</v>
      </c>
      <c r="B57" s="16">
        <f t="shared" si="0"/>
        <v>0.86899999999999999</v>
      </c>
    </row>
    <row r="58" spans="1:2" x14ac:dyDescent="0.25">
      <c r="A58" s="8">
        <v>112.5</v>
      </c>
      <c r="B58" s="16">
        <f t="shared" si="0"/>
        <v>0.81899999999999995</v>
      </c>
    </row>
    <row r="59" spans="1:2" x14ac:dyDescent="0.25">
      <c r="A59" s="8">
        <v>112.5</v>
      </c>
      <c r="B59" s="16">
        <f t="shared" si="0"/>
        <v>0.81899999999999995</v>
      </c>
    </row>
    <row r="60" spans="1:2" x14ac:dyDescent="0.25">
      <c r="A60" s="8">
        <v>112.5</v>
      </c>
      <c r="B60" s="16">
        <f t="shared" si="0"/>
        <v>0.81899999999999995</v>
      </c>
    </row>
    <row r="61" spans="1:2" x14ac:dyDescent="0.25">
      <c r="A61" s="8">
        <v>112.5</v>
      </c>
      <c r="B61" s="16">
        <f t="shared" si="0"/>
        <v>0.81899999999999995</v>
      </c>
    </row>
    <row r="62" spans="1:2" x14ac:dyDescent="0.25">
      <c r="A62" s="8">
        <v>112.5</v>
      </c>
      <c r="B62" s="16">
        <f t="shared" si="0"/>
        <v>0.81899999999999995</v>
      </c>
    </row>
    <row r="63" spans="1:2" x14ac:dyDescent="0.25">
      <c r="A63" s="8">
        <v>112.5</v>
      </c>
      <c r="B63" s="16">
        <f t="shared" si="0"/>
        <v>0.81899999999999995</v>
      </c>
    </row>
    <row r="64" spans="1:2" x14ac:dyDescent="0.25">
      <c r="A64" s="8">
        <v>112.5</v>
      </c>
      <c r="B64" s="16">
        <f t="shared" si="0"/>
        <v>0.81899999999999995</v>
      </c>
    </row>
    <row r="65" spans="1:2" x14ac:dyDescent="0.25">
      <c r="A65" s="8">
        <v>112.5</v>
      </c>
      <c r="B65" s="16">
        <f t="shared" si="0"/>
        <v>0.81899999999999995</v>
      </c>
    </row>
    <row r="66" spans="1:2" x14ac:dyDescent="0.25">
      <c r="A66" s="8">
        <v>112.5</v>
      </c>
      <c r="B66" s="16">
        <f t="shared" si="0"/>
        <v>0.81899999999999995</v>
      </c>
    </row>
    <row r="67" spans="1:2" x14ac:dyDescent="0.25">
      <c r="A67" s="8">
        <v>112.5</v>
      </c>
      <c r="B67" s="16">
        <f t="shared" ref="B67:B130" si="1">PERCENTRANK(A:A,A67)</f>
        <v>0.81899999999999995</v>
      </c>
    </row>
    <row r="68" spans="1:2" x14ac:dyDescent="0.25">
      <c r="A68" s="8">
        <v>112.5</v>
      </c>
      <c r="B68" s="16">
        <f t="shared" si="1"/>
        <v>0.81899999999999995</v>
      </c>
    </row>
    <row r="69" spans="1:2" x14ac:dyDescent="0.25">
      <c r="A69" s="8">
        <v>112.5</v>
      </c>
      <c r="B69" s="16">
        <f t="shared" si="1"/>
        <v>0.81899999999999995</v>
      </c>
    </row>
    <row r="70" spans="1:2" x14ac:dyDescent="0.25">
      <c r="A70" s="8">
        <v>112.5</v>
      </c>
      <c r="B70" s="16">
        <f t="shared" si="1"/>
        <v>0.81899999999999995</v>
      </c>
    </row>
    <row r="71" spans="1:2" x14ac:dyDescent="0.25">
      <c r="A71" s="8">
        <v>112.5</v>
      </c>
      <c r="B71" s="16">
        <f t="shared" si="1"/>
        <v>0.81899999999999995</v>
      </c>
    </row>
    <row r="72" spans="1:2" x14ac:dyDescent="0.25">
      <c r="A72" s="8">
        <v>112.5</v>
      </c>
      <c r="B72" s="16">
        <f t="shared" si="1"/>
        <v>0.81899999999999995</v>
      </c>
    </row>
    <row r="73" spans="1:2" x14ac:dyDescent="0.25">
      <c r="A73" s="8">
        <v>112.5</v>
      </c>
      <c r="B73" s="16">
        <f t="shared" si="1"/>
        <v>0.81899999999999995</v>
      </c>
    </row>
    <row r="74" spans="1:2" x14ac:dyDescent="0.25">
      <c r="A74" s="8">
        <v>112.5</v>
      </c>
      <c r="B74" s="16">
        <f t="shared" si="1"/>
        <v>0.81899999999999995</v>
      </c>
    </row>
    <row r="75" spans="1:2" x14ac:dyDescent="0.25">
      <c r="A75" s="8">
        <v>112.5</v>
      </c>
      <c r="B75" s="16">
        <f t="shared" si="1"/>
        <v>0.81899999999999995</v>
      </c>
    </row>
    <row r="76" spans="1:2" x14ac:dyDescent="0.25">
      <c r="A76" s="8">
        <v>112.5</v>
      </c>
      <c r="B76" s="16">
        <f t="shared" si="1"/>
        <v>0.81899999999999995</v>
      </c>
    </row>
    <row r="77" spans="1:2" x14ac:dyDescent="0.25">
      <c r="A77" s="8">
        <v>112.5</v>
      </c>
      <c r="B77" s="16">
        <f t="shared" si="1"/>
        <v>0.81899999999999995</v>
      </c>
    </row>
    <row r="78" spans="1:2" x14ac:dyDescent="0.25">
      <c r="A78" s="8">
        <v>112.5</v>
      </c>
      <c r="B78" s="16">
        <f t="shared" si="1"/>
        <v>0.81899999999999995</v>
      </c>
    </row>
    <row r="79" spans="1:2" x14ac:dyDescent="0.25">
      <c r="A79" s="8">
        <v>112.05</v>
      </c>
      <c r="B79" s="16">
        <f t="shared" si="1"/>
        <v>0.81699999999999995</v>
      </c>
    </row>
    <row r="80" spans="1:2" x14ac:dyDescent="0.25">
      <c r="A80" s="8">
        <v>111.6</v>
      </c>
      <c r="B80" s="16">
        <f t="shared" si="1"/>
        <v>0.81200000000000006</v>
      </c>
    </row>
    <row r="81" spans="1:2" x14ac:dyDescent="0.25">
      <c r="A81" s="8">
        <v>111.6</v>
      </c>
      <c r="B81" s="16">
        <f t="shared" si="1"/>
        <v>0.81200000000000006</v>
      </c>
    </row>
    <row r="82" spans="1:2" x14ac:dyDescent="0.25">
      <c r="A82" s="8">
        <v>110.7</v>
      </c>
      <c r="B82" s="16">
        <f t="shared" si="1"/>
        <v>0.80900000000000005</v>
      </c>
    </row>
    <row r="83" spans="1:2" x14ac:dyDescent="0.25">
      <c r="A83" s="8">
        <v>110.25</v>
      </c>
      <c r="B83" s="16">
        <f t="shared" si="1"/>
        <v>0.76200000000000001</v>
      </c>
    </row>
    <row r="84" spans="1:2" x14ac:dyDescent="0.25">
      <c r="A84" s="8">
        <v>110.25</v>
      </c>
      <c r="B84" s="16">
        <f t="shared" si="1"/>
        <v>0.76200000000000001</v>
      </c>
    </row>
    <row r="85" spans="1:2" x14ac:dyDescent="0.25">
      <c r="A85" s="8">
        <v>110.25</v>
      </c>
      <c r="B85" s="16">
        <f t="shared" si="1"/>
        <v>0.76200000000000001</v>
      </c>
    </row>
    <row r="86" spans="1:2" x14ac:dyDescent="0.25">
      <c r="A86" s="8">
        <v>110.25</v>
      </c>
      <c r="B86" s="16">
        <f t="shared" si="1"/>
        <v>0.76200000000000001</v>
      </c>
    </row>
    <row r="87" spans="1:2" x14ac:dyDescent="0.25">
      <c r="A87" s="8">
        <v>110.25</v>
      </c>
      <c r="B87" s="16">
        <f t="shared" si="1"/>
        <v>0.76200000000000001</v>
      </c>
    </row>
    <row r="88" spans="1:2" x14ac:dyDescent="0.25">
      <c r="A88" s="8">
        <v>110.25</v>
      </c>
      <c r="B88" s="16">
        <f t="shared" si="1"/>
        <v>0.76200000000000001</v>
      </c>
    </row>
    <row r="89" spans="1:2" x14ac:dyDescent="0.25">
      <c r="A89" s="8">
        <v>110.25</v>
      </c>
      <c r="B89" s="16">
        <f t="shared" si="1"/>
        <v>0.76200000000000001</v>
      </c>
    </row>
    <row r="90" spans="1:2" x14ac:dyDescent="0.25">
      <c r="A90" s="8">
        <v>110.25</v>
      </c>
      <c r="B90" s="16">
        <f t="shared" si="1"/>
        <v>0.76200000000000001</v>
      </c>
    </row>
    <row r="91" spans="1:2" x14ac:dyDescent="0.25">
      <c r="A91" s="8">
        <v>110.25</v>
      </c>
      <c r="B91" s="16">
        <f t="shared" si="1"/>
        <v>0.76200000000000001</v>
      </c>
    </row>
    <row r="92" spans="1:2" x14ac:dyDescent="0.25">
      <c r="A92" s="8">
        <v>110.25</v>
      </c>
      <c r="B92" s="16">
        <f t="shared" si="1"/>
        <v>0.76200000000000001</v>
      </c>
    </row>
    <row r="93" spans="1:2" x14ac:dyDescent="0.25">
      <c r="A93" s="8">
        <v>110.25</v>
      </c>
      <c r="B93" s="16">
        <f t="shared" si="1"/>
        <v>0.76200000000000001</v>
      </c>
    </row>
    <row r="94" spans="1:2" x14ac:dyDescent="0.25">
      <c r="A94" s="8">
        <v>110.25</v>
      </c>
      <c r="B94" s="16">
        <f t="shared" si="1"/>
        <v>0.76200000000000001</v>
      </c>
    </row>
    <row r="95" spans="1:2" x14ac:dyDescent="0.25">
      <c r="A95" s="8">
        <v>110.25</v>
      </c>
      <c r="B95" s="16">
        <f t="shared" si="1"/>
        <v>0.76200000000000001</v>
      </c>
    </row>
    <row r="96" spans="1:2" x14ac:dyDescent="0.25">
      <c r="A96" s="8">
        <v>110.25</v>
      </c>
      <c r="B96" s="16">
        <f t="shared" si="1"/>
        <v>0.76200000000000001</v>
      </c>
    </row>
    <row r="97" spans="1:2" x14ac:dyDescent="0.25">
      <c r="A97" s="8">
        <v>110.25</v>
      </c>
      <c r="B97" s="16">
        <f t="shared" si="1"/>
        <v>0.76200000000000001</v>
      </c>
    </row>
    <row r="98" spans="1:2" x14ac:dyDescent="0.25">
      <c r="A98" s="8">
        <v>110.25</v>
      </c>
      <c r="B98" s="16">
        <f t="shared" si="1"/>
        <v>0.76200000000000001</v>
      </c>
    </row>
    <row r="99" spans="1:2" x14ac:dyDescent="0.25">
      <c r="A99" s="8">
        <v>110.25</v>
      </c>
      <c r="B99" s="16">
        <f t="shared" si="1"/>
        <v>0.76200000000000001</v>
      </c>
    </row>
    <row r="100" spans="1:2" x14ac:dyDescent="0.25">
      <c r="A100" s="8">
        <v>110.25</v>
      </c>
      <c r="B100" s="16">
        <f t="shared" si="1"/>
        <v>0.76200000000000001</v>
      </c>
    </row>
    <row r="101" spans="1:2" x14ac:dyDescent="0.25">
      <c r="A101" s="8">
        <v>110.25</v>
      </c>
      <c r="B101" s="16">
        <f t="shared" si="1"/>
        <v>0.76200000000000001</v>
      </c>
    </row>
    <row r="102" spans="1:2" x14ac:dyDescent="0.25">
      <c r="A102" s="8">
        <v>110.25</v>
      </c>
      <c r="B102" s="16">
        <f t="shared" si="1"/>
        <v>0.76200000000000001</v>
      </c>
    </row>
    <row r="103" spans="1:2" x14ac:dyDescent="0.25">
      <c r="A103" s="8">
        <v>108.9</v>
      </c>
      <c r="B103" s="16">
        <f t="shared" si="1"/>
        <v>0.76</v>
      </c>
    </row>
    <row r="104" spans="1:2" x14ac:dyDescent="0.25">
      <c r="A104" s="8">
        <v>108.45</v>
      </c>
      <c r="B104" s="16">
        <f t="shared" si="1"/>
        <v>0.755</v>
      </c>
    </row>
    <row r="105" spans="1:2" x14ac:dyDescent="0.25">
      <c r="A105" s="8">
        <v>108.45</v>
      </c>
      <c r="B105" s="16">
        <f t="shared" si="1"/>
        <v>0.755</v>
      </c>
    </row>
    <row r="106" spans="1:2" x14ac:dyDescent="0.25">
      <c r="A106" s="8">
        <v>108</v>
      </c>
      <c r="B106" s="16">
        <f t="shared" si="1"/>
        <v>0.7</v>
      </c>
    </row>
    <row r="107" spans="1:2" x14ac:dyDescent="0.25">
      <c r="A107" s="8">
        <v>108</v>
      </c>
      <c r="B107" s="16">
        <f t="shared" si="1"/>
        <v>0.7</v>
      </c>
    </row>
    <row r="108" spans="1:2" x14ac:dyDescent="0.25">
      <c r="A108" s="8">
        <v>108</v>
      </c>
      <c r="B108" s="16">
        <f t="shared" si="1"/>
        <v>0.7</v>
      </c>
    </row>
    <row r="109" spans="1:2" x14ac:dyDescent="0.25">
      <c r="A109" s="8">
        <v>108</v>
      </c>
      <c r="B109" s="16">
        <f t="shared" si="1"/>
        <v>0.7</v>
      </c>
    </row>
    <row r="110" spans="1:2" x14ac:dyDescent="0.25">
      <c r="A110" s="8">
        <v>108</v>
      </c>
      <c r="B110" s="16">
        <f t="shared" si="1"/>
        <v>0.7</v>
      </c>
    </row>
    <row r="111" spans="1:2" x14ac:dyDescent="0.25">
      <c r="A111" s="8">
        <v>108</v>
      </c>
      <c r="B111" s="16">
        <f t="shared" si="1"/>
        <v>0.7</v>
      </c>
    </row>
    <row r="112" spans="1:2" x14ac:dyDescent="0.25">
      <c r="A112" s="8">
        <v>108</v>
      </c>
      <c r="B112" s="16">
        <f t="shared" si="1"/>
        <v>0.7</v>
      </c>
    </row>
    <row r="113" spans="1:2" x14ac:dyDescent="0.25">
      <c r="A113" s="8">
        <v>108</v>
      </c>
      <c r="B113" s="16">
        <f t="shared" si="1"/>
        <v>0.7</v>
      </c>
    </row>
    <row r="114" spans="1:2" x14ac:dyDescent="0.25">
      <c r="A114" s="8">
        <v>108</v>
      </c>
      <c r="B114" s="16">
        <f t="shared" si="1"/>
        <v>0.7</v>
      </c>
    </row>
    <row r="115" spans="1:2" x14ac:dyDescent="0.25">
      <c r="A115" s="8">
        <v>108</v>
      </c>
      <c r="B115" s="16">
        <f t="shared" si="1"/>
        <v>0.7</v>
      </c>
    </row>
    <row r="116" spans="1:2" x14ac:dyDescent="0.25">
      <c r="A116" s="8">
        <v>108</v>
      </c>
      <c r="B116" s="16">
        <f t="shared" si="1"/>
        <v>0.7</v>
      </c>
    </row>
    <row r="117" spans="1:2" x14ac:dyDescent="0.25">
      <c r="A117" s="8">
        <v>108</v>
      </c>
      <c r="B117" s="16">
        <f t="shared" si="1"/>
        <v>0.7</v>
      </c>
    </row>
    <row r="118" spans="1:2" x14ac:dyDescent="0.25">
      <c r="A118" s="8">
        <v>108</v>
      </c>
      <c r="B118" s="16">
        <f t="shared" si="1"/>
        <v>0.7</v>
      </c>
    </row>
    <row r="119" spans="1:2" x14ac:dyDescent="0.25">
      <c r="A119" s="8">
        <v>108</v>
      </c>
      <c r="B119" s="16">
        <f t="shared" si="1"/>
        <v>0.7</v>
      </c>
    </row>
    <row r="120" spans="1:2" x14ac:dyDescent="0.25">
      <c r="A120" s="8">
        <v>108</v>
      </c>
      <c r="B120" s="16">
        <f t="shared" si="1"/>
        <v>0.7</v>
      </c>
    </row>
    <row r="121" spans="1:2" x14ac:dyDescent="0.25">
      <c r="A121" s="8">
        <v>108</v>
      </c>
      <c r="B121" s="16">
        <f t="shared" si="1"/>
        <v>0.7</v>
      </c>
    </row>
    <row r="122" spans="1:2" x14ac:dyDescent="0.25">
      <c r="A122" s="8">
        <v>108</v>
      </c>
      <c r="B122" s="16">
        <f t="shared" si="1"/>
        <v>0.7</v>
      </c>
    </row>
    <row r="123" spans="1:2" x14ac:dyDescent="0.25">
      <c r="A123" s="8">
        <v>108</v>
      </c>
      <c r="B123" s="16">
        <f t="shared" si="1"/>
        <v>0.7</v>
      </c>
    </row>
    <row r="124" spans="1:2" x14ac:dyDescent="0.25">
      <c r="A124" s="8">
        <v>108</v>
      </c>
      <c r="B124" s="16">
        <f t="shared" si="1"/>
        <v>0.7</v>
      </c>
    </row>
    <row r="125" spans="1:2" x14ac:dyDescent="0.25">
      <c r="A125" s="8">
        <v>108</v>
      </c>
      <c r="B125" s="16">
        <f t="shared" si="1"/>
        <v>0.7</v>
      </c>
    </row>
    <row r="126" spans="1:2" x14ac:dyDescent="0.25">
      <c r="A126" s="8">
        <v>108</v>
      </c>
      <c r="B126" s="16">
        <f t="shared" si="1"/>
        <v>0.7</v>
      </c>
    </row>
    <row r="127" spans="1:2" x14ac:dyDescent="0.25">
      <c r="A127" s="8">
        <v>108</v>
      </c>
      <c r="B127" s="16">
        <f t="shared" si="1"/>
        <v>0.7</v>
      </c>
    </row>
    <row r="128" spans="1:2" x14ac:dyDescent="0.25">
      <c r="A128" s="8">
        <v>108</v>
      </c>
      <c r="B128" s="16">
        <f t="shared" si="1"/>
        <v>0.7</v>
      </c>
    </row>
    <row r="129" spans="1:2" x14ac:dyDescent="0.25">
      <c r="A129" s="8">
        <v>107.55</v>
      </c>
      <c r="B129" s="16">
        <f t="shared" si="1"/>
        <v>0.69799999999999995</v>
      </c>
    </row>
    <row r="130" spans="1:2" x14ac:dyDescent="0.25">
      <c r="A130" s="8">
        <v>107.1</v>
      </c>
      <c r="B130" s="16">
        <f t="shared" si="1"/>
        <v>0.69499999999999995</v>
      </c>
    </row>
    <row r="131" spans="1:2" x14ac:dyDescent="0.25">
      <c r="A131" s="8">
        <v>106.65</v>
      </c>
      <c r="B131" s="16">
        <f t="shared" ref="B131:B194" si="2">PERCENTRANK(A:A,A131)</f>
        <v>0.68799999999999994</v>
      </c>
    </row>
    <row r="132" spans="1:2" x14ac:dyDescent="0.25">
      <c r="A132" s="8">
        <v>106.65</v>
      </c>
      <c r="B132" s="16">
        <f t="shared" si="2"/>
        <v>0.68799999999999994</v>
      </c>
    </row>
    <row r="133" spans="1:2" x14ac:dyDescent="0.25">
      <c r="A133" s="8">
        <v>106.65</v>
      </c>
      <c r="B133" s="16">
        <f t="shared" si="2"/>
        <v>0.68799999999999994</v>
      </c>
    </row>
    <row r="134" spans="1:2" x14ac:dyDescent="0.25">
      <c r="A134" s="8">
        <v>105.75</v>
      </c>
      <c r="B134" s="16">
        <f t="shared" si="2"/>
        <v>0.64800000000000002</v>
      </c>
    </row>
    <row r="135" spans="1:2" x14ac:dyDescent="0.25">
      <c r="A135" s="8">
        <v>105.75</v>
      </c>
      <c r="B135" s="16">
        <f t="shared" si="2"/>
        <v>0.64800000000000002</v>
      </c>
    </row>
    <row r="136" spans="1:2" x14ac:dyDescent="0.25">
      <c r="A136" s="8">
        <v>105.75</v>
      </c>
      <c r="B136" s="16">
        <f t="shared" si="2"/>
        <v>0.64800000000000002</v>
      </c>
    </row>
    <row r="137" spans="1:2" x14ac:dyDescent="0.25">
      <c r="A137" s="8">
        <v>105.75</v>
      </c>
      <c r="B137" s="16">
        <f t="shared" si="2"/>
        <v>0.64800000000000002</v>
      </c>
    </row>
    <row r="138" spans="1:2" x14ac:dyDescent="0.25">
      <c r="A138" s="8">
        <v>105.75</v>
      </c>
      <c r="B138" s="16">
        <f t="shared" si="2"/>
        <v>0.64800000000000002</v>
      </c>
    </row>
    <row r="139" spans="1:2" x14ac:dyDescent="0.25">
      <c r="A139" s="8">
        <v>105.75</v>
      </c>
      <c r="B139" s="16">
        <f t="shared" si="2"/>
        <v>0.64800000000000002</v>
      </c>
    </row>
    <row r="140" spans="1:2" x14ac:dyDescent="0.25">
      <c r="A140" s="8">
        <v>105.75</v>
      </c>
      <c r="B140" s="16">
        <f t="shared" si="2"/>
        <v>0.64800000000000002</v>
      </c>
    </row>
    <row r="141" spans="1:2" x14ac:dyDescent="0.25">
      <c r="A141" s="8">
        <v>105.75</v>
      </c>
      <c r="B141" s="16">
        <f t="shared" si="2"/>
        <v>0.64800000000000002</v>
      </c>
    </row>
    <row r="142" spans="1:2" x14ac:dyDescent="0.25">
      <c r="A142" s="8">
        <v>105.75</v>
      </c>
      <c r="B142" s="16">
        <f t="shared" si="2"/>
        <v>0.64800000000000002</v>
      </c>
    </row>
    <row r="143" spans="1:2" x14ac:dyDescent="0.25">
      <c r="A143" s="8">
        <v>105.75</v>
      </c>
      <c r="B143" s="16">
        <f t="shared" si="2"/>
        <v>0.64800000000000002</v>
      </c>
    </row>
    <row r="144" spans="1:2" x14ac:dyDescent="0.25">
      <c r="A144" s="8">
        <v>105.75</v>
      </c>
      <c r="B144" s="16">
        <f t="shared" si="2"/>
        <v>0.64800000000000002</v>
      </c>
    </row>
    <row r="145" spans="1:2" x14ac:dyDescent="0.25">
      <c r="A145" s="8">
        <v>105.75</v>
      </c>
      <c r="B145" s="16">
        <f t="shared" si="2"/>
        <v>0.64800000000000002</v>
      </c>
    </row>
    <row r="146" spans="1:2" x14ac:dyDescent="0.25">
      <c r="A146" s="8">
        <v>105.75</v>
      </c>
      <c r="B146" s="16">
        <f t="shared" si="2"/>
        <v>0.64800000000000002</v>
      </c>
    </row>
    <row r="147" spans="1:2" x14ac:dyDescent="0.25">
      <c r="A147" s="8">
        <v>105.75</v>
      </c>
      <c r="B147" s="16">
        <f t="shared" si="2"/>
        <v>0.64800000000000002</v>
      </c>
    </row>
    <row r="148" spans="1:2" x14ac:dyDescent="0.25">
      <c r="A148" s="8">
        <v>105.75</v>
      </c>
      <c r="B148" s="16">
        <f t="shared" si="2"/>
        <v>0.64800000000000002</v>
      </c>
    </row>
    <row r="149" spans="1:2" x14ac:dyDescent="0.25">
      <c r="A149" s="8">
        <v>105.75</v>
      </c>
      <c r="B149" s="16">
        <f t="shared" si="2"/>
        <v>0.64800000000000002</v>
      </c>
    </row>
    <row r="150" spans="1:2" x14ac:dyDescent="0.25">
      <c r="A150" s="8">
        <v>105.75</v>
      </c>
      <c r="B150" s="16">
        <f t="shared" si="2"/>
        <v>0.64800000000000002</v>
      </c>
    </row>
    <row r="151" spans="1:2" x14ac:dyDescent="0.25">
      <c r="A151" s="8">
        <v>105.3</v>
      </c>
      <c r="B151" s="16">
        <f t="shared" si="2"/>
        <v>0.64300000000000002</v>
      </c>
    </row>
    <row r="152" spans="1:2" x14ac:dyDescent="0.25">
      <c r="A152" s="8">
        <v>105.3</v>
      </c>
      <c r="B152" s="16">
        <f t="shared" si="2"/>
        <v>0.64300000000000002</v>
      </c>
    </row>
    <row r="153" spans="1:2" x14ac:dyDescent="0.25">
      <c r="A153" s="8">
        <v>104.85</v>
      </c>
      <c r="B153" s="16">
        <f t="shared" si="2"/>
        <v>0.64100000000000001</v>
      </c>
    </row>
    <row r="154" spans="1:2" x14ac:dyDescent="0.25">
      <c r="A154" s="8">
        <v>104.4</v>
      </c>
      <c r="B154" s="16">
        <f t="shared" si="2"/>
        <v>0.63800000000000001</v>
      </c>
    </row>
    <row r="155" spans="1:2" x14ac:dyDescent="0.25">
      <c r="A155" s="8">
        <v>103.95</v>
      </c>
      <c r="B155" s="16">
        <f t="shared" si="2"/>
        <v>0.63600000000000001</v>
      </c>
    </row>
    <row r="156" spans="1:2" x14ac:dyDescent="0.25">
      <c r="A156" s="8">
        <v>103.5</v>
      </c>
      <c r="B156" s="16">
        <f t="shared" si="2"/>
        <v>0.60499999999999998</v>
      </c>
    </row>
    <row r="157" spans="1:2" x14ac:dyDescent="0.25">
      <c r="A157" s="8">
        <v>103.5</v>
      </c>
      <c r="B157" s="16">
        <f t="shared" si="2"/>
        <v>0.60499999999999998</v>
      </c>
    </row>
    <row r="158" spans="1:2" x14ac:dyDescent="0.25">
      <c r="A158" s="8">
        <v>103.5</v>
      </c>
      <c r="B158" s="16">
        <f t="shared" si="2"/>
        <v>0.60499999999999998</v>
      </c>
    </row>
    <row r="159" spans="1:2" x14ac:dyDescent="0.25">
      <c r="A159" s="8">
        <v>103.5</v>
      </c>
      <c r="B159" s="16">
        <f t="shared" si="2"/>
        <v>0.60499999999999998</v>
      </c>
    </row>
    <row r="160" spans="1:2" x14ac:dyDescent="0.25">
      <c r="A160" s="8">
        <v>103.5</v>
      </c>
      <c r="B160" s="16">
        <f t="shared" si="2"/>
        <v>0.60499999999999998</v>
      </c>
    </row>
    <row r="161" spans="1:2" x14ac:dyDescent="0.25">
      <c r="A161" s="8">
        <v>103.5</v>
      </c>
      <c r="B161" s="16">
        <f t="shared" si="2"/>
        <v>0.60499999999999998</v>
      </c>
    </row>
    <row r="162" spans="1:2" x14ac:dyDescent="0.25">
      <c r="A162" s="8">
        <v>103.5</v>
      </c>
      <c r="B162" s="16">
        <f t="shared" si="2"/>
        <v>0.60499999999999998</v>
      </c>
    </row>
    <row r="163" spans="1:2" x14ac:dyDescent="0.25">
      <c r="A163" s="8">
        <v>103.5</v>
      </c>
      <c r="B163" s="16">
        <f t="shared" si="2"/>
        <v>0.60499999999999998</v>
      </c>
    </row>
    <row r="164" spans="1:2" x14ac:dyDescent="0.25">
      <c r="A164" s="8">
        <v>103.5</v>
      </c>
      <c r="B164" s="16">
        <f t="shared" si="2"/>
        <v>0.60499999999999998</v>
      </c>
    </row>
    <row r="165" spans="1:2" x14ac:dyDescent="0.25">
      <c r="A165" s="8">
        <v>103.5</v>
      </c>
      <c r="B165" s="16">
        <f t="shared" si="2"/>
        <v>0.60499999999999998</v>
      </c>
    </row>
    <row r="166" spans="1:2" x14ac:dyDescent="0.25">
      <c r="A166" s="8">
        <v>103.5</v>
      </c>
      <c r="B166" s="16">
        <f t="shared" si="2"/>
        <v>0.60499999999999998</v>
      </c>
    </row>
    <row r="167" spans="1:2" x14ac:dyDescent="0.25">
      <c r="A167" s="8">
        <v>103.5</v>
      </c>
      <c r="B167" s="16">
        <f t="shared" si="2"/>
        <v>0.60499999999999998</v>
      </c>
    </row>
    <row r="168" spans="1:2" x14ac:dyDescent="0.25">
      <c r="A168" s="8">
        <v>103.5</v>
      </c>
      <c r="B168" s="16">
        <f t="shared" si="2"/>
        <v>0.60499999999999998</v>
      </c>
    </row>
    <row r="169" spans="1:2" x14ac:dyDescent="0.25">
      <c r="A169" s="8">
        <v>103.05</v>
      </c>
      <c r="B169" s="16">
        <f t="shared" si="2"/>
        <v>0.60299999999999998</v>
      </c>
    </row>
    <row r="170" spans="1:2" x14ac:dyDescent="0.25">
      <c r="A170" s="8">
        <v>102.6</v>
      </c>
      <c r="B170" s="16">
        <f t="shared" si="2"/>
        <v>0.58599999999999997</v>
      </c>
    </row>
    <row r="171" spans="1:2" x14ac:dyDescent="0.25">
      <c r="A171" s="8">
        <v>102.6</v>
      </c>
      <c r="B171" s="16">
        <f t="shared" si="2"/>
        <v>0.58599999999999997</v>
      </c>
    </row>
    <row r="172" spans="1:2" x14ac:dyDescent="0.25">
      <c r="A172" s="8">
        <v>102.6</v>
      </c>
      <c r="B172" s="16">
        <f t="shared" si="2"/>
        <v>0.58599999999999997</v>
      </c>
    </row>
    <row r="173" spans="1:2" x14ac:dyDescent="0.25">
      <c r="A173" s="8">
        <v>102.6</v>
      </c>
      <c r="B173" s="16">
        <f t="shared" si="2"/>
        <v>0.58599999999999997</v>
      </c>
    </row>
    <row r="174" spans="1:2" x14ac:dyDescent="0.25">
      <c r="A174" s="8">
        <v>102.6</v>
      </c>
      <c r="B174" s="16">
        <f t="shared" si="2"/>
        <v>0.58599999999999997</v>
      </c>
    </row>
    <row r="175" spans="1:2" x14ac:dyDescent="0.25">
      <c r="A175" s="8">
        <v>102.6</v>
      </c>
      <c r="B175" s="16">
        <f t="shared" si="2"/>
        <v>0.58599999999999997</v>
      </c>
    </row>
    <row r="176" spans="1:2" x14ac:dyDescent="0.25">
      <c r="A176" s="8">
        <v>102.6</v>
      </c>
      <c r="B176" s="16">
        <f t="shared" si="2"/>
        <v>0.58599999999999997</v>
      </c>
    </row>
    <row r="177" spans="1:2" x14ac:dyDescent="0.25">
      <c r="A177" s="8">
        <v>102.15</v>
      </c>
      <c r="B177" s="16">
        <f t="shared" si="2"/>
        <v>0.58399999999999996</v>
      </c>
    </row>
    <row r="178" spans="1:2" x14ac:dyDescent="0.25">
      <c r="A178" s="8">
        <v>101.7</v>
      </c>
      <c r="B178" s="16">
        <f t="shared" si="2"/>
        <v>0.57699999999999996</v>
      </c>
    </row>
    <row r="179" spans="1:2" x14ac:dyDescent="0.25">
      <c r="A179" s="8">
        <v>101.7</v>
      </c>
      <c r="B179" s="16">
        <f t="shared" si="2"/>
        <v>0.57699999999999996</v>
      </c>
    </row>
    <row r="180" spans="1:2" x14ac:dyDescent="0.25">
      <c r="A180" s="8">
        <v>101.7</v>
      </c>
      <c r="B180" s="16">
        <f t="shared" si="2"/>
        <v>0.57699999999999996</v>
      </c>
    </row>
    <row r="181" spans="1:2" x14ac:dyDescent="0.25">
      <c r="A181" s="8">
        <v>101.25</v>
      </c>
      <c r="B181" s="16">
        <f t="shared" si="2"/>
        <v>0.53900000000000003</v>
      </c>
    </row>
    <row r="182" spans="1:2" x14ac:dyDescent="0.25">
      <c r="A182" s="8">
        <v>101.25</v>
      </c>
      <c r="B182" s="16">
        <f t="shared" si="2"/>
        <v>0.53900000000000003</v>
      </c>
    </row>
    <row r="183" spans="1:2" x14ac:dyDescent="0.25">
      <c r="A183" s="8">
        <v>101.25</v>
      </c>
      <c r="B183" s="16">
        <f t="shared" si="2"/>
        <v>0.53900000000000003</v>
      </c>
    </row>
    <row r="184" spans="1:2" x14ac:dyDescent="0.25">
      <c r="A184" s="8">
        <v>101.25</v>
      </c>
      <c r="B184" s="16">
        <f t="shared" si="2"/>
        <v>0.53900000000000003</v>
      </c>
    </row>
    <row r="185" spans="1:2" x14ac:dyDescent="0.25">
      <c r="A185" s="8">
        <v>101.25</v>
      </c>
      <c r="B185" s="16">
        <f t="shared" si="2"/>
        <v>0.53900000000000003</v>
      </c>
    </row>
    <row r="186" spans="1:2" x14ac:dyDescent="0.25">
      <c r="A186" s="8">
        <v>101.25</v>
      </c>
      <c r="B186" s="16">
        <f t="shared" si="2"/>
        <v>0.53900000000000003</v>
      </c>
    </row>
    <row r="187" spans="1:2" x14ac:dyDescent="0.25">
      <c r="A187" s="8">
        <v>101.25</v>
      </c>
      <c r="B187" s="16">
        <f t="shared" si="2"/>
        <v>0.53900000000000003</v>
      </c>
    </row>
    <row r="188" spans="1:2" x14ac:dyDescent="0.25">
      <c r="A188" s="8">
        <v>101.25</v>
      </c>
      <c r="B188" s="16">
        <f t="shared" si="2"/>
        <v>0.53900000000000003</v>
      </c>
    </row>
    <row r="189" spans="1:2" x14ac:dyDescent="0.25">
      <c r="A189" s="8">
        <v>101.25</v>
      </c>
      <c r="B189" s="16">
        <f t="shared" si="2"/>
        <v>0.53900000000000003</v>
      </c>
    </row>
    <row r="190" spans="1:2" x14ac:dyDescent="0.25">
      <c r="A190" s="8">
        <v>101.25</v>
      </c>
      <c r="B190" s="16">
        <f t="shared" si="2"/>
        <v>0.53900000000000003</v>
      </c>
    </row>
    <row r="191" spans="1:2" x14ac:dyDescent="0.25">
      <c r="A191" s="8">
        <v>101.25</v>
      </c>
      <c r="B191" s="16">
        <f t="shared" si="2"/>
        <v>0.53900000000000003</v>
      </c>
    </row>
    <row r="192" spans="1:2" x14ac:dyDescent="0.25">
      <c r="A192" s="8">
        <v>101.25</v>
      </c>
      <c r="B192" s="16">
        <f t="shared" si="2"/>
        <v>0.53900000000000003</v>
      </c>
    </row>
    <row r="193" spans="1:2" x14ac:dyDescent="0.25">
      <c r="A193" s="8">
        <v>101.25</v>
      </c>
      <c r="B193" s="16">
        <f t="shared" si="2"/>
        <v>0.53900000000000003</v>
      </c>
    </row>
    <row r="194" spans="1:2" x14ac:dyDescent="0.25">
      <c r="A194" s="8">
        <v>101.25</v>
      </c>
      <c r="B194" s="16">
        <f t="shared" si="2"/>
        <v>0.53900000000000003</v>
      </c>
    </row>
    <row r="195" spans="1:2" x14ac:dyDescent="0.25">
      <c r="A195" s="8">
        <v>101.25</v>
      </c>
      <c r="B195" s="16">
        <f t="shared" ref="B195:B258" si="3">PERCENTRANK(A:A,A195)</f>
        <v>0.53900000000000003</v>
      </c>
    </row>
    <row r="196" spans="1:2" x14ac:dyDescent="0.25">
      <c r="A196" s="8">
        <v>101.25</v>
      </c>
      <c r="B196" s="16">
        <f t="shared" si="3"/>
        <v>0.53900000000000003</v>
      </c>
    </row>
    <row r="197" spans="1:2" x14ac:dyDescent="0.25">
      <c r="A197" s="8">
        <v>100.8</v>
      </c>
      <c r="B197" s="16">
        <f t="shared" si="3"/>
        <v>0.53600000000000003</v>
      </c>
    </row>
    <row r="198" spans="1:2" x14ac:dyDescent="0.25">
      <c r="A198" s="8">
        <v>100.35</v>
      </c>
      <c r="B198" s="16">
        <f t="shared" si="3"/>
        <v>0.53400000000000003</v>
      </c>
    </row>
    <row r="199" spans="1:2" x14ac:dyDescent="0.25">
      <c r="A199" s="8">
        <v>99.9</v>
      </c>
      <c r="B199" s="16">
        <f t="shared" si="3"/>
        <v>0.52700000000000002</v>
      </c>
    </row>
    <row r="200" spans="1:2" x14ac:dyDescent="0.25">
      <c r="A200" s="8">
        <v>99.9</v>
      </c>
      <c r="B200" s="16">
        <f t="shared" si="3"/>
        <v>0.52700000000000002</v>
      </c>
    </row>
    <row r="201" spans="1:2" x14ac:dyDescent="0.25">
      <c r="A201" s="8">
        <v>99.9</v>
      </c>
      <c r="B201" s="16">
        <f t="shared" si="3"/>
        <v>0.52700000000000002</v>
      </c>
    </row>
    <row r="202" spans="1:2" x14ac:dyDescent="0.25">
      <c r="A202" s="8">
        <v>99.45</v>
      </c>
      <c r="B202" s="16">
        <f t="shared" si="3"/>
        <v>0.52200000000000002</v>
      </c>
    </row>
    <row r="203" spans="1:2" x14ac:dyDescent="0.25">
      <c r="A203" s="8">
        <v>99.45</v>
      </c>
      <c r="B203" s="16">
        <f t="shared" si="3"/>
        <v>0.52200000000000002</v>
      </c>
    </row>
    <row r="204" spans="1:2" x14ac:dyDescent="0.25">
      <c r="A204" s="8">
        <v>99</v>
      </c>
      <c r="B204" s="16">
        <f t="shared" si="3"/>
        <v>0.46300000000000002</v>
      </c>
    </row>
    <row r="205" spans="1:2" x14ac:dyDescent="0.25">
      <c r="A205" s="8">
        <v>99</v>
      </c>
      <c r="B205" s="16">
        <f t="shared" si="3"/>
        <v>0.46300000000000002</v>
      </c>
    </row>
    <row r="206" spans="1:2" x14ac:dyDescent="0.25">
      <c r="A206" s="8">
        <v>99</v>
      </c>
      <c r="B206" s="16">
        <f t="shared" si="3"/>
        <v>0.46300000000000002</v>
      </c>
    </row>
    <row r="207" spans="1:2" x14ac:dyDescent="0.25">
      <c r="A207" s="8">
        <v>99</v>
      </c>
      <c r="B207" s="16">
        <f t="shared" si="3"/>
        <v>0.46300000000000002</v>
      </c>
    </row>
    <row r="208" spans="1:2" x14ac:dyDescent="0.25">
      <c r="A208" s="8">
        <v>99</v>
      </c>
      <c r="B208" s="16">
        <f t="shared" si="3"/>
        <v>0.46300000000000002</v>
      </c>
    </row>
    <row r="209" spans="1:2" x14ac:dyDescent="0.25">
      <c r="A209" s="8">
        <v>99</v>
      </c>
      <c r="B209" s="16">
        <f t="shared" si="3"/>
        <v>0.46300000000000002</v>
      </c>
    </row>
    <row r="210" spans="1:2" x14ac:dyDescent="0.25">
      <c r="A210" s="8">
        <v>99</v>
      </c>
      <c r="B210" s="16">
        <f t="shared" si="3"/>
        <v>0.46300000000000002</v>
      </c>
    </row>
    <row r="211" spans="1:2" x14ac:dyDescent="0.25">
      <c r="A211" s="8">
        <v>99</v>
      </c>
      <c r="B211" s="16">
        <f t="shared" si="3"/>
        <v>0.46300000000000002</v>
      </c>
    </row>
    <row r="212" spans="1:2" x14ac:dyDescent="0.25">
      <c r="A212" s="8">
        <v>99</v>
      </c>
      <c r="B212" s="16">
        <f t="shared" si="3"/>
        <v>0.46300000000000002</v>
      </c>
    </row>
    <row r="213" spans="1:2" x14ac:dyDescent="0.25">
      <c r="A213" s="8">
        <v>99</v>
      </c>
      <c r="B213" s="16">
        <f t="shared" si="3"/>
        <v>0.46300000000000002</v>
      </c>
    </row>
    <row r="214" spans="1:2" x14ac:dyDescent="0.25">
      <c r="A214" s="8">
        <v>99</v>
      </c>
      <c r="B214" s="16">
        <f t="shared" si="3"/>
        <v>0.46300000000000002</v>
      </c>
    </row>
    <row r="215" spans="1:2" x14ac:dyDescent="0.25">
      <c r="A215" s="8">
        <v>99</v>
      </c>
      <c r="B215" s="16">
        <f t="shared" si="3"/>
        <v>0.46300000000000002</v>
      </c>
    </row>
    <row r="216" spans="1:2" x14ac:dyDescent="0.25">
      <c r="A216" s="8">
        <v>99</v>
      </c>
      <c r="B216" s="16">
        <f t="shared" si="3"/>
        <v>0.46300000000000002</v>
      </c>
    </row>
    <row r="217" spans="1:2" x14ac:dyDescent="0.25">
      <c r="A217" s="8">
        <v>99</v>
      </c>
      <c r="B217" s="16">
        <f t="shared" si="3"/>
        <v>0.46300000000000002</v>
      </c>
    </row>
    <row r="218" spans="1:2" x14ac:dyDescent="0.25">
      <c r="A218" s="8">
        <v>99</v>
      </c>
      <c r="B218" s="16">
        <f t="shared" si="3"/>
        <v>0.46300000000000002</v>
      </c>
    </row>
    <row r="219" spans="1:2" x14ac:dyDescent="0.25">
      <c r="A219" s="8">
        <v>99</v>
      </c>
      <c r="B219" s="16">
        <f t="shared" si="3"/>
        <v>0.46300000000000002</v>
      </c>
    </row>
    <row r="220" spans="1:2" x14ac:dyDescent="0.25">
      <c r="A220" s="8">
        <v>99</v>
      </c>
      <c r="B220" s="16">
        <f t="shared" si="3"/>
        <v>0.46300000000000002</v>
      </c>
    </row>
    <row r="221" spans="1:2" x14ac:dyDescent="0.25">
      <c r="A221" s="8">
        <v>99</v>
      </c>
      <c r="B221" s="16">
        <f t="shared" si="3"/>
        <v>0.46300000000000002</v>
      </c>
    </row>
    <row r="222" spans="1:2" x14ac:dyDescent="0.25">
      <c r="A222" s="8">
        <v>99</v>
      </c>
      <c r="B222" s="16">
        <f t="shared" si="3"/>
        <v>0.46300000000000002</v>
      </c>
    </row>
    <row r="223" spans="1:2" x14ac:dyDescent="0.25">
      <c r="A223" s="8">
        <v>99</v>
      </c>
      <c r="B223" s="16">
        <f t="shared" si="3"/>
        <v>0.46300000000000002</v>
      </c>
    </row>
    <row r="224" spans="1:2" x14ac:dyDescent="0.25">
      <c r="A224" s="8">
        <v>99</v>
      </c>
      <c r="B224" s="16">
        <f t="shared" si="3"/>
        <v>0.46300000000000002</v>
      </c>
    </row>
    <row r="225" spans="1:2" x14ac:dyDescent="0.25">
      <c r="A225" s="8">
        <v>99</v>
      </c>
      <c r="B225" s="16">
        <f t="shared" si="3"/>
        <v>0.46300000000000002</v>
      </c>
    </row>
    <row r="226" spans="1:2" x14ac:dyDescent="0.25">
      <c r="A226" s="8">
        <v>99</v>
      </c>
      <c r="B226" s="16">
        <f t="shared" si="3"/>
        <v>0.46300000000000002</v>
      </c>
    </row>
    <row r="227" spans="1:2" x14ac:dyDescent="0.25">
      <c r="A227" s="8">
        <v>99</v>
      </c>
      <c r="B227" s="16">
        <f t="shared" si="3"/>
        <v>0.46300000000000002</v>
      </c>
    </row>
    <row r="228" spans="1:2" x14ac:dyDescent="0.25">
      <c r="A228" s="8">
        <v>99</v>
      </c>
      <c r="B228" s="16">
        <f t="shared" si="3"/>
        <v>0.46300000000000002</v>
      </c>
    </row>
    <row r="229" spans="1:2" x14ac:dyDescent="0.25">
      <c r="A229" s="8">
        <v>98.55</v>
      </c>
      <c r="B229" s="16">
        <f t="shared" si="3"/>
        <v>0.46</v>
      </c>
    </row>
    <row r="230" spans="1:2" x14ac:dyDescent="0.25">
      <c r="A230" s="8">
        <v>98.1</v>
      </c>
      <c r="B230" s="16">
        <f t="shared" si="3"/>
        <v>0.45100000000000001</v>
      </c>
    </row>
    <row r="231" spans="1:2" x14ac:dyDescent="0.25">
      <c r="A231" s="8">
        <v>98.1</v>
      </c>
      <c r="B231" s="16">
        <f t="shared" si="3"/>
        <v>0.45100000000000001</v>
      </c>
    </row>
    <row r="232" spans="1:2" x14ac:dyDescent="0.25">
      <c r="A232" s="8">
        <v>98.1</v>
      </c>
      <c r="B232" s="16">
        <f t="shared" si="3"/>
        <v>0.45100000000000001</v>
      </c>
    </row>
    <row r="233" spans="1:2" x14ac:dyDescent="0.25">
      <c r="A233" s="8">
        <v>98.1</v>
      </c>
      <c r="B233" s="16">
        <f t="shared" si="3"/>
        <v>0.45100000000000001</v>
      </c>
    </row>
    <row r="234" spans="1:2" x14ac:dyDescent="0.25">
      <c r="A234" s="8">
        <v>97.65</v>
      </c>
      <c r="B234" s="16">
        <f t="shared" si="3"/>
        <v>0.44800000000000001</v>
      </c>
    </row>
    <row r="235" spans="1:2" x14ac:dyDescent="0.25">
      <c r="A235" s="8">
        <v>97.2</v>
      </c>
      <c r="B235" s="16">
        <f t="shared" si="3"/>
        <v>0.44600000000000001</v>
      </c>
    </row>
    <row r="236" spans="1:2" x14ac:dyDescent="0.25">
      <c r="A236" s="8">
        <v>96.75</v>
      </c>
      <c r="B236" s="16">
        <f t="shared" si="3"/>
        <v>0.41</v>
      </c>
    </row>
    <row r="237" spans="1:2" x14ac:dyDescent="0.25">
      <c r="A237" s="8">
        <v>96.75</v>
      </c>
      <c r="B237" s="16">
        <f t="shared" si="3"/>
        <v>0.41</v>
      </c>
    </row>
    <row r="238" spans="1:2" x14ac:dyDescent="0.25">
      <c r="A238" s="8">
        <v>96.75</v>
      </c>
      <c r="B238" s="16">
        <f t="shared" si="3"/>
        <v>0.41</v>
      </c>
    </row>
    <row r="239" spans="1:2" x14ac:dyDescent="0.25">
      <c r="A239" s="8">
        <v>96.75</v>
      </c>
      <c r="B239" s="16">
        <f t="shared" si="3"/>
        <v>0.41</v>
      </c>
    </row>
    <row r="240" spans="1:2" x14ac:dyDescent="0.25">
      <c r="A240" s="8">
        <v>96.75</v>
      </c>
      <c r="B240" s="16">
        <f t="shared" si="3"/>
        <v>0.41</v>
      </c>
    </row>
    <row r="241" spans="1:2" x14ac:dyDescent="0.25">
      <c r="A241" s="8">
        <v>96.75</v>
      </c>
      <c r="B241" s="16">
        <f t="shared" si="3"/>
        <v>0.41</v>
      </c>
    </row>
    <row r="242" spans="1:2" x14ac:dyDescent="0.25">
      <c r="A242" s="8">
        <v>96.75</v>
      </c>
      <c r="B242" s="16">
        <f t="shared" si="3"/>
        <v>0.41</v>
      </c>
    </row>
    <row r="243" spans="1:2" x14ac:dyDescent="0.25">
      <c r="A243" s="8">
        <v>96.75</v>
      </c>
      <c r="B243" s="16">
        <f t="shared" si="3"/>
        <v>0.41</v>
      </c>
    </row>
    <row r="244" spans="1:2" x14ac:dyDescent="0.25">
      <c r="A244" s="8">
        <v>96.75</v>
      </c>
      <c r="B244" s="16">
        <f t="shared" si="3"/>
        <v>0.41</v>
      </c>
    </row>
    <row r="245" spans="1:2" x14ac:dyDescent="0.25">
      <c r="A245" s="8">
        <v>96.75</v>
      </c>
      <c r="B245" s="16">
        <f t="shared" si="3"/>
        <v>0.41</v>
      </c>
    </row>
    <row r="246" spans="1:2" x14ac:dyDescent="0.25">
      <c r="A246" s="8">
        <v>96.75</v>
      </c>
      <c r="B246" s="16">
        <f t="shared" si="3"/>
        <v>0.41</v>
      </c>
    </row>
    <row r="247" spans="1:2" x14ac:dyDescent="0.25">
      <c r="A247" s="8">
        <v>96.75</v>
      </c>
      <c r="B247" s="16">
        <f t="shared" si="3"/>
        <v>0.41</v>
      </c>
    </row>
    <row r="248" spans="1:2" x14ac:dyDescent="0.25">
      <c r="A248" s="8">
        <v>96.75</v>
      </c>
      <c r="B248" s="16">
        <f t="shared" si="3"/>
        <v>0.41</v>
      </c>
    </row>
    <row r="249" spans="1:2" x14ac:dyDescent="0.25">
      <c r="A249" s="8">
        <v>96.75</v>
      </c>
      <c r="B249" s="16">
        <f t="shared" si="3"/>
        <v>0.41</v>
      </c>
    </row>
    <row r="250" spans="1:2" x14ac:dyDescent="0.25">
      <c r="A250" s="8">
        <v>96.75</v>
      </c>
      <c r="B250" s="16">
        <f t="shared" si="3"/>
        <v>0.41</v>
      </c>
    </row>
    <row r="251" spans="1:2" x14ac:dyDescent="0.25">
      <c r="A251" s="8">
        <v>96.3</v>
      </c>
      <c r="B251" s="16">
        <f t="shared" si="3"/>
        <v>0.40799999999999997</v>
      </c>
    </row>
    <row r="252" spans="1:2" x14ac:dyDescent="0.25">
      <c r="A252" s="8">
        <v>95.85</v>
      </c>
      <c r="B252" s="16">
        <f t="shared" si="3"/>
        <v>0.40100000000000002</v>
      </c>
    </row>
    <row r="253" spans="1:2" x14ac:dyDescent="0.25">
      <c r="A253" s="8">
        <v>95.85</v>
      </c>
      <c r="B253" s="16">
        <f t="shared" si="3"/>
        <v>0.40100000000000002</v>
      </c>
    </row>
    <row r="254" spans="1:2" x14ac:dyDescent="0.25">
      <c r="A254" s="8">
        <v>95.85</v>
      </c>
      <c r="B254" s="16">
        <f t="shared" si="3"/>
        <v>0.40100000000000002</v>
      </c>
    </row>
    <row r="255" spans="1:2" x14ac:dyDescent="0.25">
      <c r="A255" s="8">
        <v>95.4</v>
      </c>
      <c r="B255" s="16">
        <f t="shared" si="3"/>
        <v>0.39400000000000002</v>
      </c>
    </row>
    <row r="256" spans="1:2" x14ac:dyDescent="0.25">
      <c r="A256" s="8">
        <v>95.4</v>
      </c>
      <c r="B256" s="16">
        <f t="shared" si="3"/>
        <v>0.39400000000000002</v>
      </c>
    </row>
    <row r="257" spans="1:2" x14ac:dyDescent="0.25">
      <c r="A257" s="8">
        <v>95.4</v>
      </c>
      <c r="B257" s="16">
        <f t="shared" si="3"/>
        <v>0.39400000000000002</v>
      </c>
    </row>
    <row r="258" spans="1:2" x14ac:dyDescent="0.25">
      <c r="A258" s="8">
        <v>94.5</v>
      </c>
      <c r="B258" s="16">
        <f t="shared" si="3"/>
        <v>0.35099999999999998</v>
      </c>
    </row>
    <row r="259" spans="1:2" x14ac:dyDescent="0.25">
      <c r="A259" s="8">
        <v>94.5</v>
      </c>
      <c r="B259" s="16">
        <f t="shared" ref="B259:B322" si="4">PERCENTRANK(A:A,A259)</f>
        <v>0.35099999999999998</v>
      </c>
    </row>
    <row r="260" spans="1:2" x14ac:dyDescent="0.25">
      <c r="A260" s="8">
        <v>94.5</v>
      </c>
      <c r="B260" s="16">
        <f t="shared" si="4"/>
        <v>0.35099999999999998</v>
      </c>
    </row>
    <row r="261" spans="1:2" x14ac:dyDescent="0.25">
      <c r="A261" s="8">
        <v>94.5</v>
      </c>
      <c r="B261" s="16">
        <f t="shared" si="4"/>
        <v>0.35099999999999998</v>
      </c>
    </row>
    <row r="262" spans="1:2" x14ac:dyDescent="0.25">
      <c r="A262" s="8">
        <v>94.5</v>
      </c>
      <c r="B262" s="16">
        <f t="shared" si="4"/>
        <v>0.35099999999999998</v>
      </c>
    </row>
    <row r="263" spans="1:2" x14ac:dyDescent="0.25">
      <c r="A263" s="8">
        <v>94.5</v>
      </c>
      <c r="B263" s="16">
        <f t="shared" si="4"/>
        <v>0.35099999999999998</v>
      </c>
    </row>
    <row r="264" spans="1:2" x14ac:dyDescent="0.25">
      <c r="A264" s="8">
        <v>94.5</v>
      </c>
      <c r="B264" s="16">
        <f t="shared" si="4"/>
        <v>0.35099999999999998</v>
      </c>
    </row>
    <row r="265" spans="1:2" x14ac:dyDescent="0.25">
      <c r="A265" s="8">
        <v>94.5</v>
      </c>
      <c r="B265" s="16">
        <f t="shared" si="4"/>
        <v>0.35099999999999998</v>
      </c>
    </row>
    <row r="266" spans="1:2" x14ac:dyDescent="0.25">
      <c r="A266" s="8">
        <v>94.5</v>
      </c>
      <c r="B266" s="16">
        <f t="shared" si="4"/>
        <v>0.35099999999999998</v>
      </c>
    </row>
    <row r="267" spans="1:2" x14ac:dyDescent="0.25">
      <c r="A267" s="8">
        <v>94.5</v>
      </c>
      <c r="B267" s="16">
        <f t="shared" si="4"/>
        <v>0.35099999999999998</v>
      </c>
    </row>
    <row r="268" spans="1:2" x14ac:dyDescent="0.25">
      <c r="A268" s="8">
        <v>94.5</v>
      </c>
      <c r="B268" s="16">
        <f t="shared" si="4"/>
        <v>0.35099999999999998</v>
      </c>
    </row>
    <row r="269" spans="1:2" x14ac:dyDescent="0.25">
      <c r="A269" s="8">
        <v>94.5</v>
      </c>
      <c r="B269" s="16">
        <f t="shared" si="4"/>
        <v>0.35099999999999998</v>
      </c>
    </row>
    <row r="270" spans="1:2" x14ac:dyDescent="0.25">
      <c r="A270" s="8">
        <v>94.5</v>
      </c>
      <c r="B270" s="16">
        <f t="shared" si="4"/>
        <v>0.35099999999999998</v>
      </c>
    </row>
    <row r="271" spans="1:2" x14ac:dyDescent="0.25">
      <c r="A271" s="8">
        <v>94.5</v>
      </c>
      <c r="B271" s="16">
        <f t="shared" si="4"/>
        <v>0.35099999999999998</v>
      </c>
    </row>
    <row r="272" spans="1:2" x14ac:dyDescent="0.25">
      <c r="A272" s="8">
        <v>94.5</v>
      </c>
      <c r="B272" s="16">
        <f t="shared" si="4"/>
        <v>0.35099999999999998</v>
      </c>
    </row>
    <row r="273" spans="1:2" x14ac:dyDescent="0.25">
      <c r="A273" s="8">
        <v>94.5</v>
      </c>
      <c r="B273" s="16">
        <f t="shared" si="4"/>
        <v>0.35099999999999998</v>
      </c>
    </row>
    <row r="274" spans="1:2" x14ac:dyDescent="0.25">
      <c r="A274" s="8">
        <v>94.5</v>
      </c>
      <c r="B274" s="16">
        <f t="shared" si="4"/>
        <v>0.35099999999999998</v>
      </c>
    </row>
    <row r="275" spans="1:2" x14ac:dyDescent="0.25">
      <c r="A275" s="8">
        <v>94.5</v>
      </c>
      <c r="B275" s="16">
        <f t="shared" si="4"/>
        <v>0.35099999999999998</v>
      </c>
    </row>
    <row r="276" spans="1:2" x14ac:dyDescent="0.25">
      <c r="A276" s="8">
        <v>94.05</v>
      </c>
      <c r="B276" s="16">
        <f t="shared" si="4"/>
        <v>0.34399999999999997</v>
      </c>
    </row>
    <row r="277" spans="1:2" x14ac:dyDescent="0.25">
      <c r="A277" s="8">
        <v>94.05</v>
      </c>
      <c r="B277" s="16">
        <f t="shared" si="4"/>
        <v>0.34399999999999997</v>
      </c>
    </row>
    <row r="278" spans="1:2" x14ac:dyDescent="0.25">
      <c r="A278" s="8">
        <v>94.05</v>
      </c>
      <c r="B278" s="16">
        <f t="shared" si="4"/>
        <v>0.34399999999999997</v>
      </c>
    </row>
    <row r="279" spans="1:2" x14ac:dyDescent="0.25">
      <c r="A279" s="8">
        <v>93.6</v>
      </c>
      <c r="B279" s="16">
        <f t="shared" si="4"/>
        <v>0.33900000000000002</v>
      </c>
    </row>
    <row r="280" spans="1:2" x14ac:dyDescent="0.25">
      <c r="A280" s="8">
        <v>93.6</v>
      </c>
      <c r="B280" s="16">
        <f t="shared" si="4"/>
        <v>0.33900000000000002</v>
      </c>
    </row>
    <row r="281" spans="1:2" x14ac:dyDescent="0.25">
      <c r="A281" s="8">
        <v>93.15</v>
      </c>
      <c r="B281" s="16">
        <f t="shared" si="4"/>
        <v>0.33700000000000002</v>
      </c>
    </row>
    <row r="282" spans="1:2" x14ac:dyDescent="0.25">
      <c r="A282" s="8">
        <v>92.7</v>
      </c>
      <c r="B282" s="16">
        <f t="shared" si="4"/>
        <v>0.32700000000000001</v>
      </c>
    </row>
    <row r="283" spans="1:2" x14ac:dyDescent="0.25">
      <c r="A283" s="8">
        <v>92.7</v>
      </c>
      <c r="B283" s="16">
        <f t="shared" si="4"/>
        <v>0.32700000000000001</v>
      </c>
    </row>
    <row r="284" spans="1:2" x14ac:dyDescent="0.25">
      <c r="A284" s="8">
        <v>92.7</v>
      </c>
      <c r="B284" s="16">
        <f t="shared" si="4"/>
        <v>0.32700000000000001</v>
      </c>
    </row>
    <row r="285" spans="1:2" x14ac:dyDescent="0.25">
      <c r="A285" s="8">
        <v>92.7</v>
      </c>
      <c r="B285" s="16">
        <f t="shared" si="4"/>
        <v>0.32700000000000001</v>
      </c>
    </row>
    <row r="286" spans="1:2" x14ac:dyDescent="0.25">
      <c r="A286" s="8">
        <v>92.25</v>
      </c>
      <c r="B286" s="16">
        <f t="shared" si="4"/>
        <v>0.29599999999999999</v>
      </c>
    </row>
    <row r="287" spans="1:2" x14ac:dyDescent="0.25">
      <c r="A287" s="8">
        <v>92.25</v>
      </c>
      <c r="B287" s="16">
        <f t="shared" si="4"/>
        <v>0.29599999999999999</v>
      </c>
    </row>
    <row r="288" spans="1:2" x14ac:dyDescent="0.25">
      <c r="A288" s="8">
        <v>92.25</v>
      </c>
      <c r="B288" s="16">
        <f t="shared" si="4"/>
        <v>0.29599999999999999</v>
      </c>
    </row>
    <row r="289" spans="1:2" x14ac:dyDescent="0.25">
      <c r="A289" s="8">
        <v>92.25</v>
      </c>
      <c r="B289" s="16">
        <f t="shared" si="4"/>
        <v>0.29599999999999999</v>
      </c>
    </row>
    <row r="290" spans="1:2" x14ac:dyDescent="0.25">
      <c r="A290" s="8">
        <v>92.25</v>
      </c>
      <c r="B290" s="16">
        <f t="shared" si="4"/>
        <v>0.29599999999999999</v>
      </c>
    </row>
    <row r="291" spans="1:2" x14ac:dyDescent="0.25">
      <c r="A291" s="8">
        <v>92.25</v>
      </c>
      <c r="B291" s="16">
        <f t="shared" si="4"/>
        <v>0.29599999999999999</v>
      </c>
    </row>
    <row r="292" spans="1:2" x14ac:dyDescent="0.25">
      <c r="A292" s="8">
        <v>92.25</v>
      </c>
      <c r="B292" s="16">
        <f t="shared" si="4"/>
        <v>0.29599999999999999</v>
      </c>
    </row>
    <row r="293" spans="1:2" x14ac:dyDescent="0.25">
      <c r="A293" s="8">
        <v>92.25</v>
      </c>
      <c r="B293" s="16">
        <f t="shared" si="4"/>
        <v>0.29599999999999999</v>
      </c>
    </row>
    <row r="294" spans="1:2" x14ac:dyDescent="0.25">
      <c r="A294" s="8">
        <v>92.25</v>
      </c>
      <c r="B294" s="16">
        <f t="shared" si="4"/>
        <v>0.29599999999999999</v>
      </c>
    </row>
    <row r="295" spans="1:2" x14ac:dyDescent="0.25">
      <c r="A295" s="8">
        <v>92.25</v>
      </c>
      <c r="B295" s="16">
        <f t="shared" si="4"/>
        <v>0.29599999999999999</v>
      </c>
    </row>
    <row r="296" spans="1:2" x14ac:dyDescent="0.25">
      <c r="A296" s="8">
        <v>92.25</v>
      </c>
      <c r="B296" s="16">
        <f t="shared" si="4"/>
        <v>0.29599999999999999</v>
      </c>
    </row>
    <row r="297" spans="1:2" x14ac:dyDescent="0.25">
      <c r="A297" s="8">
        <v>92.25</v>
      </c>
      <c r="B297" s="16">
        <f t="shared" si="4"/>
        <v>0.29599999999999999</v>
      </c>
    </row>
    <row r="298" spans="1:2" x14ac:dyDescent="0.25">
      <c r="A298" s="8">
        <v>92.25</v>
      </c>
      <c r="B298" s="16">
        <f t="shared" si="4"/>
        <v>0.29599999999999999</v>
      </c>
    </row>
    <row r="299" spans="1:2" x14ac:dyDescent="0.25">
      <c r="A299" s="8">
        <v>91.35</v>
      </c>
      <c r="B299" s="16">
        <f t="shared" si="4"/>
        <v>0.29399999999999998</v>
      </c>
    </row>
    <row r="300" spans="1:2" x14ac:dyDescent="0.25">
      <c r="A300" s="8">
        <v>90.9</v>
      </c>
      <c r="B300" s="16">
        <f t="shared" si="4"/>
        <v>0.29199999999999998</v>
      </c>
    </row>
    <row r="301" spans="1:2" x14ac:dyDescent="0.25">
      <c r="A301" s="8">
        <v>90.45</v>
      </c>
      <c r="B301" s="16">
        <f t="shared" si="4"/>
        <v>0.28699999999999998</v>
      </c>
    </row>
    <row r="302" spans="1:2" x14ac:dyDescent="0.25">
      <c r="A302" s="8">
        <v>90.45</v>
      </c>
      <c r="B302" s="16">
        <f t="shared" si="4"/>
        <v>0.28699999999999998</v>
      </c>
    </row>
    <row r="303" spans="1:2" x14ac:dyDescent="0.25">
      <c r="A303" s="8">
        <v>90</v>
      </c>
      <c r="B303" s="16">
        <f t="shared" si="4"/>
        <v>0.22800000000000001</v>
      </c>
    </row>
    <row r="304" spans="1:2" x14ac:dyDescent="0.25">
      <c r="A304" s="8">
        <v>90</v>
      </c>
      <c r="B304" s="16">
        <f t="shared" si="4"/>
        <v>0.22800000000000001</v>
      </c>
    </row>
    <row r="305" spans="1:2" x14ac:dyDescent="0.25">
      <c r="A305" s="8">
        <v>90</v>
      </c>
      <c r="B305" s="16">
        <f t="shared" si="4"/>
        <v>0.22800000000000001</v>
      </c>
    </row>
    <row r="306" spans="1:2" x14ac:dyDescent="0.25">
      <c r="A306" s="8">
        <v>90</v>
      </c>
      <c r="B306" s="16">
        <f t="shared" si="4"/>
        <v>0.22800000000000001</v>
      </c>
    </row>
    <row r="307" spans="1:2" x14ac:dyDescent="0.25">
      <c r="A307" s="8">
        <v>90</v>
      </c>
      <c r="B307" s="16">
        <f t="shared" si="4"/>
        <v>0.22800000000000001</v>
      </c>
    </row>
    <row r="308" spans="1:2" x14ac:dyDescent="0.25">
      <c r="A308" s="8">
        <v>90</v>
      </c>
      <c r="B308" s="16">
        <f t="shared" si="4"/>
        <v>0.22800000000000001</v>
      </c>
    </row>
    <row r="309" spans="1:2" x14ac:dyDescent="0.25">
      <c r="A309" s="8">
        <v>90</v>
      </c>
      <c r="B309" s="16">
        <f t="shared" si="4"/>
        <v>0.22800000000000001</v>
      </c>
    </row>
    <row r="310" spans="1:2" x14ac:dyDescent="0.25">
      <c r="A310" s="8">
        <v>90</v>
      </c>
      <c r="B310" s="16">
        <f t="shared" si="4"/>
        <v>0.22800000000000001</v>
      </c>
    </row>
    <row r="311" spans="1:2" x14ac:dyDescent="0.25">
      <c r="A311" s="8">
        <v>90</v>
      </c>
      <c r="B311" s="16">
        <f t="shared" si="4"/>
        <v>0.22800000000000001</v>
      </c>
    </row>
    <row r="312" spans="1:2" x14ac:dyDescent="0.25">
      <c r="A312" s="8">
        <v>90</v>
      </c>
      <c r="B312" s="16">
        <f t="shared" si="4"/>
        <v>0.22800000000000001</v>
      </c>
    </row>
    <row r="313" spans="1:2" x14ac:dyDescent="0.25">
      <c r="A313" s="8">
        <v>90</v>
      </c>
      <c r="B313" s="16">
        <f t="shared" si="4"/>
        <v>0.22800000000000001</v>
      </c>
    </row>
    <row r="314" spans="1:2" x14ac:dyDescent="0.25">
      <c r="A314" s="8">
        <v>90</v>
      </c>
      <c r="B314" s="16">
        <f t="shared" si="4"/>
        <v>0.22800000000000001</v>
      </c>
    </row>
    <row r="315" spans="1:2" x14ac:dyDescent="0.25">
      <c r="A315" s="8">
        <v>90</v>
      </c>
      <c r="B315" s="16">
        <f t="shared" si="4"/>
        <v>0.22800000000000001</v>
      </c>
    </row>
    <row r="316" spans="1:2" x14ac:dyDescent="0.25">
      <c r="A316" s="8">
        <v>90</v>
      </c>
      <c r="B316" s="16">
        <f t="shared" si="4"/>
        <v>0.22800000000000001</v>
      </c>
    </row>
    <row r="317" spans="1:2" x14ac:dyDescent="0.25">
      <c r="A317" s="8">
        <v>90</v>
      </c>
      <c r="B317" s="16">
        <f t="shared" si="4"/>
        <v>0.22800000000000001</v>
      </c>
    </row>
    <row r="318" spans="1:2" x14ac:dyDescent="0.25">
      <c r="A318" s="8">
        <v>90</v>
      </c>
      <c r="B318" s="16">
        <f t="shared" si="4"/>
        <v>0.22800000000000001</v>
      </c>
    </row>
    <row r="319" spans="1:2" x14ac:dyDescent="0.25">
      <c r="A319" s="8">
        <v>90</v>
      </c>
      <c r="B319" s="16">
        <f t="shared" si="4"/>
        <v>0.22800000000000001</v>
      </c>
    </row>
    <row r="320" spans="1:2" x14ac:dyDescent="0.25">
      <c r="A320" s="8">
        <v>90</v>
      </c>
      <c r="B320" s="16">
        <f t="shared" si="4"/>
        <v>0.22800000000000001</v>
      </c>
    </row>
    <row r="321" spans="1:2" x14ac:dyDescent="0.25">
      <c r="A321" s="8">
        <v>90</v>
      </c>
      <c r="B321" s="16">
        <f t="shared" si="4"/>
        <v>0.22800000000000001</v>
      </c>
    </row>
    <row r="322" spans="1:2" x14ac:dyDescent="0.25">
      <c r="A322" s="8">
        <v>90</v>
      </c>
      <c r="B322" s="16">
        <f t="shared" si="4"/>
        <v>0.22800000000000001</v>
      </c>
    </row>
    <row r="323" spans="1:2" x14ac:dyDescent="0.25">
      <c r="A323" s="8">
        <v>90</v>
      </c>
      <c r="B323" s="16">
        <f t="shared" ref="B323:B386" si="5">PERCENTRANK(A:A,A323)</f>
        <v>0.22800000000000001</v>
      </c>
    </row>
    <row r="324" spans="1:2" x14ac:dyDescent="0.25">
      <c r="A324" s="8">
        <v>90</v>
      </c>
      <c r="B324" s="16">
        <f t="shared" si="5"/>
        <v>0.22800000000000001</v>
      </c>
    </row>
    <row r="325" spans="1:2" x14ac:dyDescent="0.25">
      <c r="A325" s="8">
        <v>90</v>
      </c>
      <c r="B325" s="16">
        <f t="shared" si="5"/>
        <v>0.22800000000000001</v>
      </c>
    </row>
    <row r="326" spans="1:2" x14ac:dyDescent="0.25">
      <c r="A326" s="8">
        <v>90</v>
      </c>
      <c r="B326" s="16">
        <f t="shared" si="5"/>
        <v>0.22800000000000001</v>
      </c>
    </row>
    <row r="327" spans="1:2" x14ac:dyDescent="0.25">
      <c r="A327" s="8">
        <v>90</v>
      </c>
      <c r="B327" s="16">
        <f t="shared" si="5"/>
        <v>0.22800000000000001</v>
      </c>
    </row>
    <row r="328" spans="1:2" x14ac:dyDescent="0.25">
      <c r="A328" s="8">
        <v>89.55</v>
      </c>
      <c r="B328" s="16">
        <f t="shared" si="5"/>
        <v>0.22500000000000001</v>
      </c>
    </row>
    <row r="329" spans="1:2" x14ac:dyDescent="0.25">
      <c r="A329" s="8">
        <v>89.1</v>
      </c>
      <c r="B329" s="16">
        <f t="shared" si="5"/>
        <v>0.218</v>
      </c>
    </row>
    <row r="330" spans="1:2" x14ac:dyDescent="0.25">
      <c r="A330" s="8">
        <v>89.1</v>
      </c>
      <c r="B330" s="16">
        <f t="shared" si="5"/>
        <v>0.218</v>
      </c>
    </row>
    <row r="331" spans="1:2" x14ac:dyDescent="0.25">
      <c r="A331" s="8">
        <v>89.1</v>
      </c>
      <c r="B331" s="16">
        <f t="shared" si="5"/>
        <v>0.218</v>
      </c>
    </row>
    <row r="332" spans="1:2" x14ac:dyDescent="0.25">
      <c r="A332" s="8">
        <v>88.2</v>
      </c>
      <c r="B332" s="16">
        <f t="shared" si="5"/>
        <v>0.216</v>
      </c>
    </row>
    <row r="333" spans="1:2" x14ac:dyDescent="0.25">
      <c r="A333" s="8">
        <v>87.75</v>
      </c>
      <c r="B333" s="16">
        <f t="shared" si="5"/>
        <v>0.19</v>
      </c>
    </row>
    <row r="334" spans="1:2" x14ac:dyDescent="0.25">
      <c r="A334" s="8">
        <v>87.75</v>
      </c>
      <c r="B334" s="16">
        <f t="shared" si="5"/>
        <v>0.19</v>
      </c>
    </row>
    <row r="335" spans="1:2" x14ac:dyDescent="0.25">
      <c r="A335" s="8">
        <v>87.75</v>
      </c>
      <c r="B335" s="16">
        <f t="shared" si="5"/>
        <v>0.19</v>
      </c>
    </row>
    <row r="336" spans="1:2" x14ac:dyDescent="0.25">
      <c r="A336" s="8">
        <v>87.75</v>
      </c>
      <c r="B336" s="16">
        <f t="shared" si="5"/>
        <v>0.19</v>
      </c>
    </row>
    <row r="337" spans="1:2" x14ac:dyDescent="0.25">
      <c r="A337" s="8">
        <v>87.75</v>
      </c>
      <c r="B337" s="16">
        <f t="shared" si="5"/>
        <v>0.19</v>
      </c>
    </row>
    <row r="338" spans="1:2" x14ac:dyDescent="0.25">
      <c r="A338" s="8">
        <v>87.75</v>
      </c>
      <c r="B338" s="16">
        <f t="shared" si="5"/>
        <v>0.19</v>
      </c>
    </row>
    <row r="339" spans="1:2" x14ac:dyDescent="0.25">
      <c r="A339" s="8">
        <v>87.75</v>
      </c>
      <c r="B339" s="16">
        <f t="shared" si="5"/>
        <v>0.19</v>
      </c>
    </row>
    <row r="340" spans="1:2" x14ac:dyDescent="0.25">
      <c r="A340" s="8">
        <v>87.75</v>
      </c>
      <c r="B340" s="16">
        <f t="shared" si="5"/>
        <v>0.19</v>
      </c>
    </row>
    <row r="341" spans="1:2" x14ac:dyDescent="0.25">
      <c r="A341" s="8">
        <v>87.75</v>
      </c>
      <c r="B341" s="16">
        <f t="shared" si="5"/>
        <v>0.19</v>
      </c>
    </row>
    <row r="342" spans="1:2" x14ac:dyDescent="0.25">
      <c r="A342" s="8">
        <v>87.75</v>
      </c>
      <c r="B342" s="16">
        <f t="shared" si="5"/>
        <v>0.19</v>
      </c>
    </row>
    <row r="343" spans="1:2" x14ac:dyDescent="0.25">
      <c r="A343" s="8">
        <v>87.75</v>
      </c>
      <c r="B343" s="16">
        <f t="shared" si="5"/>
        <v>0.19</v>
      </c>
    </row>
    <row r="344" spans="1:2" x14ac:dyDescent="0.25">
      <c r="A344" s="8">
        <v>87.3</v>
      </c>
      <c r="B344" s="16">
        <f t="shared" si="5"/>
        <v>0.182</v>
      </c>
    </row>
    <row r="345" spans="1:2" x14ac:dyDescent="0.25">
      <c r="A345" s="8">
        <v>87.3</v>
      </c>
      <c r="B345" s="16">
        <f t="shared" si="5"/>
        <v>0.182</v>
      </c>
    </row>
    <row r="346" spans="1:2" x14ac:dyDescent="0.25">
      <c r="A346" s="8">
        <v>87.3</v>
      </c>
      <c r="B346" s="16">
        <f t="shared" si="5"/>
        <v>0.182</v>
      </c>
    </row>
    <row r="347" spans="1:2" x14ac:dyDescent="0.25">
      <c r="A347" s="8">
        <v>86.85</v>
      </c>
      <c r="B347" s="16">
        <f t="shared" si="5"/>
        <v>0.17799999999999999</v>
      </c>
    </row>
    <row r="348" spans="1:2" x14ac:dyDescent="0.25">
      <c r="A348" s="8">
        <v>86.85</v>
      </c>
      <c r="B348" s="16">
        <f t="shared" si="5"/>
        <v>0.17799999999999999</v>
      </c>
    </row>
    <row r="349" spans="1:2" x14ac:dyDescent="0.25">
      <c r="A349" s="8">
        <v>86.4</v>
      </c>
      <c r="B349" s="16">
        <f t="shared" si="5"/>
        <v>0.17299999999999999</v>
      </c>
    </row>
    <row r="350" spans="1:2" x14ac:dyDescent="0.25">
      <c r="A350" s="8">
        <v>86.4</v>
      </c>
      <c r="B350" s="16">
        <f t="shared" si="5"/>
        <v>0.17299999999999999</v>
      </c>
    </row>
    <row r="351" spans="1:2" x14ac:dyDescent="0.25">
      <c r="A351" s="8">
        <v>85.95</v>
      </c>
      <c r="B351" s="16">
        <f t="shared" si="5"/>
        <v>0.161</v>
      </c>
    </row>
    <row r="352" spans="1:2" x14ac:dyDescent="0.25">
      <c r="A352" s="8">
        <v>85.95</v>
      </c>
      <c r="B352" s="16">
        <f t="shared" si="5"/>
        <v>0.161</v>
      </c>
    </row>
    <row r="353" spans="1:2" x14ac:dyDescent="0.25">
      <c r="A353" s="8">
        <v>85.95</v>
      </c>
      <c r="B353" s="16">
        <f t="shared" si="5"/>
        <v>0.161</v>
      </c>
    </row>
    <row r="354" spans="1:2" x14ac:dyDescent="0.25">
      <c r="A354" s="8">
        <v>85.95</v>
      </c>
      <c r="B354" s="16">
        <f t="shared" si="5"/>
        <v>0.161</v>
      </c>
    </row>
    <row r="355" spans="1:2" x14ac:dyDescent="0.25">
      <c r="A355" s="8">
        <v>85.95</v>
      </c>
      <c r="B355" s="16">
        <f t="shared" si="5"/>
        <v>0.161</v>
      </c>
    </row>
    <row r="356" spans="1:2" x14ac:dyDescent="0.25">
      <c r="A356" s="8">
        <v>85.5</v>
      </c>
      <c r="B356" s="16">
        <f t="shared" si="5"/>
        <v>0.11799999999999999</v>
      </c>
    </row>
    <row r="357" spans="1:2" x14ac:dyDescent="0.25">
      <c r="A357" s="8">
        <v>85.5</v>
      </c>
      <c r="B357" s="16">
        <f t="shared" si="5"/>
        <v>0.11799999999999999</v>
      </c>
    </row>
    <row r="358" spans="1:2" x14ac:dyDescent="0.25">
      <c r="A358" s="8">
        <v>85.5</v>
      </c>
      <c r="B358" s="16">
        <f t="shared" si="5"/>
        <v>0.11799999999999999</v>
      </c>
    </row>
    <row r="359" spans="1:2" x14ac:dyDescent="0.25">
      <c r="A359" s="8">
        <v>85.5</v>
      </c>
      <c r="B359" s="16">
        <f t="shared" si="5"/>
        <v>0.11799999999999999</v>
      </c>
    </row>
    <row r="360" spans="1:2" x14ac:dyDescent="0.25">
      <c r="A360" s="8">
        <v>85.5</v>
      </c>
      <c r="B360" s="16">
        <f t="shared" si="5"/>
        <v>0.11799999999999999</v>
      </c>
    </row>
    <row r="361" spans="1:2" x14ac:dyDescent="0.25">
      <c r="A361" s="8">
        <v>85.5</v>
      </c>
      <c r="B361" s="16">
        <f t="shared" si="5"/>
        <v>0.11799999999999999</v>
      </c>
    </row>
    <row r="362" spans="1:2" x14ac:dyDescent="0.25">
      <c r="A362" s="8">
        <v>85.5</v>
      </c>
      <c r="B362" s="16">
        <f t="shared" si="5"/>
        <v>0.11799999999999999</v>
      </c>
    </row>
    <row r="363" spans="1:2" x14ac:dyDescent="0.25">
      <c r="A363" s="8">
        <v>85.5</v>
      </c>
      <c r="B363" s="16">
        <f t="shared" si="5"/>
        <v>0.11799999999999999</v>
      </c>
    </row>
    <row r="364" spans="1:2" x14ac:dyDescent="0.25">
      <c r="A364" s="8">
        <v>85.5</v>
      </c>
      <c r="B364" s="16">
        <f t="shared" si="5"/>
        <v>0.11799999999999999</v>
      </c>
    </row>
    <row r="365" spans="1:2" x14ac:dyDescent="0.25">
      <c r="A365" s="8">
        <v>85.5</v>
      </c>
      <c r="B365" s="16">
        <f t="shared" si="5"/>
        <v>0.11799999999999999</v>
      </c>
    </row>
    <row r="366" spans="1:2" x14ac:dyDescent="0.25">
      <c r="A366" s="8">
        <v>85.5</v>
      </c>
      <c r="B366" s="16">
        <f t="shared" si="5"/>
        <v>0.11799999999999999</v>
      </c>
    </row>
    <row r="367" spans="1:2" x14ac:dyDescent="0.25">
      <c r="A367" s="8">
        <v>85.5</v>
      </c>
      <c r="B367" s="16">
        <f t="shared" si="5"/>
        <v>0.11799999999999999</v>
      </c>
    </row>
    <row r="368" spans="1:2" x14ac:dyDescent="0.25">
      <c r="A368" s="8">
        <v>85.5</v>
      </c>
      <c r="B368" s="16">
        <f t="shared" si="5"/>
        <v>0.11799999999999999</v>
      </c>
    </row>
    <row r="369" spans="1:2" x14ac:dyDescent="0.25">
      <c r="A369" s="8">
        <v>85.5</v>
      </c>
      <c r="B369" s="16">
        <f t="shared" si="5"/>
        <v>0.11799999999999999</v>
      </c>
    </row>
    <row r="370" spans="1:2" x14ac:dyDescent="0.25">
      <c r="A370" s="8">
        <v>85.5</v>
      </c>
      <c r="B370" s="16">
        <f t="shared" si="5"/>
        <v>0.11799999999999999</v>
      </c>
    </row>
    <row r="371" spans="1:2" x14ac:dyDescent="0.25">
      <c r="A371" s="8">
        <v>85.5</v>
      </c>
      <c r="B371" s="16">
        <f t="shared" si="5"/>
        <v>0.11799999999999999</v>
      </c>
    </row>
    <row r="372" spans="1:2" x14ac:dyDescent="0.25">
      <c r="A372" s="8">
        <v>85.5</v>
      </c>
      <c r="B372" s="16">
        <f t="shared" si="5"/>
        <v>0.11799999999999999</v>
      </c>
    </row>
    <row r="373" spans="1:2" x14ac:dyDescent="0.25">
      <c r="A373" s="8">
        <v>85.5</v>
      </c>
      <c r="B373" s="16">
        <f t="shared" si="5"/>
        <v>0.11799999999999999</v>
      </c>
    </row>
    <row r="374" spans="1:2" x14ac:dyDescent="0.25">
      <c r="A374" s="8">
        <v>85.05</v>
      </c>
      <c r="B374" s="16">
        <f t="shared" si="5"/>
        <v>0.111</v>
      </c>
    </row>
    <row r="375" spans="1:2" x14ac:dyDescent="0.25">
      <c r="A375" s="8">
        <v>85.05</v>
      </c>
      <c r="B375" s="16">
        <f t="shared" si="5"/>
        <v>0.111</v>
      </c>
    </row>
    <row r="376" spans="1:2" x14ac:dyDescent="0.25">
      <c r="A376" s="8">
        <v>85.05</v>
      </c>
      <c r="B376" s="16">
        <f t="shared" si="5"/>
        <v>0.111</v>
      </c>
    </row>
    <row r="377" spans="1:2" x14ac:dyDescent="0.25">
      <c r="A377" s="8">
        <v>84.6</v>
      </c>
      <c r="B377" s="16">
        <f t="shared" si="5"/>
        <v>0.109</v>
      </c>
    </row>
    <row r="378" spans="1:2" x14ac:dyDescent="0.25">
      <c r="A378" s="8">
        <v>83.7</v>
      </c>
      <c r="B378" s="16">
        <f t="shared" si="5"/>
        <v>9.9000000000000005E-2</v>
      </c>
    </row>
    <row r="379" spans="1:2" x14ac:dyDescent="0.25">
      <c r="A379" s="8">
        <v>83.7</v>
      </c>
      <c r="B379" s="16">
        <f t="shared" si="5"/>
        <v>9.9000000000000005E-2</v>
      </c>
    </row>
    <row r="380" spans="1:2" x14ac:dyDescent="0.25">
      <c r="A380" s="8">
        <v>83.7</v>
      </c>
      <c r="B380" s="16">
        <f t="shared" si="5"/>
        <v>9.9000000000000005E-2</v>
      </c>
    </row>
    <row r="381" spans="1:2" x14ac:dyDescent="0.25">
      <c r="A381" s="8">
        <v>83.7</v>
      </c>
      <c r="B381" s="16">
        <f t="shared" si="5"/>
        <v>9.9000000000000005E-2</v>
      </c>
    </row>
    <row r="382" spans="1:2" x14ac:dyDescent="0.25">
      <c r="A382" s="8">
        <v>83.25</v>
      </c>
      <c r="B382" s="16">
        <f t="shared" si="5"/>
        <v>6.6000000000000003E-2</v>
      </c>
    </row>
    <row r="383" spans="1:2" x14ac:dyDescent="0.25">
      <c r="A383" s="8">
        <v>83.25</v>
      </c>
      <c r="B383" s="16">
        <f t="shared" si="5"/>
        <v>6.6000000000000003E-2</v>
      </c>
    </row>
    <row r="384" spans="1:2" x14ac:dyDescent="0.25">
      <c r="A384" s="8">
        <v>83.25</v>
      </c>
      <c r="B384" s="16">
        <f t="shared" si="5"/>
        <v>6.6000000000000003E-2</v>
      </c>
    </row>
    <row r="385" spans="1:2" x14ac:dyDescent="0.25">
      <c r="A385" s="8">
        <v>83.25</v>
      </c>
      <c r="B385" s="16">
        <f t="shared" si="5"/>
        <v>6.6000000000000003E-2</v>
      </c>
    </row>
    <row r="386" spans="1:2" x14ac:dyDescent="0.25">
      <c r="A386" s="8">
        <v>83.25</v>
      </c>
      <c r="B386" s="16">
        <f t="shared" si="5"/>
        <v>6.6000000000000003E-2</v>
      </c>
    </row>
    <row r="387" spans="1:2" x14ac:dyDescent="0.25">
      <c r="A387" s="8">
        <v>83.25</v>
      </c>
      <c r="B387" s="16">
        <f t="shared" ref="B387:B423" si="6">PERCENTRANK(A:A,A387)</f>
        <v>6.6000000000000003E-2</v>
      </c>
    </row>
    <row r="388" spans="1:2" x14ac:dyDescent="0.25">
      <c r="A388" s="8">
        <v>83.25</v>
      </c>
      <c r="B388" s="16">
        <f t="shared" si="6"/>
        <v>6.6000000000000003E-2</v>
      </c>
    </row>
    <row r="389" spans="1:2" x14ac:dyDescent="0.25">
      <c r="A389" s="8">
        <v>83.25</v>
      </c>
      <c r="B389" s="16">
        <f t="shared" si="6"/>
        <v>6.6000000000000003E-2</v>
      </c>
    </row>
    <row r="390" spans="1:2" x14ac:dyDescent="0.25">
      <c r="A390" s="8">
        <v>83.25</v>
      </c>
      <c r="B390" s="16">
        <f t="shared" si="6"/>
        <v>6.6000000000000003E-2</v>
      </c>
    </row>
    <row r="391" spans="1:2" x14ac:dyDescent="0.25">
      <c r="A391" s="8">
        <v>83.25</v>
      </c>
      <c r="B391" s="16">
        <f t="shared" si="6"/>
        <v>6.6000000000000003E-2</v>
      </c>
    </row>
    <row r="392" spans="1:2" x14ac:dyDescent="0.25">
      <c r="A392" s="8">
        <v>83.25</v>
      </c>
      <c r="B392" s="16">
        <f t="shared" si="6"/>
        <v>6.6000000000000003E-2</v>
      </c>
    </row>
    <row r="393" spans="1:2" x14ac:dyDescent="0.25">
      <c r="A393" s="8">
        <v>83.25</v>
      </c>
      <c r="B393" s="16">
        <f t="shared" si="6"/>
        <v>6.6000000000000003E-2</v>
      </c>
    </row>
    <row r="394" spans="1:2" x14ac:dyDescent="0.25">
      <c r="A394" s="8">
        <v>83.25</v>
      </c>
      <c r="B394" s="16">
        <f t="shared" si="6"/>
        <v>6.6000000000000003E-2</v>
      </c>
    </row>
    <row r="395" spans="1:2" x14ac:dyDescent="0.25">
      <c r="A395" s="8">
        <v>83.25</v>
      </c>
      <c r="B395" s="16">
        <f t="shared" si="6"/>
        <v>6.6000000000000003E-2</v>
      </c>
    </row>
    <row r="396" spans="1:2" x14ac:dyDescent="0.25">
      <c r="A396" s="8">
        <v>82.35</v>
      </c>
      <c r="B396" s="16">
        <f t="shared" si="6"/>
        <v>6.4000000000000001E-2</v>
      </c>
    </row>
    <row r="397" spans="1:2" x14ac:dyDescent="0.25">
      <c r="A397" s="8">
        <v>81.45</v>
      </c>
      <c r="B397" s="16">
        <f t="shared" si="6"/>
        <v>6.0999999999999999E-2</v>
      </c>
    </row>
    <row r="398" spans="1:2" x14ac:dyDescent="0.25">
      <c r="A398" s="8">
        <v>81</v>
      </c>
      <c r="B398" s="16">
        <f t="shared" si="6"/>
        <v>5.3999999999999999E-2</v>
      </c>
    </row>
    <row r="399" spans="1:2" x14ac:dyDescent="0.25">
      <c r="A399" s="8">
        <v>81</v>
      </c>
      <c r="B399" s="16">
        <f t="shared" si="6"/>
        <v>5.3999999999999999E-2</v>
      </c>
    </row>
    <row r="400" spans="1:2" x14ac:dyDescent="0.25">
      <c r="A400" s="8">
        <v>81</v>
      </c>
      <c r="B400" s="16">
        <f t="shared" si="6"/>
        <v>5.3999999999999999E-2</v>
      </c>
    </row>
    <row r="401" spans="1:2" x14ac:dyDescent="0.25">
      <c r="A401" s="8">
        <v>78.75</v>
      </c>
      <c r="B401" s="16">
        <f t="shared" si="6"/>
        <v>2.5999999999999999E-2</v>
      </c>
    </row>
    <row r="402" spans="1:2" x14ac:dyDescent="0.25">
      <c r="A402" s="8">
        <v>78.75</v>
      </c>
      <c r="B402" s="16">
        <f t="shared" si="6"/>
        <v>2.5999999999999999E-2</v>
      </c>
    </row>
    <row r="403" spans="1:2" x14ac:dyDescent="0.25">
      <c r="A403" s="8">
        <v>78.75</v>
      </c>
      <c r="B403" s="16">
        <f t="shared" si="6"/>
        <v>2.5999999999999999E-2</v>
      </c>
    </row>
    <row r="404" spans="1:2" x14ac:dyDescent="0.25">
      <c r="A404" s="8">
        <v>78.75</v>
      </c>
      <c r="B404" s="16">
        <f t="shared" si="6"/>
        <v>2.5999999999999999E-2</v>
      </c>
    </row>
    <row r="405" spans="1:2" x14ac:dyDescent="0.25">
      <c r="A405" s="8">
        <v>78.75</v>
      </c>
      <c r="B405" s="16">
        <f t="shared" si="6"/>
        <v>2.5999999999999999E-2</v>
      </c>
    </row>
    <row r="406" spans="1:2" x14ac:dyDescent="0.25">
      <c r="A406" s="8">
        <v>78.75</v>
      </c>
      <c r="B406" s="16">
        <f t="shared" si="6"/>
        <v>2.5999999999999999E-2</v>
      </c>
    </row>
    <row r="407" spans="1:2" x14ac:dyDescent="0.25">
      <c r="A407" s="8">
        <v>78.75</v>
      </c>
      <c r="B407" s="16">
        <f t="shared" si="6"/>
        <v>2.5999999999999999E-2</v>
      </c>
    </row>
    <row r="408" spans="1:2" x14ac:dyDescent="0.25">
      <c r="A408" s="8">
        <v>78.75</v>
      </c>
      <c r="B408" s="16">
        <f t="shared" si="6"/>
        <v>2.5999999999999999E-2</v>
      </c>
    </row>
    <row r="409" spans="1:2" x14ac:dyDescent="0.25">
      <c r="A409" s="8">
        <v>78.75</v>
      </c>
      <c r="B409" s="16">
        <f t="shared" si="6"/>
        <v>2.5999999999999999E-2</v>
      </c>
    </row>
    <row r="410" spans="1:2" x14ac:dyDescent="0.25">
      <c r="A410" s="8">
        <v>78.75</v>
      </c>
      <c r="B410" s="16">
        <f t="shared" si="6"/>
        <v>2.5999999999999999E-2</v>
      </c>
    </row>
    <row r="411" spans="1:2" x14ac:dyDescent="0.25">
      <c r="A411" s="8">
        <v>78.75</v>
      </c>
      <c r="B411" s="16">
        <f t="shared" si="6"/>
        <v>2.5999999999999999E-2</v>
      </c>
    </row>
    <row r="412" spans="1:2" x14ac:dyDescent="0.25">
      <c r="A412" s="8">
        <v>78.75</v>
      </c>
      <c r="B412" s="16">
        <f t="shared" si="6"/>
        <v>2.5999999999999999E-2</v>
      </c>
    </row>
    <row r="413" spans="1:2" x14ac:dyDescent="0.25">
      <c r="A413" s="8">
        <v>77.849999999999994</v>
      </c>
      <c r="B413" s="16">
        <f t="shared" si="6"/>
        <v>2.3E-2</v>
      </c>
    </row>
    <row r="414" spans="1:2" x14ac:dyDescent="0.25">
      <c r="A414" s="8">
        <v>77.400000000000006</v>
      </c>
      <c r="B414" s="16">
        <f t="shared" si="6"/>
        <v>1.6E-2</v>
      </c>
    </row>
    <row r="415" spans="1:2" x14ac:dyDescent="0.25">
      <c r="A415" s="8">
        <v>77.400000000000006</v>
      </c>
      <c r="B415" s="16">
        <f t="shared" si="6"/>
        <v>1.6E-2</v>
      </c>
    </row>
    <row r="416" spans="1:2" x14ac:dyDescent="0.25">
      <c r="A416" s="8">
        <v>77.400000000000006</v>
      </c>
      <c r="B416" s="16">
        <f t="shared" si="6"/>
        <v>1.6E-2</v>
      </c>
    </row>
    <row r="417" spans="1:2" x14ac:dyDescent="0.25">
      <c r="A417" s="8">
        <v>76.5</v>
      </c>
      <c r="B417" s="16">
        <f t="shared" si="6"/>
        <v>1.0999999999999999E-2</v>
      </c>
    </row>
    <row r="418" spans="1:2" x14ac:dyDescent="0.25">
      <c r="A418" s="8">
        <v>76.5</v>
      </c>
      <c r="B418" s="16">
        <f t="shared" si="6"/>
        <v>1.0999999999999999E-2</v>
      </c>
    </row>
    <row r="419" spans="1:2" x14ac:dyDescent="0.25">
      <c r="A419" s="8">
        <v>74.7</v>
      </c>
      <c r="B419" s="16">
        <f t="shared" si="6"/>
        <v>8.9999999999999993E-3</v>
      </c>
    </row>
    <row r="420" spans="1:2" x14ac:dyDescent="0.25">
      <c r="A420" s="8">
        <v>74.25</v>
      </c>
      <c r="B420" s="16">
        <f t="shared" si="6"/>
        <v>2E-3</v>
      </c>
    </row>
    <row r="421" spans="1:2" x14ac:dyDescent="0.25">
      <c r="A421" s="8">
        <v>74.25</v>
      </c>
      <c r="B421" s="16">
        <f t="shared" si="6"/>
        <v>2E-3</v>
      </c>
    </row>
    <row r="422" spans="1:2" x14ac:dyDescent="0.25">
      <c r="A422" s="8">
        <v>74.25</v>
      </c>
      <c r="B422" s="16">
        <f t="shared" si="6"/>
        <v>2E-3</v>
      </c>
    </row>
    <row r="423" spans="1:2" x14ac:dyDescent="0.25">
      <c r="A423" s="8">
        <v>72.45</v>
      </c>
      <c r="B423" s="16">
        <f t="shared" si="6"/>
        <v>0</v>
      </c>
    </row>
  </sheetData>
  <autoFilter ref="A1:A423" xr:uid="{D7316473-FC0A-4C63-BA86-386CFCDD993B}">
    <sortState xmlns:xlrd2="http://schemas.microsoft.com/office/spreadsheetml/2017/richdata2" ref="A2:A423">
      <sortCondition descending="1" ref="A1:A423"/>
    </sortState>
  </autoFilter>
  <mergeCells count="13">
    <mergeCell ref="D7:D8"/>
    <mergeCell ref="C7:C8"/>
    <mergeCell ref="C2:F2"/>
    <mergeCell ref="C3:C4"/>
    <mergeCell ref="D3:D4"/>
    <mergeCell ref="C5:C6"/>
    <mergeCell ref="D5:D6"/>
    <mergeCell ref="E7:E8"/>
    <mergeCell ref="F7:F8"/>
    <mergeCell ref="E3:E4"/>
    <mergeCell ref="F3:F4"/>
    <mergeCell ref="E5:E6"/>
    <mergeCell ref="F5:F6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21A-0D1D-4534-9E2C-198EB46BE37A}">
  <dimension ref="A1:M423"/>
  <sheetViews>
    <sheetView tabSelected="1" zoomScaleNormal="100" workbookViewId="0">
      <selection activeCell="B2" sqref="B2"/>
    </sheetView>
  </sheetViews>
  <sheetFormatPr defaultColWidth="9.140625" defaultRowHeight="15" x14ac:dyDescent="0.25"/>
  <cols>
    <col min="1" max="1" width="24.7109375" bestFit="1" customWidth="1"/>
    <col min="2" max="2" width="10" style="5" customWidth="1"/>
    <col min="3" max="3" width="7.42578125" style="5" customWidth="1"/>
    <col min="4" max="4" width="19" style="5" bestFit="1" customWidth="1"/>
    <col min="5" max="5" width="21.42578125" customWidth="1"/>
    <col min="6" max="6" width="11.7109375" customWidth="1"/>
    <col min="8" max="8" width="12.5703125" customWidth="1"/>
    <col min="13" max="13" width="13.28515625" customWidth="1"/>
  </cols>
  <sheetData>
    <row r="1" spans="1:13" ht="12" customHeight="1" x14ac:dyDescent="0.25">
      <c r="A1" t="s">
        <v>0</v>
      </c>
      <c r="B1" s="5" t="s">
        <v>5</v>
      </c>
      <c r="C1" s="5" t="s">
        <v>470</v>
      </c>
      <c r="D1" s="5" t="s">
        <v>471</v>
      </c>
    </row>
    <row r="2" spans="1:13" ht="13.5" customHeight="1" x14ac:dyDescent="0.25">
      <c r="A2" t="s">
        <v>376</v>
      </c>
      <c r="B2" s="5">
        <v>162</v>
      </c>
      <c r="C2" s="14" t="str">
        <f>VLOOKUP(B2,$F$17:$G$26,2,TRUE)</f>
        <v>Very High</v>
      </c>
      <c r="D2" s="14">
        <f>(B2-$G$3)/$G$5</f>
        <v>5.0573965230149227</v>
      </c>
      <c r="F2" s="45" t="s">
        <v>5</v>
      </c>
      <c r="G2" s="45"/>
      <c r="M2" s="19" t="s">
        <v>451</v>
      </c>
    </row>
    <row r="3" spans="1:13" x14ac:dyDescent="0.25">
      <c r="A3" t="s">
        <v>12</v>
      </c>
      <c r="B3" s="5">
        <v>130.05000000000001</v>
      </c>
      <c r="C3" s="14" t="str">
        <f>VLOOKUP(B3,$F$17:$G$26,2,TRUE)</f>
        <v>High</v>
      </c>
      <c r="D3" s="14">
        <f>(B3-$G$3)/$G$5</f>
        <v>2.4733290840215245</v>
      </c>
      <c r="F3" s="32" t="s">
        <v>430</v>
      </c>
      <c r="G3" s="38">
        <f>AVERAGE(B:B)</f>
        <v>99.469194312796134</v>
      </c>
      <c r="H3" s="13"/>
      <c r="M3" s="19"/>
    </row>
    <row r="4" spans="1:13" x14ac:dyDescent="0.25">
      <c r="A4" t="s">
        <v>147</v>
      </c>
      <c r="B4" s="5">
        <v>130.05000000000001</v>
      </c>
      <c r="C4" s="14" t="str">
        <f>VLOOKUP(B4,$F$17:$G$26,2,TRUE)</f>
        <v>High</v>
      </c>
      <c r="D4" s="14">
        <f>(B4-$G$3)/$G$5</f>
        <v>2.4733290840215245</v>
      </c>
      <c r="F4" s="36"/>
      <c r="G4" s="38"/>
      <c r="H4" s="13"/>
      <c r="M4" s="19"/>
    </row>
    <row r="5" spans="1:13" x14ac:dyDescent="0.25">
      <c r="A5" t="s">
        <v>244</v>
      </c>
      <c r="B5" s="5">
        <v>128.25</v>
      </c>
      <c r="C5" s="14" t="str">
        <f>VLOOKUP(B5,$F$17:$G$26,2,TRUE)</f>
        <v>High</v>
      </c>
      <c r="D5" s="14">
        <f>(B5-$G$3)/$G$5</f>
        <v>2.3277478198528812</v>
      </c>
      <c r="F5" s="32" t="s">
        <v>452</v>
      </c>
      <c r="G5" s="38">
        <f>STDEV(B:B)</f>
        <v>12.364228393530565</v>
      </c>
      <c r="H5" s="13"/>
      <c r="K5" s="42" t="s">
        <v>453</v>
      </c>
      <c r="L5" s="43"/>
      <c r="M5" s="19"/>
    </row>
    <row r="6" spans="1:13" x14ac:dyDescent="0.25">
      <c r="A6" t="s">
        <v>24</v>
      </c>
      <c r="B6" s="5">
        <v>125.55</v>
      </c>
      <c r="C6" s="14" t="str">
        <f>VLOOKUP(B6,$F$17:$G$26,2,TRUE)</f>
        <v>High</v>
      </c>
      <c r="D6" s="14">
        <f>(B6-$G$3)/$G$5</f>
        <v>2.1093759235999179</v>
      </c>
      <c r="F6" s="36"/>
      <c r="G6" s="38"/>
      <c r="H6" s="13"/>
      <c r="K6" s="44"/>
      <c r="L6" s="43"/>
      <c r="M6" s="30" t="s">
        <v>454</v>
      </c>
    </row>
    <row r="7" spans="1:13" ht="15" customHeight="1" x14ac:dyDescent="0.25">
      <c r="A7" t="s">
        <v>57</v>
      </c>
      <c r="B7" s="5">
        <v>123.75</v>
      </c>
      <c r="C7" s="14" t="str">
        <f>VLOOKUP(B7,$F$17:$G$26,2,TRUE)</f>
        <v>High</v>
      </c>
      <c r="D7" s="14">
        <f>(B7-$G$3)/$G$5</f>
        <v>1.9637946594312758</v>
      </c>
      <c r="F7" s="39" t="s">
        <v>455</v>
      </c>
      <c r="G7" s="38">
        <f>$G$3-(G5*3)</f>
        <v>62.37650913220444</v>
      </c>
      <c r="H7" s="13"/>
      <c r="M7" s="41"/>
    </row>
    <row r="8" spans="1:13" x14ac:dyDescent="0.25">
      <c r="A8" t="s">
        <v>128</v>
      </c>
      <c r="B8" s="5">
        <v>123.75</v>
      </c>
      <c r="C8" s="14" t="str">
        <f>VLOOKUP(B8,$F$17:$G$26,2,TRUE)</f>
        <v>High</v>
      </c>
      <c r="D8" s="14">
        <f>(B8-$G$3)/$G$5</f>
        <v>1.9637946594312758</v>
      </c>
      <c r="F8" s="40"/>
      <c r="G8" s="38"/>
      <c r="H8" s="13"/>
      <c r="M8" s="41"/>
    </row>
    <row r="9" spans="1:13" ht="15" customHeight="1" x14ac:dyDescent="0.25">
      <c r="A9" t="s">
        <v>394</v>
      </c>
      <c r="B9" s="5">
        <v>123.75</v>
      </c>
      <c r="C9" s="14" t="str">
        <f>VLOOKUP(B9,$F$17:$G$26,2,TRUE)</f>
        <v>High</v>
      </c>
      <c r="D9" s="14">
        <f>(B9-$G$3)/$G$5</f>
        <v>1.9637946594312758</v>
      </c>
      <c r="F9" s="39" t="s">
        <v>456</v>
      </c>
      <c r="G9" s="38">
        <f>$G$3-G5</f>
        <v>87.104965919265567</v>
      </c>
      <c r="H9" s="13"/>
      <c r="K9" s="42" t="s">
        <v>457</v>
      </c>
      <c r="L9" s="43"/>
      <c r="M9" s="31"/>
    </row>
    <row r="10" spans="1:13" x14ac:dyDescent="0.25">
      <c r="A10" t="s">
        <v>104</v>
      </c>
      <c r="B10" s="5">
        <v>121.5</v>
      </c>
      <c r="C10" s="14" t="str">
        <f>VLOOKUP(B10,$F$17:$G$26,2,TRUE)</f>
        <v>High</v>
      </c>
      <c r="D10" s="14">
        <f>(B10-$G$3)/$G$5</f>
        <v>1.781818079220473</v>
      </c>
      <c r="F10" s="40"/>
      <c r="G10" s="38"/>
      <c r="H10" s="13"/>
      <c r="K10" s="44"/>
      <c r="L10" s="43"/>
      <c r="M10" s="30" t="s">
        <v>458</v>
      </c>
    </row>
    <row r="11" spans="1:13" ht="15" customHeight="1" x14ac:dyDescent="0.25">
      <c r="A11" t="s">
        <v>106</v>
      </c>
      <c r="B11" s="5">
        <v>121.5</v>
      </c>
      <c r="C11" s="14" t="str">
        <f>VLOOKUP(B11,$F$17:$G$26,2,TRUE)</f>
        <v>High</v>
      </c>
      <c r="D11" s="14">
        <f>(B11-$G$3)/$G$5</f>
        <v>1.781818079220473</v>
      </c>
      <c r="F11" s="39" t="s">
        <v>459</v>
      </c>
      <c r="G11" s="38">
        <f>$G$3+G5</f>
        <v>111.8334227063267</v>
      </c>
      <c r="M11" s="41"/>
    </row>
    <row r="12" spans="1:13" x14ac:dyDescent="0.25">
      <c r="A12" t="s">
        <v>183</v>
      </c>
      <c r="B12" s="5">
        <v>121.5</v>
      </c>
      <c r="C12" s="14" t="str">
        <f>VLOOKUP(B12,$F$17:$G$26,2,TRUE)</f>
        <v>High</v>
      </c>
      <c r="D12" s="14">
        <f>(B12-$G$3)/$G$5</f>
        <v>1.781818079220473</v>
      </c>
      <c r="F12" s="40"/>
      <c r="G12" s="38"/>
      <c r="M12" s="41"/>
    </row>
    <row r="13" spans="1:13" ht="15" customHeight="1" x14ac:dyDescent="0.25">
      <c r="A13" t="s">
        <v>235</v>
      </c>
      <c r="B13" s="5">
        <v>121.5</v>
      </c>
      <c r="C13" s="14" t="str">
        <f>VLOOKUP(B13,$F$17:$G$26,2,TRUE)</f>
        <v>High</v>
      </c>
      <c r="D13" s="14">
        <f>(B13-$G$3)/$G$5</f>
        <v>1.781818079220473</v>
      </c>
      <c r="F13" s="39" t="s">
        <v>460</v>
      </c>
      <c r="G13" s="38">
        <f>$G$3+(G5*3)</f>
        <v>136.56187949338783</v>
      </c>
      <c r="K13" s="42" t="s">
        <v>461</v>
      </c>
      <c r="L13" s="43"/>
      <c r="M13" s="31"/>
    </row>
    <row r="14" spans="1:13" x14ac:dyDescent="0.25">
      <c r="A14" t="s">
        <v>356</v>
      </c>
      <c r="B14" s="5">
        <v>121.5</v>
      </c>
      <c r="C14" s="14" t="str">
        <f>VLOOKUP(B14,$F$17:$G$26,2,TRUE)</f>
        <v>High</v>
      </c>
      <c r="D14" s="14">
        <f>(B14-$G$3)/$G$5</f>
        <v>1.781818079220473</v>
      </c>
      <c r="E14" s="7"/>
      <c r="F14" s="40"/>
      <c r="G14" s="38"/>
      <c r="K14" s="44"/>
      <c r="L14" s="43"/>
      <c r="M14" s="30" t="s">
        <v>462</v>
      </c>
    </row>
    <row r="15" spans="1:13" ht="15" customHeight="1" x14ac:dyDescent="0.25">
      <c r="A15" t="s">
        <v>427</v>
      </c>
      <c r="B15" s="5">
        <v>121.5</v>
      </c>
      <c r="C15" s="14" t="str">
        <f>VLOOKUP(B15,$F$17:$G$26,2,TRUE)</f>
        <v>High</v>
      </c>
      <c r="D15" s="14">
        <f>(B15-$G$3)/$G$5</f>
        <v>1.781818079220473</v>
      </c>
      <c r="K15" s="3"/>
      <c r="L15" s="4"/>
      <c r="M15" s="41"/>
    </row>
    <row r="16" spans="1:13" x14ac:dyDescent="0.25">
      <c r="A16" t="s">
        <v>55</v>
      </c>
      <c r="B16" s="5">
        <v>120.6</v>
      </c>
      <c r="C16" s="14" t="str">
        <f>VLOOKUP(B16,$F$17:$G$26,2,TRUE)</f>
        <v>High</v>
      </c>
      <c r="D16" s="14">
        <f>(B16-$G$3)/$G$5</f>
        <v>1.7090274471361515</v>
      </c>
      <c r="M16" s="41"/>
    </row>
    <row r="17" spans="1:13" x14ac:dyDescent="0.25">
      <c r="A17" t="s">
        <v>208</v>
      </c>
      <c r="B17" s="5">
        <v>120.6</v>
      </c>
      <c r="C17" s="14" t="str">
        <f>VLOOKUP(B17,$F$17:$G$26,2,TRUE)</f>
        <v>High</v>
      </c>
      <c r="D17" s="14">
        <f>(B17-$G$3)/$G$5</f>
        <v>1.7090274471361515</v>
      </c>
      <c r="F17" s="19">
        <v>0</v>
      </c>
      <c r="G17" s="19" t="s">
        <v>451</v>
      </c>
      <c r="K17" s="42" t="s">
        <v>463</v>
      </c>
      <c r="L17" s="43"/>
      <c r="M17" s="31"/>
    </row>
    <row r="18" spans="1:13" x14ac:dyDescent="0.25">
      <c r="A18" t="s">
        <v>75</v>
      </c>
      <c r="B18" s="5">
        <v>119.25</v>
      </c>
      <c r="C18" s="14" t="str">
        <f>VLOOKUP(B18,$F$17:$G$26,2,TRUE)</f>
        <v>High</v>
      </c>
      <c r="D18" s="14">
        <f>(B18-$G$3)/$G$5</f>
        <v>1.5998414990096703</v>
      </c>
      <c r="F18" s="19"/>
      <c r="G18" s="19"/>
      <c r="K18" s="44"/>
      <c r="L18" s="43"/>
      <c r="M18" s="30" t="s">
        <v>464</v>
      </c>
    </row>
    <row r="19" spans="1:13" x14ac:dyDescent="0.25">
      <c r="A19" t="s">
        <v>103</v>
      </c>
      <c r="B19" s="5">
        <v>119.25</v>
      </c>
      <c r="C19" s="14" t="str">
        <f>VLOOKUP(B19,$F$17:$G$26,2,TRUE)</f>
        <v>High</v>
      </c>
      <c r="D19" s="14">
        <f>(B19-$G$3)/$G$5</f>
        <v>1.5998414990096703</v>
      </c>
      <c r="F19" s="38">
        <f>G7</f>
        <v>62.37650913220444</v>
      </c>
      <c r="G19" s="19" t="s">
        <v>454</v>
      </c>
      <c r="M19" s="41"/>
    </row>
    <row r="20" spans="1:13" x14ac:dyDescent="0.25">
      <c r="A20" t="s">
        <v>109</v>
      </c>
      <c r="B20" s="5">
        <v>119.25</v>
      </c>
      <c r="C20" s="14" t="str">
        <f>VLOOKUP(B20,$F$17:$G$26,2,TRUE)</f>
        <v>High</v>
      </c>
      <c r="D20" s="14">
        <f>(B20-$G$3)/$G$5</f>
        <v>1.5998414990096703</v>
      </c>
      <c r="F20" s="38"/>
      <c r="G20" s="19"/>
      <c r="K20" s="3"/>
      <c r="M20" s="41"/>
    </row>
    <row r="21" spans="1:13" x14ac:dyDescent="0.25">
      <c r="A21" t="s">
        <v>122</v>
      </c>
      <c r="B21" s="5">
        <v>119.25</v>
      </c>
      <c r="C21" s="14" t="str">
        <f>VLOOKUP(B21,$F$17:$G$26,2,TRUE)</f>
        <v>High</v>
      </c>
      <c r="D21" s="14">
        <f>(B21-$G$3)/$G$5</f>
        <v>1.5998414990096703</v>
      </c>
      <c r="F21" s="38">
        <f>G9</f>
        <v>87.104965919265567</v>
      </c>
      <c r="G21" s="19" t="s">
        <v>458</v>
      </c>
      <c r="K21" s="3"/>
      <c r="M21" s="31"/>
    </row>
    <row r="22" spans="1:13" x14ac:dyDescent="0.25">
      <c r="A22" t="s">
        <v>153</v>
      </c>
      <c r="B22" s="5">
        <v>119.25</v>
      </c>
      <c r="C22" s="14" t="str">
        <f>VLOOKUP(B22,$F$17:$G$26,2,TRUE)</f>
        <v>High</v>
      </c>
      <c r="D22" s="14">
        <f>(B22-$G$3)/$G$5</f>
        <v>1.5998414990096703</v>
      </c>
      <c r="F22" s="38"/>
      <c r="G22" s="19"/>
    </row>
    <row r="23" spans="1:13" x14ac:dyDescent="0.25">
      <c r="A23" t="s">
        <v>216</v>
      </c>
      <c r="B23" s="5">
        <v>119.25</v>
      </c>
      <c r="C23" s="14" t="str">
        <f>VLOOKUP(B23,$F$17:$G$26,2,TRUE)</f>
        <v>High</v>
      </c>
      <c r="D23" s="14">
        <f>(B23-$G$3)/$G$5</f>
        <v>1.5998414990096703</v>
      </c>
      <c r="F23" s="38">
        <f>G11</f>
        <v>111.8334227063267</v>
      </c>
      <c r="G23" s="19" t="s">
        <v>462</v>
      </c>
    </row>
    <row r="24" spans="1:13" x14ac:dyDescent="0.25">
      <c r="A24" t="s">
        <v>250</v>
      </c>
      <c r="B24" s="5">
        <v>119.25</v>
      </c>
      <c r="C24" s="14" t="str">
        <f>VLOOKUP(B24,$F$17:$G$26,2,TRUE)</f>
        <v>High</v>
      </c>
      <c r="D24" s="14">
        <f>(B24-$G$3)/$G$5</f>
        <v>1.5998414990096703</v>
      </c>
      <c r="F24" s="38"/>
      <c r="G24" s="19"/>
    </row>
    <row r="25" spans="1:13" x14ac:dyDescent="0.25">
      <c r="A25" t="s">
        <v>16</v>
      </c>
      <c r="B25" s="5">
        <v>117</v>
      </c>
      <c r="C25" s="14" t="str">
        <f>VLOOKUP(B25,$F$17:$G$26,2,TRUE)</f>
        <v>High</v>
      </c>
      <c r="D25" s="14">
        <f>(B25-$G$3)/$G$5</f>
        <v>1.4178649187988674</v>
      </c>
      <c r="F25" s="38">
        <f>G13</f>
        <v>136.56187949338783</v>
      </c>
      <c r="G25" s="19" t="s">
        <v>465</v>
      </c>
    </row>
    <row r="26" spans="1:13" x14ac:dyDescent="0.25">
      <c r="A26" t="s">
        <v>30</v>
      </c>
      <c r="B26" s="5">
        <v>117</v>
      </c>
      <c r="C26" s="14" t="str">
        <f>VLOOKUP(B26,$F$17:$G$26,2,TRUE)</f>
        <v>High</v>
      </c>
      <c r="D26" s="14">
        <f>(B26-$G$3)/$G$5</f>
        <v>1.4178649187988674</v>
      </c>
      <c r="F26" s="38"/>
      <c r="G26" s="19"/>
    </row>
    <row r="27" spans="1:13" x14ac:dyDescent="0.25">
      <c r="A27" t="s">
        <v>37</v>
      </c>
      <c r="B27" s="5">
        <v>117</v>
      </c>
      <c r="C27" s="14" t="str">
        <f>VLOOKUP(B27,$F$17:$G$26,2,TRUE)</f>
        <v>High</v>
      </c>
      <c r="D27" s="14">
        <f>(B27-$G$3)/$G$5</f>
        <v>1.4178649187988674</v>
      </c>
    </row>
    <row r="28" spans="1:13" x14ac:dyDescent="0.25">
      <c r="A28" t="s">
        <v>155</v>
      </c>
      <c r="B28" s="5">
        <v>117</v>
      </c>
      <c r="C28" s="14" t="str">
        <f>VLOOKUP(B28,$F$17:$G$26,2,TRUE)</f>
        <v>High</v>
      </c>
      <c r="D28" s="14">
        <f>(B28-$G$3)/$G$5</f>
        <v>1.4178649187988674</v>
      </c>
    </row>
    <row r="29" spans="1:13" x14ac:dyDescent="0.25">
      <c r="A29" t="s">
        <v>165</v>
      </c>
      <c r="B29" s="5">
        <v>117</v>
      </c>
      <c r="C29" s="14" t="str">
        <f>VLOOKUP(B29,$F$17:$G$26,2,TRUE)</f>
        <v>High</v>
      </c>
      <c r="D29" s="14">
        <f>(B29-$G$3)/$G$5</f>
        <v>1.4178649187988674</v>
      </c>
    </row>
    <row r="30" spans="1:13" x14ac:dyDescent="0.25">
      <c r="A30" t="s">
        <v>179</v>
      </c>
      <c r="B30" s="5">
        <v>117</v>
      </c>
      <c r="C30" s="14" t="str">
        <f>VLOOKUP(B30,$F$17:$G$26,2,TRUE)</f>
        <v>High</v>
      </c>
      <c r="D30" s="14">
        <f>(B30-$G$3)/$G$5</f>
        <v>1.4178649187988674</v>
      </c>
    </row>
    <row r="31" spans="1:13" x14ac:dyDescent="0.25">
      <c r="A31" t="s">
        <v>181</v>
      </c>
      <c r="B31" s="5">
        <v>117</v>
      </c>
      <c r="C31" s="14" t="str">
        <f>VLOOKUP(B31,$F$17:$G$26,2,TRUE)</f>
        <v>High</v>
      </c>
      <c r="D31" s="14">
        <f>(B31-$G$3)/$G$5</f>
        <v>1.4178649187988674</v>
      </c>
    </row>
    <row r="32" spans="1:13" x14ac:dyDescent="0.25">
      <c r="A32" t="s">
        <v>228</v>
      </c>
      <c r="B32" s="5">
        <v>117</v>
      </c>
      <c r="C32" s="14" t="str">
        <f>VLOOKUP(B32,$F$17:$G$26,2,TRUE)</f>
        <v>High</v>
      </c>
      <c r="D32" s="14">
        <f>(B32-$G$3)/$G$5</f>
        <v>1.4178649187988674</v>
      </c>
    </row>
    <row r="33" spans="1:4" x14ac:dyDescent="0.25">
      <c r="A33" t="s">
        <v>259</v>
      </c>
      <c r="B33" s="5">
        <v>117</v>
      </c>
      <c r="C33" s="14" t="str">
        <f>VLOOKUP(B33,$F$17:$G$26,2,TRUE)</f>
        <v>High</v>
      </c>
      <c r="D33" s="14">
        <f>(B33-$G$3)/$G$5</f>
        <v>1.4178649187988674</v>
      </c>
    </row>
    <row r="34" spans="1:4" x14ac:dyDescent="0.25">
      <c r="A34" t="s">
        <v>264</v>
      </c>
      <c r="B34" s="5">
        <v>117</v>
      </c>
      <c r="C34" s="14" t="str">
        <f>VLOOKUP(B34,$F$17:$G$26,2,TRUE)</f>
        <v>High</v>
      </c>
      <c r="D34" s="14">
        <f>(B34-$G$3)/$G$5</f>
        <v>1.4178649187988674</v>
      </c>
    </row>
    <row r="35" spans="1:4" x14ac:dyDescent="0.25">
      <c r="A35" t="s">
        <v>316</v>
      </c>
      <c r="B35" s="5">
        <v>117</v>
      </c>
      <c r="C35" s="14" t="str">
        <f>VLOOKUP(B35,$F$17:$G$26,2,TRUE)</f>
        <v>High</v>
      </c>
      <c r="D35" s="14">
        <f>(B35-$G$3)/$G$5</f>
        <v>1.4178649187988674</v>
      </c>
    </row>
    <row r="36" spans="1:4" x14ac:dyDescent="0.25">
      <c r="A36" t="s">
        <v>332</v>
      </c>
      <c r="B36" s="5">
        <v>117</v>
      </c>
      <c r="C36" s="14" t="str">
        <f>VLOOKUP(B36,$F$17:$G$26,2,TRUE)</f>
        <v>High</v>
      </c>
      <c r="D36" s="14">
        <f>(B36-$G$3)/$G$5</f>
        <v>1.4178649187988674</v>
      </c>
    </row>
    <row r="37" spans="1:4" x14ac:dyDescent="0.25">
      <c r="A37" t="s">
        <v>426</v>
      </c>
      <c r="B37" s="5">
        <v>117</v>
      </c>
      <c r="C37" s="14" t="str">
        <f>VLOOKUP(B37,$F$17:$G$26,2,TRUE)</f>
        <v>High</v>
      </c>
      <c r="D37" s="14">
        <f>(B37-$G$3)/$G$5</f>
        <v>1.4178649187988674</v>
      </c>
    </row>
    <row r="38" spans="1:4" x14ac:dyDescent="0.25">
      <c r="A38" t="s">
        <v>63</v>
      </c>
      <c r="B38" s="5">
        <v>116.1</v>
      </c>
      <c r="C38" s="14" t="str">
        <f>VLOOKUP(B38,$F$17:$G$26,2,TRUE)</f>
        <v>High</v>
      </c>
      <c r="D38" s="14">
        <f>(B38-$G$3)/$G$5</f>
        <v>1.345074286714546</v>
      </c>
    </row>
    <row r="39" spans="1:4" x14ac:dyDescent="0.25">
      <c r="A39" t="s">
        <v>213</v>
      </c>
      <c r="B39" s="5">
        <v>115.65</v>
      </c>
      <c r="C39" s="14" t="str">
        <f>VLOOKUP(B39,$F$17:$G$26,2,TRUE)</f>
        <v>High</v>
      </c>
      <c r="D39" s="14">
        <f>(B39-$G$3)/$G$5</f>
        <v>1.3086789706723863</v>
      </c>
    </row>
    <row r="40" spans="1:4" x14ac:dyDescent="0.25">
      <c r="A40" t="s">
        <v>36</v>
      </c>
      <c r="B40" s="5">
        <v>114.75</v>
      </c>
      <c r="C40" s="14" t="str">
        <f>VLOOKUP(B40,$F$17:$G$26,2,TRUE)</f>
        <v>High</v>
      </c>
      <c r="D40" s="14">
        <f>(B40-$G$3)/$G$5</f>
        <v>1.2358883385880646</v>
      </c>
    </row>
    <row r="41" spans="1:4" x14ac:dyDescent="0.25">
      <c r="A41" t="s">
        <v>45</v>
      </c>
      <c r="B41" s="5">
        <v>114.75</v>
      </c>
      <c r="C41" s="14" t="str">
        <f>VLOOKUP(B41,$F$17:$G$26,2,TRUE)</f>
        <v>High</v>
      </c>
      <c r="D41" s="14">
        <f>(B41-$G$3)/$G$5</f>
        <v>1.2358883385880646</v>
      </c>
    </row>
    <row r="42" spans="1:4" x14ac:dyDescent="0.25">
      <c r="A42" t="s">
        <v>68</v>
      </c>
      <c r="B42" s="5">
        <v>114.75</v>
      </c>
      <c r="C42" s="14" t="str">
        <f>VLOOKUP(B42,$F$17:$G$26,2,TRUE)</f>
        <v>High</v>
      </c>
      <c r="D42" s="14">
        <f>(B42-$G$3)/$G$5</f>
        <v>1.2358883385880646</v>
      </c>
    </row>
    <row r="43" spans="1:4" x14ac:dyDescent="0.25">
      <c r="A43" t="s">
        <v>136</v>
      </c>
      <c r="B43" s="5">
        <v>114.75</v>
      </c>
      <c r="C43" s="14" t="str">
        <f>VLOOKUP(B43,$F$17:$G$26,2,TRUE)</f>
        <v>High</v>
      </c>
      <c r="D43" s="14">
        <f>(B43-$G$3)/$G$5</f>
        <v>1.2358883385880646</v>
      </c>
    </row>
    <row r="44" spans="1:4" x14ac:dyDescent="0.25">
      <c r="A44" t="s">
        <v>279</v>
      </c>
      <c r="B44" s="5">
        <v>114.75</v>
      </c>
      <c r="C44" s="14" t="str">
        <f>VLOOKUP(B44,$F$17:$G$26,2,TRUE)</f>
        <v>High</v>
      </c>
      <c r="D44" s="14">
        <f>(B44-$G$3)/$G$5</f>
        <v>1.2358883385880646</v>
      </c>
    </row>
    <row r="45" spans="1:4" x14ac:dyDescent="0.25">
      <c r="A45" t="s">
        <v>287</v>
      </c>
      <c r="B45" s="5">
        <v>114.75</v>
      </c>
      <c r="C45" s="14" t="str">
        <f>VLOOKUP(B45,$F$17:$G$26,2,TRUE)</f>
        <v>High</v>
      </c>
      <c r="D45" s="14">
        <f>(B45-$G$3)/$G$5</f>
        <v>1.2358883385880646</v>
      </c>
    </row>
    <row r="46" spans="1:4" x14ac:dyDescent="0.25">
      <c r="A46" t="s">
        <v>304</v>
      </c>
      <c r="B46" s="5">
        <v>114.75</v>
      </c>
      <c r="C46" s="14" t="str">
        <f>VLOOKUP(B46,$F$17:$G$26,2,TRUE)</f>
        <v>High</v>
      </c>
      <c r="D46" s="14">
        <f>(B46-$G$3)/$G$5</f>
        <v>1.2358883385880646</v>
      </c>
    </row>
    <row r="47" spans="1:4" x14ac:dyDescent="0.25">
      <c r="A47" t="s">
        <v>311</v>
      </c>
      <c r="B47" s="5">
        <v>114.75</v>
      </c>
      <c r="C47" s="14" t="str">
        <f>VLOOKUP(B47,$F$17:$G$26,2,TRUE)</f>
        <v>High</v>
      </c>
      <c r="D47" s="14">
        <f>(B47-$G$3)/$G$5</f>
        <v>1.2358883385880646</v>
      </c>
    </row>
    <row r="48" spans="1:4" x14ac:dyDescent="0.25">
      <c r="A48" t="s">
        <v>321</v>
      </c>
      <c r="B48" s="5">
        <v>114.75</v>
      </c>
      <c r="C48" s="14" t="str">
        <f>VLOOKUP(B48,$F$17:$G$26,2,TRUE)</f>
        <v>High</v>
      </c>
      <c r="D48" s="14">
        <f>(B48-$G$3)/$G$5</f>
        <v>1.2358883385880646</v>
      </c>
    </row>
    <row r="49" spans="1:4" x14ac:dyDescent="0.25">
      <c r="A49" t="s">
        <v>352</v>
      </c>
      <c r="B49" s="5">
        <v>114.75</v>
      </c>
      <c r="C49" s="14" t="str">
        <f>VLOOKUP(B49,$F$17:$G$26,2,TRUE)</f>
        <v>High</v>
      </c>
      <c r="D49" s="14">
        <f>(B49-$G$3)/$G$5</f>
        <v>1.2358883385880646</v>
      </c>
    </row>
    <row r="50" spans="1:4" x14ac:dyDescent="0.25">
      <c r="A50" t="s">
        <v>363</v>
      </c>
      <c r="B50" s="5">
        <v>114.75</v>
      </c>
      <c r="C50" s="14" t="str">
        <f>VLOOKUP(B50,$F$17:$G$26,2,TRUE)</f>
        <v>High</v>
      </c>
      <c r="D50" s="14">
        <f>(B50-$G$3)/$G$5</f>
        <v>1.2358883385880646</v>
      </c>
    </row>
    <row r="51" spans="1:4" x14ac:dyDescent="0.25">
      <c r="A51" t="s">
        <v>383</v>
      </c>
      <c r="B51" s="5">
        <v>114.75</v>
      </c>
      <c r="C51" s="14" t="str">
        <f>VLOOKUP(B51,$F$17:$G$26,2,TRUE)</f>
        <v>High</v>
      </c>
      <c r="D51" s="14">
        <f>(B51-$G$3)/$G$5</f>
        <v>1.2358883385880646</v>
      </c>
    </row>
    <row r="52" spans="1:4" x14ac:dyDescent="0.25">
      <c r="A52" t="s">
        <v>33</v>
      </c>
      <c r="B52" s="5">
        <v>113.85</v>
      </c>
      <c r="C52" s="14" t="str">
        <f>VLOOKUP(B52,$F$17:$G$26,2,TRUE)</f>
        <v>High</v>
      </c>
      <c r="D52" s="14">
        <f>(B52-$G$3)/$G$5</f>
        <v>1.1630977065037431</v>
      </c>
    </row>
    <row r="53" spans="1:4" x14ac:dyDescent="0.25">
      <c r="A53" t="s">
        <v>194</v>
      </c>
      <c r="B53" s="5">
        <v>113.85</v>
      </c>
      <c r="C53" s="14" t="str">
        <f>VLOOKUP(B53,$F$17:$G$26,2,TRUE)</f>
        <v>High</v>
      </c>
      <c r="D53" s="14">
        <f>(B53-$G$3)/$G$5</f>
        <v>1.1630977065037431</v>
      </c>
    </row>
    <row r="54" spans="1:4" x14ac:dyDescent="0.25">
      <c r="A54" t="s">
        <v>387</v>
      </c>
      <c r="B54" s="5">
        <v>113.4</v>
      </c>
      <c r="C54" s="14" t="str">
        <f>VLOOKUP(B54,$F$17:$G$26,2,TRUE)</f>
        <v>High</v>
      </c>
      <c r="D54" s="14">
        <f>(B54-$G$3)/$G$5</f>
        <v>1.1267023904615834</v>
      </c>
    </row>
    <row r="55" spans="1:4" x14ac:dyDescent="0.25">
      <c r="A55" t="s">
        <v>46</v>
      </c>
      <c r="B55" s="5">
        <v>112.95</v>
      </c>
      <c r="C55" s="14" t="str">
        <f>VLOOKUP(B55,$F$17:$G$26,2,TRUE)</f>
        <v>High</v>
      </c>
      <c r="D55" s="14">
        <f>(B55-$G$3)/$G$5</f>
        <v>1.0903070744194228</v>
      </c>
    </row>
    <row r="56" spans="1:4" x14ac:dyDescent="0.25">
      <c r="A56" t="s">
        <v>242</v>
      </c>
      <c r="B56" s="5">
        <v>112.95</v>
      </c>
      <c r="C56" s="14" t="str">
        <f>VLOOKUP(B56,$F$17:$G$26,2,TRUE)</f>
        <v>High</v>
      </c>
      <c r="D56" s="14">
        <f>(B56-$G$3)/$G$5</f>
        <v>1.0903070744194228</v>
      </c>
    </row>
    <row r="57" spans="1:4" x14ac:dyDescent="0.25">
      <c r="A57" t="s">
        <v>320</v>
      </c>
      <c r="B57" s="5">
        <v>112.95</v>
      </c>
      <c r="C57" s="14" t="str">
        <f>VLOOKUP(B57,$F$17:$G$26,2,TRUE)</f>
        <v>High</v>
      </c>
      <c r="D57" s="14">
        <f>(B57-$G$3)/$G$5</f>
        <v>1.0903070744194228</v>
      </c>
    </row>
    <row r="58" spans="1:4" x14ac:dyDescent="0.25">
      <c r="A58" t="s">
        <v>31</v>
      </c>
      <c r="B58" s="5">
        <v>112.5</v>
      </c>
      <c r="C58" s="14" t="str">
        <f>VLOOKUP(B58,$F$17:$G$26,2,TRUE)</f>
        <v>High</v>
      </c>
      <c r="D58" s="14">
        <f>(B58-$G$3)/$G$5</f>
        <v>1.0539117583772619</v>
      </c>
    </row>
    <row r="59" spans="1:4" x14ac:dyDescent="0.25">
      <c r="A59" t="s">
        <v>48</v>
      </c>
      <c r="B59" s="5">
        <v>112.5</v>
      </c>
      <c r="C59" s="14" t="str">
        <f>VLOOKUP(B59,$F$17:$G$26,2,TRUE)</f>
        <v>High</v>
      </c>
      <c r="D59" s="14">
        <f>(B59-$G$3)/$G$5</f>
        <v>1.0539117583772619</v>
      </c>
    </row>
    <row r="60" spans="1:4" x14ac:dyDescent="0.25">
      <c r="A60" t="s">
        <v>50</v>
      </c>
      <c r="B60" s="5">
        <v>112.5</v>
      </c>
      <c r="C60" s="14" t="str">
        <f>VLOOKUP(B60,$F$17:$G$26,2,TRUE)</f>
        <v>High</v>
      </c>
      <c r="D60" s="14">
        <f>(B60-$G$3)/$G$5</f>
        <v>1.0539117583772619</v>
      </c>
    </row>
    <row r="61" spans="1:4" x14ac:dyDescent="0.25">
      <c r="A61" t="s">
        <v>61</v>
      </c>
      <c r="B61" s="5">
        <v>112.5</v>
      </c>
      <c r="C61" s="14" t="str">
        <f>VLOOKUP(B61,$F$17:$G$26,2,TRUE)</f>
        <v>High</v>
      </c>
      <c r="D61" s="14">
        <f>(B61-$G$3)/$G$5</f>
        <v>1.0539117583772619</v>
      </c>
    </row>
    <row r="62" spans="1:4" x14ac:dyDescent="0.25">
      <c r="A62" t="s">
        <v>82</v>
      </c>
      <c r="B62" s="5">
        <v>112.5</v>
      </c>
      <c r="C62" s="14" t="str">
        <f>VLOOKUP(B62,$F$17:$G$26,2,TRUE)</f>
        <v>High</v>
      </c>
      <c r="D62" s="14">
        <f>(B62-$G$3)/$G$5</f>
        <v>1.0539117583772619</v>
      </c>
    </row>
    <row r="63" spans="1:4" x14ac:dyDescent="0.25">
      <c r="A63" t="s">
        <v>102</v>
      </c>
      <c r="B63" s="5">
        <v>112.5</v>
      </c>
      <c r="C63" s="14" t="str">
        <f>VLOOKUP(B63,$F$17:$G$26,2,TRUE)</f>
        <v>High</v>
      </c>
      <c r="D63" s="14">
        <f>(B63-$G$3)/$G$5</f>
        <v>1.0539117583772619</v>
      </c>
    </row>
    <row r="64" spans="1:4" x14ac:dyDescent="0.25">
      <c r="A64" t="s">
        <v>119</v>
      </c>
      <c r="B64" s="5">
        <v>112.5</v>
      </c>
      <c r="C64" s="14" t="str">
        <f>VLOOKUP(B64,$F$17:$G$26,2,TRUE)</f>
        <v>High</v>
      </c>
      <c r="D64" s="14">
        <f>(B64-$G$3)/$G$5</f>
        <v>1.0539117583772619</v>
      </c>
    </row>
    <row r="65" spans="1:4" x14ac:dyDescent="0.25">
      <c r="A65" t="s">
        <v>124</v>
      </c>
      <c r="B65" s="5">
        <v>112.5</v>
      </c>
      <c r="C65" s="14" t="str">
        <f>VLOOKUP(B65,$F$17:$G$26,2,TRUE)</f>
        <v>High</v>
      </c>
      <c r="D65" s="14">
        <f>(B65-$G$3)/$G$5</f>
        <v>1.0539117583772619</v>
      </c>
    </row>
    <row r="66" spans="1:4" x14ac:dyDescent="0.25">
      <c r="A66" t="s">
        <v>154</v>
      </c>
      <c r="B66" s="5">
        <v>112.5</v>
      </c>
      <c r="C66" s="14" t="str">
        <f>VLOOKUP(B66,$F$17:$G$26,2,TRUE)</f>
        <v>High</v>
      </c>
      <c r="D66" s="14">
        <f>(B66-$G$3)/$G$5</f>
        <v>1.0539117583772619</v>
      </c>
    </row>
    <row r="67" spans="1:4" x14ac:dyDescent="0.25">
      <c r="A67" t="s">
        <v>159</v>
      </c>
      <c r="B67" s="5">
        <v>112.5</v>
      </c>
      <c r="C67" s="14" t="str">
        <f>VLOOKUP(B67,$F$17:$G$26,2,TRUE)</f>
        <v>High</v>
      </c>
      <c r="D67" s="14">
        <f>(B67-$G$3)/$G$5</f>
        <v>1.0539117583772619</v>
      </c>
    </row>
    <row r="68" spans="1:4" x14ac:dyDescent="0.25">
      <c r="A68" t="s">
        <v>172</v>
      </c>
      <c r="B68" s="5">
        <v>112.5</v>
      </c>
      <c r="C68" s="14" t="str">
        <f>VLOOKUP(B68,$F$17:$G$26,2,TRUE)</f>
        <v>High</v>
      </c>
      <c r="D68" s="14">
        <f>(B68-$G$3)/$G$5</f>
        <v>1.0539117583772619</v>
      </c>
    </row>
    <row r="69" spans="1:4" x14ac:dyDescent="0.25">
      <c r="A69" t="s">
        <v>207</v>
      </c>
      <c r="B69" s="5">
        <v>112.5</v>
      </c>
      <c r="C69" s="14" t="str">
        <f>VLOOKUP(B69,$F$17:$G$26,2,TRUE)</f>
        <v>High</v>
      </c>
      <c r="D69" s="14">
        <f>(B69-$G$3)/$G$5</f>
        <v>1.0539117583772619</v>
      </c>
    </row>
    <row r="70" spans="1:4" x14ac:dyDescent="0.25">
      <c r="A70" t="s">
        <v>227</v>
      </c>
      <c r="B70" s="5">
        <v>112.5</v>
      </c>
      <c r="C70" s="14" t="str">
        <f>VLOOKUP(B70,$F$17:$G$26,2,TRUE)</f>
        <v>High</v>
      </c>
      <c r="D70" s="14">
        <f>(B70-$G$3)/$G$5</f>
        <v>1.0539117583772619</v>
      </c>
    </row>
    <row r="71" spans="1:4" x14ac:dyDescent="0.25">
      <c r="A71" t="s">
        <v>256</v>
      </c>
      <c r="B71" s="5">
        <v>112.5</v>
      </c>
      <c r="C71" s="14" t="str">
        <f>VLOOKUP(B71,$F$17:$G$26,2,TRUE)</f>
        <v>High</v>
      </c>
      <c r="D71" s="14">
        <f>(B71-$G$3)/$G$5</f>
        <v>1.0539117583772619</v>
      </c>
    </row>
    <row r="72" spans="1:4" x14ac:dyDescent="0.25">
      <c r="A72" t="s">
        <v>266</v>
      </c>
      <c r="B72" s="5">
        <v>112.5</v>
      </c>
      <c r="C72" s="14" t="str">
        <f>VLOOKUP(B72,$F$17:$G$26,2,TRUE)</f>
        <v>High</v>
      </c>
      <c r="D72" s="14">
        <f>(B72-$G$3)/$G$5</f>
        <v>1.0539117583772619</v>
      </c>
    </row>
    <row r="73" spans="1:4" x14ac:dyDescent="0.25">
      <c r="A73" t="s">
        <v>308</v>
      </c>
      <c r="B73" s="5">
        <v>112.5</v>
      </c>
      <c r="C73" s="14" t="str">
        <f>VLOOKUP(B73,$F$17:$G$26,2,TRUE)</f>
        <v>High</v>
      </c>
      <c r="D73" s="14">
        <f>(B73-$G$3)/$G$5</f>
        <v>1.0539117583772619</v>
      </c>
    </row>
    <row r="74" spans="1:4" x14ac:dyDescent="0.25">
      <c r="A74" t="s">
        <v>328</v>
      </c>
      <c r="B74" s="5">
        <v>112.5</v>
      </c>
      <c r="C74" s="14" t="str">
        <f>VLOOKUP(B74,$F$17:$G$26,2,TRUE)</f>
        <v>High</v>
      </c>
      <c r="D74" s="14">
        <f>(B74-$G$3)/$G$5</f>
        <v>1.0539117583772619</v>
      </c>
    </row>
    <row r="75" spans="1:4" x14ac:dyDescent="0.25">
      <c r="A75" t="s">
        <v>374</v>
      </c>
      <c r="B75" s="5">
        <v>112.5</v>
      </c>
      <c r="C75" s="14" t="str">
        <f>VLOOKUP(B75,$F$17:$G$26,2,TRUE)</f>
        <v>High</v>
      </c>
      <c r="D75" s="14">
        <f>(B75-$G$3)/$G$5</f>
        <v>1.0539117583772619</v>
      </c>
    </row>
    <row r="76" spans="1:4" x14ac:dyDescent="0.25">
      <c r="A76" t="s">
        <v>385</v>
      </c>
      <c r="B76" s="5">
        <v>112.5</v>
      </c>
      <c r="C76" s="14" t="str">
        <f>VLOOKUP(B76,$F$17:$G$26,2,TRUE)</f>
        <v>High</v>
      </c>
      <c r="D76" s="14">
        <f>(B76-$G$3)/$G$5</f>
        <v>1.0539117583772619</v>
      </c>
    </row>
    <row r="77" spans="1:4" x14ac:dyDescent="0.25">
      <c r="A77" t="s">
        <v>391</v>
      </c>
      <c r="B77" s="5">
        <v>112.5</v>
      </c>
      <c r="C77" s="14" t="str">
        <f>VLOOKUP(B77,$F$17:$G$26,2,TRUE)</f>
        <v>High</v>
      </c>
      <c r="D77" s="14">
        <f>(B77-$G$3)/$G$5</f>
        <v>1.0539117583772619</v>
      </c>
    </row>
    <row r="78" spans="1:4" x14ac:dyDescent="0.25">
      <c r="A78" t="s">
        <v>407</v>
      </c>
      <c r="B78" s="5">
        <v>112.5</v>
      </c>
      <c r="C78" s="14" t="str">
        <f>VLOOKUP(B78,$F$17:$G$26,2,TRUE)</f>
        <v>High</v>
      </c>
      <c r="D78" s="14">
        <f>(B78-$G$3)/$G$5</f>
        <v>1.0539117583772619</v>
      </c>
    </row>
    <row r="79" spans="1:4" x14ac:dyDescent="0.25">
      <c r="A79" t="s">
        <v>303</v>
      </c>
      <c r="B79" s="5">
        <v>112.05</v>
      </c>
      <c r="C79" s="14" t="str">
        <f>VLOOKUP(B79,$F$17:$G$26,2,TRUE)</f>
        <v>High</v>
      </c>
      <c r="D79" s="14">
        <f>(B79-$G$3)/$G$5</f>
        <v>1.0175164423351011</v>
      </c>
    </row>
    <row r="80" spans="1:4" x14ac:dyDescent="0.25">
      <c r="A80" t="s">
        <v>18</v>
      </c>
      <c r="B80" s="5">
        <v>111.6</v>
      </c>
      <c r="C80" s="14" t="str">
        <f>VLOOKUP(B80,$F$17:$G$26,2,TRUE)</f>
        <v>Medium</v>
      </c>
      <c r="D80" s="14">
        <f>(B80-$G$3)/$G$5</f>
        <v>0.98112112629294035</v>
      </c>
    </row>
    <row r="81" spans="1:4" x14ac:dyDescent="0.25">
      <c r="A81" t="s">
        <v>62</v>
      </c>
      <c r="B81" s="5">
        <v>111.6</v>
      </c>
      <c r="C81" s="14" t="str">
        <f>VLOOKUP(B81,$F$17:$G$26,2,TRUE)</f>
        <v>Medium</v>
      </c>
      <c r="D81" s="14">
        <f>(B81-$G$3)/$G$5</f>
        <v>0.98112112629294035</v>
      </c>
    </row>
    <row r="82" spans="1:4" x14ac:dyDescent="0.25">
      <c r="A82" t="s">
        <v>330</v>
      </c>
      <c r="B82" s="5">
        <v>110.7</v>
      </c>
      <c r="C82" s="14" t="str">
        <f>VLOOKUP(B82,$F$17:$G$26,2,TRUE)</f>
        <v>Medium</v>
      </c>
      <c r="D82" s="14">
        <f>(B82-$G$3)/$G$5</f>
        <v>0.90833049420861989</v>
      </c>
    </row>
    <row r="83" spans="1:4" x14ac:dyDescent="0.25">
      <c r="A83" t="s">
        <v>11</v>
      </c>
      <c r="B83" s="5">
        <v>110.25</v>
      </c>
      <c r="C83" s="14" t="str">
        <f>VLOOKUP(B83,$F$17:$G$26,2,TRUE)</f>
        <v>Medium</v>
      </c>
      <c r="D83" s="14">
        <f>(B83-$G$3)/$G$5</f>
        <v>0.87193517816645916</v>
      </c>
    </row>
    <row r="84" spans="1:4" x14ac:dyDescent="0.25">
      <c r="A84" t="s">
        <v>15</v>
      </c>
      <c r="B84" s="5">
        <v>110.25</v>
      </c>
      <c r="C84" s="14" t="str">
        <f>VLOOKUP(B84,$F$17:$G$26,2,TRUE)</f>
        <v>Medium</v>
      </c>
      <c r="D84" s="14">
        <f>(B84-$G$3)/$G$5</f>
        <v>0.87193517816645916</v>
      </c>
    </row>
    <row r="85" spans="1:4" x14ac:dyDescent="0.25">
      <c r="A85" t="s">
        <v>28</v>
      </c>
      <c r="B85" s="5">
        <v>110.25</v>
      </c>
      <c r="C85" s="14" t="str">
        <f>VLOOKUP(B85,$F$17:$G$26,2,TRUE)</f>
        <v>Medium</v>
      </c>
      <c r="D85" s="14">
        <f>(B85-$G$3)/$G$5</f>
        <v>0.87193517816645916</v>
      </c>
    </row>
    <row r="86" spans="1:4" x14ac:dyDescent="0.25">
      <c r="A86" t="s">
        <v>32</v>
      </c>
      <c r="B86" s="5">
        <v>110.25</v>
      </c>
      <c r="C86" s="14" t="str">
        <f>VLOOKUP(B86,$F$17:$G$26,2,TRUE)</f>
        <v>Medium</v>
      </c>
      <c r="D86" s="14">
        <f>(B86-$G$3)/$G$5</f>
        <v>0.87193517816645916</v>
      </c>
    </row>
    <row r="87" spans="1:4" x14ac:dyDescent="0.25">
      <c r="A87" t="s">
        <v>70</v>
      </c>
      <c r="B87" s="5">
        <v>110.25</v>
      </c>
      <c r="C87" s="14" t="str">
        <f>VLOOKUP(B87,$F$17:$G$26,2,TRUE)</f>
        <v>Medium</v>
      </c>
      <c r="D87" s="14">
        <f>(B87-$G$3)/$G$5</f>
        <v>0.87193517816645916</v>
      </c>
    </row>
    <row r="88" spans="1:4" x14ac:dyDescent="0.25">
      <c r="A88" t="s">
        <v>100</v>
      </c>
      <c r="B88" s="5">
        <v>110.25</v>
      </c>
      <c r="C88" s="14" t="str">
        <f>VLOOKUP(B88,$F$17:$G$26,2,TRUE)</f>
        <v>Medium</v>
      </c>
      <c r="D88" s="14">
        <f>(B88-$G$3)/$G$5</f>
        <v>0.87193517816645916</v>
      </c>
    </row>
    <row r="89" spans="1:4" x14ac:dyDescent="0.25">
      <c r="A89" t="s">
        <v>113</v>
      </c>
      <c r="B89" s="5">
        <v>110.25</v>
      </c>
      <c r="C89" s="14" t="str">
        <f>VLOOKUP(B89,$F$17:$G$26,2,TRUE)</f>
        <v>Medium</v>
      </c>
      <c r="D89" s="14">
        <f>(B89-$G$3)/$G$5</f>
        <v>0.87193517816645916</v>
      </c>
    </row>
    <row r="90" spans="1:4" x14ac:dyDescent="0.25">
      <c r="A90" t="s">
        <v>114</v>
      </c>
      <c r="B90" s="5">
        <v>110.25</v>
      </c>
      <c r="C90" s="14" t="str">
        <f>VLOOKUP(B90,$F$17:$G$26,2,TRUE)</f>
        <v>Medium</v>
      </c>
      <c r="D90" s="14">
        <f>(B90-$G$3)/$G$5</f>
        <v>0.87193517816645916</v>
      </c>
    </row>
    <row r="91" spans="1:4" x14ac:dyDescent="0.25">
      <c r="A91" t="s">
        <v>120</v>
      </c>
      <c r="B91" s="5">
        <v>110.25</v>
      </c>
      <c r="C91" s="14" t="str">
        <f>VLOOKUP(B91,$F$17:$G$26,2,TRUE)</f>
        <v>Medium</v>
      </c>
      <c r="D91" s="14">
        <f>(B91-$G$3)/$G$5</f>
        <v>0.87193517816645916</v>
      </c>
    </row>
    <row r="92" spans="1:4" x14ac:dyDescent="0.25">
      <c r="A92" t="s">
        <v>129</v>
      </c>
      <c r="B92" s="5">
        <v>110.25</v>
      </c>
      <c r="C92" s="14" t="str">
        <f>VLOOKUP(B92,$F$17:$G$26,2,TRUE)</f>
        <v>Medium</v>
      </c>
      <c r="D92" s="14">
        <f>(B92-$G$3)/$G$5</f>
        <v>0.87193517816645916</v>
      </c>
    </row>
    <row r="93" spans="1:4" x14ac:dyDescent="0.25">
      <c r="A93" t="s">
        <v>184</v>
      </c>
      <c r="B93" s="5">
        <v>110.25</v>
      </c>
      <c r="C93" s="14" t="str">
        <f>VLOOKUP(B93,$F$17:$G$26,2,TRUE)</f>
        <v>Medium</v>
      </c>
      <c r="D93" s="14">
        <f>(B93-$G$3)/$G$5</f>
        <v>0.87193517816645916</v>
      </c>
    </row>
    <row r="94" spans="1:4" x14ac:dyDescent="0.25">
      <c r="A94" t="s">
        <v>195</v>
      </c>
      <c r="B94" s="5">
        <v>110.25</v>
      </c>
      <c r="C94" s="14" t="str">
        <f>VLOOKUP(B94,$F$17:$G$26,2,TRUE)</f>
        <v>Medium</v>
      </c>
      <c r="D94" s="14">
        <f>(B94-$G$3)/$G$5</f>
        <v>0.87193517816645916</v>
      </c>
    </row>
    <row r="95" spans="1:4" x14ac:dyDescent="0.25">
      <c r="A95" t="s">
        <v>206</v>
      </c>
      <c r="B95" s="5">
        <v>110.25</v>
      </c>
      <c r="C95" s="14" t="str">
        <f>VLOOKUP(B95,$F$17:$G$26,2,TRUE)</f>
        <v>Medium</v>
      </c>
      <c r="D95" s="14">
        <f>(B95-$G$3)/$G$5</f>
        <v>0.87193517816645916</v>
      </c>
    </row>
    <row r="96" spans="1:4" x14ac:dyDescent="0.25">
      <c r="A96" t="s">
        <v>286</v>
      </c>
      <c r="B96" s="5">
        <v>110.25</v>
      </c>
      <c r="C96" s="14" t="str">
        <f>VLOOKUP(B96,$F$17:$G$26,2,TRUE)</f>
        <v>Medium</v>
      </c>
      <c r="D96" s="14">
        <f>(B96-$G$3)/$G$5</f>
        <v>0.87193517816645916</v>
      </c>
    </row>
    <row r="97" spans="1:4" x14ac:dyDescent="0.25">
      <c r="A97" t="s">
        <v>289</v>
      </c>
      <c r="B97" s="5">
        <v>110.25</v>
      </c>
      <c r="C97" s="14" t="str">
        <f>VLOOKUP(B97,$F$17:$G$26,2,TRUE)</f>
        <v>Medium</v>
      </c>
      <c r="D97" s="14">
        <f>(B97-$G$3)/$G$5</f>
        <v>0.87193517816645916</v>
      </c>
    </row>
    <row r="98" spans="1:4" x14ac:dyDescent="0.25">
      <c r="A98" t="s">
        <v>294</v>
      </c>
      <c r="B98" s="5">
        <v>110.25</v>
      </c>
      <c r="C98" s="14" t="str">
        <f>VLOOKUP(B98,$F$17:$G$26,2,TRUE)</f>
        <v>Medium</v>
      </c>
      <c r="D98" s="14">
        <f>(B98-$G$3)/$G$5</f>
        <v>0.87193517816645916</v>
      </c>
    </row>
    <row r="99" spans="1:4" x14ac:dyDescent="0.25">
      <c r="A99" t="s">
        <v>346</v>
      </c>
      <c r="B99" s="5">
        <v>110.25</v>
      </c>
      <c r="C99" s="14" t="str">
        <f>VLOOKUP(B99,$F$17:$G$26,2,TRUE)</f>
        <v>Medium</v>
      </c>
      <c r="D99" s="14">
        <f>(B99-$G$3)/$G$5</f>
        <v>0.87193517816645916</v>
      </c>
    </row>
    <row r="100" spans="1:4" x14ac:dyDescent="0.25">
      <c r="A100" t="s">
        <v>358</v>
      </c>
      <c r="B100" s="5">
        <v>110.25</v>
      </c>
      <c r="C100" s="14" t="str">
        <f>VLOOKUP(B100,$F$17:$G$26,2,TRUE)</f>
        <v>Medium</v>
      </c>
      <c r="D100" s="14">
        <f>(B100-$G$3)/$G$5</f>
        <v>0.87193517816645916</v>
      </c>
    </row>
    <row r="101" spans="1:4" x14ac:dyDescent="0.25">
      <c r="A101" t="s">
        <v>379</v>
      </c>
      <c r="B101" s="5">
        <v>110.25</v>
      </c>
      <c r="C101" s="14" t="str">
        <f>VLOOKUP(B101,$F$17:$G$26,2,TRUE)</f>
        <v>Medium</v>
      </c>
      <c r="D101" s="14">
        <f>(B101-$G$3)/$G$5</f>
        <v>0.87193517816645916</v>
      </c>
    </row>
    <row r="102" spans="1:4" x14ac:dyDescent="0.25">
      <c r="A102" t="s">
        <v>390</v>
      </c>
      <c r="B102" s="5">
        <v>110.25</v>
      </c>
      <c r="C102" s="14" t="str">
        <f>VLOOKUP(B102,$F$17:$G$26,2,TRUE)</f>
        <v>Medium</v>
      </c>
      <c r="D102" s="14">
        <f>(B102-$G$3)/$G$5</f>
        <v>0.87193517816645916</v>
      </c>
    </row>
    <row r="103" spans="1:4" x14ac:dyDescent="0.25">
      <c r="A103" t="s">
        <v>199</v>
      </c>
      <c r="B103" s="5">
        <v>108.9</v>
      </c>
      <c r="C103" s="14" t="str">
        <f>VLOOKUP(B103,$F$17:$G$26,2,TRUE)</f>
        <v>Medium</v>
      </c>
      <c r="D103" s="14">
        <f>(B103-$G$3)/$G$5</f>
        <v>0.76274923003997797</v>
      </c>
    </row>
    <row r="104" spans="1:4" x14ac:dyDescent="0.25">
      <c r="A104" t="s">
        <v>151</v>
      </c>
      <c r="B104" s="5">
        <v>108.45</v>
      </c>
      <c r="C104" s="14" t="str">
        <f>VLOOKUP(B104,$F$17:$G$26,2,TRUE)</f>
        <v>Medium</v>
      </c>
      <c r="D104" s="14">
        <f>(B104-$G$3)/$G$5</f>
        <v>0.72635391399781712</v>
      </c>
    </row>
    <row r="105" spans="1:4" x14ac:dyDescent="0.25">
      <c r="A105" t="s">
        <v>272</v>
      </c>
      <c r="B105" s="5">
        <v>108.45</v>
      </c>
      <c r="C105" s="14" t="str">
        <f>VLOOKUP(B105,$F$17:$G$26,2,TRUE)</f>
        <v>Medium</v>
      </c>
      <c r="D105" s="14">
        <f>(B105-$G$3)/$G$5</f>
        <v>0.72635391399781712</v>
      </c>
    </row>
    <row r="106" spans="1:4" x14ac:dyDescent="0.25">
      <c r="A106" t="s">
        <v>22</v>
      </c>
      <c r="B106" s="5">
        <v>108</v>
      </c>
      <c r="C106" s="14" t="str">
        <f>VLOOKUP(B106,$F$17:$G$26,2,TRUE)</f>
        <v>Medium</v>
      </c>
      <c r="D106" s="14">
        <f>(B106-$G$3)/$G$5</f>
        <v>0.68995859795565639</v>
      </c>
    </row>
    <row r="107" spans="1:4" x14ac:dyDescent="0.25">
      <c r="A107" t="s">
        <v>44</v>
      </c>
      <c r="B107" s="5">
        <v>108</v>
      </c>
      <c r="C107" s="14" t="str">
        <f>VLOOKUP(B107,$F$17:$G$26,2,TRUE)</f>
        <v>Medium</v>
      </c>
      <c r="D107" s="14">
        <f>(B107-$G$3)/$G$5</f>
        <v>0.68995859795565639</v>
      </c>
    </row>
    <row r="108" spans="1:4" x14ac:dyDescent="0.25">
      <c r="A108" t="s">
        <v>51</v>
      </c>
      <c r="B108" s="5">
        <v>108</v>
      </c>
      <c r="C108" s="14" t="str">
        <f>VLOOKUP(B108,$F$17:$G$26,2,TRUE)</f>
        <v>Medium</v>
      </c>
      <c r="D108" s="14">
        <f>(B108-$G$3)/$G$5</f>
        <v>0.68995859795565639</v>
      </c>
    </row>
    <row r="109" spans="1:4" x14ac:dyDescent="0.25">
      <c r="A109" t="s">
        <v>64</v>
      </c>
      <c r="B109" s="5">
        <v>108</v>
      </c>
      <c r="C109" s="14" t="str">
        <f>VLOOKUP(B109,$F$17:$G$26,2,TRUE)</f>
        <v>Medium</v>
      </c>
      <c r="D109" s="14">
        <f>(B109-$G$3)/$G$5</f>
        <v>0.68995859795565639</v>
      </c>
    </row>
    <row r="110" spans="1:4" x14ac:dyDescent="0.25">
      <c r="A110" t="s">
        <v>77</v>
      </c>
      <c r="B110" s="5">
        <v>108</v>
      </c>
      <c r="C110" s="14" t="str">
        <f>VLOOKUP(B110,$F$17:$G$26,2,TRUE)</f>
        <v>Medium</v>
      </c>
      <c r="D110" s="14">
        <f>(B110-$G$3)/$G$5</f>
        <v>0.68995859795565639</v>
      </c>
    </row>
    <row r="111" spans="1:4" x14ac:dyDescent="0.25">
      <c r="A111" t="s">
        <v>81</v>
      </c>
      <c r="B111" s="5">
        <v>108</v>
      </c>
      <c r="C111" s="14" t="str">
        <f>VLOOKUP(B111,$F$17:$G$26,2,TRUE)</f>
        <v>Medium</v>
      </c>
      <c r="D111" s="14">
        <f>(B111-$G$3)/$G$5</f>
        <v>0.68995859795565639</v>
      </c>
    </row>
    <row r="112" spans="1:4" x14ac:dyDescent="0.25">
      <c r="A112" t="s">
        <v>123</v>
      </c>
      <c r="B112" s="5">
        <v>108</v>
      </c>
      <c r="C112" s="14" t="str">
        <f>VLOOKUP(B112,$F$17:$G$26,2,TRUE)</f>
        <v>Medium</v>
      </c>
      <c r="D112" s="14">
        <f>(B112-$G$3)/$G$5</f>
        <v>0.68995859795565639</v>
      </c>
    </row>
    <row r="113" spans="1:4" x14ac:dyDescent="0.25">
      <c r="A113" t="s">
        <v>126</v>
      </c>
      <c r="B113" s="5">
        <v>108</v>
      </c>
      <c r="C113" s="14" t="str">
        <f>VLOOKUP(B113,$F$17:$G$26,2,TRUE)</f>
        <v>Medium</v>
      </c>
      <c r="D113" s="14">
        <f>(B113-$G$3)/$G$5</f>
        <v>0.68995859795565639</v>
      </c>
    </row>
    <row r="114" spans="1:4" x14ac:dyDescent="0.25">
      <c r="A114" t="s">
        <v>138</v>
      </c>
      <c r="B114" s="5">
        <v>108</v>
      </c>
      <c r="C114" s="14" t="str">
        <f>VLOOKUP(B114,$F$17:$G$26,2,TRUE)</f>
        <v>Medium</v>
      </c>
      <c r="D114" s="14">
        <f>(B114-$G$3)/$G$5</f>
        <v>0.68995859795565639</v>
      </c>
    </row>
    <row r="115" spans="1:4" x14ac:dyDescent="0.25">
      <c r="A115" t="s">
        <v>185</v>
      </c>
      <c r="B115" s="5">
        <v>108</v>
      </c>
      <c r="C115" s="14" t="str">
        <f>VLOOKUP(B115,$F$17:$G$26,2,TRUE)</f>
        <v>Medium</v>
      </c>
      <c r="D115" s="14">
        <f>(B115-$G$3)/$G$5</f>
        <v>0.68995859795565639</v>
      </c>
    </row>
    <row r="116" spans="1:4" x14ac:dyDescent="0.25">
      <c r="A116" t="s">
        <v>205</v>
      </c>
      <c r="B116" s="5">
        <v>108</v>
      </c>
      <c r="C116" s="14" t="str">
        <f>VLOOKUP(B116,$F$17:$G$26,2,TRUE)</f>
        <v>Medium</v>
      </c>
      <c r="D116" s="14">
        <f>(B116-$G$3)/$G$5</f>
        <v>0.68995859795565639</v>
      </c>
    </row>
    <row r="117" spans="1:4" x14ac:dyDescent="0.25">
      <c r="A117" t="s">
        <v>224</v>
      </c>
      <c r="B117" s="5">
        <v>108</v>
      </c>
      <c r="C117" s="14" t="str">
        <f>VLOOKUP(B117,$F$17:$G$26,2,TRUE)</f>
        <v>Medium</v>
      </c>
      <c r="D117" s="14">
        <f>(B117-$G$3)/$G$5</f>
        <v>0.68995859795565639</v>
      </c>
    </row>
    <row r="118" spans="1:4" x14ac:dyDescent="0.25">
      <c r="A118" t="s">
        <v>240</v>
      </c>
      <c r="B118" s="5">
        <v>108</v>
      </c>
      <c r="C118" s="14" t="str">
        <f>VLOOKUP(B118,$F$17:$G$26,2,TRUE)</f>
        <v>Medium</v>
      </c>
      <c r="D118" s="14">
        <f>(B118-$G$3)/$G$5</f>
        <v>0.68995859795565639</v>
      </c>
    </row>
    <row r="119" spans="1:4" x14ac:dyDescent="0.25">
      <c r="A119" t="s">
        <v>241</v>
      </c>
      <c r="B119" s="5">
        <v>108</v>
      </c>
      <c r="C119" s="14" t="str">
        <f>VLOOKUP(B119,$F$17:$G$26,2,TRUE)</f>
        <v>Medium</v>
      </c>
      <c r="D119" s="14">
        <f>(B119-$G$3)/$G$5</f>
        <v>0.68995859795565639</v>
      </c>
    </row>
    <row r="120" spans="1:4" x14ac:dyDescent="0.25">
      <c r="A120" t="s">
        <v>273</v>
      </c>
      <c r="B120" s="5">
        <v>108</v>
      </c>
      <c r="C120" s="14" t="str">
        <f>VLOOKUP(B120,$F$17:$G$26,2,TRUE)</f>
        <v>Medium</v>
      </c>
      <c r="D120" s="14">
        <f>(B120-$G$3)/$G$5</f>
        <v>0.68995859795565639</v>
      </c>
    </row>
    <row r="121" spans="1:4" x14ac:dyDescent="0.25">
      <c r="A121" t="s">
        <v>280</v>
      </c>
      <c r="B121" s="5">
        <v>108</v>
      </c>
      <c r="C121" s="14" t="str">
        <f>VLOOKUP(B121,$F$17:$G$26,2,TRUE)</f>
        <v>Medium</v>
      </c>
      <c r="D121" s="14">
        <f>(B121-$G$3)/$G$5</f>
        <v>0.68995859795565639</v>
      </c>
    </row>
    <row r="122" spans="1:4" x14ac:dyDescent="0.25">
      <c r="A122" t="s">
        <v>301</v>
      </c>
      <c r="B122" s="5">
        <v>108</v>
      </c>
      <c r="C122" s="14" t="str">
        <f>VLOOKUP(B122,$F$17:$G$26,2,TRUE)</f>
        <v>Medium</v>
      </c>
      <c r="D122" s="14">
        <f>(B122-$G$3)/$G$5</f>
        <v>0.68995859795565639</v>
      </c>
    </row>
    <row r="123" spans="1:4" x14ac:dyDescent="0.25">
      <c r="A123" t="s">
        <v>317</v>
      </c>
      <c r="B123" s="5">
        <v>108</v>
      </c>
      <c r="C123" s="14" t="str">
        <f>VLOOKUP(B123,$F$17:$G$26,2,TRUE)</f>
        <v>Medium</v>
      </c>
      <c r="D123" s="14">
        <f>(B123-$G$3)/$G$5</f>
        <v>0.68995859795565639</v>
      </c>
    </row>
    <row r="124" spans="1:4" x14ac:dyDescent="0.25">
      <c r="A124" t="s">
        <v>336</v>
      </c>
      <c r="B124" s="5">
        <v>108</v>
      </c>
      <c r="C124" s="14" t="str">
        <f>VLOOKUP(B124,$F$17:$G$26,2,TRUE)</f>
        <v>Medium</v>
      </c>
      <c r="D124" s="14">
        <f>(B124-$G$3)/$G$5</f>
        <v>0.68995859795565639</v>
      </c>
    </row>
    <row r="125" spans="1:4" x14ac:dyDescent="0.25">
      <c r="A125" t="s">
        <v>360</v>
      </c>
      <c r="B125" s="5">
        <v>108</v>
      </c>
      <c r="C125" s="14" t="str">
        <f>VLOOKUP(B125,$F$17:$G$26,2,TRUE)</f>
        <v>Medium</v>
      </c>
      <c r="D125" s="14">
        <f>(B125-$G$3)/$G$5</f>
        <v>0.68995859795565639</v>
      </c>
    </row>
    <row r="126" spans="1:4" x14ac:dyDescent="0.25">
      <c r="A126" t="s">
        <v>361</v>
      </c>
      <c r="B126" s="5">
        <v>108</v>
      </c>
      <c r="C126" s="14" t="str">
        <f>VLOOKUP(B126,$F$17:$G$26,2,TRUE)</f>
        <v>Medium</v>
      </c>
      <c r="D126" s="14">
        <f>(B126-$G$3)/$G$5</f>
        <v>0.68995859795565639</v>
      </c>
    </row>
    <row r="127" spans="1:4" x14ac:dyDescent="0.25">
      <c r="A127" t="s">
        <v>372</v>
      </c>
      <c r="B127" s="5">
        <v>108</v>
      </c>
      <c r="C127" s="14" t="str">
        <f>VLOOKUP(B127,$F$17:$G$26,2,TRUE)</f>
        <v>Medium</v>
      </c>
      <c r="D127" s="14">
        <f>(B127-$G$3)/$G$5</f>
        <v>0.68995859795565639</v>
      </c>
    </row>
    <row r="128" spans="1:4" x14ac:dyDescent="0.25">
      <c r="A128" t="s">
        <v>410</v>
      </c>
      <c r="B128" s="5">
        <v>108</v>
      </c>
      <c r="C128" s="14" t="str">
        <f>VLOOKUP(B128,$F$17:$G$26,2,TRUE)</f>
        <v>Medium</v>
      </c>
      <c r="D128" s="14">
        <f>(B128-$G$3)/$G$5</f>
        <v>0.68995859795565639</v>
      </c>
    </row>
    <row r="129" spans="1:4" x14ac:dyDescent="0.25">
      <c r="A129" t="s">
        <v>72</v>
      </c>
      <c r="B129" s="5">
        <v>107.55</v>
      </c>
      <c r="C129" s="14" t="str">
        <f>VLOOKUP(B129,$F$17:$G$26,2,TRUE)</f>
        <v>Medium</v>
      </c>
      <c r="D129" s="14">
        <f>(B129-$G$3)/$G$5</f>
        <v>0.65356328191349555</v>
      </c>
    </row>
    <row r="130" spans="1:4" x14ac:dyDescent="0.25">
      <c r="A130" t="s">
        <v>232</v>
      </c>
      <c r="B130" s="5">
        <v>107.1</v>
      </c>
      <c r="C130" s="14" t="str">
        <f>VLOOKUP(B130,$F$17:$G$26,2,TRUE)</f>
        <v>Medium</v>
      </c>
      <c r="D130" s="14">
        <f>(B130-$G$3)/$G$5</f>
        <v>0.61716796587133482</v>
      </c>
    </row>
    <row r="131" spans="1:4" x14ac:dyDescent="0.25">
      <c r="A131" t="s">
        <v>10</v>
      </c>
      <c r="B131" s="5">
        <v>106.65</v>
      </c>
      <c r="C131" s="14" t="str">
        <f>VLOOKUP(B131,$F$17:$G$26,2,TRUE)</f>
        <v>Medium</v>
      </c>
      <c r="D131" s="14">
        <f>(B131-$G$3)/$G$5</f>
        <v>0.5807726498291752</v>
      </c>
    </row>
    <row r="132" spans="1:4" x14ac:dyDescent="0.25">
      <c r="A132" t="s">
        <v>288</v>
      </c>
      <c r="B132" s="5">
        <v>106.65</v>
      </c>
      <c r="C132" s="14" t="str">
        <f>VLOOKUP(B132,$F$17:$G$26,2,TRUE)</f>
        <v>Medium</v>
      </c>
      <c r="D132" s="14">
        <f>(B132-$G$3)/$G$5</f>
        <v>0.5807726498291752</v>
      </c>
    </row>
    <row r="133" spans="1:4" x14ac:dyDescent="0.25">
      <c r="A133" t="s">
        <v>302</v>
      </c>
      <c r="B133" s="5">
        <v>106.65</v>
      </c>
      <c r="C133" s="14" t="str">
        <f>VLOOKUP(B133,$F$17:$G$26,2,TRUE)</f>
        <v>Medium</v>
      </c>
      <c r="D133" s="14">
        <f>(B133-$G$3)/$G$5</f>
        <v>0.5807726498291752</v>
      </c>
    </row>
    <row r="134" spans="1:4" x14ac:dyDescent="0.25">
      <c r="A134" t="s">
        <v>71</v>
      </c>
      <c r="B134" s="5">
        <v>105.75</v>
      </c>
      <c r="C134" s="14" t="str">
        <f>VLOOKUP(B134,$F$17:$G$26,2,TRUE)</f>
        <v>Medium</v>
      </c>
      <c r="D134" s="14">
        <f>(B134-$G$3)/$G$5</f>
        <v>0.50798201774485363</v>
      </c>
    </row>
    <row r="135" spans="1:4" x14ac:dyDescent="0.25">
      <c r="A135" t="s">
        <v>96</v>
      </c>
      <c r="B135" s="5">
        <v>105.75</v>
      </c>
      <c r="C135" s="14" t="str">
        <f>VLOOKUP(B135,$F$17:$G$26,2,TRUE)</f>
        <v>Medium</v>
      </c>
      <c r="D135" s="14">
        <f>(B135-$G$3)/$G$5</f>
        <v>0.50798201774485363</v>
      </c>
    </row>
    <row r="136" spans="1:4" x14ac:dyDescent="0.25">
      <c r="A136" t="s">
        <v>98</v>
      </c>
      <c r="B136" s="5">
        <v>105.75</v>
      </c>
      <c r="C136" s="14" t="str">
        <f>VLOOKUP(B136,$F$17:$G$26,2,TRUE)</f>
        <v>Medium</v>
      </c>
      <c r="D136" s="14">
        <f>(B136-$G$3)/$G$5</f>
        <v>0.50798201774485363</v>
      </c>
    </row>
    <row r="137" spans="1:4" x14ac:dyDescent="0.25">
      <c r="A137" t="s">
        <v>133</v>
      </c>
      <c r="B137" s="5">
        <v>105.75</v>
      </c>
      <c r="C137" s="14" t="str">
        <f>VLOOKUP(B137,$F$17:$G$26,2,TRUE)</f>
        <v>Medium</v>
      </c>
      <c r="D137" s="14">
        <f>(B137-$G$3)/$G$5</f>
        <v>0.50798201774485363</v>
      </c>
    </row>
    <row r="138" spans="1:4" x14ac:dyDescent="0.25">
      <c r="A138" t="s">
        <v>152</v>
      </c>
      <c r="B138" s="5">
        <v>105.75</v>
      </c>
      <c r="C138" s="14" t="str">
        <f>VLOOKUP(B138,$F$17:$G$26,2,TRUE)</f>
        <v>Medium</v>
      </c>
      <c r="D138" s="14">
        <f>(B138-$G$3)/$G$5</f>
        <v>0.50798201774485363</v>
      </c>
    </row>
    <row r="139" spans="1:4" x14ac:dyDescent="0.25">
      <c r="A139" t="s">
        <v>166</v>
      </c>
      <c r="B139" s="5">
        <v>105.75</v>
      </c>
      <c r="C139" s="14" t="str">
        <f>VLOOKUP(B139,$F$17:$G$26,2,TRUE)</f>
        <v>Medium</v>
      </c>
      <c r="D139" s="14">
        <f>(B139-$G$3)/$G$5</f>
        <v>0.50798201774485363</v>
      </c>
    </row>
    <row r="140" spans="1:4" x14ac:dyDescent="0.25">
      <c r="A140" t="s">
        <v>186</v>
      </c>
      <c r="B140" s="5">
        <v>105.75</v>
      </c>
      <c r="C140" s="14" t="str">
        <f>VLOOKUP(B140,$F$17:$G$26,2,TRUE)</f>
        <v>Medium</v>
      </c>
      <c r="D140" s="14">
        <f>(B140-$G$3)/$G$5</f>
        <v>0.50798201774485363</v>
      </c>
    </row>
    <row r="141" spans="1:4" x14ac:dyDescent="0.25">
      <c r="A141" t="s">
        <v>221</v>
      </c>
      <c r="B141" s="5">
        <v>105.75</v>
      </c>
      <c r="C141" s="14" t="str">
        <f>VLOOKUP(B141,$F$17:$G$26,2,TRUE)</f>
        <v>Medium</v>
      </c>
      <c r="D141" s="14">
        <f>(B141-$G$3)/$G$5</f>
        <v>0.50798201774485363</v>
      </c>
    </row>
    <row r="142" spans="1:4" x14ac:dyDescent="0.25">
      <c r="A142" t="s">
        <v>252</v>
      </c>
      <c r="B142" s="5">
        <v>105.75</v>
      </c>
      <c r="C142" s="14" t="str">
        <f>VLOOKUP(B142,$F$17:$G$26,2,TRUE)</f>
        <v>Medium</v>
      </c>
      <c r="D142" s="14">
        <f>(B142-$G$3)/$G$5</f>
        <v>0.50798201774485363</v>
      </c>
    </row>
    <row r="143" spans="1:4" x14ac:dyDescent="0.25">
      <c r="A143" t="s">
        <v>282</v>
      </c>
      <c r="B143" s="5">
        <v>105.75</v>
      </c>
      <c r="C143" s="14" t="str">
        <f>VLOOKUP(B143,$F$17:$G$26,2,TRUE)</f>
        <v>Medium</v>
      </c>
      <c r="D143" s="14">
        <f>(B143-$G$3)/$G$5</f>
        <v>0.50798201774485363</v>
      </c>
    </row>
    <row r="144" spans="1:4" x14ac:dyDescent="0.25">
      <c r="A144" t="s">
        <v>291</v>
      </c>
      <c r="B144" s="5">
        <v>105.75</v>
      </c>
      <c r="C144" s="14" t="str">
        <f>VLOOKUP(B144,$F$17:$G$26,2,TRUE)</f>
        <v>Medium</v>
      </c>
      <c r="D144" s="14">
        <f>(B144-$G$3)/$G$5</f>
        <v>0.50798201774485363</v>
      </c>
    </row>
    <row r="145" spans="1:4" x14ac:dyDescent="0.25">
      <c r="A145" t="s">
        <v>295</v>
      </c>
      <c r="B145" s="5">
        <v>105.75</v>
      </c>
      <c r="C145" s="14" t="str">
        <f>VLOOKUP(B145,$F$17:$G$26,2,TRUE)</f>
        <v>Medium</v>
      </c>
      <c r="D145" s="14">
        <f>(B145-$G$3)/$G$5</f>
        <v>0.50798201774485363</v>
      </c>
    </row>
    <row r="146" spans="1:4" x14ac:dyDescent="0.25">
      <c r="A146" t="s">
        <v>331</v>
      </c>
      <c r="B146" s="5">
        <v>105.75</v>
      </c>
      <c r="C146" s="14" t="str">
        <f>VLOOKUP(B146,$F$17:$G$26,2,TRUE)</f>
        <v>Medium</v>
      </c>
      <c r="D146" s="14">
        <f>(B146-$G$3)/$G$5</f>
        <v>0.50798201774485363</v>
      </c>
    </row>
    <row r="147" spans="1:4" x14ac:dyDescent="0.25">
      <c r="A147" t="s">
        <v>333</v>
      </c>
      <c r="B147" s="5">
        <v>105.75</v>
      </c>
      <c r="C147" s="14" t="str">
        <f>VLOOKUP(B147,$F$17:$G$26,2,TRUE)</f>
        <v>Medium</v>
      </c>
      <c r="D147" s="14">
        <f>(B147-$G$3)/$G$5</f>
        <v>0.50798201774485363</v>
      </c>
    </row>
    <row r="148" spans="1:4" x14ac:dyDescent="0.25">
      <c r="A148" t="s">
        <v>365</v>
      </c>
      <c r="B148" s="5">
        <v>105.75</v>
      </c>
      <c r="C148" s="14" t="str">
        <f>VLOOKUP(B148,$F$17:$G$26,2,TRUE)</f>
        <v>Medium</v>
      </c>
      <c r="D148" s="14">
        <f>(B148-$G$3)/$G$5</f>
        <v>0.50798201774485363</v>
      </c>
    </row>
    <row r="149" spans="1:4" x14ac:dyDescent="0.25">
      <c r="A149" t="s">
        <v>395</v>
      </c>
      <c r="B149" s="5">
        <v>105.75</v>
      </c>
      <c r="C149" s="14" t="str">
        <f>VLOOKUP(B149,$F$17:$G$26,2,TRUE)</f>
        <v>Medium</v>
      </c>
      <c r="D149" s="14">
        <f>(B149-$G$3)/$G$5</f>
        <v>0.50798201774485363</v>
      </c>
    </row>
    <row r="150" spans="1:4" x14ac:dyDescent="0.25">
      <c r="A150" t="s">
        <v>411</v>
      </c>
      <c r="B150" s="5">
        <v>105.75</v>
      </c>
      <c r="C150" s="14" t="str">
        <f>VLOOKUP(B150,$F$17:$G$26,2,TRUE)</f>
        <v>Medium</v>
      </c>
      <c r="D150" s="14">
        <f>(B150-$G$3)/$G$5</f>
        <v>0.50798201774485363</v>
      </c>
    </row>
    <row r="151" spans="1:4" x14ac:dyDescent="0.25">
      <c r="A151" t="s">
        <v>239</v>
      </c>
      <c r="B151" s="5">
        <v>105.3</v>
      </c>
      <c r="C151" s="14" t="str">
        <f>VLOOKUP(B151,$F$17:$G$26,2,TRUE)</f>
        <v>Medium</v>
      </c>
      <c r="D151" s="14">
        <f>(B151-$G$3)/$G$5</f>
        <v>0.47158670170269279</v>
      </c>
    </row>
    <row r="152" spans="1:4" x14ac:dyDescent="0.25">
      <c r="A152" t="s">
        <v>245</v>
      </c>
      <c r="B152" s="5">
        <v>105.3</v>
      </c>
      <c r="C152" s="14" t="str">
        <f>VLOOKUP(B152,$F$17:$G$26,2,TRUE)</f>
        <v>Medium</v>
      </c>
      <c r="D152" s="14">
        <f>(B152-$G$3)/$G$5</f>
        <v>0.47158670170269279</v>
      </c>
    </row>
    <row r="153" spans="1:4" x14ac:dyDescent="0.25">
      <c r="A153" t="s">
        <v>348</v>
      </c>
      <c r="B153" s="5">
        <v>104.85</v>
      </c>
      <c r="C153" s="14" t="str">
        <f>VLOOKUP(B153,$F$17:$G$26,2,TRUE)</f>
        <v>Medium</v>
      </c>
      <c r="D153" s="14">
        <f>(B153-$G$3)/$G$5</f>
        <v>0.435191385660532</v>
      </c>
    </row>
    <row r="154" spans="1:4" x14ac:dyDescent="0.25">
      <c r="A154" t="s">
        <v>297</v>
      </c>
      <c r="B154" s="5">
        <v>104.4</v>
      </c>
      <c r="C154" s="14" t="str">
        <f>VLOOKUP(B154,$F$17:$G$26,2,TRUE)</f>
        <v>Medium</v>
      </c>
      <c r="D154" s="14">
        <f>(B154-$G$3)/$G$5</f>
        <v>0.39879606961837238</v>
      </c>
    </row>
    <row r="155" spans="1:4" x14ac:dyDescent="0.25">
      <c r="A155" t="s">
        <v>215</v>
      </c>
      <c r="B155" s="5">
        <v>103.95</v>
      </c>
      <c r="C155" s="14" t="str">
        <f>VLOOKUP(B155,$F$17:$G$26,2,TRUE)</f>
        <v>Medium</v>
      </c>
      <c r="D155" s="14">
        <f>(B155-$G$3)/$G$5</f>
        <v>0.3624007535762116</v>
      </c>
    </row>
    <row r="156" spans="1:4" x14ac:dyDescent="0.25">
      <c r="A156" t="s">
        <v>67</v>
      </c>
      <c r="B156" s="5">
        <v>103.5</v>
      </c>
      <c r="C156" s="14" t="str">
        <f>VLOOKUP(B156,$F$17:$G$26,2,TRUE)</f>
        <v>Medium</v>
      </c>
      <c r="D156" s="14">
        <f>(B156-$G$3)/$G$5</f>
        <v>0.32600543753405081</v>
      </c>
    </row>
    <row r="157" spans="1:4" x14ac:dyDescent="0.25">
      <c r="A157" t="s">
        <v>94</v>
      </c>
      <c r="B157" s="5">
        <v>103.5</v>
      </c>
      <c r="C157" s="14" t="str">
        <f>VLOOKUP(B157,$F$17:$G$26,2,TRUE)</f>
        <v>Medium</v>
      </c>
      <c r="D157" s="14">
        <f>(B157-$G$3)/$G$5</f>
        <v>0.32600543753405081</v>
      </c>
    </row>
    <row r="158" spans="1:4" x14ac:dyDescent="0.25">
      <c r="A158" t="s">
        <v>118</v>
      </c>
      <c r="B158" s="5">
        <v>103.5</v>
      </c>
      <c r="C158" s="14" t="str">
        <f>VLOOKUP(B158,$F$17:$G$26,2,TRUE)</f>
        <v>Medium</v>
      </c>
      <c r="D158" s="14">
        <f>(B158-$G$3)/$G$5</f>
        <v>0.32600543753405081</v>
      </c>
    </row>
    <row r="159" spans="1:4" x14ac:dyDescent="0.25">
      <c r="A159" t="s">
        <v>174</v>
      </c>
      <c r="B159" s="5">
        <v>103.5</v>
      </c>
      <c r="C159" s="14" t="str">
        <f>VLOOKUP(B159,$F$17:$G$26,2,TRUE)</f>
        <v>Medium</v>
      </c>
      <c r="D159" s="14">
        <f>(B159-$G$3)/$G$5</f>
        <v>0.32600543753405081</v>
      </c>
    </row>
    <row r="160" spans="1:4" x14ac:dyDescent="0.25">
      <c r="A160" t="s">
        <v>201</v>
      </c>
      <c r="B160" s="5">
        <v>103.5</v>
      </c>
      <c r="C160" s="14" t="str">
        <f>VLOOKUP(B160,$F$17:$G$26,2,TRUE)</f>
        <v>Medium</v>
      </c>
      <c r="D160" s="14">
        <f>(B160-$G$3)/$G$5</f>
        <v>0.32600543753405081</v>
      </c>
    </row>
    <row r="161" spans="1:4" x14ac:dyDescent="0.25">
      <c r="A161" t="s">
        <v>231</v>
      </c>
      <c r="B161" s="5">
        <v>103.5</v>
      </c>
      <c r="C161" s="14" t="str">
        <f>VLOOKUP(B161,$F$17:$G$26,2,TRUE)</f>
        <v>Medium</v>
      </c>
      <c r="D161" s="14">
        <f>(B161-$G$3)/$G$5</f>
        <v>0.32600543753405081</v>
      </c>
    </row>
    <row r="162" spans="1:4" x14ac:dyDescent="0.25">
      <c r="A162" t="s">
        <v>253</v>
      </c>
      <c r="B162" s="5">
        <v>103.5</v>
      </c>
      <c r="C162" s="14" t="str">
        <f>VLOOKUP(B162,$F$17:$G$26,2,TRUE)</f>
        <v>Medium</v>
      </c>
      <c r="D162" s="14">
        <f>(B162-$G$3)/$G$5</f>
        <v>0.32600543753405081</v>
      </c>
    </row>
    <row r="163" spans="1:4" x14ac:dyDescent="0.25">
      <c r="A163" t="s">
        <v>260</v>
      </c>
      <c r="B163" s="5">
        <v>103.5</v>
      </c>
      <c r="C163" s="14" t="str">
        <f>VLOOKUP(B163,$F$17:$G$26,2,TRUE)</f>
        <v>Medium</v>
      </c>
      <c r="D163" s="14">
        <f>(B163-$G$3)/$G$5</f>
        <v>0.32600543753405081</v>
      </c>
    </row>
    <row r="164" spans="1:4" x14ac:dyDescent="0.25">
      <c r="A164" t="s">
        <v>271</v>
      </c>
      <c r="B164" s="5">
        <v>103.5</v>
      </c>
      <c r="C164" s="14" t="str">
        <f>VLOOKUP(B164,$F$17:$G$26,2,TRUE)</f>
        <v>Medium</v>
      </c>
      <c r="D164" s="14">
        <f>(B164-$G$3)/$G$5</f>
        <v>0.32600543753405081</v>
      </c>
    </row>
    <row r="165" spans="1:4" x14ac:dyDescent="0.25">
      <c r="A165" t="s">
        <v>299</v>
      </c>
      <c r="B165" s="5">
        <v>103.5</v>
      </c>
      <c r="C165" s="14" t="str">
        <f>VLOOKUP(B165,$F$17:$G$26,2,TRUE)</f>
        <v>Medium</v>
      </c>
      <c r="D165" s="14">
        <f>(B165-$G$3)/$G$5</f>
        <v>0.32600543753405081</v>
      </c>
    </row>
    <row r="166" spans="1:4" x14ac:dyDescent="0.25">
      <c r="A166" t="s">
        <v>335</v>
      </c>
      <c r="B166" s="5">
        <v>103.5</v>
      </c>
      <c r="C166" s="14" t="str">
        <f>VLOOKUP(B166,$F$17:$G$26,2,TRUE)</f>
        <v>Medium</v>
      </c>
      <c r="D166" s="14">
        <f>(B166-$G$3)/$G$5</f>
        <v>0.32600543753405081</v>
      </c>
    </row>
    <row r="167" spans="1:4" x14ac:dyDescent="0.25">
      <c r="A167" t="s">
        <v>357</v>
      </c>
      <c r="B167" s="5">
        <v>103.5</v>
      </c>
      <c r="C167" s="14" t="str">
        <f>VLOOKUP(B167,$F$17:$G$26,2,TRUE)</f>
        <v>Medium</v>
      </c>
      <c r="D167" s="14">
        <f>(B167-$G$3)/$G$5</f>
        <v>0.32600543753405081</v>
      </c>
    </row>
    <row r="168" spans="1:4" x14ac:dyDescent="0.25">
      <c r="A168" t="s">
        <v>362</v>
      </c>
      <c r="B168" s="5">
        <v>103.5</v>
      </c>
      <c r="C168" s="14" t="str">
        <f>VLOOKUP(B168,$F$17:$G$26,2,TRUE)</f>
        <v>Medium</v>
      </c>
      <c r="D168" s="14">
        <f>(B168-$G$3)/$G$5</f>
        <v>0.32600543753405081</v>
      </c>
    </row>
    <row r="169" spans="1:4" x14ac:dyDescent="0.25">
      <c r="A169" t="s">
        <v>210</v>
      </c>
      <c r="B169" s="5">
        <v>103.05</v>
      </c>
      <c r="C169" s="14" t="str">
        <f>VLOOKUP(B169,$F$17:$G$26,2,TRUE)</f>
        <v>Medium</v>
      </c>
      <c r="D169" s="14">
        <f>(B169-$G$3)/$G$5</f>
        <v>0.28961012149189003</v>
      </c>
    </row>
    <row r="170" spans="1:4" x14ac:dyDescent="0.25">
      <c r="A170" t="s">
        <v>65</v>
      </c>
      <c r="B170" s="5">
        <v>102.6</v>
      </c>
      <c r="C170" s="14" t="str">
        <f>VLOOKUP(B170,$F$17:$G$26,2,TRUE)</f>
        <v>Medium</v>
      </c>
      <c r="D170" s="14">
        <f>(B170-$G$3)/$G$5</f>
        <v>0.25321480544972924</v>
      </c>
    </row>
    <row r="171" spans="1:4" x14ac:dyDescent="0.25">
      <c r="A171" t="s">
        <v>90</v>
      </c>
      <c r="B171" s="5">
        <v>102.6</v>
      </c>
      <c r="C171" s="14" t="str">
        <f>VLOOKUP(B171,$F$17:$G$26,2,TRUE)</f>
        <v>Medium</v>
      </c>
      <c r="D171" s="14">
        <f>(B171-$G$3)/$G$5</f>
        <v>0.25321480544972924</v>
      </c>
    </row>
    <row r="172" spans="1:4" x14ac:dyDescent="0.25">
      <c r="A172" t="s">
        <v>214</v>
      </c>
      <c r="B172" s="5">
        <v>102.6</v>
      </c>
      <c r="C172" s="14" t="str">
        <f>VLOOKUP(B172,$F$17:$G$26,2,TRUE)</f>
        <v>Medium</v>
      </c>
      <c r="D172" s="14">
        <f>(B172-$G$3)/$G$5</f>
        <v>0.25321480544972924</v>
      </c>
    </row>
    <row r="173" spans="1:4" x14ac:dyDescent="0.25">
      <c r="A173" t="s">
        <v>236</v>
      </c>
      <c r="B173" s="5">
        <v>102.6</v>
      </c>
      <c r="C173" s="14" t="str">
        <f>VLOOKUP(B173,$F$17:$G$26,2,TRUE)</f>
        <v>Medium</v>
      </c>
      <c r="D173" s="14">
        <f>(B173-$G$3)/$G$5</f>
        <v>0.25321480544972924</v>
      </c>
    </row>
    <row r="174" spans="1:4" x14ac:dyDescent="0.25">
      <c r="A174" t="s">
        <v>257</v>
      </c>
      <c r="B174" s="5">
        <v>102.6</v>
      </c>
      <c r="C174" s="14" t="str">
        <f>VLOOKUP(B174,$F$17:$G$26,2,TRUE)</f>
        <v>Medium</v>
      </c>
      <c r="D174" s="14">
        <f>(B174-$G$3)/$G$5</f>
        <v>0.25321480544972924</v>
      </c>
    </row>
    <row r="175" spans="1:4" x14ac:dyDescent="0.25">
      <c r="A175" t="s">
        <v>309</v>
      </c>
      <c r="B175" s="5">
        <v>102.6</v>
      </c>
      <c r="C175" s="14" t="str">
        <f>VLOOKUP(B175,$F$17:$G$26,2,TRUE)</f>
        <v>Medium</v>
      </c>
      <c r="D175" s="14">
        <f>(B175-$G$3)/$G$5</f>
        <v>0.25321480544972924</v>
      </c>
    </row>
    <row r="176" spans="1:4" x14ac:dyDescent="0.25">
      <c r="A176" t="s">
        <v>402</v>
      </c>
      <c r="B176" s="5">
        <v>102.6</v>
      </c>
      <c r="C176" s="14" t="str">
        <f>VLOOKUP(B176,$F$17:$G$26,2,TRUE)</f>
        <v>Medium</v>
      </c>
      <c r="D176" s="14">
        <f>(B176-$G$3)/$G$5</f>
        <v>0.25321480544972924</v>
      </c>
    </row>
    <row r="177" spans="1:4" x14ac:dyDescent="0.25">
      <c r="A177" t="s">
        <v>175</v>
      </c>
      <c r="B177" s="5">
        <v>102.15</v>
      </c>
      <c r="C177" s="14" t="str">
        <f>VLOOKUP(B177,$F$17:$G$26,2,TRUE)</f>
        <v>Medium</v>
      </c>
      <c r="D177" s="14">
        <f>(B177-$G$3)/$G$5</f>
        <v>0.21681948940756962</v>
      </c>
    </row>
    <row r="178" spans="1:4" x14ac:dyDescent="0.25">
      <c r="A178" t="s">
        <v>150</v>
      </c>
      <c r="B178" s="5">
        <v>101.7</v>
      </c>
      <c r="C178" s="14" t="str">
        <f>VLOOKUP(B178,$F$17:$G$26,2,TRUE)</f>
        <v>Medium</v>
      </c>
      <c r="D178" s="14">
        <f>(B178-$G$3)/$G$5</f>
        <v>0.18042417336540884</v>
      </c>
    </row>
    <row r="179" spans="1:4" x14ac:dyDescent="0.25">
      <c r="A179" t="s">
        <v>204</v>
      </c>
      <c r="B179" s="5">
        <v>101.7</v>
      </c>
      <c r="C179" s="14" t="str">
        <f>VLOOKUP(B179,$F$17:$G$26,2,TRUE)</f>
        <v>Medium</v>
      </c>
      <c r="D179" s="14">
        <f>(B179-$G$3)/$G$5</f>
        <v>0.18042417336540884</v>
      </c>
    </row>
    <row r="180" spans="1:4" x14ac:dyDescent="0.25">
      <c r="A180" t="s">
        <v>290</v>
      </c>
      <c r="B180" s="5">
        <v>101.7</v>
      </c>
      <c r="C180" s="14" t="str">
        <f>VLOOKUP(B180,$F$17:$G$26,2,TRUE)</f>
        <v>Medium</v>
      </c>
      <c r="D180" s="14">
        <f>(B180-$G$3)/$G$5</f>
        <v>0.18042417336540884</v>
      </c>
    </row>
    <row r="181" spans="1:4" x14ac:dyDescent="0.25">
      <c r="A181" t="s">
        <v>21</v>
      </c>
      <c r="B181" s="5">
        <v>101.25</v>
      </c>
      <c r="C181" s="14" t="str">
        <f>VLOOKUP(B181,$F$17:$G$26,2,TRUE)</f>
        <v>Medium</v>
      </c>
      <c r="D181" s="14">
        <f>(B181-$G$3)/$G$5</f>
        <v>0.14402885732324805</v>
      </c>
    </row>
    <row r="182" spans="1:4" x14ac:dyDescent="0.25">
      <c r="A182" t="s">
        <v>79</v>
      </c>
      <c r="B182" s="5">
        <v>101.25</v>
      </c>
      <c r="C182" s="14" t="str">
        <f>VLOOKUP(B182,$F$17:$G$26,2,TRUE)</f>
        <v>Medium</v>
      </c>
      <c r="D182" s="14">
        <f>(B182-$G$3)/$G$5</f>
        <v>0.14402885732324805</v>
      </c>
    </row>
    <row r="183" spans="1:4" x14ac:dyDescent="0.25">
      <c r="A183" t="s">
        <v>88</v>
      </c>
      <c r="B183" s="5">
        <v>101.25</v>
      </c>
      <c r="C183" s="14" t="str">
        <f>VLOOKUP(B183,$F$17:$G$26,2,TRUE)</f>
        <v>Medium</v>
      </c>
      <c r="D183" s="14">
        <f>(B183-$G$3)/$G$5</f>
        <v>0.14402885732324805</v>
      </c>
    </row>
    <row r="184" spans="1:4" x14ac:dyDescent="0.25">
      <c r="A184" t="s">
        <v>91</v>
      </c>
      <c r="B184" s="5">
        <v>101.25</v>
      </c>
      <c r="C184" s="14" t="str">
        <f>VLOOKUP(B184,$F$17:$G$26,2,TRUE)</f>
        <v>Medium</v>
      </c>
      <c r="D184" s="14">
        <f>(B184-$G$3)/$G$5</f>
        <v>0.14402885732324805</v>
      </c>
    </row>
    <row r="185" spans="1:4" x14ac:dyDescent="0.25">
      <c r="A185" t="s">
        <v>117</v>
      </c>
      <c r="B185" s="5">
        <v>101.25</v>
      </c>
      <c r="C185" s="14" t="str">
        <f>VLOOKUP(B185,$F$17:$G$26,2,TRUE)</f>
        <v>Medium</v>
      </c>
      <c r="D185" s="14">
        <f>(B185-$G$3)/$G$5</f>
        <v>0.14402885732324805</v>
      </c>
    </row>
    <row r="186" spans="1:4" x14ac:dyDescent="0.25">
      <c r="A186" t="s">
        <v>125</v>
      </c>
      <c r="B186" s="5">
        <v>101.25</v>
      </c>
      <c r="C186" s="14" t="str">
        <f>VLOOKUP(B186,$F$17:$G$26,2,TRUE)</f>
        <v>Medium</v>
      </c>
      <c r="D186" s="14">
        <f>(B186-$G$3)/$G$5</f>
        <v>0.14402885732324805</v>
      </c>
    </row>
    <row r="187" spans="1:4" x14ac:dyDescent="0.25">
      <c r="A187" t="s">
        <v>178</v>
      </c>
      <c r="B187" s="5">
        <v>101.25</v>
      </c>
      <c r="C187" s="14" t="str">
        <f>VLOOKUP(B187,$F$17:$G$26,2,TRUE)</f>
        <v>Medium</v>
      </c>
      <c r="D187" s="14">
        <f>(B187-$G$3)/$G$5</f>
        <v>0.14402885732324805</v>
      </c>
    </row>
    <row r="188" spans="1:4" x14ac:dyDescent="0.25">
      <c r="A188" t="s">
        <v>188</v>
      </c>
      <c r="B188" s="5">
        <v>101.25</v>
      </c>
      <c r="C188" s="14" t="str">
        <f>VLOOKUP(B188,$F$17:$G$26,2,TRUE)</f>
        <v>Medium</v>
      </c>
      <c r="D188" s="14">
        <f>(B188-$G$3)/$G$5</f>
        <v>0.14402885732324805</v>
      </c>
    </row>
    <row r="189" spans="1:4" x14ac:dyDescent="0.25">
      <c r="A189" t="s">
        <v>225</v>
      </c>
      <c r="B189" s="5">
        <v>101.25</v>
      </c>
      <c r="C189" s="14" t="str">
        <f>VLOOKUP(B189,$F$17:$G$26,2,TRUE)</f>
        <v>Medium</v>
      </c>
      <c r="D189" s="14">
        <f>(B189-$G$3)/$G$5</f>
        <v>0.14402885732324805</v>
      </c>
    </row>
    <row r="190" spans="1:4" x14ac:dyDescent="0.25">
      <c r="A190" t="s">
        <v>251</v>
      </c>
      <c r="B190" s="5">
        <v>101.25</v>
      </c>
      <c r="C190" s="14" t="str">
        <f>VLOOKUP(B190,$F$17:$G$26,2,TRUE)</f>
        <v>Medium</v>
      </c>
      <c r="D190" s="14">
        <f>(B190-$G$3)/$G$5</f>
        <v>0.14402885732324805</v>
      </c>
    </row>
    <row r="191" spans="1:4" x14ac:dyDescent="0.25">
      <c r="A191" t="s">
        <v>274</v>
      </c>
      <c r="B191" s="5">
        <v>101.25</v>
      </c>
      <c r="C191" s="14" t="str">
        <f>VLOOKUP(B191,$F$17:$G$26,2,TRUE)</f>
        <v>Medium</v>
      </c>
      <c r="D191" s="14">
        <f>(B191-$G$3)/$G$5</f>
        <v>0.14402885732324805</v>
      </c>
    </row>
    <row r="192" spans="1:4" x14ac:dyDescent="0.25">
      <c r="A192" t="s">
        <v>322</v>
      </c>
      <c r="B192" s="5">
        <v>101.25</v>
      </c>
      <c r="C192" s="14" t="str">
        <f>VLOOKUP(B192,$F$17:$G$26,2,TRUE)</f>
        <v>Medium</v>
      </c>
      <c r="D192" s="14">
        <f>(B192-$G$3)/$G$5</f>
        <v>0.14402885732324805</v>
      </c>
    </row>
    <row r="193" spans="1:4" x14ac:dyDescent="0.25">
      <c r="A193" t="s">
        <v>377</v>
      </c>
      <c r="B193" s="5">
        <v>101.25</v>
      </c>
      <c r="C193" s="14" t="str">
        <f>VLOOKUP(B193,$F$17:$G$26,2,TRUE)</f>
        <v>Medium</v>
      </c>
      <c r="D193" s="14">
        <f>(B193-$G$3)/$G$5</f>
        <v>0.14402885732324805</v>
      </c>
    </row>
    <row r="194" spans="1:4" x14ac:dyDescent="0.25">
      <c r="A194" t="s">
        <v>382</v>
      </c>
      <c r="B194" s="5">
        <v>101.25</v>
      </c>
      <c r="C194" s="14" t="str">
        <f>VLOOKUP(B194,$F$17:$G$26,2,TRUE)</f>
        <v>Medium</v>
      </c>
      <c r="D194" s="14">
        <f>(B194-$G$3)/$G$5</f>
        <v>0.14402885732324805</v>
      </c>
    </row>
    <row r="195" spans="1:4" x14ac:dyDescent="0.25">
      <c r="A195" t="s">
        <v>384</v>
      </c>
      <c r="B195" s="5">
        <v>101.25</v>
      </c>
      <c r="C195" s="14" t="str">
        <f>VLOOKUP(B195,$F$17:$G$26,2,TRUE)</f>
        <v>Medium</v>
      </c>
      <c r="D195" s="14">
        <f>(B195-$G$3)/$G$5</f>
        <v>0.14402885732324805</v>
      </c>
    </row>
    <row r="196" spans="1:4" x14ac:dyDescent="0.25">
      <c r="A196" t="s">
        <v>423</v>
      </c>
      <c r="B196" s="5">
        <v>101.25</v>
      </c>
      <c r="C196" s="14" t="str">
        <f>VLOOKUP(B196,$F$17:$G$26,2,TRUE)</f>
        <v>Medium</v>
      </c>
      <c r="D196" s="14">
        <f>(B196-$G$3)/$G$5</f>
        <v>0.14402885732324805</v>
      </c>
    </row>
    <row r="197" spans="1:4" x14ac:dyDescent="0.25">
      <c r="A197" t="s">
        <v>413</v>
      </c>
      <c r="B197" s="5">
        <v>100.8</v>
      </c>
      <c r="C197" s="14" t="str">
        <f>VLOOKUP(B197,$F$17:$G$26,2,TRUE)</f>
        <v>Medium</v>
      </c>
      <c r="D197" s="14">
        <f>(B197-$G$3)/$G$5</f>
        <v>0.10763354128108726</v>
      </c>
    </row>
    <row r="198" spans="1:4" x14ac:dyDescent="0.25">
      <c r="A198" t="s">
        <v>368</v>
      </c>
      <c r="B198" s="5">
        <v>100.35</v>
      </c>
      <c r="C198" s="14" t="str">
        <f>VLOOKUP(B198,$F$17:$G$26,2,TRUE)</f>
        <v>Medium</v>
      </c>
      <c r="D198" s="14">
        <f>(B198-$G$3)/$G$5</f>
        <v>7.1238225238926478E-2</v>
      </c>
    </row>
    <row r="199" spans="1:4" x14ac:dyDescent="0.25">
      <c r="A199" t="s">
        <v>92</v>
      </c>
      <c r="B199" s="5">
        <v>99.9</v>
      </c>
      <c r="C199" s="14" t="str">
        <f>VLOOKUP(B199,$F$17:$G$26,2,TRUE)</f>
        <v>Medium</v>
      </c>
      <c r="D199" s="14">
        <f>(B199-$G$3)/$G$5</f>
        <v>3.4842909196766844E-2</v>
      </c>
    </row>
    <row r="200" spans="1:4" x14ac:dyDescent="0.25">
      <c r="A200" t="s">
        <v>116</v>
      </c>
      <c r="B200" s="5">
        <v>99.9</v>
      </c>
      <c r="C200" s="14" t="str">
        <f>VLOOKUP(B200,$F$17:$G$26,2,TRUE)</f>
        <v>Medium</v>
      </c>
      <c r="D200" s="14">
        <f>(B200-$G$3)/$G$5</f>
        <v>3.4842909196766844E-2</v>
      </c>
    </row>
    <row r="201" spans="1:4" x14ac:dyDescent="0.25">
      <c r="A201" t="s">
        <v>146</v>
      </c>
      <c r="B201" s="5">
        <v>99.9</v>
      </c>
      <c r="C201" s="14" t="str">
        <f>VLOOKUP(B201,$F$17:$G$26,2,TRUE)</f>
        <v>Medium</v>
      </c>
      <c r="D201" s="14">
        <f>(B201-$G$3)/$G$5</f>
        <v>3.4842909196766844E-2</v>
      </c>
    </row>
    <row r="202" spans="1:4" x14ac:dyDescent="0.25">
      <c r="A202" t="s">
        <v>105</v>
      </c>
      <c r="B202" s="5">
        <v>99.45</v>
      </c>
      <c r="C202" s="14" t="str">
        <f>VLOOKUP(B202,$F$17:$G$26,2,TRUE)</f>
        <v>Medium</v>
      </c>
      <c r="D202" s="14">
        <f>(B202-$G$3)/$G$5</f>
        <v>-1.552406845393937E-3</v>
      </c>
    </row>
    <row r="203" spans="1:4" x14ac:dyDescent="0.25">
      <c r="A203" t="s">
        <v>307</v>
      </c>
      <c r="B203" s="5">
        <v>99.45</v>
      </c>
      <c r="C203" s="14" t="str">
        <f>VLOOKUP(B203,$F$17:$G$26,2,TRUE)</f>
        <v>Medium</v>
      </c>
      <c r="D203" s="14">
        <f>(B203-$G$3)/$G$5</f>
        <v>-1.552406845393937E-3</v>
      </c>
    </row>
    <row r="204" spans="1:4" x14ac:dyDescent="0.25">
      <c r="A204" t="s">
        <v>9</v>
      </c>
      <c r="B204" s="5">
        <v>99</v>
      </c>
      <c r="C204" s="14" t="str">
        <f>VLOOKUP(B204,$F$17:$G$26,2,TRUE)</f>
        <v>Medium</v>
      </c>
      <c r="D204" s="14">
        <f>(B204-$G$3)/$G$5</f>
        <v>-3.794772288755472E-2</v>
      </c>
    </row>
    <row r="205" spans="1:4" x14ac:dyDescent="0.25">
      <c r="A205" t="s">
        <v>13</v>
      </c>
      <c r="B205" s="5">
        <v>99</v>
      </c>
      <c r="C205" s="14" t="str">
        <f>VLOOKUP(B205,$F$17:$G$26,2,TRUE)</f>
        <v>Medium</v>
      </c>
      <c r="D205" s="14">
        <f>(B205-$G$3)/$G$5</f>
        <v>-3.794772288755472E-2</v>
      </c>
    </row>
    <row r="206" spans="1:4" x14ac:dyDescent="0.25">
      <c r="A206" t="s">
        <v>19</v>
      </c>
      <c r="B206" s="5">
        <v>99</v>
      </c>
      <c r="C206" s="14" t="str">
        <f>VLOOKUP(B206,$F$17:$G$26,2,TRUE)</f>
        <v>Medium</v>
      </c>
      <c r="D206" s="14">
        <f>(B206-$G$3)/$G$5</f>
        <v>-3.794772288755472E-2</v>
      </c>
    </row>
    <row r="207" spans="1:4" x14ac:dyDescent="0.25">
      <c r="A207" t="s">
        <v>29</v>
      </c>
      <c r="B207" s="5">
        <v>99</v>
      </c>
      <c r="C207" s="14" t="str">
        <f>VLOOKUP(B207,$F$17:$G$26,2,TRUE)</f>
        <v>Medium</v>
      </c>
      <c r="D207" s="14">
        <f>(B207-$G$3)/$G$5</f>
        <v>-3.794772288755472E-2</v>
      </c>
    </row>
    <row r="208" spans="1:4" x14ac:dyDescent="0.25">
      <c r="A208" t="s">
        <v>39</v>
      </c>
      <c r="B208" s="5">
        <v>99</v>
      </c>
      <c r="C208" s="14" t="str">
        <f>VLOOKUP(B208,$F$17:$G$26,2,TRUE)</f>
        <v>Medium</v>
      </c>
      <c r="D208" s="14">
        <f>(B208-$G$3)/$G$5</f>
        <v>-3.794772288755472E-2</v>
      </c>
    </row>
    <row r="209" spans="1:4" x14ac:dyDescent="0.25">
      <c r="A209" t="s">
        <v>54</v>
      </c>
      <c r="B209" s="5">
        <v>99</v>
      </c>
      <c r="C209" s="14" t="str">
        <f>VLOOKUP(B209,$F$17:$G$26,2,TRUE)</f>
        <v>Medium</v>
      </c>
      <c r="D209" s="14">
        <f>(B209-$G$3)/$G$5</f>
        <v>-3.794772288755472E-2</v>
      </c>
    </row>
    <row r="210" spans="1:4" x14ac:dyDescent="0.25">
      <c r="A210" t="s">
        <v>66</v>
      </c>
      <c r="B210" s="5">
        <v>99</v>
      </c>
      <c r="C210" s="14" t="str">
        <f>VLOOKUP(B210,$F$17:$G$26,2,TRUE)</f>
        <v>Medium</v>
      </c>
      <c r="D210" s="14">
        <f>(B210-$G$3)/$G$5</f>
        <v>-3.794772288755472E-2</v>
      </c>
    </row>
    <row r="211" spans="1:4" x14ac:dyDescent="0.25">
      <c r="A211" t="s">
        <v>160</v>
      </c>
      <c r="B211" s="5">
        <v>99</v>
      </c>
      <c r="C211" s="14" t="str">
        <f>VLOOKUP(B211,$F$17:$G$26,2,TRUE)</f>
        <v>Medium</v>
      </c>
      <c r="D211" s="14">
        <f>(B211-$G$3)/$G$5</f>
        <v>-3.794772288755472E-2</v>
      </c>
    </row>
    <row r="212" spans="1:4" x14ac:dyDescent="0.25">
      <c r="A212" t="s">
        <v>171</v>
      </c>
      <c r="B212" s="5">
        <v>99</v>
      </c>
      <c r="C212" s="14" t="str">
        <f>VLOOKUP(B212,$F$17:$G$26,2,TRUE)</f>
        <v>Medium</v>
      </c>
      <c r="D212" s="14">
        <f>(B212-$G$3)/$G$5</f>
        <v>-3.794772288755472E-2</v>
      </c>
    </row>
    <row r="213" spans="1:4" x14ac:dyDescent="0.25">
      <c r="A213" t="s">
        <v>182</v>
      </c>
      <c r="B213" s="5">
        <v>99</v>
      </c>
      <c r="C213" s="14" t="str">
        <f>VLOOKUP(B213,$F$17:$G$26,2,TRUE)</f>
        <v>Medium</v>
      </c>
      <c r="D213" s="14">
        <f>(B213-$G$3)/$G$5</f>
        <v>-3.794772288755472E-2</v>
      </c>
    </row>
    <row r="214" spans="1:4" x14ac:dyDescent="0.25">
      <c r="A214" t="s">
        <v>198</v>
      </c>
      <c r="B214" s="5">
        <v>99</v>
      </c>
      <c r="C214" s="14" t="str">
        <f>VLOOKUP(B214,$F$17:$G$26,2,TRUE)</f>
        <v>Medium</v>
      </c>
      <c r="D214" s="14">
        <f>(B214-$G$3)/$G$5</f>
        <v>-3.794772288755472E-2</v>
      </c>
    </row>
    <row r="215" spans="1:4" x14ac:dyDescent="0.25">
      <c r="A215" t="s">
        <v>209</v>
      </c>
      <c r="B215" s="5">
        <v>99</v>
      </c>
      <c r="C215" s="14" t="str">
        <f>VLOOKUP(B215,$F$17:$G$26,2,TRUE)</f>
        <v>Medium</v>
      </c>
      <c r="D215" s="14">
        <f>(B215-$G$3)/$G$5</f>
        <v>-3.794772288755472E-2</v>
      </c>
    </row>
    <row r="216" spans="1:4" x14ac:dyDescent="0.25">
      <c r="A216" t="s">
        <v>220</v>
      </c>
      <c r="B216" s="5">
        <v>99</v>
      </c>
      <c r="C216" s="14" t="str">
        <f>VLOOKUP(B216,$F$17:$G$26,2,TRUE)</f>
        <v>Medium</v>
      </c>
      <c r="D216" s="14">
        <f>(B216-$G$3)/$G$5</f>
        <v>-3.794772288755472E-2</v>
      </c>
    </row>
    <row r="217" spans="1:4" x14ac:dyDescent="0.25">
      <c r="A217" t="s">
        <v>269</v>
      </c>
      <c r="B217" s="5">
        <v>99</v>
      </c>
      <c r="C217" s="14" t="str">
        <f>VLOOKUP(B217,$F$17:$G$26,2,TRUE)</f>
        <v>Medium</v>
      </c>
      <c r="D217" s="14">
        <f>(B217-$G$3)/$G$5</f>
        <v>-3.794772288755472E-2</v>
      </c>
    </row>
    <row r="218" spans="1:4" x14ac:dyDescent="0.25">
      <c r="A218" t="s">
        <v>276</v>
      </c>
      <c r="B218" s="5">
        <v>99</v>
      </c>
      <c r="C218" s="14" t="str">
        <f>VLOOKUP(B218,$F$17:$G$26,2,TRUE)</f>
        <v>Medium</v>
      </c>
      <c r="D218" s="14">
        <f>(B218-$G$3)/$G$5</f>
        <v>-3.794772288755472E-2</v>
      </c>
    </row>
    <row r="219" spans="1:4" x14ac:dyDescent="0.25">
      <c r="A219" t="s">
        <v>283</v>
      </c>
      <c r="B219" s="5">
        <v>99</v>
      </c>
      <c r="C219" s="14" t="str">
        <f>VLOOKUP(B219,$F$17:$G$26,2,TRUE)</f>
        <v>Medium</v>
      </c>
      <c r="D219" s="14">
        <f>(B219-$G$3)/$G$5</f>
        <v>-3.794772288755472E-2</v>
      </c>
    </row>
    <row r="220" spans="1:4" x14ac:dyDescent="0.25">
      <c r="A220" t="s">
        <v>315</v>
      </c>
      <c r="B220" s="5">
        <v>99</v>
      </c>
      <c r="C220" s="14" t="str">
        <f>VLOOKUP(B220,$F$17:$G$26,2,TRUE)</f>
        <v>Medium</v>
      </c>
      <c r="D220" s="14">
        <f>(B220-$G$3)/$G$5</f>
        <v>-3.794772288755472E-2</v>
      </c>
    </row>
    <row r="221" spans="1:4" x14ac:dyDescent="0.25">
      <c r="A221" t="s">
        <v>329</v>
      </c>
      <c r="B221" s="5">
        <v>99</v>
      </c>
      <c r="C221" s="14" t="str">
        <f>VLOOKUP(B221,$F$17:$G$26,2,TRUE)</f>
        <v>Medium</v>
      </c>
      <c r="D221" s="14">
        <f>(B221-$G$3)/$G$5</f>
        <v>-3.794772288755472E-2</v>
      </c>
    </row>
    <row r="222" spans="1:4" x14ac:dyDescent="0.25">
      <c r="A222" t="s">
        <v>338</v>
      </c>
      <c r="B222" s="5">
        <v>99</v>
      </c>
      <c r="C222" s="14" t="str">
        <f>VLOOKUP(B222,$F$17:$G$26,2,TRUE)</f>
        <v>Medium</v>
      </c>
      <c r="D222" s="14">
        <f>(B222-$G$3)/$G$5</f>
        <v>-3.794772288755472E-2</v>
      </c>
    </row>
    <row r="223" spans="1:4" x14ac:dyDescent="0.25">
      <c r="A223" t="s">
        <v>373</v>
      </c>
      <c r="B223" s="5">
        <v>99</v>
      </c>
      <c r="C223" s="14" t="str">
        <f>VLOOKUP(B223,$F$17:$G$26,2,TRUE)</f>
        <v>Medium</v>
      </c>
      <c r="D223" s="14">
        <f>(B223-$G$3)/$G$5</f>
        <v>-3.794772288755472E-2</v>
      </c>
    </row>
    <row r="224" spans="1:4" x14ac:dyDescent="0.25">
      <c r="A224" t="s">
        <v>389</v>
      </c>
      <c r="B224" s="5">
        <v>99</v>
      </c>
      <c r="C224" s="14" t="str">
        <f>VLOOKUP(B224,$F$17:$G$26,2,TRUE)</f>
        <v>Medium</v>
      </c>
      <c r="D224" s="14">
        <f>(B224-$G$3)/$G$5</f>
        <v>-3.794772288755472E-2</v>
      </c>
    </row>
    <row r="225" spans="1:4" x14ac:dyDescent="0.25">
      <c r="A225" t="s">
        <v>409</v>
      </c>
      <c r="B225" s="5">
        <v>99</v>
      </c>
      <c r="C225" s="14" t="str">
        <f>VLOOKUP(B225,$F$17:$G$26,2,TRUE)</f>
        <v>Medium</v>
      </c>
      <c r="D225" s="14">
        <f>(B225-$G$3)/$G$5</f>
        <v>-3.794772288755472E-2</v>
      </c>
    </row>
    <row r="226" spans="1:4" x14ac:dyDescent="0.25">
      <c r="A226" t="s">
        <v>415</v>
      </c>
      <c r="B226" s="5">
        <v>99</v>
      </c>
      <c r="C226" s="14" t="str">
        <f>VLOOKUP(B226,$F$17:$G$26,2,TRUE)</f>
        <v>Medium</v>
      </c>
      <c r="D226" s="14">
        <f>(B226-$G$3)/$G$5</f>
        <v>-3.794772288755472E-2</v>
      </c>
    </row>
    <row r="227" spans="1:4" x14ac:dyDescent="0.25">
      <c r="A227" t="s">
        <v>418</v>
      </c>
      <c r="B227" s="5">
        <v>99</v>
      </c>
      <c r="C227" s="14" t="str">
        <f>VLOOKUP(B227,$F$17:$G$26,2,TRUE)</f>
        <v>Medium</v>
      </c>
      <c r="D227" s="14">
        <f>(B227-$G$3)/$G$5</f>
        <v>-3.794772288755472E-2</v>
      </c>
    </row>
    <row r="228" spans="1:4" x14ac:dyDescent="0.25">
      <c r="A228" t="s">
        <v>424</v>
      </c>
      <c r="B228" s="5">
        <v>99</v>
      </c>
      <c r="C228" s="14" t="str">
        <f>VLOOKUP(B228,$F$17:$G$26,2,TRUE)</f>
        <v>Medium</v>
      </c>
      <c r="D228" s="14">
        <f>(B228-$G$3)/$G$5</f>
        <v>-3.794772288755472E-2</v>
      </c>
    </row>
    <row r="229" spans="1:4" x14ac:dyDescent="0.25">
      <c r="A229" t="s">
        <v>203</v>
      </c>
      <c r="B229" s="5">
        <v>98.55</v>
      </c>
      <c r="C229" s="14" t="str">
        <f>VLOOKUP(B229,$F$17:$G$26,2,TRUE)</f>
        <v>Medium</v>
      </c>
      <c r="D229" s="14">
        <f>(B229-$G$3)/$G$5</f>
        <v>-7.4343038929715499E-2</v>
      </c>
    </row>
    <row r="230" spans="1:4" x14ac:dyDescent="0.25">
      <c r="A230" t="s">
        <v>58</v>
      </c>
      <c r="B230" s="5">
        <v>98.1</v>
      </c>
      <c r="C230" s="14" t="str">
        <f>VLOOKUP(B230,$F$17:$G$26,2,TRUE)</f>
        <v>Medium</v>
      </c>
      <c r="D230" s="14">
        <f>(B230-$G$3)/$G$5</f>
        <v>-0.11073835497187628</v>
      </c>
    </row>
    <row r="231" spans="1:4" x14ac:dyDescent="0.25">
      <c r="A231" t="s">
        <v>84</v>
      </c>
      <c r="B231" s="5">
        <v>98.1</v>
      </c>
      <c r="C231" s="14" t="str">
        <f>VLOOKUP(B231,$F$17:$G$26,2,TRUE)</f>
        <v>Medium</v>
      </c>
      <c r="D231" s="14">
        <f>(B231-$G$3)/$G$5</f>
        <v>-0.11073835497187628</v>
      </c>
    </row>
    <row r="232" spans="1:4" x14ac:dyDescent="0.25">
      <c r="A232" t="s">
        <v>173</v>
      </c>
      <c r="B232" s="5">
        <v>98.1</v>
      </c>
      <c r="C232" s="14" t="str">
        <f>VLOOKUP(B232,$F$17:$G$26,2,TRUE)</f>
        <v>Medium</v>
      </c>
      <c r="D232" s="14">
        <f>(B232-$G$3)/$G$5</f>
        <v>-0.11073835497187628</v>
      </c>
    </row>
    <row r="233" spans="1:4" x14ac:dyDescent="0.25">
      <c r="A233" t="s">
        <v>300</v>
      </c>
      <c r="B233" s="5">
        <v>98.1</v>
      </c>
      <c r="C233" s="14" t="str">
        <f>VLOOKUP(B233,$F$17:$G$26,2,TRUE)</f>
        <v>Medium</v>
      </c>
      <c r="D233" s="14">
        <f>(B233-$G$3)/$G$5</f>
        <v>-0.11073835497187628</v>
      </c>
    </row>
    <row r="234" spans="1:4" x14ac:dyDescent="0.25">
      <c r="A234" t="s">
        <v>156</v>
      </c>
      <c r="B234" s="5">
        <v>97.65</v>
      </c>
      <c r="C234" s="14" t="str">
        <f>VLOOKUP(B234,$F$17:$G$26,2,TRUE)</f>
        <v>Medium</v>
      </c>
      <c r="D234" s="14">
        <f>(B234-$G$3)/$G$5</f>
        <v>-0.14713367101403593</v>
      </c>
    </row>
    <row r="235" spans="1:4" x14ac:dyDescent="0.25">
      <c r="A235" t="s">
        <v>47</v>
      </c>
      <c r="B235" s="5">
        <v>97.2</v>
      </c>
      <c r="C235" s="14" t="str">
        <f>VLOOKUP(B235,$F$17:$G$26,2,TRUE)</f>
        <v>Medium</v>
      </c>
      <c r="D235" s="14">
        <f>(B235-$G$3)/$G$5</f>
        <v>-0.18352898705619672</v>
      </c>
    </row>
    <row r="236" spans="1:4" x14ac:dyDescent="0.25">
      <c r="A236" t="s">
        <v>23</v>
      </c>
      <c r="B236" s="5">
        <v>96.75</v>
      </c>
      <c r="C236" s="14" t="str">
        <f>VLOOKUP(B236,$F$17:$G$26,2,TRUE)</f>
        <v>Medium</v>
      </c>
      <c r="D236" s="14">
        <f>(B236-$G$3)/$G$5</f>
        <v>-0.2199243030983575</v>
      </c>
    </row>
    <row r="237" spans="1:4" x14ac:dyDescent="0.25">
      <c r="A237" t="s">
        <v>25</v>
      </c>
      <c r="B237" s="5">
        <v>96.75</v>
      </c>
      <c r="C237" s="14" t="str">
        <f>VLOOKUP(B237,$F$17:$G$26,2,TRUE)</f>
        <v>Medium</v>
      </c>
      <c r="D237" s="14">
        <f>(B237-$G$3)/$G$5</f>
        <v>-0.2199243030983575</v>
      </c>
    </row>
    <row r="238" spans="1:4" x14ac:dyDescent="0.25">
      <c r="A238" t="s">
        <v>93</v>
      </c>
      <c r="B238" s="5">
        <v>96.75</v>
      </c>
      <c r="C238" s="14" t="str">
        <f>VLOOKUP(B238,$F$17:$G$26,2,TRUE)</f>
        <v>Medium</v>
      </c>
      <c r="D238" s="14">
        <f>(B238-$G$3)/$G$5</f>
        <v>-0.2199243030983575</v>
      </c>
    </row>
    <row r="239" spans="1:4" x14ac:dyDescent="0.25">
      <c r="A239" t="s">
        <v>107</v>
      </c>
      <c r="B239" s="5">
        <v>96.75</v>
      </c>
      <c r="C239" s="14" t="str">
        <f>VLOOKUP(B239,$F$17:$G$26,2,TRUE)</f>
        <v>Medium</v>
      </c>
      <c r="D239" s="14">
        <f>(B239-$G$3)/$G$5</f>
        <v>-0.2199243030983575</v>
      </c>
    </row>
    <row r="240" spans="1:4" x14ac:dyDescent="0.25">
      <c r="A240" t="s">
        <v>131</v>
      </c>
      <c r="B240" s="5">
        <v>96.75</v>
      </c>
      <c r="C240" s="14" t="str">
        <f>VLOOKUP(B240,$F$17:$G$26,2,TRUE)</f>
        <v>Medium</v>
      </c>
      <c r="D240" s="14">
        <f>(B240-$G$3)/$G$5</f>
        <v>-0.2199243030983575</v>
      </c>
    </row>
    <row r="241" spans="1:4" x14ac:dyDescent="0.25">
      <c r="A241" t="s">
        <v>145</v>
      </c>
      <c r="B241" s="5">
        <v>96.75</v>
      </c>
      <c r="C241" s="14" t="str">
        <f>VLOOKUP(B241,$F$17:$G$26,2,TRUE)</f>
        <v>Medium</v>
      </c>
      <c r="D241" s="14">
        <f>(B241-$G$3)/$G$5</f>
        <v>-0.2199243030983575</v>
      </c>
    </row>
    <row r="242" spans="1:4" x14ac:dyDescent="0.25">
      <c r="A242" t="s">
        <v>164</v>
      </c>
      <c r="B242" s="5">
        <v>96.75</v>
      </c>
      <c r="C242" s="14" t="str">
        <f>VLOOKUP(B242,$F$17:$G$26,2,TRUE)</f>
        <v>Medium</v>
      </c>
      <c r="D242" s="14">
        <f>(B242-$G$3)/$G$5</f>
        <v>-0.2199243030983575</v>
      </c>
    </row>
    <row r="243" spans="1:4" x14ac:dyDescent="0.25">
      <c r="A243" t="s">
        <v>211</v>
      </c>
      <c r="B243" s="5">
        <v>96.75</v>
      </c>
      <c r="C243" s="14" t="str">
        <f>VLOOKUP(B243,$F$17:$G$26,2,TRUE)</f>
        <v>Medium</v>
      </c>
      <c r="D243" s="14">
        <f>(B243-$G$3)/$G$5</f>
        <v>-0.2199243030983575</v>
      </c>
    </row>
    <row r="244" spans="1:4" x14ac:dyDescent="0.25">
      <c r="A244" t="s">
        <v>248</v>
      </c>
      <c r="B244" s="5">
        <v>96.75</v>
      </c>
      <c r="C244" s="14" t="str">
        <f>VLOOKUP(B244,$F$17:$G$26,2,TRUE)</f>
        <v>Medium</v>
      </c>
      <c r="D244" s="14">
        <f>(B244-$G$3)/$G$5</f>
        <v>-0.2199243030983575</v>
      </c>
    </row>
    <row r="245" spans="1:4" x14ac:dyDescent="0.25">
      <c r="A245" t="s">
        <v>293</v>
      </c>
      <c r="B245" s="5">
        <v>96.75</v>
      </c>
      <c r="C245" s="14" t="str">
        <f>VLOOKUP(B245,$F$17:$G$26,2,TRUE)</f>
        <v>Medium</v>
      </c>
      <c r="D245" s="14">
        <f>(B245-$G$3)/$G$5</f>
        <v>-0.2199243030983575</v>
      </c>
    </row>
    <row r="246" spans="1:4" x14ac:dyDescent="0.25">
      <c r="A246" t="s">
        <v>342</v>
      </c>
      <c r="B246" s="5">
        <v>96.75</v>
      </c>
      <c r="C246" s="14" t="str">
        <f>VLOOKUP(B246,$F$17:$G$26,2,TRUE)</f>
        <v>Medium</v>
      </c>
      <c r="D246" s="14">
        <f>(B246-$G$3)/$G$5</f>
        <v>-0.2199243030983575</v>
      </c>
    </row>
    <row r="247" spans="1:4" x14ac:dyDescent="0.25">
      <c r="A247" t="s">
        <v>350</v>
      </c>
      <c r="B247" s="5">
        <v>96.75</v>
      </c>
      <c r="C247" s="14" t="str">
        <f>VLOOKUP(B247,$F$17:$G$26,2,TRUE)</f>
        <v>Medium</v>
      </c>
      <c r="D247" s="14">
        <f>(B247-$G$3)/$G$5</f>
        <v>-0.2199243030983575</v>
      </c>
    </row>
    <row r="248" spans="1:4" x14ac:dyDescent="0.25">
      <c r="A248" t="s">
        <v>351</v>
      </c>
      <c r="B248" s="5">
        <v>96.75</v>
      </c>
      <c r="C248" s="14" t="str">
        <f>VLOOKUP(B248,$F$17:$G$26,2,TRUE)</f>
        <v>Medium</v>
      </c>
      <c r="D248" s="14">
        <f>(B248-$G$3)/$G$5</f>
        <v>-0.2199243030983575</v>
      </c>
    </row>
    <row r="249" spans="1:4" x14ac:dyDescent="0.25">
      <c r="A249" t="s">
        <v>401</v>
      </c>
      <c r="B249" s="5">
        <v>96.75</v>
      </c>
      <c r="C249" s="14" t="str">
        <f>VLOOKUP(B249,$F$17:$G$26,2,TRUE)</f>
        <v>Medium</v>
      </c>
      <c r="D249" s="14">
        <f>(B249-$G$3)/$G$5</f>
        <v>-0.2199243030983575</v>
      </c>
    </row>
    <row r="250" spans="1:4" x14ac:dyDescent="0.25">
      <c r="A250" t="s">
        <v>417</v>
      </c>
      <c r="B250" s="5">
        <v>96.75</v>
      </c>
      <c r="C250" s="14" t="str">
        <f>VLOOKUP(B250,$F$17:$G$26,2,TRUE)</f>
        <v>Medium</v>
      </c>
      <c r="D250" s="14">
        <f>(B250-$G$3)/$G$5</f>
        <v>-0.2199243030983575</v>
      </c>
    </row>
    <row r="251" spans="1:4" x14ac:dyDescent="0.25">
      <c r="A251" t="s">
        <v>14</v>
      </c>
      <c r="B251" s="5">
        <v>96.3</v>
      </c>
      <c r="C251" s="14" t="str">
        <f>VLOOKUP(B251,$F$17:$G$26,2,TRUE)</f>
        <v>Medium</v>
      </c>
      <c r="D251" s="14">
        <f>(B251-$G$3)/$G$5</f>
        <v>-0.25631961914051826</v>
      </c>
    </row>
    <row r="252" spans="1:4" x14ac:dyDescent="0.25">
      <c r="A252" t="s">
        <v>310</v>
      </c>
      <c r="B252" s="5">
        <v>95.85</v>
      </c>
      <c r="C252" s="14" t="str">
        <f>VLOOKUP(B252,$F$17:$G$26,2,TRUE)</f>
        <v>Medium</v>
      </c>
      <c r="D252" s="14">
        <f>(B252-$G$3)/$G$5</f>
        <v>-0.29271493518267905</v>
      </c>
    </row>
    <row r="253" spans="1:4" x14ac:dyDescent="0.25">
      <c r="A253" t="s">
        <v>341</v>
      </c>
      <c r="B253" s="5">
        <v>95.85</v>
      </c>
      <c r="C253" s="14" t="str">
        <f>VLOOKUP(B253,$F$17:$G$26,2,TRUE)</f>
        <v>Medium</v>
      </c>
      <c r="D253" s="14">
        <f>(B253-$G$3)/$G$5</f>
        <v>-0.29271493518267905</v>
      </c>
    </row>
    <row r="254" spans="1:4" x14ac:dyDescent="0.25">
      <c r="A254" t="s">
        <v>397</v>
      </c>
      <c r="B254" s="5">
        <v>95.85</v>
      </c>
      <c r="C254" s="14" t="str">
        <f>VLOOKUP(B254,$F$17:$G$26,2,TRUE)</f>
        <v>Medium</v>
      </c>
      <c r="D254" s="14">
        <f>(B254-$G$3)/$G$5</f>
        <v>-0.29271493518267905</v>
      </c>
    </row>
    <row r="255" spans="1:4" x14ac:dyDescent="0.25">
      <c r="A255" t="s">
        <v>249</v>
      </c>
      <c r="B255" s="5">
        <v>95.4</v>
      </c>
      <c r="C255" s="14" t="str">
        <f>VLOOKUP(B255,$F$17:$G$26,2,TRUE)</f>
        <v>Medium</v>
      </c>
      <c r="D255" s="14">
        <f>(B255-$G$3)/$G$5</f>
        <v>-0.32911025122483867</v>
      </c>
    </row>
    <row r="256" spans="1:4" x14ac:dyDescent="0.25">
      <c r="A256" t="s">
        <v>254</v>
      </c>
      <c r="B256" s="5">
        <v>95.4</v>
      </c>
      <c r="C256" s="14" t="str">
        <f>VLOOKUP(B256,$F$17:$G$26,2,TRUE)</f>
        <v>Medium</v>
      </c>
      <c r="D256" s="14">
        <f>(B256-$G$3)/$G$5</f>
        <v>-0.32911025122483867</v>
      </c>
    </row>
    <row r="257" spans="1:4" x14ac:dyDescent="0.25">
      <c r="A257" t="s">
        <v>386</v>
      </c>
      <c r="B257" s="5">
        <v>95.4</v>
      </c>
      <c r="C257" s="14" t="str">
        <f>VLOOKUP(B257,$F$17:$G$26,2,TRUE)</f>
        <v>Medium</v>
      </c>
      <c r="D257" s="14">
        <f>(B257-$G$3)/$G$5</f>
        <v>-0.32911025122483867</v>
      </c>
    </row>
    <row r="258" spans="1:4" x14ac:dyDescent="0.25">
      <c r="A258" t="s">
        <v>20</v>
      </c>
      <c r="B258" s="5">
        <v>94.5</v>
      </c>
      <c r="C258" s="14" t="str">
        <f>VLOOKUP(B258,$F$17:$G$26,2,TRUE)</f>
        <v>Medium</v>
      </c>
      <c r="D258" s="14">
        <f>(B258-$G$3)/$G$5</f>
        <v>-0.40190088330916024</v>
      </c>
    </row>
    <row r="259" spans="1:4" x14ac:dyDescent="0.25">
      <c r="A259" t="s">
        <v>27</v>
      </c>
      <c r="B259" s="5">
        <v>94.5</v>
      </c>
      <c r="C259" s="14" t="str">
        <f>VLOOKUP(B259,$F$17:$G$26,2,TRUE)</f>
        <v>Medium</v>
      </c>
      <c r="D259" s="14">
        <f>(B259-$G$3)/$G$5</f>
        <v>-0.40190088330916024</v>
      </c>
    </row>
    <row r="260" spans="1:4" x14ac:dyDescent="0.25">
      <c r="A260" t="s">
        <v>34</v>
      </c>
      <c r="B260" s="5">
        <v>94.5</v>
      </c>
      <c r="C260" s="14" t="str">
        <f>VLOOKUP(B260,$F$17:$G$26,2,TRUE)</f>
        <v>Medium</v>
      </c>
      <c r="D260" s="14">
        <f>(B260-$G$3)/$G$5</f>
        <v>-0.40190088330916024</v>
      </c>
    </row>
    <row r="261" spans="1:4" x14ac:dyDescent="0.25">
      <c r="A261" t="s">
        <v>38</v>
      </c>
      <c r="B261" s="5">
        <v>94.5</v>
      </c>
      <c r="C261" s="14" t="str">
        <f>VLOOKUP(B261,$F$17:$G$26,2,TRUE)</f>
        <v>Medium</v>
      </c>
      <c r="D261" s="14">
        <f>(B261-$G$3)/$G$5</f>
        <v>-0.40190088330916024</v>
      </c>
    </row>
    <row r="262" spans="1:4" x14ac:dyDescent="0.25">
      <c r="A262" t="s">
        <v>80</v>
      </c>
      <c r="B262" s="5">
        <v>94.5</v>
      </c>
      <c r="C262" s="14" t="str">
        <f>VLOOKUP(B262,$F$17:$G$26,2,TRUE)</f>
        <v>Medium</v>
      </c>
      <c r="D262" s="14">
        <f>(B262-$G$3)/$G$5</f>
        <v>-0.40190088330916024</v>
      </c>
    </row>
    <row r="263" spans="1:4" x14ac:dyDescent="0.25">
      <c r="A263" t="s">
        <v>141</v>
      </c>
      <c r="B263" s="5">
        <v>94.5</v>
      </c>
      <c r="C263" s="14" t="str">
        <f>VLOOKUP(B263,$F$17:$G$26,2,TRUE)</f>
        <v>Medium</v>
      </c>
      <c r="D263" s="14">
        <f>(B263-$G$3)/$G$5</f>
        <v>-0.40190088330916024</v>
      </c>
    </row>
    <row r="264" spans="1:4" x14ac:dyDescent="0.25">
      <c r="A264" t="s">
        <v>142</v>
      </c>
      <c r="B264" s="5">
        <v>94.5</v>
      </c>
      <c r="C264" s="14" t="str">
        <f>VLOOKUP(B264,$F$17:$G$26,2,TRUE)</f>
        <v>Medium</v>
      </c>
      <c r="D264" s="14">
        <f>(B264-$G$3)/$G$5</f>
        <v>-0.40190088330916024</v>
      </c>
    </row>
    <row r="265" spans="1:4" x14ac:dyDescent="0.25">
      <c r="A265" t="s">
        <v>157</v>
      </c>
      <c r="B265" s="5">
        <v>94.5</v>
      </c>
      <c r="C265" s="14" t="str">
        <f>VLOOKUP(B265,$F$17:$G$26,2,TRUE)</f>
        <v>Medium</v>
      </c>
      <c r="D265" s="14">
        <f>(B265-$G$3)/$G$5</f>
        <v>-0.40190088330916024</v>
      </c>
    </row>
    <row r="266" spans="1:4" x14ac:dyDescent="0.25">
      <c r="A266" t="s">
        <v>170</v>
      </c>
      <c r="B266" s="5">
        <v>94.5</v>
      </c>
      <c r="C266" s="14" t="str">
        <f>VLOOKUP(B266,$F$17:$G$26,2,TRUE)</f>
        <v>Medium</v>
      </c>
      <c r="D266" s="14">
        <f>(B266-$G$3)/$G$5</f>
        <v>-0.40190088330916024</v>
      </c>
    </row>
    <row r="267" spans="1:4" x14ac:dyDescent="0.25">
      <c r="A267" t="s">
        <v>189</v>
      </c>
      <c r="B267" s="5">
        <v>94.5</v>
      </c>
      <c r="C267" s="14" t="str">
        <f>VLOOKUP(B267,$F$17:$G$26,2,TRUE)</f>
        <v>Medium</v>
      </c>
      <c r="D267" s="14">
        <f>(B267-$G$3)/$G$5</f>
        <v>-0.40190088330916024</v>
      </c>
    </row>
    <row r="268" spans="1:4" x14ac:dyDescent="0.25">
      <c r="A268" t="s">
        <v>202</v>
      </c>
      <c r="B268" s="5">
        <v>94.5</v>
      </c>
      <c r="C268" s="14" t="str">
        <f>VLOOKUP(B268,$F$17:$G$26,2,TRUE)</f>
        <v>Medium</v>
      </c>
      <c r="D268" s="14">
        <f>(B268-$G$3)/$G$5</f>
        <v>-0.40190088330916024</v>
      </c>
    </row>
    <row r="269" spans="1:4" x14ac:dyDescent="0.25">
      <c r="A269" t="s">
        <v>261</v>
      </c>
      <c r="B269" s="5">
        <v>94.5</v>
      </c>
      <c r="C269" s="14" t="str">
        <f>VLOOKUP(B269,$F$17:$G$26,2,TRUE)</f>
        <v>Medium</v>
      </c>
      <c r="D269" s="14">
        <f>(B269-$G$3)/$G$5</f>
        <v>-0.40190088330916024</v>
      </c>
    </row>
    <row r="270" spans="1:4" x14ac:dyDescent="0.25">
      <c r="A270" t="s">
        <v>281</v>
      </c>
      <c r="B270" s="5">
        <v>94.5</v>
      </c>
      <c r="C270" s="14" t="str">
        <f>VLOOKUP(B270,$F$17:$G$26,2,TRUE)</f>
        <v>Medium</v>
      </c>
      <c r="D270" s="14">
        <f>(B270-$G$3)/$G$5</f>
        <v>-0.40190088330916024</v>
      </c>
    </row>
    <row r="271" spans="1:4" x14ac:dyDescent="0.25">
      <c r="A271" t="s">
        <v>319</v>
      </c>
      <c r="B271" s="5">
        <v>94.5</v>
      </c>
      <c r="C271" s="14" t="str">
        <f>VLOOKUP(B271,$F$17:$G$26,2,TRUE)</f>
        <v>Medium</v>
      </c>
      <c r="D271" s="14">
        <f>(B271-$G$3)/$G$5</f>
        <v>-0.40190088330916024</v>
      </c>
    </row>
    <row r="272" spans="1:4" x14ac:dyDescent="0.25">
      <c r="A272" t="s">
        <v>337</v>
      </c>
      <c r="B272" s="5">
        <v>94.5</v>
      </c>
      <c r="C272" s="14" t="str">
        <f>VLOOKUP(B272,$F$17:$G$26,2,TRUE)</f>
        <v>Medium</v>
      </c>
      <c r="D272" s="14">
        <f>(B272-$G$3)/$G$5</f>
        <v>-0.40190088330916024</v>
      </c>
    </row>
    <row r="273" spans="1:4" x14ac:dyDescent="0.25">
      <c r="A273" t="s">
        <v>354</v>
      </c>
      <c r="B273" s="5">
        <v>94.5</v>
      </c>
      <c r="C273" s="14" t="str">
        <f>VLOOKUP(B273,$F$17:$G$26,2,TRUE)</f>
        <v>Medium</v>
      </c>
      <c r="D273" s="14">
        <f>(B273-$G$3)/$G$5</f>
        <v>-0.40190088330916024</v>
      </c>
    </row>
    <row r="274" spans="1:4" x14ac:dyDescent="0.25">
      <c r="A274" t="s">
        <v>364</v>
      </c>
      <c r="B274" s="5">
        <v>94.5</v>
      </c>
      <c r="C274" s="14" t="str">
        <f>VLOOKUP(B274,$F$17:$G$26,2,TRUE)</f>
        <v>Medium</v>
      </c>
      <c r="D274" s="14">
        <f>(B274-$G$3)/$G$5</f>
        <v>-0.40190088330916024</v>
      </c>
    </row>
    <row r="275" spans="1:4" x14ac:dyDescent="0.25">
      <c r="A275" t="s">
        <v>414</v>
      </c>
      <c r="B275" s="5">
        <v>94.5</v>
      </c>
      <c r="C275" s="14" t="str">
        <f>VLOOKUP(B275,$F$17:$G$26,2,TRUE)</f>
        <v>Medium</v>
      </c>
      <c r="D275" s="14">
        <f>(B275-$G$3)/$G$5</f>
        <v>-0.40190088330916024</v>
      </c>
    </row>
    <row r="276" spans="1:4" x14ac:dyDescent="0.25">
      <c r="A276" t="s">
        <v>69</v>
      </c>
      <c r="B276" s="5">
        <v>94.05</v>
      </c>
      <c r="C276" s="14" t="str">
        <f>VLOOKUP(B276,$F$17:$G$26,2,TRUE)</f>
        <v>Medium</v>
      </c>
      <c r="D276" s="14">
        <f>(B276-$G$3)/$G$5</f>
        <v>-0.43829619935132103</v>
      </c>
    </row>
    <row r="277" spans="1:4" x14ac:dyDescent="0.25">
      <c r="A277" t="s">
        <v>217</v>
      </c>
      <c r="B277" s="5">
        <v>94.05</v>
      </c>
      <c r="C277" s="14" t="str">
        <f>VLOOKUP(B277,$F$17:$G$26,2,TRUE)</f>
        <v>Medium</v>
      </c>
      <c r="D277" s="14">
        <f>(B277-$G$3)/$G$5</f>
        <v>-0.43829619935132103</v>
      </c>
    </row>
    <row r="278" spans="1:4" x14ac:dyDescent="0.25">
      <c r="A278" t="s">
        <v>326</v>
      </c>
      <c r="B278" s="5">
        <v>94.05</v>
      </c>
      <c r="C278" s="14" t="str">
        <f>VLOOKUP(B278,$F$17:$G$26,2,TRUE)</f>
        <v>Medium</v>
      </c>
      <c r="D278" s="14">
        <f>(B278-$G$3)/$G$5</f>
        <v>-0.43829619935132103</v>
      </c>
    </row>
    <row r="279" spans="1:4" x14ac:dyDescent="0.25">
      <c r="A279" t="s">
        <v>347</v>
      </c>
      <c r="B279" s="5">
        <v>93.6</v>
      </c>
      <c r="C279" s="14" t="str">
        <f>VLOOKUP(B279,$F$17:$G$26,2,TRUE)</f>
        <v>Medium</v>
      </c>
      <c r="D279" s="14">
        <f>(B279-$G$3)/$G$5</f>
        <v>-0.47469151539348181</v>
      </c>
    </row>
    <row r="280" spans="1:4" x14ac:dyDescent="0.25">
      <c r="A280" t="s">
        <v>366</v>
      </c>
      <c r="B280" s="5">
        <v>93.6</v>
      </c>
      <c r="C280" s="14" t="str">
        <f>VLOOKUP(B280,$F$17:$G$26,2,TRUE)</f>
        <v>Medium</v>
      </c>
      <c r="D280" s="14">
        <f>(B280-$G$3)/$G$5</f>
        <v>-0.47469151539348181</v>
      </c>
    </row>
    <row r="281" spans="1:4" x14ac:dyDescent="0.25">
      <c r="A281" t="s">
        <v>49</v>
      </c>
      <c r="B281" s="5">
        <v>93.15</v>
      </c>
      <c r="C281" s="14" t="str">
        <f>VLOOKUP(B281,$F$17:$G$26,2,TRUE)</f>
        <v>Medium</v>
      </c>
      <c r="D281" s="14">
        <f>(B281-$G$3)/$G$5</f>
        <v>-0.51108683143564149</v>
      </c>
    </row>
    <row r="282" spans="1:4" x14ac:dyDescent="0.25">
      <c r="A282" t="s">
        <v>74</v>
      </c>
      <c r="B282" s="5">
        <v>92.7</v>
      </c>
      <c r="C282" s="14" t="str">
        <f>VLOOKUP(B282,$F$17:$G$26,2,TRUE)</f>
        <v>Medium</v>
      </c>
      <c r="D282" s="14">
        <f>(B282-$G$3)/$G$5</f>
        <v>-0.54748214747780222</v>
      </c>
    </row>
    <row r="283" spans="1:4" x14ac:dyDescent="0.25">
      <c r="A283" t="s">
        <v>148</v>
      </c>
      <c r="B283" s="5">
        <v>92.7</v>
      </c>
      <c r="C283" s="14" t="str">
        <f>VLOOKUP(B283,$F$17:$G$26,2,TRUE)</f>
        <v>Medium</v>
      </c>
      <c r="D283" s="14">
        <f>(B283-$G$3)/$G$5</f>
        <v>-0.54748214747780222</v>
      </c>
    </row>
    <row r="284" spans="1:4" x14ac:dyDescent="0.25">
      <c r="A284" t="s">
        <v>353</v>
      </c>
      <c r="B284" s="5">
        <v>92.7</v>
      </c>
      <c r="C284" s="14" t="str">
        <f>VLOOKUP(B284,$F$17:$G$26,2,TRUE)</f>
        <v>Medium</v>
      </c>
      <c r="D284" s="14">
        <f>(B284-$G$3)/$G$5</f>
        <v>-0.54748214747780222</v>
      </c>
    </row>
    <row r="285" spans="1:4" x14ac:dyDescent="0.25">
      <c r="A285" t="s">
        <v>388</v>
      </c>
      <c r="B285" s="5">
        <v>92.7</v>
      </c>
      <c r="C285" s="14" t="str">
        <f>VLOOKUP(B285,$F$17:$G$26,2,TRUE)</f>
        <v>Medium</v>
      </c>
      <c r="D285" s="14">
        <f>(B285-$G$3)/$G$5</f>
        <v>-0.54748214747780222</v>
      </c>
    </row>
    <row r="286" spans="1:4" x14ac:dyDescent="0.25">
      <c r="A286" t="s">
        <v>115</v>
      </c>
      <c r="B286" s="5">
        <v>92.25</v>
      </c>
      <c r="C286" s="14" t="str">
        <f>VLOOKUP(B286,$F$17:$G$26,2,TRUE)</f>
        <v>Medium</v>
      </c>
      <c r="D286" s="14">
        <f>(B286-$G$3)/$G$5</f>
        <v>-0.58387746351996306</v>
      </c>
    </row>
    <row r="287" spans="1:4" x14ac:dyDescent="0.25">
      <c r="A287" t="s">
        <v>135</v>
      </c>
      <c r="B287" s="5">
        <v>92.25</v>
      </c>
      <c r="C287" s="14" t="str">
        <f>VLOOKUP(B287,$F$17:$G$26,2,TRUE)</f>
        <v>Medium</v>
      </c>
      <c r="D287" s="14">
        <f>(B287-$G$3)/$G$5</f>
        <v>-0.58387746351996306</v>
      </c>
    </row>
    <row r="288" spans="1:4" x14ac:dyDescent="0.25">
      <c r="A288" t="s">
        <v>144</v>
      </c>
      <c r="B288" s="5">
        <v>92.25</v>
      </c>
      <c r="C288" s="14" t="str">
        <f>VLOOKUP(B288,$F$17:$G$26,2,TRUE)</f>
        <v>Medium</v>
      </c>
      <c r="D288" s="14">
        <f>(B288-$G$3)/$G$5</f>
        <v>-0.58387746351996306</v>
      </c>
    </row>
    <row r="289" spans="1:4" x14ac:dyDescent="0.25">
      <c r="A289" t="s">
        <v>226</v>
      </c>
      <c r="B289" s="5">
        <v>92.25</v>
      </c>
      <c r="C289" s="14" t="str">
        <f>VLOOKUP(B289,$F$17:$G$26,2,TRUE)</f>
        <v>Medium</v>
      </c>
      <c r="D289" s="14">
        <f>(B289-$G$3)/$G$5</f>
        <v>-0.58387746351996306</v>
      </c>
    </row>
    <row r="290" spans="1:4" x14ac:dyDescent="0.25">
      <c r="A290" t="s">
        <v>238</v>
      </c>
      <c r="B290" s="5">
        <v>92.25</v>
      </c>
      <c r="C290" s="14" t="str">
        <f>VLOOKUP(B290,$F$17:$G$26,2,TRUE)</f>
        <v>Medium</v>
      </c>
      <c r="D290" s="14">
        <f>(B290-$G$3)/$G$5</f>
        <v>-0.58387746351996306</v>
      </c>
    </row>
    <row r="291" spans="1:4" x14ac:dyDescent="0.25">
      <c r="A291" t="s">
        <v>247</v>
      </c>
      <c r="B291" s="5">
        <v>92.25</v>
      </c>
      <c r="C291" s="14" t="str">
        <f>VLOOKUP(B291,$F$17:$G$26,2,TRUE)</f>
        <v>Medium</v>
      </c>
      <c r="D291" s="14">
        <f>(B291-$G$3)/$G$5</f>
        <v>-0.58387746351996306</v>
      </c>
    </row>
    <row r="292" spans="1:4" x14ac:dyDescent="0.25">
      <c r="A292" t="s">
        <v>278</v>
      </c>
      <c r="B292" s="5">
        <v>92.25</v>
      </c>
      <c r="C292" s="14" t="str">
        <f>VLOOKUP(B292,$F$17:$G$26,2,TRUE)</f>
        <v>Medium</v>
      </c>
      <c r="D292" s="14">
        <f>(B292-$G$3)/$G$5</f>
        <v>-0.58387746351996306</v>
      </c>
    </row>
    <row r="293" spans="1:4" x14ac:dyDescent="0.25">
      <c r="A293" t="s">
        <v>314</v>
      </c>
      <c r="B293" s="5">
        <v>92.25</v>
      </c>
      <c r="C293" s="14" t="str">
        <f>VLOOKUP(B293,$F$17:$G$26,2,TRUE)</f>
        <v>Medium</v>
      </c>
      <c r="D293" s="14">
        <f>(B293-$G$3)/$G$5</f>
        <v>-0.58387746351996306</v>
      </c>
    </row>
    <row r="294" spans="1:4" x14ac:dyDescent="0.25">
      <c r="A294" t="s">
        <v>344</v>
      </c>
      <c r="B294" s="5">
        <v>92.25</v>
      </c>
      <c r="C294" s="14" t="str">
        <f>VLOOKUP(B294,$F$17:$G$26,2,TRUE)</f>
        <v>Medium</v>
      </c>
      <c r="D294" s="14">
        <f>(B294-$G$3)/$G$5</f>
        <v>-0.58387746351996306</v>
      </c>
    </row>
    <row r="295" spans="1:4" x14ac:dyDescent="0.25">
      <c r="A295" t="s">
        <v>345</v>
      </c>
      <c r="B295" s="5">
        <v>92.25</v>
      </c>
      <c r="C295" s="14" t="str">
        <f>VLOOKUP(B295,$F$17:$G$26,2,TRUE)</f>
        <v>Medium</v>
      </c>
      <c r="D295" s="14">
        <f>(B295-$G$3)/$G$5</f>
        <v>-0.58387746351996306</v>
      </c>
    </row>
    <row r="296" spans="1:4" x14ac:dyDescent="0.25">
      <c r="A296" t="s">
        <v>370</v>
      </c>
      <c r="B296" s="5">
        <v>92.25</v>
      </c>
      <c r="C296" s="14" t="str">
        <f>VLOOKUP(B296,$F$17:$G$26,2,TRUE)</f>
        <v>Medium</v>
      </c>
      <c r="D296" s="14">
        <f>(B296-$G$3)/$G$5</f>
        <v>-0.58387746351996306</v>
      </c>
    </row>
    <row r="297" spans="1:4" x14ac:dyDescent="0.25">
      <c r="A297" t="s">
        <v>393</v>
      </c>
      <c r="B297" s="5">
        <v>92.25</v>
      </c>
      <c r="C297" s="14" t="str">
        <f>VLOOKUP(B297,$F$17:$G$26,2,TRUE)</f>
        <v>Medium</v>
      </c>
      <c r="D297" s="14">
        <f>(B297-$G$3)/$G$5</f>
        <v>-0.58387746351996306</v>
      </c>
    </row>
    <row r="298" spans="1:4" x14ac:dyDescent="0.25">
      <c r="A298" t="s">
        <v>404</v>
      </c>
      <c r="B298" s="5">
        <v>92.25</v>
      </c>
      <c r="C298" s="14" t="str">
        <f>VLOOKUP(B298,$F$17:$G$26,2,TRUE)</f>
        <v>Medium</v>
      </c>
      <c r="D298" s="14">
        <f>(B298-$G$3)/$G$5</f>
        <v>-0.58387746351996306</v>
      </c>
    </row>
    <row r="299" spans="1:4" x14ac:dyDescent="0.25">
      <c r="A299" t="s">
        <v>375</v>
      </c>
      <c r="B299" s="5">
        <v>91.35</v>
      </c>
      <c r="C299" s="14" t="str">
        <f>VLOOKUP(B299,$F$17:$G$26,2,TRUE)</f>
        <v>Medium</v>
      </c>
      <c r="D299" s="14">
        <f>(B299-$G$3)/$G$5</f>
        <v>-0.65666809560428463</v>
      </c>
    </row>
    <row r="300" spans="1:4" x14ac:dyDescent="0.25">
      <c r="A300" t="s">
        <v>312</v>
      </c>
      <c r="B300" s="5">
        <v>90.9</v>
      </c>
      <c r="C300" s="14" t="str">
        <f>VLOOKUP(B300,$F$17:$G$26,2,TRUE)</f>
        <v>Medium</v>
      </c>
      <c r="D300" s="14">
        <f>(B300-$G$3)/$G$5</f>
        <v>-0.69306341164644425</v>
      </c>
    </row>
    <row r="301" spans="1:4" x14ac:dyDescent="0.25">
      <c r="A301" t="s">
        <v>161</v>
      </c>
      <c r="B301" s="5">
        <v>90.45</v>
      </c>
      <c r="C301" s="14" t="str">
        <f>VLOOKUP(B301,$F$17:$G$26,2,TRUE)</f>
        <v>Medium</v>
      </c>
      <c r="D301" s="14">
        <f>(B301-$G$3)/$G$5</f>
        <v>-0.72945872768860498</v>
      </c>
    </row>
    <row r="302" spans="1:4" x14ac:dyDescent="0.25">
      <c r="A302" t="s">
        <v>237</v>
      </c>
      <c r="B302" s="5">
        <v>90.45</v>
      </c>
      <c r="C302" s="14" t="str">
        <f>VLOOKUP(B302,$F$17:$G$26,2,TRUE)</f>
        <v>Medium</v>
      </c>
      <c r="D302" s="14">
        <f>(B302-$G$3)/$G$5</f>
        <v>-0.72945872768860498</v>
      </c>
    </row>
    <row r="303" spans="1:4" x14ac:dyDescent="0.25">
      <c r="A303" t="s">
        <v>26</v>
      </c>
      <c r="B303" s="5">
        <v>90</v>
      </c>
      <c r="C303" s="14" t="str">
        <f>VLOOKUP(B303,$F$17:$G$26,2,TRUE)</f>
        <v>Medium</v>
      </c>
      <c r="D303" s="14">
        <f>(B303-$G$3)/$G$5</f>
        <v>-0.76585404373076582</v>
      </c>
    </row>
    <row r="304" spans="1:4" x14ac:dyDescent="0.25">
      <c r="A304" t="s">
        <v>35</v>
      </c>
      <c r="B304" s="5">
        <v>90</v>
      </c>
      <c r="C304" s="14" t="str">
        <f>VLOOKUP(B304,$F$17:$G$26,2,TRUE)</f>
        <v>Medium</v>
      </c>
      <c r="D304" s="14">
        <f>(B304-$G$3)/$G$5</f>
        <v>-0.76585404373076582</v>
      </c>
    </row>
    <row r="305" spans="1:4" x14ac:dyDescent="0.25">
      <c r="A305" t="s">
        <v>40</v>
      </c>
      <c r="B305" s="5">
        <v>90</v>
      </c>
      <c r="C305" s="14" t="str">
        <f>VLOOKUP(B305,$F$17:$G$26,2,TRUE)</f>
        <v>Medium</v>
      </c>
      <c r="D305" s="14">
        <f>(B305-$G$3)/$G$5</f>
        <v>-0.76585404373076582</v>
      </c>
    </row>
    <row r="306" spans="1:4" x14ac:dyDescent="0.25">
      <c r="A306" t="s">
        <v>42</v>
      </c>
      <c r="B306" s="5">
        <v>90</v>
      </c>
      <c r="C306" s="14" t="str">
        <f>VLOOKUP(B306,$F$17:$G$26,2,TRUE)</f>
        <v>Medium</v>
      </c>
      <c r="D306" s="14">
        <f>(B306-$G$3)/$G$5</f>
        <v>-0.76585404373076582</v>
      </c>
    </row>
    <row r="307" spans="1:4" x14ac:dyDescent="0.25">
      <c r="A307" t="s">
        <v>73</v>
      </c>
      <c r="B307" s="5">
        <v>90</v>
      </c>
      <c r="C307" s="14" t="str">
        <f>VLOOKUP(B307,$F$17:$G$26,2,TRUE)</f>
        <v>Medium</v>
      </c>
      <c r="D307" s="14">
        <f>(B307-$G$3)/$G$5</f>
        <v>-0.76585404373076582</v>
      </c>
    </row>
    <row r="308" spans="1:4" x14ac:dyDescent="0.25">
      <c r="A308" t="s">
        <v>78</v>
      </c>
      <c r="B308" s="5">
        <v>90</v>
      </c>
      <c r="C308" s="14" t="str">
        <f>VLOOKUP(B308,$F$17:$G$26,2,TRUE)</f>
        <v>Medium</v>
      </c>
      <c r="D308" s="14">
        <f>(B308-$G$3)/$G$5</f>
        <v>-0.76585404373076582</v>
      </c>
    </row>
    <row r="309" spans="1:4" x14ac:dyDescent="0.25">
      <c r="A309" t="s">
        <v>86</v>
      </c>
      <c r="B309" s="5">
        <v>90</v>
      </c>
      <c r="C309" s="14" t="str">
        <f>VLOOKUP(B309,$F$17:$G$26,2,TRUE)</f>
        <v>Medium</v>
      </c>
      <c r="D309" s="14">
        <f>(B309-$G$3)/$G$5</f>
        <v>-0.76585404373076582</v>
      </c>
    </row>
    <row r="310" spans="1:4" x14ac:dyDescent="0.25">
      <c r="A310" t="s">
        <v>112</v>
      </c>
      <c r="B310" s="5">
        <v>90</v>
      </c>
      <c r="C310" s="14" t="str">
        <f>VLOOKUP(B310,$F$17:$G$26,2,TRUE)</f>
        <v>Medium</v>
      </c>
      <c r="D310" s="14">
        <f>(B310-$G$3)/$G$5</f>
        <v>-0.76585404373076582</v>
      </c>
    </row>
    <row r="311" spans="1:4" x14ac:dyDescent="0.25">
      <c r="A311" t="s">
        <v>168</v>
      </c>
      <c r="B311" s="5">
        <v>90</v>
      </c>
      <c r="C311" s="14" t="str">
        <f>VLOOKUP(B311,$F$17:$G$26,2,TRUE)</f>
        <v>Medium</v>
      </c>
      <c r="D311" s="14">
        <f>(B311-$G$3)/$G$5</f>
        <v>-0.76585404373076582</v>
      </c>
    </row>
    <row r="312" spans="1:4" x14ac:dyDescent="0.25">
      <c r="A312" t="s">
        <v>180</v>
      </c>
      <c r="B312" s="5">
        <v>90</v>
      </c>
      <c r="C312" s="14" t="str">
        <f>VLOOKUP(B312,$F$17:$G$26,2,TRUE)</f>
        <v>Medium</v>
      </c>
      <c r="D312" s="14">
        <f>(B312-$G$3)/$G$5</f>
        <v>-0.76585404373076582</v>
      </c>
    </row>
    <row r="313" spans="1:4" x14ac:dyDescent="0.25">
      <c r="A313" t="s">
        <v>190</v>
      </c>
      <c r="B313" s="5">
        <v>90</v>
      </c>
      <c r="C313" s="14" t="str">
        <f>VLOOKUP(B313,$F$17:$G$26,2,TRUE)</f>
        <v>Medium</v>
      </c>
      <c r="D313" s="14">
        <f>(B313-$G$3)/$G$5</f>
        <v>-0.76585404373076582</v>
      </c>
    </row>
    <row r="314" spans="1:4" x14ac:dyDescent="0.25">
      <c r="A314" t="s">
        <v>191</v>
      </c>
      <c r="B314" s="5">
        <v>90</v>
      </c>
      <c r="C314" s="14" t="str">
        <f>VLOOKUP(B314,$F$17:$G$26,2,TRUE)</f>
        <v>Medium</v>
      </c>
      <c r="D314" s="14">
        <f>(B314-$G$3)/$G$5</f>
        <v>-0.76585404373076582</v>
      </c>
    </row>
    <row r="315" spans="1:4" x14ac:dyDescent="0.25">
      <c r="A315" t="s">
        <v>193</v>
      </c>
      <c r="B315" s="5">
        <v>90</v>
      </c>
      <c r="C315" s="14" t="str">
        <f>VLOOKUP(B315,$F$17:$G$26,2,TRUE)</f>
        <v>Medium</v>
      </c>
      <c r="D315" s="14">
        <f>(B315-$G$3)/$G$5</f>
        <v>-0.76585404373076582</v>
      </c>
    </row>
    <row r="316" spans="1:4" x14ac:dyDescent="0.25">
      <c r="A316" t="s">
        <v>196</v>
      </c>
      <c r="B316" s="5">
        <v>90</v>
      </c>
      <c r="C316" s="14" t="str">
        <f>VLOOKUP(B316,$F$17:$G$26,2,TRUE)</f>
        <v>Medium</v>
      </c>
      <c r="D316" s="14">
        <f>(B316-$G$3)/$G$5</f>
        <v>-0.76585404373076582</v>
      </c>
    </row>
    <row r="317" spans="1:4" x14ac:dyDescent="0.25">
      <c r="A317" t="s">
        <v>223</v>
      </c>
      <c r="B317" s="5">
        <v>90</v>
      </c>
      <c r="C317" s="14" t="str">
        <f>VLOOKUP(B317,$F$17:$G$26,2,TRUE)</f>
        <v>Medium</v>
      </c>
      <c r="D317" s="14">
        <f>(B317-$G$3)/$G$5</f>
        <v>-0.76585404373076582</v>
      </c>
    </row>
    <row r="318" spans="1:4" x14ac:dyDescent="0.25">
      <c r="A318" t="s">
        <v>234</v>
      </c>
      <c r="B318" s="5">
        <v>90</v>
      </c>
      <c r="C318" s="14" t="str">
        <f>VLOOKUP(B318,$F$17:$G$26,2,TRUE)</f>
        <v>Medium</v>
      </c>
      <c r="D318" s="14">
        <f>(B318-$G$3)/$G$5</f>
        <v>-0.76585404373076582</v>
      </c>
    </row>
    <row r="319" spans="1:4" x14ac:dyDescent="0.25">
      <c r="A319" t="s">
        <v>262</v>
      </c>
      <c r="B319" s="5">
        <v>90</v>
      </c>
      <c r="C319" s="14" t="str">
        <f>VLOOKUP(B319,$F$17:$G$26,2,TRUE)</f>
        <v>Medium</v>
      </c>
      <c r="D319" s="14">
        <f>(B319-$G$3)/$G$5</f>
        <v>-0.76585404373076582</v>
      </c>
    </row>
    <row r="320" spans="1:4" x14ac:dyDescent="0.25">
      <c r="A320" t="s">
        <v>277</v>
      </c>
      <c r="B320" s="5">
        <v>90</v>
      </c>
      <c r="C320" s="14" t="str">
        <f>VLOOKUP(B320,$F$17:$G$26,2,TRUE)</f>
        <v>Medium</v>
      </c>
      <c r="D320" s="14">
        <f>(B320-$G$3)/$G$5</f>
        <v>-0.76585404373076582</v>
      </c>
    </row>
    <row r="321" spans="1:4" x14ac:dyDescent="0.25">
      <c r="A321" t="s">
        <v>313</v>
      </c>
      <c r="B321" s="5">
        <v>90</v>
      </c>
      <c r="C321" s="14" t="str">
        <f>VLOOKUP(B321,$F$17:$G$26,2,TRUE)</f>
        <v>Medium</v>
      </c>
      <c r="D321" s="14">
        <f>(B321-$G$3)/$G$5</f>
        <v>-0.76585404373076582</v>
      </c>
    </row>
    <row r="322" spans="1:4" x14ac:dyDescent="0.25">
      <c r="A322" t="s">
        <v>378</v>
      </c>
      <c r="B322" s="5">
        <v>90</v>
      </c>
      <c r="C322" s="14" t="str">
        <f>VLOOKUP(B322,$F$17:$G$26,2,TRUE)</f>
        <v>Medium</v>
      </c>
      <c r="D322" s="14">
        <f>(B322-$G$3)/$G$5</f>
        <v>-0.76585404373076582</v>
      </c>
    </row>
    <row r="323" spans="1:4" x14ac:dyDescent="0.25">
      <c r="A323" t="s">
        <v>399</v>
      </c>
      <c r="B323" s="5">
        <v>90</v>
      </c>
      <c r="C323" s="14" t="str">
        <f>VLOOKUP(B323,$F$17:$G$26,2,TRUE)</f>
        <v>Medium</v>
      </c>
      <c r="D323" s="14">
        <f>(B323-$G$3)/$G$5</f>
        <v>-0.76585404373076582</v>
      </c>
    </row>
    <row r="324" spans="1:4" x14ac:dyDescent="0.25">
      <c r="A324" t="s">
        <v>412</v>
      </c>
      <c r="B324" s="5">
        <v>90</v>
      </c>
      <c r="C324" s="14" t="str">
        <f>VLOOKUP(B324,$F$17:$G$26,2,TRUE)</f>
        <v>Medium</v>
      </c>
      <c r="D324" s="14">
        <f>(B324-$G$3)/$G$5</f>
        <v>-0.76585404373076582</v>
      </c>
    </row>
    <row r="325" spans="1:4" x14ac:dyDescent="0.25">
      <c r="A325" t="s">
        <v>416</v>
      </c>
      <c r="B325" s="5">
        <v>90</v>
      </c>
      <c r="C325" s="14" t="str">
        <f>VLOOKUP(B325,$F$17:$G$26,2,TRUE)</f>
        <v>Medium</v>
      </c>
      <c r="D325" s="14">
        <f>(B325-$G$3)/$G$5</f>
        <v>-0.76585404373076582</v>
      </c>
    </row>
    <row r="326" spans="1:4" x14ac:dyDescent="0.25">
      <c r="A326" t="s">
        <v>422</v>
      </c>
      <c r="B326" s="5">
        <v>90</v>
      </c>
      <c r="C326" s="14" t="str">
        <f>VLOOKUP(B326,$F$17:$G$26,2,TRUE)</f>
        <v>Medium</v>
      </c>
      <c r="D326" s="14">
        <f>(B326-$G$3)/$G$5</f>
        <v>-0.76585404373076582</v>
      </c>
    </row>
    <row r="327" spans="1:4" x14ac:dyDescent="0.25">
      <c r="A327" t="s">
        <v>428</v>
      </c>
      <c r="B327" s="5">
        <v>90</v>
      </c>
      <c r="C327" s="14" t="str">
        <f>VLOOKUP(B327,$F$17:$G$26,2,TRUE)</f>
        <v>Medium</v>
      </c>
      <c r="D327" s="14">
        <f>(B327-$G$3)/$G$5</f>
        <v>-0.76585404373076582</v>
      </c>
    </row>
    <row r="328" spans="1:4" x14ac:dyDescent="0.25">
      <c r="A328" t="s">
        <v>243</v>
      </c>
      <c r="B328" s="5">
        <v>89.55</v>
      </c>
      <c r="C328" s="14" t="str">
        <f>VLOOKUP(B328,$F$17:$G$26,2,TRUE)</f>
        <v>Medium</v>
      </c>
      <c r="D328" s="14">
        <f>(B328-$G$3)/$G$5</f>
        <v>-0.80224935977292655</v>
      </c>
    </row>
    <row r="329" spans="1:4" x14ac:dyDescent="0.25">
      <c r="A329" t="s">
        <v>292</v>
      </c>
      <c r="B329" s="5">
        <v>89.1</v>
      </c>
      <c r="C329" s="14" t="str">
        <f>VLOOKUP(B329,$F$17:$G$26,2,TRUE)</f>
        <v>Medium</v>
      </c>
      <c r="D329" s="14">
        <f>(B329-$G$3)/$G$5</f>
        <v>-0.83864467581508739</v>
      </c>
    </row>
    <row r="330" spans="1:4" x14ac:dyDescent="0.25">
      <c r="A330" t="s">
        <v>305</v>
      </c>
      <c r="B330" s="5">
        <v>89.1</v>
      </c>
      <c r="C330" s="14" t="str">
        <f>VLOOKUP(B330,$F$17:$G$26,2,TRUE)</f>
        <v>Medium</v>
      </c>
      <c r="D330" s="14">
        <f>(B330-$G$3)/$G$5</f>
        <v>-0.83864467581508739</v>
      </c>
    </row>
    <row r="331" spans="1:4" x14ac:dyDescent="0.25">
      <c r="A331" t="s">
        <v>323</v>
      </c>
      <c r="B331" s="5">
        <v>89.1</v>
      </c>
      <c r="C331" s="14" t="str">
        <f>VLOOKUP(B331,$F$17:$G$26,2,TRUE)</f>
        <v>Medium</v>
      </c>
      <c r="D331" s="14">
        <f>(B331-$G$3)/$G$5</f>
        <v>-0.83864467581508739</v>
      </c>
    </row>
    <row r="332" spans="1:4" x14ac:dyDescent="0.25">
      <c r="A332" t="s">
        <v>255</v>
      </c>
      <c r="B332" s="5">
        <v>88.2</v>
      </c>
      <c r="C332" s="14" t="str">
        <f>VLOOKUP(B332,$F$17:$G$26,2,TRUE)</f>
        <v>Medium</v>
      </c>
      <c r="D332" s="14">
        <f>(B332-$G$3)/$G$5</f>
        <v>-0.91143530789940774</v>
      </c>
    </row>
    <row r="333" spans="1:4" x14ac:dyDescent="0.25">
      <c r="A333" t="s">
        <v>43</v>
      </c>
      <c r="B333" s="5">
        <v>87.75</v>
      </c>
      <c r="C333" s="14" t="str">
        <f>VLOOKUP(B333,$F$17:$G$26,2,TRUE)</f>
        <v>Medium</v>
      </c>
      <c r="D333" s="14">
        <f>(B333-$G$3)/$G$5</f>
        <v>-0.94783062394156858</v>
      </c>
    </row>
    <row r="334" spans="1:4" x14ac:dyDescent="0.25">
      <c r="A334" t="s">
        <v>89</v>
      </c>
      <c r="B334" s="5">
        <v>87.75</v>
      </c>
      <c r="C334" s="14" t="str">
        <f>VLOOKUP(B334,$F$17:$G$26,2,TRUE)</f>
        <v>Medium</v>
      </c>
      <c r="D334" s="14">
        <f>(B334-$G$3)/$G$5</f>
        <v>-0.94783062394156858</v>
      </c>
    </row>
    <row r="335" spans="1:4" x14ac:dyDescent="0.25">
      <c r="A335" t="s">
        <v>137</v>
      </c>
      <c r="B335" s="5">
        <v>87.75</v>
      </c>
      <c r="C335" s="14" t="str">
        <f>VLOOKUP(B335,$F$17:$G$26,2,TRUE)</f>
        <v>Medium</v>
      </c>
      <c r="D335" s="14">
        <f>(B335-$G$3)/$G$5</f>
        <v>-0.94783062394156858</v>
      </c>
    </row>
    <row r="336" spans="1:4" x14ac:dyDescent="0.25">
      <c r="A336" t="s">
        <v>140</v>
      </c>
      <c r="B336" s="5">
        <v>87.75</v>
      </c>
      <c r="C336" s="14" t="str">
        <f>VLOOKUP(B336,$F$17:$G$26,2,TRUE)</f>
        <v>Medium</v>
      </c>
      <c r="D336" s="14">
        <f>(B336-$G$3)/$G$5</f>
        <v>-0.94783062394156858</v>
      </c>
    </row>
    <row r="337" spans="1:4" x14ac:dyDescent="0.25">
      <c r="A337" t="s">
        <v>177</v>
      </c>
      <c r="B337" s="5">
        <v>87.75</v>
      </c>
      <c r="C337" s="14" t="str">
        <f>VLOOKUP(B337,$F$17:$G$26,2,TRUE)</f>
        <v>Medium</v>
      </c>
      <c r="D337" s="14">
        <f>(B337-$G$3)/$G$5</f>
        <v>-0.94783062394156858</v>
      </c>
    </row>
    <row r="338" spans="1:4" x14ac:dyDescent="0.25">
      <c r="A338" t="s">
        <v>197</v>
      </c>
      <c r="B338" s="5">
        <v>87.75</v>
      </c>
      <c r="C338" s="14" t="str">
        <f>VLOOKUP(B338,$F$17:$G$26,2,TRUE)</f>
        <v>Medium</v>
      </c>
      <c r="D338" s="14">
        <f>(B338-$G$3)/$G$5</f>
        <v>-0.94783062394156858</v>
      </c>
    </row>
    <row r="339" spans="1:4" x14ac:dyDescent="0.25">
      <c r="A339" t="s">
        <v>230</v>
      </c>
      <c r="B339" s="5">
        <v>87.75</v>
      </c>
      <c r="C339" s="14" t="str">
        <f>VLOOKUP(B339,$F$17:$G$26,2,TRUE)</f>
        <v>Medium</v>
      </c>
      <c r="D339" s="14">
        <f>(B339-$G$3)/$G$5</f>
        <v>-0.94783062394156858</v>
      </c>
    </row>
    <row r="340" spans="1:4" x14ac:dyDescent="0.25">
      <c r="A340" t="s">
        <v>349</v>
      </c>
      <c r="B340" s="5">
        <v>87.75</v>
      </c>
      <c r="C340" s="14" t="str">
        <f>VLOOKUP(B340,$F$17:$G$26,2,TRUE)</f>
        <v>Medium</v>
      </c>
      <c r="D340" s="14">
        <f>(B340-$G$3)/$G$5</f>
        <v>-0.94783062394156858</v>
      </c>
    </row>
    <row r="341" spans="1:4" x14ac:dyDescent="0.25">
      <c r="A341" t="s">
        <v>396</v>
      </c>
      <c r="B341" s="5">
        <v>87.75</v>
      </c>
      <c r="C341" s="14" t="str">
        <f>VLOOKUP(B341,$F$17:$G$26,2,TRUE)</f>
        <v>Medium</v>
      </c>
      <c r="D341" s="14">
        <f>(B341-$G$3)/$G$5</f>
        <v>-0.94783062394156858</v>
      </c>
    </row>
    <row r="342" spans="1:4" x14ac:dyDescent="0.25">
      <c r="A342" t="s">
        <v>400</v>
      </c>
      <c r="B342" s="5">
        <v>87.75</v>
      </c>
      <c r="C342" s="14" t="str">
        <f>VLOOKUP(B342,$F$17:$G$26,2,TRUE)</f>
        <v>Medium</v>
      </c>
      <c r="D342" s="14">
        <f>(B342-$G$3)/$G$5</f>
        <v>-0.94783062394156858</v>
      </c>
    </row>
    <row r="343" spans="1:4" x14ac:dyDescent="0.25">
      <c r="A343" t="s">
        <v>405</v>
      </c>
      <c r="B343" s="5">
        <v>87.75</v>
      </c>
      <c r="C343" s="14" t="str">
        <f>VLOOKUP(B343,$F$17:$G$26,2,TRUE)</f>
        <v>Medium</v>
      </c>
      <c r="D343" s="14">
        <f>(B343-$G$3)/$G$5</f>
        <v>-0.94783062394156858</v>
      </c>
    </row>
    <row r="344" spans="1:4" x14ac:dyDescent="0.25">
      <c r="A344" t="s">
        <v>218</v>
      </c>
      <c r="B344" s="5">
        <v>87.3</v>
      </c>
      <c r="C344" s="14" t="str">
        <f>VLOOKUP(B344,$F$17:$G$26,2,TRUE)</f>
        <v>Medium</v>
      </c>
      <c r="D344" s="14">
        <f>(B344-$G$3)/$G$5</f>
        <v>-0.98422593998372931</v>
      </c>
    </row>
    <row r="345" spans="1:4" x14ac:dyDescent="0.25">
      <c r="A345" t="s">
        <v>265</v>
      </c>
      <c r="B345" s="5">
        <v>87.3</v>
      </c>
      <c r="C345" s="14" t="str">
        <f>VLOOKUP(B345,$F$17:$G$26,2,TRUE)</f>
        <v>Medium</v>
      </c>
      <c r="D345" s="14">
        <f>(B345-$G$3)/$G$5</f>
        <v>-0.98422593998372931</v>
      </c>
    </row>
    <row r="346" spans="1:4" x14ac:dyDescent="0.25">
      <c r="A346" t="s">
        <v>406</v>
      </c>
      <c r="B346" s="5">
        <v>87.3</v>
      </c>
      <c r="C346" s="14" t="str">
        <f>VLOOKUP(B346,$F$17:$G$26,2,TRUE)</f>
        <v>Medium</v>
      </c>
      <c r="D346" s="14">
        <f>(B346-$G$3)/$G$5</f>
        <v>-0.98422593998372931</v>
      </c>
    </row>
    <row r="347" spans="1:4" x14ac:dyDescent="0.25">
      <c r="A347" t="s">
        <v>85</v>
      </c>
      <c r="B347" s="5">
        <v>86.85</v>
      </c>
      <c r="C347" s="14" t="str">
        <f>VLOOKUP(B347,$F$17:$G$26,2,TRUE)</f>
        <v>Low</v>
      </c>
      <c r="D347" s="14">
        <f>(B347-$G$3)/$G$5</f>
        <v>-1.02062125602589</v>
      </c>
    </row>
    <row r="348" spans="1:4" x14ac:dyDescent="0.25">
      <c r="A348" t="s">
        <v>258</v>
      </c>
      <c r="B348" s="5">
        <v>86.85</v>
      </c>
      <c r="C348" s="14" t="str">
        <f>VLOOKUP(B348,$F$17:$G$26,2,TRUE)</f>
        <v>Low</v>
      </c>
      <c r="D348" s="14">
        <f>(B348-$G$3)/$G$5</f>
        <v>-1.02062125602589</v>
      </c>
    </row>
    <row r="349" spans="1:4" x14ac:dyDescent="0.25">
      <c r="A349" t="s">
        <v>111</v>
      </c>
      <c r="B349" s="5">
        <v>86.4</v>
      </c>
      <c r="C349" s="14" t="str">
        <f>VLOOKUP(B349,$F$17:$G$26,2,TRUE)</f>
        <v>Low</v>
      </c>
      <c r="D349" s="14">
        <f>(B349-$G$3)/$G$5</f>
        <v>-1.0570165720680498</v>
      </c>
    </row>
    <row r="350" spans="1:4" x14ac:dyDescent="0.25">
      <c r="A350" t="s">
        <v>371</v>
      </c>
      <c r="B350" s="5">
        <v>86.4</v>
      </c>
      <c r="C350" s="14" t="str">
        <f>VLOOKUP(B350,$F$17:$G$26,2,TRUE)</f>
        <v>Low</v>
      </c>
      <c r="D350" s="14">
        <f>(B350-$G$3)/$G$5</f>
        <v>-1.0570165720680498</v>
      </c>
    </row>
    <row r="351" spans="1:4" x14ac:dyDescent="0.25">
      <c r="A351" t="s">
        <v>134</v>
      </c>
      <c r="B351" s="5">
        <v>85.95</v>
      </c>
      <c r="C351" s="14" t="str">
        <f>VLOOKUP(B351,$F$17:$G$26,2,TRUE)</f>
        <v>Low</v>
      </c>
      <c r="D351" s="14">
        <f>(B351-$G$3)/$G$5</f>
        <v>-1.0934118881102106</v>
      </c>
    </row>
    <row r="352" spans="1:4" x14ac:dyDescent="0.25">
      <c r="A352" t="s">
        <v>139</v>
      </c>
      <c r="B352" s="5">
        <v>85.95</v>
      </c>
      <c r="C352" s="14" t="str">
        <f>VLOOKUP(B352,$F$17:$G$26,2,TRUE)</f>
        <v>Low</v>
      </c>
      <c r="D352" s="14">
        <f>(B352-$G$3)/$G$5</f>
        <v>-1.0934118881102106</v>
      </c>
    </row>
    <row r="353" spans="1:4" x14ac:dyDescent="0.25">
      <c r="A353" t="s">
        <v>167</v>
      </c>
      <c r="B353" s="5">
        <v>85.95</v>
      </c>
      <c r="C353" s="14" t="str">
        <f>VLOOKUP(B353,$F$17:$G$26,2,TRUE)</f>
        <v>Low</v>
      </c>
      <c r="D353" s="14">
        <f>(B353-$G$3)/$G$5</f>
        <v>-1.0934118881102106</v>
      </c>
    </row>
    <row r="354" spans="1:4" x14ac:dyDescent="0.25">
      <c r="A354" t="s">
        <v>222</v>
      </c>
      <c r="B354" s="5">
        <v>85.95</v>
      </c>
      <c r="C354" s="14" t="str">
        <f>VLOOKUP(B354,$F$17:$G$26,2,TRUE)</f>
        <v>Low</v>
      </c>
      <c r="D354" s="14">
        <f>(B354-$G$3)/$G$5</f>
        <v>-1.0934118881102106</v>
      </c>
    </row>
    <row r="355" spans="1:4" x14ac:dyDescent="0.25">
      <c r="A355" t="s">
        <v>403</v>
      </c>
      <c r="B355" s="5">
        <v>85.95</v>
      </c>
      <c r="C355" s="14" t="str">
        <f>VLOOKUP(B355,$F$17:$G$26,2,TRUE)</f>
        <v>Low</v>
      </c>
      <c r="D355" s="14">
        <f>(B355-$G$3)/$G$5</f>
        <v>-1.0934118881102106</v>
      </c>
    </row>
    <row r="356" spans="1:4" x14ac:dyDescent="0.25">
      <c r="A356" t="s">
        <v>17</v>
      </c>
      <c r="B356" s="5">
        <v>85.5</v>
      </c>
      <c r="C356" s="14" t="str">
        <f>VLOOKUP(B356,$F$17:$G$26,2,TRUE)</f>
        <v>Low</v>
      </c>
      <c r="D356" s="14">
        <f>(B356-$G$3)/$G$5</f>
        <v>-1.1298072041523715</v>
      </c>
    </row>
    <row r="357" spans="1:4" x14ac:dyDescent="0.25">
      <c r="A357" t="s">
        <v>95</v>
      </c>
      <c r="B357" s="5">
        <v>85.5</v>
      </c>
      <c r="C357" s="14" t="str">
        <f>VLOOKUP(B357,$F$17:$G$26,2,TRUE)</f>
        <v>Low</v>
      </c>
      <c r="D357" s="14">
        <f>(B357-$G$3)/$G$5</f>
        <v>-1.1298072041523715</v>
      </c>
    </row>
    <row r="358" spans="1:4" x14ac:dyDescent="0.25">
      <c r="A358" t="s">
        <v>97</v>
      </c>
      <c r="B358" s="5">
        <v>85.5</v>
      </c>
      <c r="C358" s="14" t="str">
        <f>VLOOKUP(B358,$F$17:$G$26,2,TRUE)</f>
        <v>Low</v>
      </c>
      <c r="D358" s="14">
        <f>(B358-$G$3)/$G$5</f>
        <v>-1.1298072041523715</v>
      </c>
    </row>
    <row r="359" spans="1:4" x14ac:dyDescent="0.25">
      <c r="A359" t="s">
        <v>110</v>
      </c>
      <c r="B359" s="5">
        <v>85.5</v>
      </c>
      <c r="C359" s="14" t="str">
        <f>VLOOKUP(B359,$F$17:$G$26,2,TRUE)</f>
        <v>Low</v>
      </c>
      <c r="D359" s="14">
        <f>(B359-$G$3)/$G$5</f>
        <v>-1.1298072041523715</v>
      </c>
    </row>
    <row r="360" spans="1:4" x14ac:dyDescent="0.25">
      <c r="A360" t="s">
        <v>121</v>
      </c>
      <c r="B360" s="5">
        <v>85.5</v>
      </c>
      <c r="C360" s="14" t="str">
        <f>VLOOKUP(B360,$F$17:$G$26,2,TRUE)</f>
        <v>Low</v>
      </c>
      <c r="D360" s="14">
        <f>(B360-$G$3)/$G$5</f>
        <v>-1.1298072041523715</v>
      </c>
    </row>
    <row r="361" spans="1:4" x14ac:dyDescent="0.25">
      <c r="A361" t="s">
        <v>130</v>
      </c>
      <c r="B361" s="5">
        <v>85.5</v>
      </c>
      <c r="C361" s="14" t="str">
        <f>VLOOKUP(B361,$F$17:$G$26,2,TRUE)</f>
        <v>Low</v>
      </c>
      <c r="D361" s="14">
        <f>(B361-$G$3)/$G$5</f>
        <v>-1.1298072041523715</v>
      </c>
    </row>
    <row r="362" spans="1:4" x14ac:dyDescent="0.25">
      <c r="A362" t="s">
        <v>149</v>
      </c>
      <c r="B362" s="5">
        <v>85.5</v>
      </c>
      <c r="C362" s="14" t="str">
        <f>VLOOKUP(B362,$F$17:$G$26,2,TRUE)</f>
        <v>Low</v>
      </c>
      <c r="D362" s="14">
        <f>(B362-$G$3)/$G$5</f>
        <v>-1.1298072041523715</v>
      </c>
    </row>
    <row r="363" spans="1:4" x14ac:dyDescent="0.25">
      <c r="A363" t="s">
        <v>169</v>
      </c>
      <c r="B363" s="5">
        <v>85.5</v>
      </c>
      <c r="C363" s="14" t="str">
        <f>VLOOKUP(B363,$F$17:$G$26,2,TRUE)</f>
        <v>Low</v>
      </c>
      <c r="D363" s="14">
        <f>(B363-$G$3)/$G$5</f>
        <v>-1.1298072041523715</v>
      </c>
    </row>
    <row r="364" spans="1:4" x14ac:dyDescent="0.25">
      <c r="A364" t="s">
        <v>200</v>
      </c>
      <c r="B364" s="5">
        <v>85.5</v>
      </c>
      <c r="C364" s="14" t="str">
        <f>VLOOKUP(B364,$F$17:$G$26,2,TRUE)</f>
        <v>Low</v>
      </c>
      <c r="D364" s="14">
        <f>(B364-$G$3)/$G$5</f>
        <v>-1.1298072041523715</v>
      </c>
    </row>
    <row r="365" spans="1:4" x14ac:dyDescent="0.25">
      <c r="A365" t="s">
        <v>246</v>
      </c>
      <c r="B365" s="5">
        <v>85.5</v>
      </c>
      <c r="C365" s="14" t="str">
        <f>VLOOKUP(B365,$F$17:$G$26,2,TRUE)</f>
        <v>Low</v>
      </c>
      <c r="D365" s="14">
        <f>(B365-$G$3)/$G$5</f>
        <v>-1.1298072041523715</v>
      </c>
    </row>
    <row r="366" spans="1:4" x14ac:dyDescent="0.25">
      <c r="A366" t="s">
        <v>267</v>
      </c>
      <c r="B366" s="5">
        <v>85.5</v>
      </c>
      <c r="C366" s="14" t="str">
        <f>VLOOKUP(B366,$F$17:$G$26,2,TRUE)</f>
        <v>Low</v>
      </c>
      <c r="D366" s="14">
        <f>(B366-$G$3)/$G$5</f>
        <v>-1.1298072041523715</v>
      </c>
    </row>
    <row r="367" spans="1:4" x14ac:dyDescent="0.25">
      <c r="A367" t="s">
        <v>284</v>
      </c>
      <c r="B367" s="5">
        <v>85.5</v>
      </c>
      <c r="C367" s="14" t="str">
        <f>VLOOKUP(B367,$F$17:$G$26,2,TRUE)</f>
        <v>Low</v>
      </c>
      <c r="D367" s="14">
        <f>(B367-$G$3)/$G$5</f>
        <v>-1.1298072041523715</v>
      </c>
    </row>
    <row r="368" spans="1:4" x14ac:dyDescent="0.25">
      <c r="A368" t="s">
        <v>285</v>
      </c>
      <c r="B368" s="5">
        <v>85.5</v>
      </c>
      <c r="C368" s="14" t="str">
        <f>VLOOKUP(B368,$F$17:$G$26,2,TRUE)</f>
        <v>Low</v>
      </c>
      <c r="D368" s="14">
        <f>(B368-$G$3)/$G$5</f>
        <v>-1.1298072041523715</v>
      </c>
    </row>
    <row r="369" spans="1:4" x14ac:dyDescent="0.25">
      <c r="A369" t="s">
        <v>296</v>
      </c>
      <c r="B369" s="5">
        <v>85.5</v>
      </c>
      <c r="C369" s="14" t="str">
        <f>VLOOKUP(B369,$F$17:$G$26,2,TRUE)</f>
        <v>Low</v>
      </c>
      <c r="D369" s="14">
        <f>(B369-$G$3)/$G$5</f>
        <v>-1.1298072041523715</v>
      </c>
    </row>
    <row r="370" spans="1:4" x14ac:dyDescent="0.25">
      <c r="A370" t="s">
        <v>340</v>
      </c>
      <c r="B370" s="5">
        <v>85.5</v>
      </c>
      <c r="C370" s="14" t="str">
        <f>VLOOKUP(B370,$F$17:$G$26,2,TRUE)</f>
        <v>Low</v>
      </c>
      <c r="D370" s="14">
        <f>(B370-$G$3)/$G$5</f>
        <v>-1.1298072041523715</v>
      </c>
    </row>
    <row r="371" spans="1:4" x14ac:dyDescent="0.25">
      <c r="A371" t="s">
        <v>343</v>
      </c>
      <c r="B371" s="5">
        <v>85.5</v>
      </c>
      <c r="C371" s="14" t="str">
        <f>VLOOKUP(B371,$F$17:$G$26,2,TRUE)</f>
        <v>Low</v>
      </c>
      <c r="D371" s="14">
        <f>(B371-$G$3)/$G$5</f>
        <v>-1.1298072041523715</v>
      </c>
    </row>
    <row r="372" spans="1:4" x14ac:dyDescent="0.25">
      <c r="A372" t="s">
        <v>355</v>
      </c>
      <c r="B372" s="5">
        <v>85.5</v>
      </c>
      <c r="C372" s="14" t="str">
        <f>VLOOKUP(B372,$F$17:$G$26,2,TRUE)</f>
        <v>Low</v>
      </c>
      <c r="D372" s="14">
        <f>(B372-$G$3)/$G$5</f>
        <v>-1.1298072041523715</v>
      </c>
    </row>
    <row r="373" spans="1:4" x14ac:dyDescent="0.25">
      <c r="A373" t="s">
        <v>380</v>
      </c>
      <c r="B373" s="5">
        <v>85.5</v>
      </c>
      <c r="C373" s="14" t="str">
        <f>VLOOKUP(B373,$F$17:$G$26,2,TRUE)</f>
        <v>Low</v>
      </c>
      <c r="D373" s="14">
        <f>(B373-$G$3)/$G$5</f>
        <v>-1.1298072041523715</v>
      </c>
    </row>
    <row r="374" spans="1:4" x14ac:dyDescent="0.25">
      <c r="A374" t="s">
        <v>53</v>
      </c>
      <c r="B374" s="5">
        <v>85.05</v>
      </c>
      <c r="C374" s="14" t="str">
        <f>VLOOKUP(B374,$F$17:$G$26,2,TRUE)</f>
        <v>Low</v>
      </c>
      <c r="D374" s="14">
        <f>(B374-$G$3)/$G$5</f>
        <v>-1.1662025201945321</v>
      </c>
    </row>
    <row r="375" spans="1:4" x14ac:dyDescent="0.25">
      <c r="A375" t="s">
        <v>268</v>
      </c>
      <c r="B375" s="5">
        <v>85.05</v>
      </c>
      <c r="C375" s="14" t="str">
        <f>VLOOKUP(B375,$F$17:$G$26,2,TRUE)</f>
        <v>Low</v>
      </c>
      <c r="D375" s="14">
        <f>(B375-$G$3)/$G$5</f>
        <v>-1.1662025201945321</v>
      </c>
    </row>
    <row r="376" spans="1:4" x14ac:dyDescent="0.25">
      <c r="A376" t="s">
        <v>425</v>
      </c>
      <c r="B376" s="5">
        <v>85.05</v>
      </c>
      <c r="C376" s="14" t="str">
        <f>VLOOKUP(B376,$F$17:$G$26,2,TRUE)</f>
        <v>Low</v>
      </c>
      <c r="D376" s="14">
        <f>(B376-$G$3)/$G$5</f>
        <v>-1.1662025201945321</v>
      </c>
    </row>
    <row r="377" spans="1:4" x14ac:dyDescent="0.25">
      <c r="A377" t="s">
        <v>143</v>
      </c>
      <c r="B377" s="5">
        <v>84.6</v>
      </c>
      <c r="C377" s="14" t="str">
        <f>VLOOKUP(B377,$F$17:$G$26,2,TRUE)</f>
        <v>Low</v>
      </c>
      <c r="D377" s="14">
        <f>(B377-$G$3)/$G$5</f>
        <v>-1.2025978362366929</v>
      </c>
    </row>
    <row r="378" spans="1:4" x14ac:dyDescent="0.25">
      <c r="A378" t="s">
        <v>83</v>
      </c>
      <c r="B378" s="5">
        <v>83.7</v>
      </c>
      <c r="C378" s="14" t="str">
        <f>VLOOKUP(B378,$F$17:$G$26,2,TRUE)</f>
        <v>Low</v>
      </c>
      <c r="D378" s="14">
        <f>(B378-$G$3)/$G$5</f>
        <v>-1.2753884683210133</v>
      </c>
    </row>
    <row r="379" spans="1:4" x14ac:dyDescent="0.25">
      <c r="A379" t="s">
        <v>187</v>
      </c>
      <c r="B379" s="5">
        <v>83.7</v>
      </c>
      <c r="C379" s="14" t="str">
        <f>VLOOKUP(B379,$F$17:$G$26,2,TRUE)</f>
        <v>Low</v>
      </c>
      <c r="D379" s="14">
        <f>(B379-$G$3)/$G$5</f>
        <v>-1.2753884683210133</v>
      </c>
    </row>
    <row r="380" spans="1:4" x14ac:dyDescent="0.25">
      <c r="A380" t="s">
        <v>339</v>
      </c>
      <c r="B380" s="5">
        <v>83.7</v>
      </c>
      <c r="C380" s="14" t="str">
        <f>VLOOKUP(B380,$F$17:$G$26,2,TRUE)</f>
        <v>Low</v>
      </c>
      <c r="D380" s="14">
        <f>(B380-$G$3)/$G$5</f>
        <v>-1.2753884683210133</v>
      </c>
    </row>
    <row r="381" spans="1:4" x14ac:dyDescent="0.25">
      <c r="A381" t="s">
        <v>408</v>
      </c>
      <c r="B381" s="5">
        <v>83.7</v>
      </c>
      <c r="C381" s="14" t="str">
        <f>VLOOKUP(B381,$F$17:$G$26,2,TRUE)</f>
        <v>Low</v>
      </c>
      <c r="D381" s="14">
        <f>(B381-$G$3)/$G$5</f>
        <v>-1.2753884683210133</v>
      </c>
    </row>
    <row r="382" spans="1:4" x14ac:dyDescent="0.25">
      <c r="A382" t="s">
        <v>127</v>
      </c>
      <c r="B382" s="5">
        <v>83.25</v>
      </c>
      <c r="C382" s="14" t="str">
        <f>VLOOKUP(B382,$F$17:$G$26,2,TRUE)</f>
        <v>Low</v>
      </c>
      <c r="D382" s="14">
        <f>(B382-$G$3)/$G$5</f>
        <v>-1.3117837843631741</v>
      </c>
    </row>
    <row r="383" spans="1:4" x14ac:dyDescent="0.25">
      <c r="A383" t="s">
        <v>132</v>
      </c>
      <c r="B383" s="5">
        <v>83.25</v>
      </c>
      <c r="C383" s="14" t="str">
        <f>VLOOKUP(B383,$F$17:$G$26,2,TRUE)</f>
        <v>Low</v>
      </c>
      <c r="D383" s="14">
        <f>(B383-$G$3)/$G$5</f>
        <v>-1.3117837843631741</v>
      </c>
    </row>
    <row r="384" spans="1:4" x14ac:dyDescent="0.25">
      <c r="A384" t="s">
        <v>162</v>
      </c>
      <c r="B384" s="5">
        <v>83.25</v>
      </c>
      <c r="C384" s="14" t="str">
        <f>VLOOKUP(B384,$F$17:$G$26,2,TRUE)</f>
        <v>Low</v>
      </c>
      <c r="D384" s="14">
        <f>(B384-$G$3)/$G$5</f>
        <v>-1.3117837843631741</v>
      </c>
    </row>
    <row r="385" spans="1:4" x14ac:dyDescent="0.25">
      <c r="A385" t="s">
        <v>163</v>
      </c>
      <c r="B385" s="5">
        <v>83.25</v>
      </c>
      <c r="C385" s="14" t="str">
        <f>VLOOKUP(B385,$F$17:$G$26,2,TRUE)</f>
        <v>Low</v>
      </c>
      <c r="D385" s="14">
        <f>(B385-$G$3)/$G$5</f>
        <v>-1.3117837843631741</v>
      </c>
    </row>
    <row r="386" spans="1:4" x14ac:dyDescent="0.25">
      <c r="A386" t="s">
        <v>192</v>
      </c>
      <c r="B386" s="5">
        <v>83.25</v>
      </c>
      <c r="C386" s="14" t="str">
        <f>VLOOKUP(B386,$F$17:$G$26,2,TRUE)</f>
        <v>Low</v>
      </c>
      <c r="D386" s="14">
        <f>(B386-$G$3)/$G$5</f>
        <v>-1.3117837843631741</v>
      </c>
    </row>
    <row r="387" spans="1:4" x14ac:dyDescent="0.25">
      <c r="A387" t="s">
        <v>229</v>
      </c>
      <c r="B387" s="5">
        <v>83.25</v>
      </c>
      <c r="C387" s="14" t="str">
        <f>VLOOKUP(B387,$F$17:$G$26,2,TRUE)</f>
        <v>Low</v>
      </c>
      <c r="D387" s="14">
        <f>(B387-$G$3)/$G$5</f>
        <v>-1.3117837843631741</v>
      </c>
    </row>
    <row r="388" spans="1:4" x14ac:dyDescent="0.25">
      <c r="A388" t="s">
        <v>306</v>
      </c>
      <c r="B388" s="5">
        <v>83.25</v>
      </c>
      <c r="C388" s="14" t="str">
        <f>VLOOKUP(B388,$F$17:$G$26,2,TRUE)</f>
        <v>Low</v>
      </c>
      <c r="D388" s="14">
        <f>(B388-$G$3)/$G$5</f>
        <v>-1.3117837843631741</v>
      </c>
    </row>
    <row r="389" spans="1:4" x14ac:dyDescent="0.25">
      <c r="A389" t="s">
        <v>324</v>
      </c>
      <c r="B389" s="5">
        <v>83.25</v>
      </c>
      <c r="C389" s="14" t="str">
        <f>VLOOKUP(B389,$F$17:$G$26,2,TRUE)</f>
        <v>Low</v>
      </c>
      <c r="D389" s="14">
        <f>(B389-$G$3)/$G$5</f>
        <v>-1.3117837843631741</v>
      </c>
    </row>
    <row r="390" spans="1:4" x14ac:dyDescent="0.25">
      <c r="A390" t="s">
        <v>325</v>
      </c>
      <c r="B390" s="5">
        <v>83.25</v>
      </c>
      <c r="C390" s="14" t="str">
        <f>VLOOKUP(B390,$F$17:$G$26,2,TRUE)</f>
        <v>Low</v>
      </c>
      <c r="D390" s="14">
        <f>(B390-$G$3)/$G$5</f>
        <v>-1.3117837843631741</v>
      </c>
    </row>
    <row r="391" spans="1:4" x14ac:dyDescent="0.25">
      <c r="A391" t="s">
        <v>327</v>
      </c>
      <c r="B391" s="5">
        <v>83.25</v>
      </c>
      <c r="C391" s="14" t="str">
        <f>VLOOKUP(B391,$F$17:$G$26,2,TRUE)</f>
        <v>Low</v>
      </c>
      <c r="D391" s="14">
        <f>(B391-$G$3)/$G$5</f>
        <v>-1.3117837843631741</v>
      </c>
    </row>
    <row r="392" spans="1:4" x14ac:dyDescent="0.25">
      <c r="A392" t="s">
        <v>367</v>
      </c>
      <c r="B392" s="5">
        <v>83.25</v>
      </c>
      <c r="C392" s="14" t="str">
        <f>VLOOKUP(B392,$F$17:$G$26,2,TRUE)</f>
        <v>Low</v>
      </c>
      <c r="D392" s="14">
        <f>(B392-$G$3)/$G$5</f>
        <v>-1.3117837843631741</v>
      </c>
    </row>
    <row r="393" spans="1:4" x14ac:dyDescent="0.25">
      <c r="A393" t="s">
        <v>398</v>
      </c>
      <c r="B393" s="5">
        <v>83.25</v>
      </c>
      <c r="C393" s="14" t="str">
        <f>VLOOKUP(B393,$F$17:$G$26,2,TRUE)</f>
        <v>Low</v>
      </c>
      <c r="D393" s="14">
        <f>(B393-$G$3)/$G$5</f>
        <v>-1.3117837843631741</v>
      </c>
    </row>
    <row r="394" spans="1:4" x14ac:dyDescent="0.25">
      <c r="A394" t="s">
        <v>420</v>
      </c>
      <c r="B394" s="5">
        <v>83.25</v>
      </c>
      <c r="C394" s="14" t="str">
        <f>VLOOKUP(B394,$F$17:$G$26,2,TRUE)</f>
        <v>Low</v>
      </c>
      <c r="D394" s="14">
        <f>(B394-$G$3)/$G$5</f>
        <v>-1.3117837843631741</v>
      </c>
    </row>
    <row r="395" spans="1:4" x14ac:dyDescent="0.25">
      <c r="A395" t="s">
        <v>421</v>
      </c>
      <c r="B395" s="5">
        <v>83.25</v>
      </c>
      <c r="C395" s="14" t="str">
        <f>VLOOKUP(B395,$F$17:$G$26,2,TRUE)</f>
        <v>Low</v>
      </c>
      <c r="D395" s="14">
        <f>(B395-$G$3)/$G$5</f>
        <v>-1.3117837843631741</v>
      </c>
    </row>
    <row r="396" spans="1:4" x14ac:dyDescent="0.25">
      <c r="A396" t="s">
        <v>87</v>
      </c>
      <c r="B396" s="5">
        <v>82.35</v>
      </c>
      <c r="C396" s="14" t="str">
        <f>VLOOKUP(B396,$F$17:$G$26,2,TRUE)</f>
        <v>Low</v>
      </c>
      <c r="D396" s="14">
        <f>(B396-$G$3)/$G$5</f>
        <v>-1.3845744164474958</v>
      </c>
    </row>
    <row r="397" spans="1:4" x14ac:dyDescent="0.25">
      <c r="A397" t="s">
        <v>7</v>
      </c>
      <c r="B397" s="5">
        <v>81.45</v>
      </c>
      <c r="C397" s="14" t="str">
        <f>VLOOKUP(B397,$F$17:$G$26,2,TRUE)</f>
        <v>Low</v>
      </c>
      <c r="D397" s="14">
        <f>(B397-$G$3)/$G$5</f>
        <v>-1.4573650485318161</v>
      </c>
    </row>
    <row r="398" spans="1:4" x14ac:dyDescent="0.25">
      <c r="A398" t="s">
        <v>41</v>
      </c>
      <c r="B398" s="5">
        <v>81</v>
      </c>
      <c r="C398" s="14" t="str">
        <f>VLOOKUP(B398,$F$17:$G$26,2,TRUE)</f>
        <v>Low</v>
      </c>
      <c r="D398" s="14">
        <f>(B398-$G$3)/$G$5</f>
        <v>-1.493760364573977</v>
      </c>
    </row>
    <row r="399" spans="1:4" x14ac:dyDescent="0.25">
      <c r="A399" t="s">
        <v>219</v>
      </c>
      <c r="B399" s="5">
        <v>81</v>
      </c>
      <c r="C399" s="14" t="str">
        <f>VLOOKUP(B399,$F$17:$G$26,2,TRUE)</f>
        <v>Low</v>
      </c>
      <c r="D399" s="14">
        <f>(B399-$G$3)/$G$5</f>
        <v>-1.493760364573977</v>
      </c>
    </row>
    <row r="400" spans="1:4" x14ac:dyDescent="0.25">
      <c r="A400" t="s">
        <v>263</v>
      </c>
      <c r="B400" s="5">
        <v>81</v>
      </c>
      <c r="C400" s="14" t="str">
        <f>VLOOKUP(B400,$F$17:$G$26,2,TRUE)</f>
        <v>Low</v>
      </c>
      <c r="D400" s="14">
        <f>(B400-$G$3)/$G$5</f>
        <v>-1.493760364573977</v>
      </c>
    </row>
    <row r="401" spans="1:4" x14ac:dyDescent="0.25">
      <c r="A401" t="s">
        <v>60</v>
      </c>
      <c r="B401" s="5">
        <v>78.75</v>
      </c>
      <c r="C401" s="14" t="str">
        <f>VLOOKUP(B401,$F$17:$G$26,2,TRUE)</f>
        <v>Low</v>
      </c>
      <c r="D401" s="14">
        <f>(B401-$G$3)/$G$5</f>
        <v>-1.6757369447847796</v>
      </c>
    </row>
    <row r="402" spans="1:4" x14ac:dyDescent="0.25">
      <c r="A402" t="s">
        <v>76</v>
      </c>
      <c r="B402" s="5">
        <v>78.75</v>
      </c>
      <c r="C402" s="14" t="str">
        <f>VLOOKUP(B402,$F$17:$G$26,2,TRUE)</f>
        <v>Low</v>
      </c>
      <c r="D402" s="14">
        <f>(B402-$G$3)/$G$5</f>
        <v>-1.6757369447847796</v>
      </c>
    </row>
    <row r="403" spans="1:4" x14ac:dyDescent="0.25">
      <c r="A403" t="s">
        <v>99</v>
      </c>
      <c r="B403" s="5">
        <v>78.75</v>
      </c>
      <c r="C403" s="14" t="str">
        <f>VLOOKUP(B403,$F$17:$G$26,2,TRUE)</f>
        <v>Low</v>
      </c>
      <c r="D403" s="14">
        <f>(B403-$G$3)/$G$5</f>
        <v>-1.6757369447847796</v>
      </c>
    </row>
    <row r="404" spans="1:4" x14ac:dyDescent="0.25">
      <c r="A404" t="s">
        <v>158</v>
      </c>
      <c r="B404" s="5">
        <v>78.75</v>
      </c>
      <c r="C404" s="14" t="str">
        <f>VLOOKUP(B404,$F$17:$G$26,2,TRUE)</f>
        <v>Low</v>
      </c>
      <c r="D404" s="14">
        <f>(B404-$G$3)/$G$5</f>
        <v>-1.6757369447847796</v>
      </c>
    </row>
    <row r="405" spans="1:4" x14ac:dyDescent="0.25">
      <c r="A405" t="s">
        <v>176</v>
      </c>
      <c r="B405" s="5">
        <v>78.75</v>
      </c>
      <c r="C405" s="14" t="str">
        <f>VLOOKUP(B405,$F$17:$G$26,2,TRUE)</f>
        <v>Low</v>
      </c>
      <c r="D405" s="14">
        <f>(B405-$G$3)/$G$5</f>
        <v>-1.6757369447847796</v>
      </c>
    </row>
    <row r="406" spans="1:4" x14ac:dyDescent="0.25">
      <c r="A406" t="s">
        <v>270</v>
      </c>
      <c r="B406" s="5">
        <v>78.75</v>
      </c>
      <c r="C406" s="14" t="str">
        <f>VLOOKUP(B406,$F$17:$G$26,2,TRUE)</f>
        <v>Low</v>
      </c>
      <c r="D406" s="14">
        <f>(B406-$G$3)/$G$5</f>
        <v>-1.6757369447847796</v>
      </c>
    </row>
    <row r="407" spans="1:4" x14ac:dyDescent="0.25">
      <c r="A407" t="s">
        <v>275</v>
      </c>
      <c r="B407" s="5">
        <v>78.75</v>
      </c>
      <c r="C407" s="14" t="str">
        <f>VLOOKUP(B407,$F$17:$G$26,2,TRUE)</f>
        <v>Low</v>
      </c>
      <c r="D407" s="14">
        <f>(B407-$G$3)/$G$5</f>
        <v>-1.6757369447847796</v>
      </c>
    </row>
    <row r="408" spans="1:4" x14ac:dyDescent="0.25">
      <c r="A408" t="s">
        <v>298</v>
      </c>
      <c r="B408" s="5">
        <v>78.75</v>
      </c>
      <c r="C408" s="14" t="str">
        <f>VLOOKUP(B408,$F$17:$G$26,2,TRUE)</f>
        <v>Low</v>
      </c>
      <c r="D408" s="14">
        <f>(B408-$G$3)/$G$5</f>
        <v>-1.6757369447847796</v>
      </c>
    </row>
    <row r="409" spans="1:4" x14ac:dyDescent="0.25">
      <c r="A409" t="s">
        <v>318</v>
      </c>
      <c r="B409" s="5">
        <v>78.75</v>
      </c>
      <c r="C409" s="14" t="str">
        <f>VLOOKUP(B409,$F$17:$G$26,2,TRUE)</f>
        <v>Low</v>
      </c>
      <c r="D409" s="14">
        <f>(B409-$G$3)/$G$5</f>
        <v>-1.6757369447847796</v>
      </c>
    </row>
    <row r="410" spans="1:4" x14ac:dyDescent="0.25">
      <c r="A410" t="s">
        <v>334</v>
      </c>
      <c r="B410" s="5">
        <v>78.75</v>
      </c>
      <c r="C410" s="14" t="str">
        <f>VLOOKUP(B410,$F$17:$G$26,2,TRUE)</f>
        <v>Low</v>
      </c>
      <c r="D410" s="14">
        <f>(B410-$G$3)/$G$5</f>
        <v>-1.6757369447847796</v>
      </c>
    </row>
    <row r="411" spans="1:4" x14ac:dyDescent="0.25">
      <c r="A411" t="s">
        <v>369</v>
      </c>
      <c r="B411" s="5">
        <v>78.75</v>
      </c>
      <c r="C411" s="14" t="str">
        <f>VLOOKUP(B411,$F$17:$G$26,2,TRUE)</f>
        <v>Low</v>
      </c>
      <c r="D411" s="14">
        <f>(B411-$G$3)/$G$5</f>
        <v>-1.6757369447847796</v>
      </c>
    </row>
    <row r="412" spans="1:4" x14ac:dyDescent="0.25">
      <c r="A412" t="s">
        <v>419</v>
      </c>
      <c r="B412" s="5">
        <v>78.75</v>
      </c>
      <c r="C412" s="14" t="str">
        <f>VLOOKUP(B412,$F$17:$G$26,2,TRUE)</f>
        <v>Low</v>
      </c>
      <c r="D412" s="14">
        <f>(B412-$G$3)/$G$5</f>
        <v>-1.6757369447847796</v>
      </c>
    </row>
    <row r="413" spans="1:4" x14ac:dyDescent="0.25">
      <c r="A413" t="s">
        <v>56</v>
      </c>
      <c r="B413" s="5">
        <v>77.849999999999994</v>
      </c>
      <c r="C413" s="14" t="str">
        <f>VLOOKUP(B413,$F$17:$G$26,2,TRUE)</f>
        <v>Low</v>
      </c>
      <c r="D413" s="14">
        <f>(B413-$G$3)/$G$5</f>
        <v>-1.7485275768691013</v>
      </c>
    </row>
    <row r="414" spans="1:4" x14ac:dyDescent="0.25">
      <c r="A414" t="s">
        <v>108</v>
      </c>
      <c r="B414" s="5">
        <v>77.400000000000006</v>
      </c>
      <c r="C414" s="14" t="str">
        <f>VLOOKUP(B414,$F$17:$G$26,2,TRUE)</f>
        <v>Low</v>
      </c>
      <c r="D414" s="14">
        <f>(B414-$G$3)/$G$5</f>
        <v>-1.7849228929112608</v>
      </c>
    </row>
    <row r="415" spans="1:4" x14ac:dyDescent="0.25">
      <c r="A415" t="s">
        <v>233</v>
      </c>
      <c r="B415" s="5">
        <v>77.400000000000006</v>
      </c>
      <c r="C415" s="14" t="str">
        <f>VLOOKUP(B415,$F$17:$G$26,2,TRUE)</f>
        <v>Low</v>
      </c>
      <c r="D415" s="14">
        <f>(B415-$G$3)/$G$5</f>
        <v>-1.7849228929112608</v>
      </c>
    </row>
    <row r="416" spans="1:4" x14ac:dyDescent="0.25">
      <c r="A416" t="s">
        <v>381</v>
      </c>
      <c r="B416" s="5">
        <v>77.400000000000006</v>
      </c>
      <c r="C416" s="14" t="str">
        <f>VLOOKUP(B416,$F$17:$G$26,2,TRUE)</f>
        <v>Low</v>
      </c>
      <c r="D416" s="14">
        <f>(B416-$G$3)/$G$5</f>
        <v>-1.7849228929112608</v>
      </c>
    </row>
    <row r="417" spans="1:4" x14ac:dyDescent="0.25">
      <c r="A417" t="s">
        <v>52</v>
      </c>
      <c r="B417" s="5">
        <v>76.5</v>
      </c>
      <c r="C417" s="14" t="str">
        <f>VLOOKUP(B417,$F$17:$G$26,2,TRUE)</f>
        <v>Low</v>
      </c>
      <c r="D417" s="14">
        <f>(B417-$G$3)/$G$5</f>
        <v>-1.8577135249955825</v>
      </c>
    </row>
    <row r="418" spans="1:4" x14ac:dyDescent="0.25">
      <c r="A418" t="s">
        <v>392</v>
      </c>
      <c r="B418" s="5">
        <v>76.5</v>
      </c>
      <c r="C418" s="14" t="str">
        <f>VLOOKUP(B418,$F$17:$G$26,2,TRUE)</f>
        <v>Low</v>
      </c>
      <c r="D418" s="14">
        <f>(B418-$G$3)/$G$5</f>
        <v>-1.8577135249955825</v>
      </c>
    </row>
    <row r="419" spans="1:4" x14ac:dyDescent="0.25">
      <c r="A419" t="s">
        <v>212</v>
      </c>
      <c r="B419" s="5">
        <v>74.7</v>
      </c>
      <c r="C419" s="14" t="str">
        <f>VLOOKUP(B419,$F$17:$G$26,2,TRUE)</f>
        <v>Low</v>
      </c>
      <c r="D419" s="14">
        <f>(B419-$G$3)/$G$5</f>
        <v>-2.0032947891642245</v>
      </c>
    </row>
    <row r="420" spans="1:4" x14ac:dyDescent="0.25">
      <c r="A420" t="s">
        <v>59</v>
      </c>
      <c r="B420" s="5">
        <v>74.25</v>
      </c>
      <c r="C420" s="14" t="str">
        <f>VLOOKUP(B420,$F$17:$G$26,2,TRUE)</f>
        <v>Low</v>
      </c>
      <c r="D420" s="14">
        <f>(B420-$G$3)/$G$5</f>
        <v>-2.0396901052063852</v>
      </c>
    </row>
    <row r="421" spans="1:4" x14ac:dyDescent="0.25">
      <c r="A421" t="s">
        <v>101</v>
      </c>
      <c r="B421" s="5">
        <v>74.25</v>
      </c>
      <c r="C421" s="14" t="str">
        <f>VLOOKUP(B421,$F$17:$G$26,2,TRUE)</f>
        <v>Low</v>
      </c>
      <c r="D421" s="14">
        <f>(B421-$G$3)/$G$5</f>
        <v>-2.0396901052063852</v>
      </c>
    </row>
    <row r="422" spans="1:4" x14ac:dyDescent="0.25">
      <c r="A422" t="s">
        <v>359</v>
      </c>
      <c r="B422" s="5">
        <v>74.25</v>
      </c>
      <c r="C422" s="14" t="str">
        <f>VLOOKUP(B422,$F$17:$G$26,2,TRUE)</f>
        <v>Low</v>
      </c>
      <c r="D422" s="14">
        <f>(B422-$G$3)/$G$5</f>
        <v>-2.0396901052063852</v>
      </c>
    </row>
    <row r="423" spans="1:4" x14ac:dyDescent="0.25">
      <c r="A423" t="s">
        <v>8</v>
      </c>
      <c r="B423" s="5">
        <v>72.45</v>
      </c>
      <c r="C423" s="14" t="str">
        <f>VLOOKUP(B423,$F$17:$G$26,2,TRUE)</f>
        <v>Low</v>
      </c>
      <c r="D423" s="14">
        <f>(B423-$G$3)/$G$5</f>
        <v>-2.1852713693750272</v>
      </c>
    </row>
  </sheetData>
  <sortState xmlns:xlrd2="http://schemas.microsoft.com/office/spreadsheetml/2017/richdata2" ref="A2:D423">
    <sortCondition descending="1" ref="B2:B423"/>
  </sortState>
  <mergeCells count="32">
    <mergeCell ref="M18:M21"/>
    <mergeCell ref="K17:L18"/>
    <mergeCell ref="G5:G6"/>
    <mergeCell ref="G7:G8"/>
    <mergeCell ref="G9:G10"/>
    <mergeCell ref="K5:L6"/>
    <mergeCell ref="K13:L14"/>
    <mergeCell ref="G11:G12"/>
    <mergeCell ref="G13:G14"/>
    <mergeCell ref="K9:L10"/>
    <mergeCell ref="M6:M9"/>
    <mergeCell ref="M10:M13"/>
    <mergeCell ref="M14:M17"/>
    <mergeCell ref="M2:M5"/>
    <mergeCell ref="F2:G2"/>
    <mergeCell ref="F3:F4"/>
    <mergeCell ref="G3:G4"/>
    <mergeCell ref="G17:G18"/>
    <mergeCell ref="G19:G20"/>
    <mergeCell ref="F5:F6"/>
    <mergeCell ref="F7:F8"/>
    <mergeCell ref="F9:F10"/>
    <mergeCell ref="F11:F12"/>
    <mergeCell ref="F13:F14"/>
    <mergeCell ref="G25:G26"/>
    <mergeCell ref="F25:F26"/>
    <mergeCell ref="F17:F18"/>
    <mergeCell ref="F19:F20"/>
    <mergeCell ref="G21:G22"/>
    <mergeCell ref="G23:G24"/>
    <mergeCell ref="F21:F22"/>
    <mergeCell ref="F23:F2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BB-DC43-40C6-8CFD-1E4B7E910608}">
  <dimension ref="A1:G423"/>
  <sheetViews>
    <sheetView zoomScale="115" zoomScaleNormal="115" workbookViewId="0">
      <selection activeCell="F2" sqref="F2:F423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</cols>
  <sheetData>
    <row r="1" spans="1:7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24.95" customHeight="1" x14ac:dyDescent="0.25">
      <c r="A2" s="7" t="s">
        <v>8</v>
      </c>
      <c r="B2" s="7">
        <v>954</v>
      </c>
      <c r="C2" s="7">
        <v>82</v>
      </c>
      <c r="D2" s="7">
        <v>30</v>
      </c>
      <c r="E2" s="7">
        <v>180</v>
      </c>
      <c r="F2" s="8">
        <v>72.45</v>
      </c>
      <c r="G2" s="8">
        <v>22.36111111</v>
      </c>
    </row>
    <row r="3" spans="1:7" s="3" customFormat="1" ht="24.95" customHeight="1" x14ac:dyDescent="0.25">
      <c r="A3" s="7" t="s">
        <v>9</v>
      </c>
      <c r="B3" s="7">
        <v>243</v>
      </c>
      <c r="C3" s="7">
        <v>47</v>
      </c>
      <c r="D3" s="7">
        <v>20</v>
      </c>
      <c r="E3" s="7">
        <v>202.5</v>
      </c>
      <c r="F3" s="8">
        <v>99</v>
      </c>
      <c r="G3" s="8">
        <v>24.142661180000001</v>
      </c>
    </row>
    <row r="4" spans="1:7" s="3" customFormat="1" ht="24.95" customHeight="1" x14ac:dyDescent="0.25">
      <c r="A4" s="7" t="s">
        <v>10</v>
      </c>
      <c r="B4" s="7">
        <v>213</v>
      </c>
      <c r="C4" s="7">
        <v>32</v>
      </c>
      <c r="D4" s="7">
        <v>24</v>
      </c>
      <c r="E4" s="7">
        <v>205</v>
      </c>
      <c r="F4" s="8">
        <v>106.65</v>
      </c>
      <c r="G4" s="8">
        <v>25.37775134</v>
      </c>
    </row>
    <row r="5" spans="1:7" s="3" customFormat="1" ht="24.95" customHeight="1" x14ac:dyDescent="0.25">
      <c r="A5" s="7" t="s">
        <v>7</v>
      </c>
      <c r="B5" s="7">
        <v>133</v>
      </c>
      <c r="C5" s="7">
        <v>26</v>
      </c>
      <c r="D5" s="7">
        <v>29</v>
      </c>
      <c r="E5" s="7">
        <v>185</v>
      </c>
      <c r="F5" s="8">
        <v>81.45</v>
      </c>
      <c r="G5" s="8">
        <v>23.79839299</v>
      </c>
    </row>
    <row r="6" spans="1:7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7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</row>
    <row r="8" spans="1:7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</row>
    <row r="9" spans="1:7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</row>
    <row r="10" spans="1:7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</row>
    <row r="11" spans="1:7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</row>
    <row r="12" spans="1:7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7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7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7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7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autoFilter ref="A1:G423" xr:uid="{E6E0E6BB-DC43-40C6-8CFD-1E4B7E910608}">
    <sortState xmlns:xlrd2="http://schemas.microsoft.com/office/spreadsheetml/2017/richdata2" ref="A2:G423">
      <sortCondition ref="A1:A42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Skew</vt:lpstr>
      <vt:lpstr>Using STD deviation</vt:lpstr>
      <vt:lpstr>Classifying data</vt:lpstr>
      <vt:lpstr>NBA Players 14-15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de Maine</dc:creator>
  <cp:keywords/>
  <dc:description/>
  <cp:lastModifiedBy>M P</cp:lastModifiedBy>
  <cp:revision/>
  <dcterms:created xsi:type="dcterms:W3CDTF">2019-09-10T10:23:30Z</dcterms:created>
  <dcterms:modified xsi:type="dcterms:W3CDTF">2025-05-09T17:17:29Z</dcterms:modified>
  <cp:category/>
  <cp:contentStatus/>
</cp:coreProperties>
</file>