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OneDrive\Documents\University\Year Four\CITS4001 Thesis\honours\notes\working\"/>
    </mc:Choice>
  </mc:AlternateContent>
  <bookViews>
    <workbookView xWindow="0" yWindow="0" windowWidth="30720" windowHeight="12828"/>
  </bookViews>
  <sheets>
    <sheet name="Sheet1" sheetId="1" r:id="rId1"/>
    <sheet name="Sheet2" sheetId="2" r:id="rId2"/>
  </sheets>
  <definedNames>
    <definedName name="_xlnm._FilterDatabase" localSheetId="0" hidden="1">Sheet1!$B$3:$P$47</definedName>
  </definedNames>
  <calcPr calcId="171027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F39" i="1"/>
  <c r="E31" i="1"/>
  <c r="F31" i="1"/>
  <c r="F5" i="1"/>
  <c r="F6" i="1"/>
  <c r="F7" i="1"/>
  <c r="F8" i="1"/>
  <c r="F9" i="1"/>
  <c r="F11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5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" i="1"/>
  <c r="E13" i="1"/>
  <c r="E14" i="1"/>
  <c r="E9" i="1"/>
  <c r="E24" i="1"/>
  <c r="E5" i="1"/>
  <c r="E6" i="1"/>
  <c r="E7" i="1"/>
  <c r="E8" i="1"/>
  <c r="E11" i="1"/>
  <c r="E10" i="1"/>
  <c r="E12" i="1"/>
  <c r="E15" i="1"/>
  <c r="E16" i="1"/>
  <c r="E17" i="1"/>
  <c r="E18" i="1"/>
  <c r="E19" i="1"/>
  <c r="E20" i="1"/>
  <c r="E21" i="1"/>
  <c r="E22" i="1"/>
  <c r="E23" i="1"/>
  <c r="E26" i="1"/>
  <c r="E25" i="1"/>
  <c r="E27" i="1"/>
  <c r="E28" i="1"/>
  <c r="E29" i="1"/>
  <c r="E30" i="1"/>
  <c r="E33" i="1"/>
  <c r="E32" i="1"/>
  <c r="E34" i="1"/>
  <c r="E35" i="1"/>
  <c r="E36" i="1"/>
  <c r="E37" i="1"/>
  <c r="E38" i="1"/>
  <c r="E40" i="1"/>
  <c r="E41" i="1"/>
  <c r="E43" i="1"/>
  <c r="E42" i="1"/>
  <c r="E44" i="1"/>
  <c r="E45" i="1"/>
  <c r="E46" i="1"/>
  <c r="E47" i="1"/>
  <c r="E4" i="1"/>
</calcChain>
</file>

<file path=xl/sharedStrings.xml><?xml version="1.0" encoding="utf-8"?>
<sst xmlns="http://schemas.openxmlformats.org/spreadsheetml/2006/main" count="191" uniqueCount="109">
  <si>
    <t>Founded year</t>
  </si>
  <si>
    <t>Number of competitors</t>
  </si>
  <si>
    <t>Headquarter location</t>
  </si>
  <si>
    <t>Attribute</t>
  </si>
  <si>
    <t>Human Capital</t>
  </si>
  <si>
    <t>Number of board members</t>
  </si>
  <si>
    <t>Social Capital</t>
  </si>
  <si>
    <t>Intellectual Capital</t>
  </si>
  <si>
    <t>Startup has been granted patent</t>
  </si>
  <si>
    <t>Startup has received award</t>
  </si>
  <si>
    <t>Startup has received government grant</t>
  </si>
  <si>
    <t>Startup has Twitter presence</t>
  </si>
  <si>
    <t>Number of mentions, any press</t>
  </si>
  <si>
    <t>Number of mentions, TechCrunch</t>
  </si>
  <si>
    <t>Number of founders</t>
  </si>
  <si>
    <t>S&amp;P Close Previous Day</t>
  </si>
  <si>
    <t>Number of followers, AngelList</t>
  </si>
  <si>
    <t>Number of investors' followers, AngelList</t>
  </si>
  <si>
    <t>Number of current employees</t>
  </si>
  <si>
    <t>Number of total members</t>
  </si>
  <si>
    <t>Variables</t>
  </si>
  <si>
    <t>Summary</t>
  </si>
  <si>
    <t>Individual Papers</t>
  </si>
  <si>
    <t>Grouping</t>
  </si>
  <si>
    <t>Number of followers, Twitter</t>
  </si>
  <si>
    <t>Past Investments</t>
  </si>
  <si>
    <t>Past Performance</t>
  </si>
  <si>
    <t>Age of company / Survival time</t>
  </si>
  <si>
    <t>Comparable Performance</t>
  </si>
  <si>
    <t>At least one founder has obtained MBA</t>
  </si>
  <si>
    <t>Number of previous companies started by founders</t>
  </si>
  <si>
    <t>Number of degrees attained by founders</t>
  </si>
  <si>
    <t>Sub-grouping</t>
  </si>
  <si>
    <t>Company Size</t>
  </si>
  <si>
    <t>Social Media</t>
  </si>
  <si>
    <t>Alliances</t>
  </si>
  <si>
    <t>Patents</t>
  </si>
  <si>
    <t>Media Reach</t>
  </si>
  <si>
    <t>Social Media Reach</t>
  </si>
  <si>
    <t>Location</t>
  </si>
  <si>
    <t>Industry</t>
  </si>
  <si>
    <t>Economy</t>
  </si>
  <si>
    <t>Investor Capability</t>
  </si>
  <si>
    <t>Non-Financial</t>
  </si>
  <si>
    <t>TMT Capability</t>
  </si>
  <si>
    <t>Ahlers et al._2015_Signaling in Equity Crowdfunding</t>
  </si>
  <si>
    <t>An, Jung, Kim_2015_A Green Flag over Mobile Industry Start-Ups Human Capital and Past Investors as Investment Signals</t>
  </si>
  <si>
    <t>Beckwith_2016_Predicting Success in Equity Crowdfunding</t>
  </si>
  <si>
    <t>Cheng et al._2016_Collection, Exploration and Analysis of Crowdfunding Social Networks</t>
  </si>
  <si>
    <t>Croce, Guerini, Ughetto_2016_Angel Financing and the Performance of High-Tech Start-Ups</t>
  </si>
  <si>
    <t>Werth, Boeert_2013_Co-investment networks of business angels and the performance of their start-up investments</t>
  </si>
  <si>
    <t>Gimmon, Levie_2010_Founders human capital, external investment, and the survival of new high-technology ventures</t>
  </si>
  <si>
    <t>Thorleuchter, Van den Poel_2012_Predicting e-commerce company success by mining the text of its publicly-accessible website</t>
  </si>
  <si>
    <t>Hoenen et al._2014_The diminishing signaling value of patents between early rounds of venture capital financing</t>
  </si>
  <si>
    <t>Shan, Cao, Lin_Unknown Year_Capital Crunch Predicting Investments in Tech Companies_Unpublished</t>
  </si>
  <si>
    <t>Startup has no social media presence</t>
  </si>
  <si>
    <t>Startup has Facebook presence</t>
  </si>
  <si>
    <t>Number of likes, Facebook</t>
  </si>
  <si>
    <t>Number of tweets, Twitter</t>
  </si>
  <si>
    <t>Awards &amp; Grants</t>
  </si>
  <si>
    <t>Number of investors per round</t>
  </si>
  <si>
    <t>Number of financing rounds</t>
  </si>
  <si>
    <t>Investment Demand</t>
  </si>
  <si>
    <t>Average funding per round</t>
  </si>
  <si>
    <t>Startup description</t>
  </si>
  <si>
    <t>Investor Reputation</t>
  </si>
  <si>
    <t>Number of investors' previous co-investors</t>
  </si>
  <si>
    <t>Centrality of investors' in investment network</t>
  </si>
  <si>
    <t>Row Labels</t>
  </si>
  <si>
    <t>Grand Total</t>
  </si>
  <si>
    <t>Sum of shan</t>
  </si>
  <si>
    <t>Sum of ahlers2015</t>
  </si>
  <si>
    <t>Sum of beckwith2016</t>
  </si>
  <si>
    <t>Sum of an2015</t>
  </si>
  <si>
    <t>Sum of cheng2016</t>
  </si>
  <si>
    <t>Sum of yuan2016</t>
  </si>
  <si>
    <t>Sum of croce2016</t>
  </si>
  <si>
    <t>Sum of werth2013</t>
  </si>
  <si>
    <t>Sum of Rating</t>
  </si>
  <si>
    <t>Total</t>
  </si>
  <si>
    <t>Headquarter location is in a large city</t>
  </si>
  <si>
    <t>Startup industry sector</t>
  </si>
  <si>
    <t>Startup industry sector is a new industry</t>
  </si>
  <si>
    <t>At least one founder is an academic</t>
  </si>
  <si>
    <t>Number of patent applications</t>
  </si>
  <si>
    <t>Startup is using technology developed in-house</t>
  </si>
  <si>
    <t>Startup has applied for patent</t>
  </si>
  <si>
    <t>Number of years of founders management experience</t>
  </si>
  <si>
    <t>Startup is using transferred technology</t>
  </si>
  <si>
    <t>R&amp;D</t>
  </si>
  <si>
    <t>Startup has research alliance</t>
  </si>
  <si>
    <t>Startup has sales alliance</t>
  </si>
  <si>
    <t>Media Coverage</t>
  </si>
  <si>
    <t>Investment Success</t>
  </si>
  <si>
    <t>Frequency</t>
  </si>
  <si>
    <t>Total funding raised</t>
  </si>
  <si>
    <t>Company is profitable</t>
  </si>
  <si>
    <t>Financial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</si>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</sst>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Shelton" refreshedDate="42677.860568981479" createdVersion="6" refreshedVersion="6" minRefreshableVersion="3" recordCount="36">
  <cacheSource type="worksheet">
    <worksheetSource ref="B3:M47" sheet="Sheet1"/>
  </cacheSource>
  <cacheFields count="13">
    <cacheField name="Attribute" numFmtId="0">
      <sharedItems/>
    </cacheField>
    <cacheField name="Grouping" numFmtId="0">
      <sharedItems count="6">
        <s v="Human Capital"/>
        <s v="Social Capital"/>
        <s v="Intellectual Capital"/>
        <s v="Past Investments"/>
        <s v="Past Performance"/>
        <s v="Comparable Performance"/>
      </sharedItems>
    </cacheField>
    <cacheField name="Sub-grouping" numFmtId="0">
      <sharedItems count="13">
        <s v="Company Size"/>
        <s v="Investor Capability"/>
        <s v="TMT Capability"/>
        <s v="Media Reach"/>
        <s v="Social Media Reach"/>
        <s v="Patents"/>
        <s v="Awards &amp; Grants"/>
        <s v="Investment Demand"/>
        <s v="Investor Reputation"/>
        <s v="Non-Financial"/>
        <s v="Economy"/>
        <s v="Industry"/>
        <s v="Location"/>
      </sharedItems>
    </cacheField>
    <cacheField name="Data Type" numFmtId="0">
      <sharedItems containsBlank="1"/>
    </cacheField>
    <cacheField name="Rating" numFmtId="0">
      <sharedItems containsSemiMixedTypes="0" containsString="0" containsNumber="1" containsInteger="1" minValue="-2" maxValue="3"/>
    </cacheField>
    <cacheField name="shan" numFmtId="0">
      <sharedItems containsSemiMixedTypes="0" containsString="0" containsNumber="1" containsInteger="1" minValue="-1" maxValue="1"/>
    </cacheField>
    <cacheField name="ahlers2015" numFmtId="0">
      <sharedItems containsSemiMixedTypes="0" containsString="0" containsNumber="1" containsInteger="1" minValue="-1" maxValue="1"/>
    </cacheField>
    <cacheField name="beckwith2016" numFmtId="0">
      <sharedItems containsSemiMixedTypes="0" containsString="0" containsNumber="1" containsInteger="1" minValue="-1" maxValue="1"/>
    </cacheField>
    <cacheField name="an2015" numFmtId="0">
      <sharedItems containsSemiMixedTypes="0" containsString="0" containsNumber="1" containsInteger="1" minValue="-1" maxValue="1"/>
    </cacheField>
    <cacheField name="cheng2016" numFmtId="0">
      <sharedItems containsSemiMixedTypes="0" containsString="0" containsNumber="1" containsInteger="1" minValue="-1" maxValue="1"/>
    </cacheField>
    <cacheField name="yuan2016" numFmtId="0">
      <sharedItems containsSemiMixedTypes="0" containsString="0" containsNumber="1" containsInteger="1" minValue="0" maxValue="1"/>
    </cacheField>
    <cacheField name="croce2016" numFmtId="0">
      <sharedItems containsSemiMixedTypes="0" containsString="0" containsNumber="1" containsInteger="1" minValue="-1" maxValue="1"/>
    </cacheField>
    <cacheField name="werth2013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Number of current employees"/>
    <x v="0"/>
    <x v="0"/>
    <s v="Quantitative"/>
    <n v="1"/>
    <n v="0"/>
    <n v="-1"/>
    <n v="1"/>
    <n v="1"/>
    <n v="0"/>
    <n v="0"/>
    <n v="0"/>
    <n v="0"/>
  </r>
  <r>
    <s v="Number of total members"/>
    <x v="0"/>
    <x v="0"/>
    <s v="Quantitative"/>
    <n v="1"/>
    <n v="0"/>
    <n v="0"/>
    <n v="0"/>
    <n v="1"/>
    <n v="0"/>
    <n v="0"/>
    <n v="0"/>
    <n v="0"/>
  </r>
  <r>
    <s v="Number of founders"/>
    <x v="0"/>
    <x v="0"/>
    <s v="Quantitative"/>
    <n v="1"/>
    <n v="0"/>
    <n v="0"/>
    <n v="1"/>
    <n v="0"/>
    <n v="0"/>
    <n v="0"/>
    <n v="0"/>
    <n v="0"/>
  </r>
  <r>
    <s v="Number of board members"/>
    <x v="0"/>
    <x v="0"/>
    <s v="Quantitative"/>
    <n v="-2"/>
    <n v="0"/>
    <n v="-1"/>
    <n v="0"/>
    <n v="-1"/>
    <n v="0"/>
    <n v="0"/>
    <n v="0"/>
    <n v="0"/>
  </r>
  <r>
    <s v="% of investors, financial"/>
    <x v="0"/>
    <x v="1"/>
    <s v="Quantitative"/>
    <n v="1"/>
    <n v="0"/>
    <n v="0"/>
    <n v="0"/>
    <n v="1"/>
    <n v="0"/>
    <n v="0"/>
    <n v="0"/>
    <n v="0"/>
  </r>
  <r>
    <s v="% of investors, operational"/>
    <x v="0"/>
    <x v="1"/>
    <s v="Quantitative"/>
    <n v="-1"/>
    <n v="0"/>
    <n v="0"/>
    <n v="0"/>
    <n v="-1"/>
    <n v="0"/>
    <n v="0"/>
    <n v="0"/>
    <n v="0"/>
  </r>
  <r>
    <s v="Number of degrees attained by founders"/>
    <x v="0"/>
    <x v="2"/>
    <s v="Nominal"/>
    <n v="0"/>
    <n v="-1"/>
    <n v="0"/>
    <n v="1"/>
    <n v="0"/>
    <n v="0"/>
    <n v="0"/>
    <n v="0"/>
    <n v="0"/>
  </r>
  <r>
    <s v="At least one founder has obtained MBA"/>
    <x v="0"/>
    <x v="2"/>
    <s v="Binary"/>
    <n v="0"/>
    <n v="-1"/>
    <n v="0"/>
    <n v="1"/>
    <n v="0"/>
    <n v="0"/>
    <n v="0"/>
    <n v="0"/>
    <n v="0"/>
  </r>
  <r>
    <s v="Number of previous companies started by founders"/>
    <x v="0"/>
    <x v="2"/>
    <s v="Quantitative"/>
    <n v="-1"/>
    <n v="-1"/>
    <n v="0"/>
    <n v="0"/>
    <n v="0"/>
    <n v="0"/>
    <n v="0"/>
    <n v="0"/>
    <n v="0"/>
  </r>
  <r>
    <s v="Number of mentions, TechCrunch"/>
    <x v="1"/>
    <x v="3"/>
    <s v="Quantitative"/>
    <n v="1"/>
    <n v="0"/>
    <n v="0"/>
    <n v="1"/>
    <n v="0"/>
    <n v="0"/>
    <n v="0"/>
    <n v="0"/>
    <n v="0"/>
  </r>
  <r>
    <s v="Number of mentions, any press"/>
    <x v="1"/>
    <x v="3"/>
    <s v="Quantitative"/>
    <n v="0"/>
    <n v="0"/>
    <n v="0"/>
    <n v="1"/>
    <n v="-1"/>
    <n v="0"/>
    <n v="0"/>
    <n v="0"/>
    <n v="0"/>
  </r>
  <r>
    <s v="Startup has no social media presence"/>
    <x v="1"/>
    <x v="4"/>
    <m/>
    <n v="1"/>
    <n v="0"/>
    <n v="0"/>
    <n v="0"/>
    <n v="0"/>
    <n v="1"/>
    <n v="0"/>
    <n v="0"/>
    <n v="0"/>
  </r>
  <r>
    <s v="Startup has Facebook presence"/>
    <x v="1"/>
    <x v="4"/>
    <m/>
    <n v="1"/>
    <n v="0"/>
    <n v="0"/>
    <n v="0"/>
    <n v="0"/>
    <n v="1"/>
    <n v="0"/>
    <n v="0"/>
    <n v="0"/>
  </r>
  <r>
    <s v="Number of followers, AngelList"/>
    <x v="1"/>
    <x v="4"/>
    <s v="Quantitative"/>
    <n v="1"/>
    <n v="0"/>
    <n v="0"/>
    <n v="0"/>
    <n v="1"/>
    <n v="0"/>
    <n v="0"/>
    <n v="0"/>
    <n v="0"/>
  </r>
  <r>
    <s v="Number of followers, Twitter"/>
    <x v="1"/>
    <x v="4"/>
    <s v="Quantitative"/>
    <n v="1"/>
    <n v="0"/>
    <n v="0"/>
    <n v="0"/>
    <n v="0"/>
    <n v="1"/>
    <n v="0"/>
    <n v="0"/>
    <n v="0"/>
  </r>
  <r>
    <s v="Number of likes, Facebook"/>
    <x v="1"/>
    <x v="4"/>
    <m/>
    <n v="1"/>
    <n v="0"/>
    <n v="0"/>
    <n v="0"/>
    <n v="0"/>
    <n v="1"/>
    <n v="0"/>
    <n v="0"/>
    <n v="0"/>
  </r>
  <r>
    <s v="Number of tweets, Twitter"/>
    <x v="1"/>
    <x v="4"/>
    <m/>
    <n v="1"/>
    <n v="0"/>
    <n v="0"/>
    <n v="0"/>
    <n v="0"/>
    <n v="1"/>
    <n v="0"/>
    <n v="0"/>
    <n v="0"/>
  </r>
  <r>
    <s v="Startup has Twitter presence"/>
    <x v="1"/>
    <x v="4"/>
    <s v="Binary"/>
    <n v="0"/>
    <n v="0"/>
    <n v="0"/>
    <n v="1"/>
    <n v="0"/>
    <n v="-1"/>
    <n v="0"/>
    <n v="0"/>
    <n v="0"/>
  </r>
  <r>
    <s v="Startup has been granted patent"/>
    <x v="2"/>
    <x v="5"/>
    <s v="Binary"/>
    <n v="-1"/>
    <n v="0"/>
    <n v="-1"/>
    <n v="0"/>
    <n v="0"/>
    <n v="0"/>
    <n v="0"/>
    <n v="0"/>
    <n v="0"/>
  </r>
  <r>
    <s v="Startup has received award"/>
    <x v="3"/>
    <x v="6"/>
    <s v="Binary"/>
    <n v="1"/>
    <n v="0"/>
    <n v="1"/>
    <n v="0"/>
    <n v="0"/>
    <n v="0"/>
    <n v="0"/>
    <n v="0"/>
    <n v="0"/>
  </r>
  <r>
    <s v="Startup has received government grant"/>
    <x v="3"/>
    <x v="6"/>
    <s v="Binary"/>
    <n v="-1"/>
    <n v="0"/>
    <n v="-1"/>
    <n v="0"/>
    <n v="0"/>
    <n v="0"/>
    <n v="0"/>
    <n v="0"/>
    <n v="0"/>
  </r>
  <r>
    <s v="Number of investors per round"/>
    <x v="3"/>
    <x v="7"/>
    <m/>
    <n v="1"/>
    <n v="0"/>
    <n v="0"/>
    <n v="0"/>
    <n v="0"/>
    <n v="0"/>
    <n v="0"/>
    <n v="1"/>
    <n v="0"/>
  </r>
  <r>
    <s v="Average funding per round"/>
    <x v="3"/>
    <x v="7"/>
    <m/>
    <n v="1"/>
    <n v="0"/>
    <n v="0"/>
    <n v="0"/>
    <n v="0"/>
    <n v="0"/>
    <n v="0"/>
    <n v="1"/>
    <n v="0"/>
  </r>
  <r>
    <s v="Number of financing rounds"/>
    <x v="3"/>
    <x v="7"/>
    <m/>
    <n v="1"/>
    <n v="0"/>
    <n v="0"/>
    <n v="0"/>
    <n v="0"/>
    <n v="0"/>
    <n v="0"/>
    <n v="1"/>
    <n v="0"/>
  </r>
  <r>
    <s v="First funding round is seed-stage"/>
    <x v="3"/>
    <x v="7"/>
    <m/>
    <n v="-1"/>
    <n v="0"/>
    <n v="0"/>
    <n v="0"/>
    <n v="0"/>
    <n v="0"/>
    <n v="0"/>
    <n v="-1"/>
    <n v="0"/>
  </r>
  <r>
    <s v="First funding round is Series A"/>
    <x v="3"/>
    <x v="7"/>
    <m/>
    <n v="-1"/>
    <n v="0"/>
    <n v="0"/>
    <n v="0"/>
    <n v="0"/>
    <n v="0"/>
    <n v="0"/>
    <n v="-1"/>
    <n v="0"/>
  </r>
  <r>
    <s v="Number of investors' followers, AngelList"/>
    <x v="3"/>
    <x v="8"/>
    <s v="Quantitative"/>
    <n v="1"/>
    <n v="0"/>
    <n v="0"/>
    <n v="0"/>
    <n v="1"/>
    <n v="0"/>
    <n v="0"/>
    <n v="0"/>
    <n v="0"/>
  </r>
  <r>
    <s v="Centrality of investors' in investment network"/>
    <x v="3"/>
    <x v="8"/>
    <m/>
    <n v="-1"/>
    <n v="0"/>
    <n v="0"/>
    <n v="0"/>
    <n v="0"/>
    <n v="0"/>
    <n v="0"/>
    <n v="0"/>
    <n v="-1"/>
  </r>
  <r>
    <s v="Number of investors' previous co-investors"/>
    <x v="3"/>
    <x v="8"/>
    <m/>
    <n v="1"/>
    <n v="0"/>
    <n v="0"/>
    <n v="0"/>
    <n v="0"/>
    <n v="0"/>
    <n v="0"/>
    <n v="0"/>
    <n v="1"/>
  </r>
  <r>
    <s v="Age of company / Survival time"/>
    <x v="4"/>
    <x v="9"/>
    <s v="Quantitative"/>
    <n v="1"/>
    <n v="0"/>
    <n v="0"/>
    <n v="0"/>
    <n v="1"/>
    <n v="0"/>
    <n v="0"/>
    <n v="0"/>
    <n v="0"/>
  </r>
  <r>
    <s v="Founded year"/>
    <x v="5"/>
    <x v="10"/>
    <s v="Nominal"/>
    <n v="-1"/>
    <n v="-1"/>
    <n v="-1"/>
    <n v="0"/>
    <n v="0"/>
    <n v="0"/>
    <n v="0"/>
    <n v="1"/>
    <n v="0"/>
  </r>
  <r>
    <s v="S&amp;P Close Previous Day"/>
    <x v="5"/>
    <x v="10"/>
    <s v="Quantitative"/>
    <n v="-1"/>
    <n v="0"/>
    <n v="0"/>
    <n v="-1"/>
    <n v="0"/>
    <n v="0"/>
    <n v="0"/>
    <n v="0"/>
    <n v="0"/>
  </r>
  <r>
    <s v="Startup description"/>
    <x v="5"/>
    <x v="11"/>
    <s v="Nominal"/>
    <n v="2"/>
    <n v="1"/>
    <n v="0"/>
    <n v="0"/>
    <n v="0"/>
    <n v="0"/>
    <n v="1"/>
    <n v="0"/>
    <n v="0"/>
  </r>
  <r>
    <s v="Startup category"/>
    <x v="5"/>
    <x v="11"/>
    <s v="Nominal"/>
    <n v="1"/>
    <n v="1"/>
    <n v="0"/>
    <n v="-1"/>
    <n v="0"/>
    <n v="0"/>
    <n v="0"/>
    <n v="1"/>
    <n v="0"/>
  </r>
  <r>
    <s v="Number of competitors"/>
    <x v="5"/>
    <x v="11"/>
    <s v="Quantitative"/>
    <n v="-1"/>
    <n v="-1"/>
    <n v="0"/>
    <n v="0"/>
    <n v="0"/>
    <n v="0"/>
    <n v="0"/>
    <n v="0"/>
    <n v="0"/>
  </r>
  <r>
    <s v="Headquarter location"/>
    <x v="5"/>
    <x v="12"/>
    <s v="Nominal"/>
    <n v="3"/>
    <n v="1"/>
    <n v="0"/>
    <n v="1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0" firstDataRow="1" firstDataCol="1"/>
  <pivotFields count="1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6"/>
        <item x="0"/>
        <item x="10"/>
        <item x="11"/>
        <item x="7"/>
        <item x="1"/>
        <item x="8"/>
        <item x="12"/>
        <item x="3"/>
        <item x="9"/>
        <item x="5"/>
        <item x="4"/>
        <item x="2"/>
        <item t="default"/>
      </items>
    </pivotField>
    <pivotField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2"/>
  </rowFields>
  <rowItems count="20">
    <i>
      <x/>
    </i>
    <i r="1">
      <x v="1"/>
    </i>
    <i r="1">
      <x v="5"/>
    </i>
    <i r="1">
      <x v="12"/>
    </i>
    <i>
      <x v="1"/>
    </i>
    <i r="1">
      <x v="8"/>
    </i>
    <i r="1">
      <x v="11"/>
    </i>
    <i>
      <x v="2"/>
    </i>
    <i r="1">
      <x v="10"/>
    </i>
    <i>
      <x v="3"/>
    </i>
    <i r="1">
      <x/>
    </i>
    <i r="1">
      <x v="4"/>
    </i>
    <i r="1">
      <x v="6"/>
    </i>
    <i>
      <x v="4"/>
    </i>
    <i r="1">
      <x v="9"/>
    </i>
    <i>
      <x v="5"/>
    </i>
    <i r="1">
      <x v="2"/>
    </i>
    <i r="1">
      <x v="3"/>
    </i>
    <i r="1"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Rating" fld="4" baseField="1" baseItem="0"/>
    <dataField name="Sum of shan" fld="5" baseField="0" baseItem="0"/>
    <dataField name="Sum of ahlers2015" fld="6" baseField="0" baseItem="0"/>
    <dataField name="Sum of beckwith2016" fld="7" baseField="0" baseItem="0"/>
    <dataField name="Sum of an2015" fld="8" baseField="0" baseItem="0"/>
    <dataField name="Sum of cheng2016" fld="9" baseField="0" baseItem="0"/>
    <dataField name="Sum of yuan2016" fld="10" baseField="0" baseItem="0"/>
    <dataField name="Sum of croce2016" fld="11" baseField="0" baseItem="0"/>
    <dataField name="Sum of werth2013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zoomScale="55" zoomScaleNormal="55" workbookViewId="0">
      <selection activeCell="B62" sqref="B62"/>
    </sheetView>
  </sheetViews>
  <sheetFormatPr defaultRowHeight="14.4" x14ac:dyDescent="0.3"/>
  <cols>
    <col min="1" max="1" width="3.77734375" bestFit="1" customWidth="1"/>
    <col min="2" max="2" width="45" customWidth="1"/>
    <col min="3" max="3" width="25.5546875" bestFit="1" customWidth="1"/>
    <col min="4" max="4" width="21.5546875" bestFit="1" customWidth="1"/>
    <col min="5" max="6" width="8.5546875" customWidth="1"/>
    <col min="7" max="13" width="10.77734375" style="6" customWidth="1"/>
    <col min="14" max="16" width="10.77734375" customWidth="1"/>
  </cols>
  <sheetData>
    <row r="1" spans="2:16" x14ac:dyDescent="0.3">
      <c r="G1"/>
      <c r="H1"/>
      <c r="I1"/>
      <c r="J1"/>
      <c r="K1"/>
      <c r="L1"/>
      <c r="M1"/>
    </row>
    <row r="2" spans="2:16" x14ac:dyDescent="0.3">
      <c r="B2" s="5" t="s">
        <v>20</v>
      </c>
      <c r="C2" s="5"/>
      <c r="D2" s="5"/>
      <c r="E2" s="5" t="s">
        <v>21</v>
      </c>
      <c r="F2" s="5"/>
      <c r="G2" s="5" t="s">
        <v>22</v>
      </c>
      <c r="H2" s="5"/>
      <c r="I2" s="5"/>
      <c r="J2" s="5"/>
      <c r="K2" s="5"/>
      <c r="L2" s="5"/>
      <c r="M2" s="5"/>
      <c r="N2" s="5"/>
      <c r="O2" s="5"/>
      <c r="P2" s="5"/>
    </row>
    <row r="3" spans="2:16" s="1" customFormat="1" x14ac:dyDescent="0.3">
      <c r="B3" s="2" t="s">
        <v>3</v>
      </c>
      <c r="C3" s="2" t="s">
        <v>23</v>
      </c>
      <c r="D3" s="2" t="s">
        <v>32</v>
      </c>
      <c r="E3" s="4" t="s">
        <v>79</v>
      </c>
      <c r="F3" s="4" t="s">
        <v>94</v>
      </c>
      <c r="G3" s="4" t="s">
        <v>98</v>
      </c>
      <c r="H3" s="4" t="s">
        <v>99</v>
      </c>
      <c r="I3" s="4" t="s">
        <v>100</v>
      </c>
      <c r="J3" s="4" t="s">
        <v>101</v>
      </c>
      <c r="K3" s="4" t="s">
        <v>102</v>
      </c>
      <c r="L3" s="4" t="s">
        <v>103</v>
      </c>
      <c r="M3" s="4" t="s">
        <v>104</v>
      </c>
      <c r="N3" s="4" t="s">
        <v>105</v>
      </c>
      <c r="O3" s="4" t="s">
        <v>106</v>
      </c>
      <c r="P3" s="4" t="s">
        <v>107</v>
      </c>
    </row>
    <row r="4" spans="2:16" x14ac:dyDescent="0.3">
      <c r="B4" s="3" t="s">
        <v>18</v>
      </c>
      <c r="C4" s="3" t="s">
        <v>4</v>
      </c>
      <c r="D4" s="3" t="s">
        <v>33</v>
      </c>
      <c r="E4" s="6">
        <f>SUM(G4:P4)</f>
        <v>1</v>
      </c>
      <c r="F4" s="6">
        <f>COUNTIF(G4:P4,1)+COUNTIF(G4:P4,-1)</f>
        <v>3</v>
      </c>
      <c r="G4" s="6">
        <v>0</v>
      </c>
      <c r="H4" s="6">
        <v>-1</v>
      </c>
      <c r="I4" s="6">
        <v>1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2:16" x14ac:dyDescent="0.3">
      <c r="B5" s="3" t="s">
        <v>19</v>
      </c>
      <c r="C5" s="3" t="s">
        <v>4</v>
      </c>
      <c r="D5" s="3" t="s">
        <v>33</v>
      </c>
      <c r="E5" s="6">
        <f>SUM(G5:P5)</f>
        <v>1</v>
      </c>
      <c r="F5" s="6">
        <f>COUNTIF(G5:P5,1)+COUNTIF(G5:P5,-1)</f>
        <v>1</v>
      </c>
      <c r="G5" s="6">
        <v>0</v>
      </c>
      <c r="H5" s="6">
        <v>0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2:16" x14ac:dyDescent="0.3">
      <c r="B6" s="3" t="s">
        <v>14</v>
      </c>
      <c r="C6" s="3" t="s">
        <v>4</v>
      </c>
      <c r="D6" s="3" t="s">
        <v>33</v>
      </c>
      <c r="E6" s="6">
        <f>SUM(G6:P6)</f>
        <v>1</v>
      </c>
      <c r="F6" s="6">
        <f>COUNTIF(G6:P6,1)+COUNTIF(G6:P6,-1)</f>
        <v>1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2:16" x14ac:dyDescent="0.3">
      <c r="B7" s="3" t="s">
        <v>5</v>
      </c>
      <c r="C7" s="3" t="s">
        <v>4</v>
      </c>
      <c r="D7" s="3" t="s">
        <v>33</v>
      </c>
      <c r="E7" s="6">
        <f>SUM(G7:P7)</f>
        <v>-2</v>
      </c>
      <c r="F7" s="6">
        <f>COUNTIF(G7:P7,1)+COUNTIF(G7:P7,-1)</f>
        <v>2</v>
      </c>
      <c r="G7" s="6">
        <v>0</v>
      </c>
      <c r="H7" s="6">
        <v>-1</v>
      </c>
      <c r="I7" s="6">
        <v>0</v>
      </c>
      <c r="J7" s="6">
        <v>-1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2:16" x14ac:dyDescent="0.3">
      <c r="B8" s="3" t="s">
        <v>31</v>
      </c>
      <c r="C8" s="3" t="s">
        <v>4</v>
      </c>
      <c r="D8" s="3" t="s">
        <v>44</v>
      </c>
      <c r="E8" s="6">
        <f>SUM(G8:P8)</f>
        <v>1</v>
      </c>
      <c r="F8" s="6">
        <f>COUNTIF(G8:P8,1)+COUNTIF(G8:P8,-1)</f>
        <v>3</v>
      </c>
      <c r="G8" s="6">
        <v>-1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</row>
    <row r="9" spans="2:16" x14ac:dyDescent="0.3">
      <c r="B9" s="3" t="s">
        <v>87</v>
      </c>
      <c r="C9" s="3" t="s">
        <v>4</v>
      </c>
      <c r="D9" s="3" t="s">
        <v>44</v>
      </c>
      <c r="E9" s="6">
        <f>SUM(G9:P9)</f>
        <v>1</v>
      </c>
      <c r="F9" s="6">
        <f>COUNTIF(G9:P9,1)+COUNTIF(G9:P9,-1)</f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0</v>
      </c>
    </row>
    <row r="10" spans="2:16" x14ac:dyDescent="0.3">
      <c r="B10" s="3" t="s">
        <v>29</v>
      </c>
      <c r="C10" s="3" t="s">
        <v>4</v>
      </c>
      <c r="D10" s="3" t="s">
        <v>44</v>
      </c>
      <c r="E10" s="6">
        <f>SUM(G10:P10)</f>
        <v>0</v>
      </c>
      <c r="F10" s="6">
        <f>COUNTIF(G10:P10,1)+COUNTIF(G10:P10,-1)</f>
        <v>2</v>
      </c>
      <c r="G10" s="6">
        <v>-1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2:16" x14ac:dyDescent="0.3">
      <c r="B11" s="3" t="s">
        <v>83</v>
      </c>
      <c r="C11" s="3" t="s">
        <v>4</v>
      </c>
      <c r="D11" s="3" t="s">
        <v>44</v>
      </c>
      <c r="E11" s="6">
        <f>SUM(G11:P11)</f>
        <v>0</v>
      </c>
      <c r="F11" s="6">
        <f>COUNTIF(G11:P11,1)+COUNTIF(G11:P11,-1)</f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</row>
    <row r="12" spans="2:16" x14ac:dyDescent="0.3">
      <c r="B12" s="3" t="s">
        <v>30</v>
      </c>
      <c r="C12" s="3" t="s">
        <v>4</v>
      </c>
      <c r="D12" s="3" t="s">
        <v>44</v>
      </c>
      <c r="E12" s="6">
        <f>SUM(G12:P12)</f>
        <v>-1</v>
      </c>
      <c r="F12" s="6">
        <f>COUNTIF(G12:P12,1)+COUNTIF(G12:P12,-1)</f>
        <v>1</v>
      </c>
      <c r="G12" s="6">
        <v>-1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2:16" x14ac:dyDescent="0.3">
      <c r="B13" s="3" t="s">
        <v>90</v>
      </c>
      <c r="C13" s="3" t="s">
        <v>6</v>
      </c>
      <c r="D13" s="3" t="s">
        <v>35</v>
      </c>
      <c r="E13" s="6">
        <f>SUM(G13:P13)</f>
        <v>1</v>
      </c>
      <c r="F13" s="6">
        <f>COUNTIF(G13:P13,1)+COUNTIF(G13:P13,-1)</f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</row>
    <row r="14" spans="2:16" x14ac:dyDescent="0.3">
      <c r="B14" s="3" t="s">
        <v>91</v>
      </c>
      <c r="C14" s="3" t="s">
        <v>6</v>
      </c>
      <c r="D14" s="3" t="s">
        <v>35</v>
      </c>
      <c r="E14" s="6">
        <f>SUM(G14:P14)</f>
        <v>1</v>
      </c>
      <c r="F14" s="6">
        <f>COUNTIF(G14:P14,1)+COUNTIF(G14:P14,-1)</f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</row>
    <row r="15" spans="2:16" x14ac:dyDescent="0.3">
      <c r="B15" s="3" t="s">
        <v>13</v>
      </c>
      <c r="C15" s="3" t="s">
        <v>6</v>
      </c>
      <c r="D15" s="3" t="s">
        <v>92</v>
      </c>
      <c r="E15" s="6">
        <f>SUM(G15:P15)</f>
        <v>1</v>
      </c>
      <c r="F15" s="6">
        <f>COUNTIF(G15:P15,1)+COUNTIF(G15:P15,-1)</f>
        <v>1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</row>
    <row r="16" spans="2:16" x14ac:dyDescent="0.3">
      <c r="B16" s="3" t="s">
        <v>12</v>
      </c>
      <c r="C16" s="3" t="s">
        <v>6</v>
      </c>
      <c r="D16" s="3" t="s">
        <v>92</v>
      </c>
      <c r="E16" s="6">
        <f>SUM(G16:P16)</f>
        <v>0</v>
      </c>
      <c r="F16" s="6">
        <f>COUNTIF(G16:P16,1)+COUNTIF(G16:P16,-1)</f>
        <v>2</v>
      </c>
      <c r="G16" s="6">
        <v>0</v>
      </c>
      <c r="H16" s="6">
        <v>0</v>
      </c>
      <c r="I16" s="6">
        <v>1</v>
      </c>
      <c r="J16" s="6">
        <v>-1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2:16" x14ac:dyDescent="0.3">
      <c r="B17" s="3" t="s">
        <v>55</v>
      </c>
      <c r="C17" s="3" t="s">
        <v>6</v>
      </c>
      <c r="D17" s="3" t="s">
        <v>34</v>
      </c>
      <c r="E17" s="6">
        <f>SUM(G17:P17)</f>
        <v>1</v>
      </c>
      <c r="F17" s="6">
        <f>COUNTIF(G17:P17,1)+COUNTIF(G17:P17,-1)</f>
        <v>1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2:16" x14ac:dyDescent="0.3">
      <c r="B18" s="3" t="s">
        <v>56</v>
      </c>
      <c r="C18" s="3" t="s">
        <v>6</v>
      </c>
      <c r="D18" s="3" t="s">
        <v>34</v>
      </c>
      <c r="E18" s="6">
        <f>SUM(G18:P18)</f>
        <v>1</v>
      </c>
      <c r="F18" s="6">
        <f>COUNTIF(G18:P18,1)+COUNTIF(G18:P18,-1)</f>
        <v>1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2:16" x14ac:dyDescent="0.3">
      <c r="B19" s="3" t="s">
        <v>16</v>
      </c>
      <c r="C19" s="3" t="s">
        <v>6</v>
      </c>
      <c r="D19" s="3" t="s">
        <v>34</v>
      </c>
      <c r="E19" s="6">
        <f>SUM(G19:P19)</f>
        <v>1</v>
      </c>
      <c r="F19" s="6">
        <f>COUNTIF(G19:P19,1)+COUNTIF(G19:P19,-1)</f>
        <v>1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</row>
    <row r="20" spans="2:16" x14ac:dyDescent="0.3">
      <c r="B20" s="3" t="s">
        <v>24</v>
      </c>
      <c r="C20" s="3" t="s">
        <v>6</v>
      </c>
      <c r="D20" s="3" t="s">
        <v>34</v>
      </c>
      <c r="E20" s="6">
        <f>SUM(G20:P20)</f>
        <v>1</v>
      </c>
      <c r="F20" s="6">
        <f>COUNTIF(G20:P20,1)+COUNTIF(G20:P20,-1)</f>
        <v>1</v>
      </c>
      <c r="G20" s="6">
        <v>0</v>
      </c>
      <c r="H20" s="6">
        <v>0</v>
      </c>
      <c r="I20" s="6">
        <v>0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2:16" x14ac:dyDescent="0.3">
      <c r="B21" s="3" t="s">
        <v>57</v>
      </c>
      <c r="C21" s="3" t="s">
        <v>6</v>
      </c>
      <c r="D21" s="3" t="s">
        <v>34</v>
      </c>
      <c r="E21" s="6">
        <f>SUM(G21:P21)</f>
        <v>1</v>
      </c>
      <c r="F21" s="6">
        <f>COUNTIF(G21:P21,1)+COUNTIF(G21:P21,-1)</f>
        <v>1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2:16" x14ac:dyDescent="0.3">
      <c r="B22" s="3" t="s">
        <v>58</v>
      </c>
      <c r="C22" s="3" t="s">
        <v>6</v>
      </c>
      <c r="D22" s="3" t="s">
        <v>34</v>
      </c>
      <c r="E22" s="6">
        <f>SUM(G22:P22)</f>
        <v>1</v>
      </c>
      <c r="F22" s="6">
        <f>COUNTIF(G22:P22,1)+COUNTIF(G22:P22,-1)</f>
        <v>1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2:16" x14ac:dyDescent="0.3">
      <c r="B23" s="3" t="s">
        <v>11</v>
      </c>
      <c r="C23" s="3" t="s">
        <v>6</v>
      </c>
      <c r="D23" s="3" t="s">
        <v>34</v>
      </c>
      <c r="E23" s="6">
        <f>SUM(G23:P23)</f>
        <v>0</v>
      </c>
      <c r="F23" s="6">
        <f>COUNTIF(G23:P23,1)+COUNTIF(G23:P23,-1)</f>
        <v>2</v>
      </c>
      <c r="G23" s="6">
        <v>0</v>
      </c>
      <c r="H23" s="6">
        <v>0</v>
      </c>
      <c r="I23" s="6">
        <v>1</v>
      </c>
      <c r="J23" s="6">
        <v>0</v>
      </c>
      <c r="K23" s="6">
        <v>-1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</row>
    <row r="24" spans="2:16" x14ac:dyDescent="0.3">
      <c r="B24" s="3" t="s">
        <v>86</v>
      </c>
      <c r="C24" s="3" t="s">
        <v>7</v>
      </c>
      <c r="D24" s="3" t="s">
        <v>36</v>
      </c>
      <c r="E24" s="6">
        <f>SUM(G24:P24)</f>
        <v>2</v>
      </c>
      <c r="F24" s="6">
        <f>COUNTIF(G24:P24,1)+COUNTIF(G24:P24,-1)</f>
        <v>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1</v>
      </c>
    </row>
    <row r="25" spans="2:16" x14ac:dyDescent="0.3">
      <c r="B25" s="3" t="s">
        <v>8</v>
      </c>
      <c r="C25" s="3" t="s">
        <v>7</v>
      </c>
      <c r="D25" s="3" t="s">
        <v>36</v>
      </c>
      <c r="E25" s="6">
        <f>SUM(G25:P25)</f>
        <v>0</v>
      </c>
      <c r="F25" s="6">
        <f>COUNTIF(G25:P25,1)+COUNTIF(G25:P25,-1)</f>
        <v>4</v>
      </c>
      <c r="G25" s="6">
        <v>0</v>
      </c>
      <c r="H25" s="6">
        <v>-1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-1</v>
      </c>
      <c r="O25" s="6">
        <v>1</v>
      </c>
      <c r="P25" s="6">
        <v>1</v>
      </c>
    </row>
    <row r="26" spans="2:16" x14ac:dyDescent="0.3">
      <c r="B26" s="3" t="s">
        <v>84</v>
      </c>
      <c r="C26" s="3" t="s">
        <v>7</v>
      </c>
      <c r="D26" s="3" t="s">
        <v>36</v>
      </c>
      <c r="E26" s="6">
        <f>SUM(G26:P26)</f>
        <v>0</v>
      </c>
      <c r="F26" s="6">
        <f>COUNTIF(G26:P26,1)+COUNTIF(G26:P26,-1)</f>
        <v>2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-1</v>
      </c>
      <c r="O26" s="6">
        <v>0</v>
      </c>
      <c r="P26" s="6">
        <v>1</v>
      </c>
    </row>
    <row r="27" spans="2:16" x14ac:dyDescent="0.3">
      <c r="B27" s="3" t="s">
        <v>85</v>
      </c>
      <c r="C27" s="3" t="s">
        <v>7</v>
      </c>
      <c r="D27" s="3" t="s">
        <v>89</v>
      </c>
      <c r="E27" s="6">
        <f>SUM(G27:P27)</f>
        <v>1</v>
      </c>
      <c r="F27" s="6">
        <f>COUNTIF(G27:P27,1)+COUNTIF(G27:P27,-1)</f>
        <v>1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</row>
    <row r="28" spans="2:16" x14ac:dyDescent="0.3">
      <c r="B28" s="3" t="s">
        <v>88</v>
      </c>
      <c r="C28" s="3" t="s">
        <v>7</v>
      </c>
      <c r="D28" s="3" t="s">
        <v>89</v>
      </c>
      <c r="E28" s="6">
        <f>SUM(G28:P28)</f>
        <v>0</v>
      </c>
      <c r="F28" s="6">
        <f>COUNTIF(G28:P28,1)+COUNTIF(G28:P28,-1)</f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2:16" x14ac:dyDescent="0.3">
      <c r="B29" s="3" t="s">
        <v>9</v>
      </c>
      <c r="C29" s="3" t="s">
        <v>25</v>
      </c>
      <c r="D29" s="3" t="s">
        <v>59</v>
      </c>
      <c r="E29" s="6">
        <f>SUM(G29:P29)</f>
        <v>1</v>
      </c>
      <c r="F29" s="6">
        <f>COUNTIF(G29:P29,1)+COUNTIF(G29:P29,-1)</f>
        <v>1</v>
      </c>
      <c r="G29" s="6">
        <v>0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2:16" x14ac:dyDescent="0.3">
      <c r="B30" s="3" t="s">
        <v>10</v>
      </c>
      <c r="C30" s="3" t="s">
        <v>25</v>
      </c>
      <c r="D30" s="3" t="s">
        <v>59</v>
      </c>
      <c r="E30" s="6">
        <f>SUM(G30:P30)</f>
        <v>-1</v>
      </c>
      <c r="F30" s="6">
        <f>COUNTIF(G30:P30,1)+COUNTIF(G30:P30,-1)</f>
        <v>1</v>
      </c>
      <c r="G30" s="6">
        <v>0</v>
      </c>
      <c r="H30" s="6">
        <v>-1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</row>
    <row r="31" spans="2:16" x14ac:dyDescent="0.3">
      <c r="B31" s="3" t="s">
        <v>95</v>
      </c>
      <c r="C31" s="3" t="s">
        <v>25</v>
      </c>
      <c r="D31" s="3" t="s">
        <v>93</v>
      </c>
      <c r="E31" s="6">
        <f>SUM(G31:P31)</f>
        <v>0</v>
      </c>
      <c r="F31" s="6">
        <f>COUNTIF(G31:P31,1)+COUNTIF(G31:P31,-1)</f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2:16" x14ac:dyDescent="0.3">
      <c r="B32" s="3" t="s">
        <v>63</v>
      </c>
      <c r="C32" s="3" t="s">
        <v>25</v>
      </c>
      <c r="D32" s="3" t="s">
        <v>93</v>
      </c>
      <c r="E32" s="6">
        <f>SUM(G32:P32)</f>
        <v>2</v>
      </c>
      <c r="F32" s="6">
        <f>COUNTIF(G32:P32,1)+COUNTIF(G32:P32,-1)</f>
        <v>2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1</v>
      </c>
    </row>
    <row r="33" spans="2:16" x14ac:dyDescent="0.3">
      <c r="B33" s="3" t="s">
        <v>60</v>
      </c>
      <c r="C33" s="3" t="s">
        <v>25</v>
      </c>
      <c r="D33" s="3" t="s">
        <v>93</v>
      </c>
      <c r="E33" s="6">
        <f>SUM(G33:P33)</f>
        <v>1</v>
      </c>
      <c r="F33" s="6">
        <f>COUNTIF(G33:P33,1)+COUNTIF(G33:P33,-1)</f>
        <v>1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</row>
    <row r="34" spans="2:16" x14ac:dyDescent="0.3">
      <c r="B34" s="3" t="s">
        <v>61</v>
      </c>
      <c r="C34" s="3" t="s">
        <v>25</v>
      </c>
      <c r="D34" s="3" t="s">
        <v>93</v>
      </c>
      <c r="E34" s="6">
        <f>SUM(G34:P34)</f>
        <v>1</v>
      </c>
      <c r="F34" s="6">
        <f>COUNTIF(G34:P34,1)+COUNTIF(G34:P34,-1)</f>
        <v>1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</row>
    <row r="35" spans="2:16" x14ac:dyDescent="0.3">
      <c r="B35" s="3" t="s">
        <v>17</v>
      </c>
      <c r="C35" s="3" t="s">
        <v>25</v>
      </c>
      <c r="D35" s="3" t="s">
        <v>65</v>
      </c>
      <c r="E35" s="6">
        <f>SUM(G35:P35)</f>
        <v>1</v>
      </c>
      <c r="F35" s="6">
        <f>COUNTIF(G35:P35,1)+COUNTIF(G35:P35,-1)</f>
        <v>1</v>
      </c>
      <c r="G35" s="6">
        <v>0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</row>
    <row r="36" spans="2:16" x14ac:dyDescent="0.3">
      <c r="B36" s="3" t="s">
        <v>66</v>
      </c>
      <c r="C36" s="3" t="s">
        <v>25</v>
      </c>
      <c r="D36" s="3" t="s">
        <v>65</v>
      </c>
      <c r="E36" s="6">
        <f>SUM(G36:P36)</f>
        <v>1</v>
      </c>
      <c r="F36" s="6">
        <f>COUNTIF(G36:P36,1)+COUNTIF(G36:P36,-1)</f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</row>
    <row r="37" spans="2:16" x14ac:dyDescent="0.3">
      <c r="B37" s="3" t="s">
        <v>67</v>
      </c>
      <c r="C37" s="3" t="s">
        <v>25</v>
      </c>
      <c r="D37" s="3" t="s">
        <v>65</v>
      </c>
      <c r="E37" s="6">
        <f>SUM(G37:P37)</f>
        <v>-2</v>
      </c>
      <c r="F37" s="6">
        <f>COUNTIF(G37:P37,1)+COUNTIF(G37:P37,-1)</f>
        <v>2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-1</v>
      </c>
      <c r="N37" s="6">
        <v>0</v>
      </c>
      <c r="O37" s="6">
        <v>0</v>
      </c>
      <c r="P37" s="6">
        <v>-1</v>
      </c>
    </row>
    <row r="38" spans="2:16" x14ac:dyDescent="0.3">
      <c r="B38" s="3" t="s">
        <v>27</v>
      </c>
      <c r="C38" s="3" t="s">
        <v>26</v>
      </c>
      <c r="D38" s="3" t="s">
        <v>43</v>
      </c>
      <c r="E38" s="6">
        <f>SUM(G38:P38)</f>
        <v>1</v>
      </c>
      <c r="F38" s="6">
        <f>COUNTIF(G38:P38,1)+COUNTIF(G38:P38,-1)</f>
        <v>3</v>
      </c>
      <c r="G38" s="6">
        <v>0</v>
      </c>
      <c r="H38" s="6">
        <v>0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-1</v>
      </c>
    </row>
    <row r="39" spans="2:16" x14ac:dyDescent="0.3">
      <c r="B39" s="3" t="s">
        <v>96</v>
      </c>
      <c r="C39" s="3" t="s">
        <v>26</v>
      </c>
      <c r="D39" s="3" t="s">
        <v>97</v>
      </c>
      <c r="E39" s="6">
        <f>SUM(G39:P39)</f>
        <v>0</v>
      </c>
      <c r="F39" s="6">
        <f>COUNTIF(G39:P39,1)+COUNTIF(G39:P39,-1)</f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</row>
    <row r="40" spans="2:16" x14ac:dyDescent="0.3">
      <c r="B40" s="3" t="s">
        <v>0</v>
      </c>
      <c r="C40" s="3" t="s">
        <v>28</v>
      </c>
      <c r="D40" s="3" t="s">
        <v>41</v>
      </c>
      <c r="E40" s="6">
        <f>SUM(G40:P40)</f>
        <v>0</v>
      </c>
      <c r="F40" s="6">
        <f>COUNTIF(G40:P40,1)+COUNTIF(G40:P40,-1)</f>
        <v>4</v>
      </c>
      <c r="G40" s="6">
        <v>-1</v>
      </c>
      <c r="H40" s="6">
        <v>-1</v>
      </c>
      <c r="I40" s="6">
        <v>0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</row>
    <row r="41" spans="2:16" x14ac:dyDescent="0.3">
      <c r="B41" s="3" t="s">
        <v>15</v>
      </c>
      <c r="C41" s="3" t="s">
        <v>28</v>
      </c>
      <c r="D41" s="3" t="s">
        <v>41</v>
      </c>
      <c r="E41" s="6">
        <f>SUM(G41:P41)</f>
        <v>-1</v>
      </c>
      <c r="F41" s="6">
        <f>COUNTIF(G41:P41,1)+COUNTIF(G41:P41,-1)</f>
        <v>1</v>
      </c>
      <c r="G41" s="6">
        <v>0</v>
      </c>
      <c r="H41" s="6">
        <v>0</v>
      </c>
      <c r="I41" s="6">
        <v>-1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</row>
    <row r="42" spans="2:16" x14ac:dyDescent="0.3">
      <c r="B42" s="3" t="s">
        <v>81</v>
      </c>
      <c r="C42" s="3" t="s">
        <v>28</v>
      </c>
      <c r="D42" s="3" t="s">
        <v>40</v>
      </c>
      <c r="E42" s="6">
        <f>SUM(G42:P42)</f>
        <v>2</v>
      </c>
      <c r="F42" s="6">
        <f>COUNTIF(G42:P42,1)+COUNTIF(G42:P42,-1)</f>
        <v>4</v>
      </c>
      <c r="G42" s="6">
        <v>1</v>
      </c>
      <c r="H42" s="6">
        <v>0</v>
      </c>
      <c r="I42" s="6">
        <v>-1</v>
      </c>
      <c r="J42" s="6">
        <v>0</v>
      </c>
      <c r="K42" s="6">
        <v>0</v>
      </c>
      <c r="L42" s="6">
        <v>1</v>
      </c>
      <c r="M42" s="6">
        <v>0</v>
      </c>
      <c r="N42" s="6">
        <v>1</v>
      </c>
      <c r="O42" s="6">
        <v>0</v>
      </c>
      <c r="P42" s="6">
        <v>0</v>
      </c>
    </row>
    <row r="43" spans="2:16" x14ac:dyDescent="0.3">
      <c r="B43" s="3" t="s">
        <v>64</v>
      </c>
      <c r="C43" s="3" t="s">
        <v>28</v>
      </c>
      <c r="D43" s="3" t="s">
        <v>40</v>
      </c>
      <c r="E43" s="6">
        <f>SUM(G43:P43)</f>
        <v>1</v>
      </c>
      <c r="F43" s="6">
        <f>COUNTIF(G43:P43,1)+COUNTIF(G43:P43,-1)</f>
        <v>1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</row>
    <row r="44" spans="2:16" x14ac:dyDescent="0.3">
      <c r="B44" s="3" t="s">
        <v>82</v>
      </c>
      <c r="C44" s="3" t="s">
        <v>28</v>
      </c>
      <c r="D44" s="3" t="s">
        <v>40</v>
      </c>
      <c r="E44" s="6">
        <f>SUM(G44:P44)</f>
        <v>0</v>
      </c>
      <c r="F44" s="6">
        <f>COUNTIF(G44:P44,1)+COUNTIF(G44:P44,-1)</f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</row>
    <row r="45" spans="2:16" x14ac:dyDescent="0.3">
      <c r="B45" s="3" t="s">
        <v>1</v>
      </c>
      <c r="C45" s="3" t="s">
        <v>28</v>
      </c>
      <c r="D45" s="3" t="s">
        <v>40</v>
      </c>
      <c r="E45" s="6">
        <f>SUM(G45:P45)</f>
        <v>-1</v>
      </c>
      <c r="F45" s="6">
        <f>COUNTIF(G45:P45,1)+COUNTIF(G45:P45,-1)</f>
        <v>1</v>
      </c>
      <c r="G45" s="6">
        <v>-1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</row>
    <row r="46" spans="2:16" x14ac:dyDescent="0.3">
      <c r="B46" s="3" t="s">
        <v>2</v>
      </c>
      <c r="C46" s="3" t="s">
        <v>28</v>
      </c>
      <c r="D46" s="3" t="s">
        <v>39</v>
      </c>
      <c r="E46" s="6">
        <f>SUM(G46:P46)</f>
        <v>2</v>
      </c>
      <c r="F46" s="6">
        <f>COUNTIF(G46:P46,1)+COUNTIF(G46:P46,-1)</f>
        <v>4</v>
      </c>
      <c r="G46" s="6">
        <v>1</v>
      </c>
      <c r="H46" s="6">
        <v>0</v>
      </c>
      <c r="I46" s="6">
        <v>1</v>
      </c>
      <c r="J46" s="6">
        <v>0</v>
      </c>
      <c r="K46" s="6">
        <v>0</v>
      </c>
      <c r="L46" s="6">
        <v>1</v>
      </c>
      <c r="M46" s="6">
        <v>0</v>
      </c>
      <c r="N46" s="6">
        <v>-1</v>
      </c>
      <c r="O46" s="6">
        <v>0</v>
      </c>
      <c r="P46" s="6">
        <v>0</v>
      </c>
    </row>
    <row r="47" spans="2:16" x14ac:dyDescent="0.3">
      <c r="B47" s="3" t="s">
        <v>80</v>
      </c>
      <c r="C47" s="3" t="s">
        <v>28</v>
      </c>
      <c r="D47" s="3" t="s">
        <v>39</v>
      </c>
      <c r="E47" s="6">
        <f>SUM(G47:P47)</f>
        <v>1</v>
      </c>
      <c r="F47" s="6">
        <f>COUNTIF(G47:P47,1)+COUNTIF(G47:P47,-1)</f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</row>
    <row r="49" spans="1:4" x14ac:dyDescent="0.3">
      <c r="B49" s="2" t="s">
        <v>108</v>
      </c>
      <c r="D49" s="2"/>
    </row>
    <row r="50" spans="1:4" x14ac:dyDescent="0.3">
      <c r="A50">
        <v>1</v>
      </c>
      <c r="B50" t="s">
        <v>54</v>
      </c>
    </row>
    <row r="51" spans="1:4" x14ac:dyDescent="0.3">
      <c r="A51">
        <v>2</v>
      </c>
      <c r="B51" t="s">
        <v>45</v>
      </c>
    </row>
    <row r="52" spans="1:4" x14ac:dyDescent="0.3">
      <c r="A52">
        <v>3</v>
      </c>
      <c r="B52" t="s">
        <v>47</v>
      </c>
    </row>
    <row r="53" spans="1:4" x14ac:dyDescent="0.3">
      <c r="A53">
        <v>4</v>
      </c>
      <c r="B53" t="s">
        <v>46</v>
      </c>
    </row>
    <row r="54" spans="1:4" x14ac:dyDescent="0.3">
      <c r="A54">
        <v>5</v>
      </c>
      <c r="B54" t="s">
        <v>48</v>
      </c>
    </row>
    <row r="55" spans="1:4" x14ac:dyDescent="0.3">
      <c r="A55">
        <v>6</v>
      </c>
      <c r="B55" t="s">
        <v>49</v>
      </c>
    </row>
    <row r="56" spans="1:4" x14ac:dyDescent="0.3">
      <c r="A56">
        <v>7</v>
      </c>
      <c r="B56" t="s">
        <v>50</v>
      </c>
    </row>
    <row r="57" spans="1:4" x14ac:dyDescent="0.3">
      <c r="A57">
        <v>8</v>
      </c>
      <c r="B57" t="s">
        <v>51</v>
      </c>
    </row>
    <row r="58" spans="1:4" x14ac:dyDescent="0.3">
      <c r="A58">
        <v>9</v>
      </c>
      <c r="B58" t="s">
        <v>52</v>
      </c>
    </row>
    <row r="59" spans="1:4" x14ac:dyDescent="0.3">
      <c r="A59">
        <v>10</v>
      </c>
      <c r="B59" t="s">
        <v>53</v>
      </c>
    </row>
  </sheetData>
  <autoFilter ref="B3:P47">
    <sortState ref="B4:P46">
      <sortCondition ref="C4:C46" customList="Human Capital,Social Capital,Intellectual Capital,Past Investments,Past Performance,Comparable Performance"/>
      <sortCondition ref="D4:D46"/>
      <sortCondition descending="1" ref="E4:E46"/>
      <sortCondition descending="1" ref="F4:F46"/>
    </sortState>
  </autoFilter>
  <mergeCells count="3">
    <mergeCell ref="B2:D2"/>
    <mergeCell ref="G2:P2"/>
    <mergeCell ref="E2:F2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19D7892-724D-4C66-9B1F-F969586BDC9F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N46</xm:sqref>
        </x14:conditionalFormatting>
        <x14:conditionalFormatting xmlns:xm="http://schemas.microsoft.com/office/excel/2006/main">
          <x14:cfRule type="iconSet" priority="1" id="{92A6D800-67F0-4BF4-A881-521CECFAABA7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N9</xm:sqref>
        </x14:conditionalFormatting>
        <x14:conditionalFormatting xmlns:xm="http://schemas.microsoft.com/office/excel/2006/main">
          <x14:cfRule type="iconSet" priority="12" id="{61BC5A78-AECB-401A-BF56-8332F83C41C2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G48:N1048576 G40:O47 P40:P1048576 G4:P39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D10" sqref="D10"/>
    </sheetView>
  </sheetViews>
  <sheetFormatPr defaultRowHeight="14.4" x14ac:dyDescent="0.3"/>
  <cols>
    <col min="1" max="1" width="24.88671875" bestFit="1" customWidth="1"/>
    <col min="2" max="2" width="12.77734375" bestFit="1" customWidth="1"/>
    <col min="3" max="3" width="11.44140625" bestFit="1" customWidth="1"/>
    <col min="4" max="4" width="16.5546875" bestFit="1" customWidth="1"/>
    <col min="5" max="5" width="19.33203125" bestFit="1" customWidth="1"/>
    <col min="6" max="6" width="13.6640625" bestFit="1" customWidth="1"/>
    <col min="7" max="7" width="16.6640625" bestFit="1" customWidth="1"/>
    <col min="8" max="8" width="15.77734375" bestFit="1" customWidth="1"/>
    <col min="9" max="9" width="16.109375" bestFit="1" customWidth="1"/>
    <col min="10" max="10" width="16.44140625" bestFit="1" customWidth="1"/>
  </cols>
  <sheetData>
    <row r="3" spans="1:10" x14ac:dyDescent="0.3">
      <c r="A3" s="7" t="s">
        <v>68</v>
      </c>
      <c r="B3" t="s">
        <v>78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</row>
    <row r="4" spans="1:10" x14ac:dyDescent="0.3">
      <c r="A4" s="3" t="s">
        <v>4</v>
      </c>
      <c r="B4" s="9">
        <v>0</v>
      </c>
      <c r="C4" s="9">
        <v>-3</v>
      </c>
      <c r="D4" s="9">
        <v>-2</v>
      </c>
      <c r="E4" s="9">
        <v>4</v>
      </c>
      <c r="F4" s="9">
        <v>1</v>
      </c>
      <c r="G4" s="9">
        <v>0</v>
      </c>
      <c r="H4" s="9">
        <v>0</v>
      </c>
      <c r="I4" s="9">
        <v>0</v>
      </c>
      <c r="J4" s="9">
        <v>0</v>
      </c>
    </row>
    <row r="5" spans="1:10" x14ac:dyDescent="0.3">
      <c r="A5" s="8" t="s">
        <v>33</v>
      </c>
      <c r="B5" s="9">
        <v>1</v>
      </c>
      <c r="C5" s="9">
        <v>0</v>
      </c>
      <c r="D5" s="9">
        <v>-2</v>
      </c>
      <c r="E5" s="9">
        <v>2</v>
      </c>
      <c r="F5" s="9">
        <v>1</v>
      </c>
      <c r="G5" s="9">
        <v>0</v>
      </c>
      <c r="H5" s="9">
        <v>0</v>
      </c>
      <c r="I5" s="9">
        <v>0</v>
      </c>
      <c r="J5" s="9">
        <v>0</v>
      </c>
    </row>
    <row r="6" spans="1:10" x14ac:dyDescent="0.3">
      <c r="A6" s="8" t="s">
        <v>42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</row>
    <row r="7" spans="1:10" x14ac:dyDescent="0.3">
      <c r="A7" s="8" t="s">
        <v>44</v>
      </c>
      <c r="B7" s="9">
        <v>-1</v>
      </c>
      <c r="C7" s="9">
        <v>-3</v>
      </c>
      <c r="D7" s="9">
        <v>0</v>
      </c>
      <c r="E7" s="9">
        <v>2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3">
      <c r="A8" s="3" t="s">
        <v>6</v>
      </c>
      <c r="B8" s="9">
        <v>7</v>
      </c>
      <c r="C8" s="9">
        <v>0</v>
      </c>
      <c r="D8" s="9">
        <v>0</v>
      </c>
      <c r="E8" s="9">
        <v>3</v>
      </c>
      <c r="F8" s="9">
        <v>0</v>
      </c>
      <c r="G8" s="9">
        <v>4</v>
      </c>
      <c r="H8" s="9">
        <v>0</v>
      </c>
      <c r="I8" s="9">
        <v>0</v>
      </c>
      <c r="J8" s="9">
        <v>0</v>
      </c>
    </row>
    <row r="9" spans="1:10" x14ac:dyDescent="0.3">
      <c r="A9" s="8" t="s">
        <v>37</v>
      </c>
      <c r="B9" s="9">
        <v>1</v>
      </c>
      <c r="C9" s="9">
        <v>0</v>
      </c>
      <c r="D9" s="9">
        <v>0</v>
      </c>
      <c r="E9" s="9">
        <v>2</v>
      </c>
      <c r="F9" s="9">
        <v>-1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">
      <c r="A10" s="8" t="s">
        <v>38</v>
      </c>
      <c r="B10" s="9">
        <v>6</v>
      </c>
      <c r="C10" s="9">
        <v>0</v>
      </c>
      <c r="D10" s="9">
        <v>0</v>
      </c>
      <c r="E10" s="9">
        <v>1</v>
      </c>
      <c r="F10" s="9">
        <v>1</v>
      </c>
      <c r="G10" s="9">
        <v>4</v>
      </c>
      <c r="H10" s="9">
        <v>0</v>
      </c>
      <c r="I10" s="9">
        <v>0</v>
      </c>
      <c r="J10" s="9">
        <v>0</v>
      </c>
    </row>
    <row r="11" spans="1:10" x14ac:dyDescent="0.3">
      <c r="A11" s="3" t="s">
        <v>7</v>
      </c>
      <c r="B11" s="9">
        <v>-1</v>
      </c>
      <c r="C11" s="9">
        <v>0</v>
      </c>
      <c r="D11" s="9">
        <v>-1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3">
      <c r="A12" s="8" t="s">
        <v>36</v>
      </c>
      <c r="B12" s="9">
        <v>-1</v>
      </c>
      <c r="C12" s="9">
        <v>0</v>
      </c>
      <c r="D12" s="9">
        <v>-1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3">
      <c r="A13" s="3" t="s">
        <v>25</v>
      </c>
      <c r="B13" s="9">
        <v>2</v>
      </c>
      <c r="C13" s="9">
        <v>0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1</v>
      </c>
      <c r="J13" s="9">
        <v>0</v>
      </c>
    </row>
    <row r="14" spans="1:10" x14ac:dyDescent="0.3">
      <c r="A14" s="8" t="s">
        <v>59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3">
      <c r="A15" s="8" t="s">
        <v>62</v>
      </c>
      <c r="B15" s="9">
        <v>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</row>
    <row r="16" spans="1:10" x14ac:dyDescent="0.3">
      <c r="A16" s="8" t="s">
        <v>65</v>
      </c>
      <c r="B16" s="9">
        <v>1</v>
      </c>
      <c r="C16" s="9">
        <v>0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3">
      <c r="A17" s="3" t="s">
        <v>26</v>
      </c>
      <c r="B17" s="9">
        <v>1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3">
      <c r="A18" s="8" t="s">
        <v>43</v>
      </c>
      <c r="B18" s="9">
        <v>1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3">
      <c r="A19" s="3" t="s">
        <v>28</v>
      </c>
      <c r="B19" s="9">
        <v>3</v>
      </c>
      <c r="C19" s="9">
        <v>1</v>
      </c>
      <c r="D19" s="9">
        <v>-1</v>
      </c>
      <c r="E19" s="9">
        <v>-1</v>
      </c>
      <c r="F19" s="9">
        <v>0</v>
      </c>
      <c r="G19" s="9">
        <v>0</v>
      </c>
      <c r="H19" s="9">
        <v>1</v>
      </c>
      <c r="I19" s="9">
        <v>3</v>
      </c>
      <c r="J19" s="9">
        <v>0</v>
      </c>
    </row>
    <row r="20" spans="1:10" x14ac:dyDescent="0.3">
      <c r="A20" s="8" t="s">
        <v>41</v>
      </c>
      <c r="B20" s="9">
        <v>-2</v>
      </c>
      <c r="C20" s="9">
        <v>-1</v>
      </c>
      <c r="D20" s="9">
        <v>-1</v>
      </c>
      <c r="E20" s="9">
        <v>-1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</row>
    <row r="21" spans="1:10" x14ac:dyDescent="0.3">
      <c r="A21" s="8" t="s">
        <v>40</v>
      </c>
      <c r="B21" s="9">
        <v>2</v>
      </c>
      <c r="C21" s="9">
        <v>1</v>
      </c>
      <c r="D21" s="9">
        <v>0</v>
      </c>
      <c r="E21" s="9">
        <v>-1</v>
      </c>
      <c r="F21" s="9">
        <v>0</v>
      </c>
      <c r="G21" s="9">
        <v>0</v>
      </c>
      <c r="H21" s="9">
        <v>1</v>
      </c>
      <c r="I21" s="9">
        <v>1</v>
      </c>
      <c r="J21" s="9">
        <v>0</v>
      </c>
    </row>
    <row r="22" spans="1:10" x14ac:dyDescent="0.3">
      <c r="A22" s="8" t="s">
        <v>39</v>
      </c>
      <c r="B22" s="9">
        <v>3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</row>
    <row r="23" spans="1:10" x14ac:dyDescent="0.3">
      <c r="A23" s="3" t="s">
        <v>69</v>
      </c>
      <c r="B23" s="9">
        <v>12</v>
      </c>
      <c r="C23" s="9">
        <v>-2</v>
      </c>
      <c r="D23" s="9">
        <v>-4</v>
      </c>
      <c r="E23" s="9">
        <v>6</v>
      </c>
      <c r="F23" s="9">
        <v>3</v>
      </c>
      <c r="G23" s="9">
        <v>4</v>
      </c>
      <c r="H23" s="9">
        <v>1</v>
      </c>
      <c r="I23" s="9">
        <v>4</v>
      </c>
      <c r="J23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Shelton</dc:creator>
  <cp:lastModifiedBy>Mark Shelton</cp:lastModifiedBy>
  <dcterms:created xsi:type="dcterms:W3CDTF">2016-10-25T11:16:19Z</dcterms:created>
  <dcterms:modified xsi:type="dcterms:W3CDTF">2016-11-03T14:52:24Z</dcterms:modified>
</cp:coreProperties>
</file>