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ffce2ed1cf6c3ec/Documents/University/Year Four/CITS4001 Thesis/honours/submissions/litreview/diagrams/"/>
    </mc:Choice>
  </mc:AlternateContent>
  <bookViews>
    <workbookView xWindow="0" yWindow="0" windowWidth="3816" windowHeight="1284"/>
  </bookViews>
  <sheets>
    <sheet name="1. feature_sum" sheetId="5" r:id="rId1"/>
    <sheet name="1. feature_sum (2)" sheetId="13" r:id="rId2"/>
    <sheet name="2. source_eval" sheetId="7" r:id="rId3"/>
    <sheet name="5. algo_eval" sheetId="11" r:id="rId4"/>
    <sheet name="3. algo_prop" sheetId="9" r:id="rId5"/>
    <sheet name="4. algo_comp" sheetId="10" r:id="rId6"/>
  </sheets>
  <definedNames>
    <definedName name="_xlnm._FilterDatabase" localSheetId="0" hidden="1">'1. feature_sum'!$B$3:$O$46</definedName>
    <definedName name="_xlnm._FilterDatabase" localSheetId="1" hidden="1">'1. feature_sum (2)'!$B$3:$F$18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1" l="1"/>
  <c r="M11" i="11"/>
  <c r="K11" i="11"/>
  <c r="I11" i="11"/>
  <c r="G11" i="11"/>
  <c r="E11" i="11"/>
  <c r="C11" i="11"/>
  <c r="O5" i="11"/>
  <c r="M5" i="11"/>
  <c r="K5" i="11"/>
  <c r="I5" i="11"/>
  <c r="G5" i="11"/>
  <c r="E5" i="11"/>
  <c r="C5" i="11"/>
  <c r="H45" i="5" l="1"/>
  <c r="I45" i="5"/>
  <c r="J45" i="5"/>
  <c r="K45" i="5"/>
  <c r="L45" i="5"/>
  <c r="M45" i="5"/>
  <c r="N45" i="5"/>
  <c r="O45" i="5"/>
  <c r="G45" i="5"/>
  <c r="M16" i="11"/>
  <c r="E16" i="11"/>
  <c r="C4" i="11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5" i="5"/>
  <c r="E35" i="5"/>
  <c r="F36" i="5"/>
  <c r="E36" i="5"/>
  <c r="F34" i="5"/>
  <c r="E34" i="5"/>
  <c r="F33" i="5"/>
  <c r="E33" i="5"/>
  <c r="F32" i="5"/>
  <c r="E32" i="5"/>
  <c r="F30" i="5"/>
  <c r="E30" i="5"/>
  <c r="F29" i="5"/>
  <c r="E29" i="5"/>
  <c r="F28" i="5"/>
  <c r="E28" i="5"/>
  <c r="F31" i="5"/>
  <c r="E31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9" i="5"/>
  <c r="E9" i="5"/>
  <c r="F8" i="5"/>
  <c r="E8" i="5"/>
  <c r="F7" i="5"/>
  <c r="E7" i="5"/>
  <c r="F6" i="5"/>
  <c r="E6" i="5"/>
  <c r="F4" i="5"/>
  <c r="E4" i="5"/>
  <c r="F10" i="5"/>
  <c r="E10" i="5"/>
  <c r="F5" i="5"/>
  <c r="E5" i="5"/>
  <c r="F12" i="5"/>
  <c r="E12" i="5"/>
  <c r="F11" i="5"/>
  <c r="E11" i="5"/>
  <c r="I16" i="11" l="1"/>
  <c r="K16" i="11"/>
  <c r="G16" i="11"/>
  <c r="O4" i="11"/>
  <c r="G4" i="11"/>
  <c r="O16" i="11"/>
  <c r="K4" i="11"/>
  <c r="E4" i="11"/>
  <c r="M4" i="11"/>
  <c r="I4" i="11"/>
  <c r="O10" i="11"/>
  <c r="C10" i="11"/>
  <c r="K10" i="11"/>
  <c r="M10" i="11"/>
  <c r="E10" i="11"/>
  <c r="I10" i="11"/>
  <c r="G10" i="11"/>
  <c r="C16" i="11"/>
  <c r="I15" i="11" s="1"/>
  <c r="E15" i="11" l="1"/>
  <c r="G15" i="11"/>
  <c r="C15" i="11"/>
  <c r="O15" i="11"/>
  <c r="M15" i="11"/>
  <c r="K15" i="11"/>
</calcChain>
</file>

<file path=xl/sharedStrings.xml><?xml version="1.0" encoding="utf-8"?>
<sst xmlns="http://schemas.openxmlformats.org/spreadsheetml/2006/main" count="387" uniqueCount="208">
  <si>
    <t>SVM</t>
  </si>
  <si>
    <t>DT</t>
  </si>
  <si>
    <t>ANN</t>
  </si>
  <si>
    <t>KNN</t>
  </si>
  <si>
    <t>Overall</t>
  </si>
  <si>
    <t>-</t>
  </si>
  <si>
    <t>NB</t>
  </si>
  <si>
    <t>LR</t>
  </si>
  <si>
    <t>RF</t>
  </si>
  <si>
    <t>Total</t>
  </si>
  <si>
    <t>Missing values</t>
  </si>
  <si>
    <t>Mixed feature types</t>
  </si>
  <si>
    <t>Irrelevant features</t>
  </si>
  <si>
    <t>Imbalanced classes (&gt;10:1)</t>
  </si>
  <si>
    <t>Small training set (&lt; 100k)</t>
  </si>
  <si>
    <t>High dimensionality (&gt; 1k)</t>
  </si>
  <si>
    <t>Interpretability</t>
  </si>
  <si>
    <t>Predictive power</t>
  </si>
  <si>
    <t>Incremental learning</t>
  </si>
  <si>
    <t>Ease of tuning</t>
  </si>
  <si>
    <t>Abbreviations</t>
  </si>
  <si>
    <t>NB: Naïve Bayes, LR: Logistic Regression, k-NN: k-Nearest Neighbours, DT: Decision Trees, RF: Random Forests, SVM: Support Vector Machines, ANN: Artificial Neural Networks</t>
  </si>
  <si>
    <t>Relevance</t>
  </si>
  <si>
    <t>Problem</t>
  </si>
  <si>
    <t>Solution</t>
  </si>
  <si>
    <t>Algorithms</t>
  </si>
  <si>
    <t>Imbalanced classes</t>
  </si>
  <si>
    <t>Small training set</t>
  </si>
  <si>
    <t>High dimensionality</t>
  </si>
  <si>
    <t>Relevant Criteria</t>
  </si>
  <si>
    <t>Attribute</t>
  </si>
  <si>
    <t>Grouping</t>
  </si>
  <si>
    <t>Sub-grouping</t>
  </si>
  <si>
    <t>Frequency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</si>
  <si>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</si>
  <si>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</si>
  <si>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</si>
  <si>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</si>
  <si>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</si>
  <si>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</si>
  <si>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</si>
  <si>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</si>
  <si>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</si>
  <si>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Number of current employees</t>
  </si>
  <si>
    <t>Human Capital</t>
  </si>
  <si>
    <t>Number of total members</t>
  </si>
  <si>
    <t>Number of founders</t>
  </si>
  <si>
    <t>Number of board members</t>
  </si>
  <si>
    <t>Number of degrees attained by founders</t>
  </si>
  <si>
    <t>Number of years of founders management experience</t>
  </si>
  <si>
    <t>At least one founder has obtained MBA</t>
  </si>
  <si>
    <t>At least one founder is an academic</t>
  </si>
  <si>
    <t>Number of previous companies started by founders</t>
  </si>
  <si>
    <t>Startup has research alliance</t>
  </si>
  <si>
    <t>Social Capital</t>
  </si>
  <si>
    <t>Startup has sales alliance</t>
  </si>
  <si>
    <t>Number of mentions, TechCrunch</t>
  </si>
  <si>
    <t>Media Coverage</t>
  </si>
  <si>
    <t>Number of mentions, any press</t>
  </si>
  <si>
    <t>Social Media</t>
  </si>
  <si>
    <t>Startup has Facebook presence</t>
  </si>
  <si>
    <t>Number of followers, AngelList</t>
  </si>
  <si>
    <t>Number of followers, Twitter</t>
  </si>
  <si>
    <t>Number of likes, Facebook</t>
  </si>
  <si>
    <t>Number of tweets, Twitter</t>
  </si>
  <si>
    <t>Startup has Twitter presence</t>
  </si>
  <si>
    <t>Startup has applied for patent</t>
  </si>
  <si>
    <t>Patents</t>
  </si>
  <si>
    <t>Startup has been granted patent</t>
  </si>
  <si>
    <t>Number of patent applications</t>
  </si>
  <si>
    <t>Startup has received award</t>
  </si>
  <si>
    <t>Startup has received government grant</t>
  </si>
  <si>
    <t>Total funding raised</t>
  </si>
  <si>
    <t>Average funding per round</t>
  </si>
  <si>
    <t>Number of investors per round</t>
  </si>
  <si>
    <t>Number of financing rounds</t>
  </si>
  <si>
    <t>Number of investors' followers, AngelList</t>
  </si>
  <si>
    <t>Investor Reputation</t>
  </si>
  <si>
    <t>Number of investors' previous co-investors</t>
  </si>
  <si>
    <t>Centrality of investors' in investment network</t>
  </si>
  <si>
    <t>Age of company / Survival time</t>
  </si>
  <si>
    <t>Company is profitable</t>
  </si>
  <si>
    <t>Founded year</t>
  </si>
  <si>
    <t>Comparable Performance</t>
  </si>
  <si>
    <t>S&amp;P Close Previous Day</t>
  </si>
  <si>
    <t>Startup industry sector</t>
  </si>
  <si>
    <t>Startup description</t>
  </si>
  <si>
    <t>Startup industry sector is a new industry</t>
  </si>
  <si>
    <t>Number of competitors</t>
  </si>
  <si>
    <t>Headquarter location</t>
  </si>
  <si>
    <t>Headquarter location is in a large city</t>
  </si>
  <si>
    <t>References</t>
  </si>
  <si>
    <t>Shan, Cao, Lin_Unknown Year_Capital Crunch Predicting Investments in Tech Companies_Unpublished</t>
  </si>
  <si>
    <t>Ahlers et al._2015_Signaling in Equity Crowdfunding</t>
  </si>
  <si>
    <t>Beckwith_2016_Predicting Success in Equity Crowdfunding</t>
  </si>
  <si>
    <t>An, Jung, Kim_2015_A Green Flag over Mobile Industry Start-Ups Human Capital and Past Investors as Investment Signals</t>
  </si>
  <si>
    <t>Cheng et al._2016_Collection, Exploration and Analysis of Crowdfunding Social Networks</t>
  </si>
  <si>
    <t>Croce, Guerini, Ughetto_2016_Angel Financing and the Performance of High-Tech Start-Ups</t>
  </si>
  <si>
    <t>Werth, Boeert_2013_Co-investment networks of business angels and the performance of their start-up investments</t>
  </si>
  <si>
    <t>Gimmon, Levie_2010_Founders human capital, external investment, and the survival of new high-technology ventures</t>
  </si>
  <si>
    <t>Hoenen et al._2014_The diminishing signaling value of patents between early rounds of venture capital financing</t>
  </si>
  <si>
    <t>CrunchBase</t>
  </si>
  <si>
    <t>AngelList</t>
  </si>
  <si>
    <t>LinkedIn</t>
  </si>
  <si>
    <t>Twitter</t>
  </si>
  <si>
    <t>Features</t>
  </si>
  <si>
    <t>Investment Confidence</t>
  </si>
  <si>
    <t>Ease of Use</t>
  </si>
  <si>
    <t>Free public access</t>
  </si>
  <si>
    <t>API available</t>
  </si>
  <si>
    <t>Large sample size</t>
  </si>
  <si>
    <t>Selection of Studies</t>
  </si>
  <si>
    <t>Statistics</t>
  </si>
  <si>
    <t>Desired Solution</t>
  </si>
  <si>
    <t>Properties</t>
  </si>
  <si>
    <t>Caruana, Karampatziakis, Yessenalina_2008_An empirical evaluation of supervised learning in high dimensions</t>
  </si>
  <si>
    <t>Yang, Liu_1999_A re-examination of text categorization models</t>
  </si>
  <si>
    <t>Kotsiantis_2007_Supervised machine learning a review of classification techniques</t>
  </si>
  <si>
    <t>Kuhn, Johnson_2013_Applied predictive modeling</t>
  </si>
  <si>
    <t>Japkowicz, Stephen_2002_The class imbalance problem a systematic study</t>
  </si>
  <si>
    <t>Kelleher, Mac Namee, D'Arcy_2015_Fundamentals of machine learning for predictive data analytics</t>
  </si>
  <si>
    <r>
      <t xml:space="preserve">Table 1. </t>
    </r>
    <r>
      <rPr>
        <sz val="11"/>
        <color theme="1"/>
        <rFont val="Calibri"/>
        <family val="2"/>
        <scheme val="minor"/>
      </rPr>
      <t>Overview of features used to predict startup investment or performance</t>
    </r>
  </si>
  <si>
    <t>Historical Performance</t>
  </si>
  <si>
    <t>Local Economy</t>
  </si>
  <si>
    <t>Investment Record</t>
  </si>
  <si>
    <t>Broader Economy</t>
  </si>
  <si>
    <t>NED Capability</t>
  </si>
  <si>
    <t>Founder Capability</t>
  </si>
  <si>
    <t>Staff Capability</t>
  </si>
  <si>
    <t>Computational speed</t>
  </si>
  <si>
    <t>Time-efficient collection</t>
  </si>
  <si>
    <t>Surveys &amp; Interviews</t>
  </si>
  <si>
    <t>Startup Databases</t>
  </si>
  <si>
    <t>Financial Reports</t>
  </si>
  <si>
    <t>Accurate data</t>
  </si>
  <si>
    <t>Patent Filings</t>
  </si>
  <si>
    <r>
      <t xml:space="preserve">Table 2. </t>
    </r>
    <r>
      <rPr>
        <sz val="11"/>
        <color theme="1"/>
        <rFont val="Calibri"/>
        <family val="2"/>
        <scheme val="minor"/>
      </rPr>
      <t>Overview of relevant data sources to the startup investment prediction task.</t>
    </r>
  </si>
  <si>
    <r>
      <rPr>
        <b/>
        <sz val="11"/>
        <color theme="1"/>
        <rFont val="Calibri"/>
        <family val="2"/>
        <scheme val="minor"/>
      </rPr>
      <t>Table 3.</t>
    </r>
    <r>
      <rPr>
        <sz val="11"/>
        <color theme="1"/>
        <rFont val="Calibri"/>
        <family val="2"/>
        <scheme val="minor"/>
      </rPr>
      <t xml:space="preserve"> Overview of the properties of the startup investment prediction task </t>
    </r>
  </si>
  <si>
    <r>
      <rPr>
        <b/>
        <sz val="11"/>
        <color theme="1"/>
        <rFont val="Calibri"/>
        <family val="2"/>
        <scheme val="minor"/>
      </rPr>
      <t>Table 4.</t>
    </r>
    <r>
      <rPr>
        <sz val="11"/>
        <color theme="1"/>
        <rFont val="Calibri"/>
        <family val="2"/>
        <scheme val="minor"/>
      </rPr>
      <t xml:space="preserve"> Comparison of common supervised learning algorithms</t>
    </r>
  </si>
  <si>
    <r>
      <rPr>
        <b/>
        <sz val="11"/>
        <color theme="1"/>
        <rFont val="Calibri"/>
        <family val="2"/>
        <scheme val="minor"/>
      </rPr>
      <t>Table 5.</t>
    </r>
    <r>
      <rPr>
        <sz val="11"/>
        <color theme="1"/>
        <rFont val="Calibri"/>
        <family val="2"/>
        <scheme val="minor"/>
      </rPr>
      <t xml:space="preserve"> Evaluation of common learning algorithms with respect to the current startup investment prediction task</t>
    </r>
  </si>
  <si>
    <t>Founders' Capabilities</t>
  </si>
  <si>
    <t>Strategic Alliances</t>
  </si>
  <si>
    <t>Staff Capabilities</t>
  </si>
  <si>
    <t>Contextual Cues</t>
  </si>
  <si>
    <t>Structural Capital</t>
  </si>
  <si>
    <t>Third Party Validation</t>
  </si>
  <si>
    <t>Financial Performance</t>
  </si>
  <si>
    <t>Non-Financial Performance</t>
  </si>
  <si>
    <t>Competitor Performance</t>
  </si>
  <si>
    <t>NED Capabilities</t>
  </si>
  <si>
    <t>Awards and Grants</t>
  </si>
  <si>
    <t>Go to appendix (mention in text)</t>
  </si>
  <si>
    <t>Move to appendix (mention in text)</t>
  </si>
  <si>
    <t>Significant</t>
  </si>
  <si>
    <t>Non-Significant</t>
  </si>
  <si>
    <t>Factor</t>
  </si>
  <si>
    <t>Startup Potential</t>
  </si>
  <si>
    <t>Studies</t>
  </si>
  <si>
    <t>Social Influence</t>
  </si>
  <si>
    <t>shan2014</t>
  </si>
  <si>
    <t>Capital Crunch Predicting Investments in Tech Companies</t>
  </si>
  <si>
    <t>ahlers2015</t>
  </si>
  <si>
    <t>Signaling in Equity Crowdfunding</t>
  </si>
  <si>
    <t>beckwith2016</t>
  </si>
  <si>
    <t>Predicting Success in Equity Crowdfunding</t>
  </si>
  <si>
    <t>an2015</t>
  </si>
  <si>
    <t>A Green Flag over Mobile Industry Start-Ups Human Capital and Past Investors as Investment Signals</t>
  </si>
  <si>
    <t>cheng2016</t>
  </si>
  <si>
    <t>Collection, Exploration and Analysis of Crowdfunding Social Networks</t>
  </si>
  <si>
    <t>croce2016</t>
  </si>
  <si>
    <t>Angel Financing and the Performance of High-Tech Start-Ups</t>
  </si>
  <si>
    <t>werth2013</t>
  </si>
  <si>
    <t>Co-investment networks of business angels and the performance of their start-up investments</t>
  </si>
  <si>
    <t>gimmon2010</t>
  </si>
  <si>
    <t>Founders human capital, external investment, and the survival of new high-technology ventures</t>
  </si>
  <si>
    <t>hoenen2014</t>
  </si>
  <si>
    <t>The diminishing signaling value of patents between early rounds of venture capital financing</t>
  </si>
  <si>
    <t>\cite{ahlers2015}</t>
  </si>
  <si>
    <t>\cite{beckwith2016}</t>
  </si>
  <si>
    <t>\cite{an2015}</t>
  </si>
  <si>
    <t>\cite{hoenen2014}</t>
  </si>
  <si>
    <t>conti2013</t>
  </si>
  <si>
    <t>yu2015</t>
  </si>
  <si>
    <t>hsu2008</t>
  </si>
  <si>
    <t>baum2004</t>
  </si>
  <si>
    <t>Show me the right stuff signals for high tech startups</t>
  </si>
  <si>
    <t>Startup tribes social network ties that support success in new firms</t>
  </si>
  <si>
    <t>Patents as quality signals for entrepreneurial ventures</t>
  </si>
  <si>
    <t>Alliance, intellectual and human capital as selection criteria in venture financing</t>
  </si>
  <si>
    <t>\cite{beckwith2016,an2015,gimmon2010}</t>
  </si>
  <si>
    <t>\cite{shan2014,conti2013}</t>
  </si>
  <si>
    <t>\cite{baum2004}</t>
  </si>
  <si>
    <t>\cite{ahlers2015,an2015}</t>
  </si>
  <si>
    <t>\cite{beckwith2016,an2015,conti2013}</t>
  </si>
  <si>
    <t>\cite{beckwith2016,an2015,cheng2016,yu2015}</t>
  </si>
  <si>
    <t>\cite{hoenen2014,hsu2008,baum2004}</t>
  </si>
  <si>
    <t>\cite{ahlers2015,gimmon2010}</t>
  </si>
  <si>
    <t>\cite{shan2014,ahlers2015}</t>
  </si>
  <si>
    <t>\cite{beckwith2016,conti2013}</t>
  </si>
  <si>
    <t>\cite{beckwith2016,baum2004}</t>
  </si>
  <si>
    <t>\cite{an2015,gimmon2010}</t>
  </si>
  <si>
    <t>\cite{shan2014,croce2016,gimmon2010}</t>
  </si>
  <si>
    <t>\cite{an2015,werth2013,hsu2008}</t>
  </si>
  <si>
    <t>\cite{ahlers2015,beckwith2016,croce2016,hoenen2014,conti2013}</t>
  </si>
  <si>
    <t>\cite{beckwith2016,croce2016,hoenen2014,conti2013,hsu2008}</t>
  </si>
  <si>
    <t>\cite{shan2014,beckwith2016,croce2016,gimmon2010,hoenen2014}</t>
  </si>
  <si>
    <t>Reports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</si>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</sst>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[&quot;0&quot;]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6" xfId="0" applyFont="1" applyBorder="1"/>
    <xf numFmtId="0" fontId="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20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2" xfId="0" applyFont="1" applyBorder="1"/>
    <xf numFmtId="0" fontId="0" fillId="0" borderId="0" xfId="0" applyFont="1"/>
    <xf numFmtId="0" fontId="1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/>
    <xf numFmtId="0" fontId="1" fillId="0" borderId="5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0" xfId="0" applyFont="1" applyBorder="1"/>
    <xf numFmtId="0" fontId="1" fillId="0" borderId="20" xfId="0" applyFont="1" applyBorder="1"/>
    <xf numFmtId="0" fontId="0" fillId="0" borderId="20" xfId="0" applyFont="1" applyBorder="1"/>
    <xf numFmtId="0" fontId="6" fillId="0" borderId="20" xfId="0" applyFont="1" applyBorder="1" applyAlignment="1">
      <alignment horizontal="left" indent="1"/>
    </xf>
    <xf numFmtId="0" fontId="0" fillId="0" borderId="21" xfId="0" applyFont="1" applyBorder="1"/>
    <xf numFmtId="0" fontId="0" fillId="0" borderId="2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ont="1" applyFill="1" applyBorder="1"/>
    <xf numFmtId="0" fontId="0" fillId="0" borderId="12" xfId="0" applyBorder="1" applyAlignment="1">
      <alignment horizontal="left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16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6" xfId="0" applyFont="1" applyBorder="1" applyAlignment="1">
      <alignment wrapText="1"/>
    </xf>
    <xf numFmtId="0" fontId="0" fillId="0" borderId="27" xfId="0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tabSelected="1" zoomScale="70" zoomScaleNormal="70" workbookViewId="0">
      <selection activeCell="G37" sqref="G37:O38"/>
    </sheetView>
  </sheetViews>
  <sheetFormatPr defaultRowHeight="14.4" x14ac:dyDescent="0.3"/>
  <cols>
    <col min="1" max="1" width="3.77734375" bestFit="1" customWidth="1"/>
    <col min="2" max="2" width="45" customWidth="1"/>
    <col min="3" max="3" width="25.5546875" bestFit="1" customWidth="1"/>
    <col min="4" max="4" width="27.77734375" bestFit="1" customWidth="1"/>
    <col min="5" max="5" width="7.33203125" bestFit="1" customWidth="1"/>
    <col min="6" max="6" width="13.6640625" bestFit="1" customWidth="1"/>
    <col min="7" max="13" width="10.77734375" style="6" customWidth="1"/>
    <col min="14" max="15" width="10.77734375" customWidth="1"/>
  </cols>
  <sheetData>
    <row r="1" spans="2:15" ht="15" thickBot="1" x14ac:dyDescent="0.35">
      <c r="G1"/>
      <c r="H1"/>
      <c r="I1"/>
      <c r="J1"/>
      <c r="K1"/>
      <c r="L1"/>
      <c r="M1"/>
    </row>
    <row r="2" spans="2:15" x14ac:dyDescent="0.3">
      <c r="B2" s="61" t="s">
        <v>105</v>
      </c>
      <c r="C2" s="62"/>
      <c r="D2" s="63"/>
      <c r="E2" s="61" t="s">
        <v>112</v>
      </c>
      <c r="F2" s="63"/>
      <c r="G2" s="62" t="s">
        <v>111</v>
      </c>
      <c r="H2" s="62"/>
      <c r="I2" s="62"/>
      <c r="J2" s="62"/>
      <c r="K2" s="62"/>
      <c r="L2" s="62"/>
      <c r="M2" s="62"/>
      <c r="N2" s="62"/>
      <c r="O2" s="63"/>
    </row>
    <row r="3" spans="2:15" s="2" customFormat="1" x14ac:dyDescent="0.3">
      <c r="B3" s="31" t="s">
        <v>30</v>
      </c>
      <c r="C3" s="32" t="s">
        <v>31</v>
      </c>
      <c r="D3" s="36" t="s">
        <v>32</v>
      </c>
      <c r="E3" s="38" t="s">
        <v>9</v>
      </c>
      <c r="F3" s="34" t="s">
        <v>33</v>
      </c>
      <c r="G3" s="33" t="s">
        <v>34</v>
      </c>
      <c r="H3" s="33" t="s">
        <v>35</v>
      </c>
      <c r="I3" s="33" t="s">
        <v>36</v>
      </c>
      <c r="J3" s="33" t="s">
        <v>37</v>
      </c>
      <c r="K3" s="33" t="s">
        <v>38</v>
      </c>
      <c r="L3" s="33" t="s">
        <v>39</v>
      </c>
      <c r="M3" s="33" t="s">
        <v>40</v>
      </c>
      <c r="N3" s="33" t="s">
        <v>41</v>
      </c>
      <c r="O3" s="34" t="s">
        <v>42</v>
      </c>
    </row>
    <row r="4" spans="2:15" x14ac:dyDescent="0.3">
      <c r="B4" s="27" t="s">
        <v>48</v>
      </c>
      <c r="C4" s="28" t="s">
        <v>44</v>
      </c>
      <c r="D4" s="37" t="s">
        <v>140</v>
      </c>
      <c r="E4" s="39">
        <f t="shared" ref="E4:E44" si="0">SUM(G4:O4)</f>
        <v>1</v>
      </c>
      <c r="F4" s="24">
        <f t="shared" ref="F4:F44" si="1">COUNTIF(G4:O4,1)+COUNTIF(G4:O4,-1)</f>
        <v>3</v>
      </c>
      <c r="G4" s="3">
        <v>-1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24">
        <v>0</v>
      </c>
    </row>
    <row r="5" spans="2:15" x14ac:dyDescent="0.3">
      <c r="B5" s="27" t="s">
        <v>46</v>
      </c>
      <c r="C5" s="28" t="s">
        <v>44</v>
      </c>
      <c r="D5" s="37" t="s">
        <v>140</v>
      </c>
      <c r="E5" s="39">
        <f t="shared" si="0"/>
        <v>1</v>
      </c>
      <c r="F5" s="24">
        <f t="shared" si="1"/>
        <v>1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24">
        <v>0</v>
      </c>
    </row>
    <row r="6" spans="2:15" x14ac:dyDescent="0.3">
      <c r="B6" s="27" t="s">
        <v>49</v>
      </c>
      <c r="C6" s="28" t="s">
        <v>44</v>
      </c>
      <c r="D6" s="37" t="s">
        <v>140</v>
      </c>
      <c r="E6" s="39">
        <f t="shared" si="0"/>
        <v>0</v>
      </c>
      <c r="F6" s="24">
        <f t="shared" si="1"/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24">
        <v>0</v>
      </c>
    </row>
    <row r="7" spans="2:15" x14ac:dyDescent="0.3">
      <c r="B7" s="27" t="s">
        <v>50</v>
      </c>
      <c r="C7" s="28" t="s">
        <v>44</v>
      </c>
      <c r="D7" s="37" t="s">
        <v>140</v>
      </c>
      <c r="E7" s="39">
        <f t="shared" si="0"/>
        <v>0</v>
      </c>
      <c r="F7" s="24">
        <f t="shared" si="1"/>
        <v>2</v>
      </c>
      <c r="G7" s="3">
        <v>-1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24">
        <v>0</v>
      </c>
    </row>
    <row r="8" spans="2:15" x14ac:dyDescent="0.3">
      <c r="B8" s="27" t="s">
        <v>51</v>
      </c>
      <c r="C8" s="28" t="s">
        <v>44</v>
      </c>
      <c r="D8" s="37" t="s">
        <v>140</v>
      </c>
      <c r="E8" s="39">
        <f t="shared" si="0"/>
        <v>0</v>
      </c>
      <c r="F8" s="24">
        <f t="shared" si="1"/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4">
        <v>0</v>
      </c>
    </row>
    <row r="9" spans="2:15" x14ac:dyDescent="0.3">
      <c r="B9" s="27" t="s">
        <v>52</v>
      </c>
      <c r="C9" s="28" t="s">
        <v>44</v>
      </c>
      <c r="D9" s="37" t="s">
        <v>140</v>
      </c>
      <c r="E9" s="39">
        <f t="shared" si="0"/>
        <v>0</v>
      </c>
      <c r="F9" s="24">
        <f t="shared" si="1"/>
        <v>2</v>
      </c>
      <c r="G9" s="3">
        <v>-1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24">
        <v>0</v>
      </c>
    </row>
    <row r="10" spans="2:15" x14ac:dyDescent="0.3">
      <c r="B10" s="27" t="s">
        <v>47</v>
      </c>
      <c r="C10" s="28" t="s">
        <v>44</v>
      </c>
      <c r="D10" s="37" t="s">
        <v>149</v>
      </c>
      <c r="E10" s="39">
        <f t="shared" si="0"/>
        <v>-2</v>
      </c>
      <c r="F10" s="24">
        <f t="shared" si="1"/>
        <v>2</v>
      </c>
      <c r="G10" s="3">
        <v>0</v>
      </c>
      <c r="H10" s="3">
        <v>-1</v>
      </c>
      <c r="I10" s="3">
        <v>0</v>
      </c>
      <c r="J10" s="3">
        <v>-1</v>
      </c>
      <c r="K10" s="3">
        <v>0</v>
      </c>
      <c r="L10" s="3">
        <v>0</v>
      </c>
      <c r="M10" s="3">
        <v>0</v>
      </c>
      <c r="N10" s="3">
        <v>0</v>
      </c>
      <c r="O10" s="24">
        <v>0</v>
      </c>
    </row>
    <row r="11" spans="2:15" x14ac:dyDescent="0.3">
      <c r="B11" s="27" t="s">
        <v>43</v>
      </c>
      <c r="C11" s="28" t="s">
        <v>44</v>
      </c>
      <c r="D11" s="37" t="s">
        <v>142</v>
      </c>
      <c r="E11" s="39">
        <f t="shared" si="0"/>
        <v>1</v>
      </c>
      <c r="F11" s="24">
        <f t="shared" si="1"/>
        <v>3</v>
      </c>
      <c r="G11" s="3">
        <v>0</v>
      </c>
      <c r="H11" s="3">
        <v>-1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24">
        <v>0</v>
      </c>
    </row>
    <row r="12" spans="2:15" x14ac:dyDescent="0.3">
      <c r="B12" s="27" t="s">
        <v>45</v>
      </c>
      <c r="C12" s="28" t="s">
        <v>44</v>
      </c>
      <c r="D12" s="37" t="s">
        <v>142</v>
      </c>
      <c r="E12" s="39">
        <f t="shared" si="0"/>
        <v>1</v>
      </c>
      <c r="F12" s="24">
        <f t="shared" si="1"/>
        <v>1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24">
        <v>0</v>
      </c>
    </row>
    <row r="13" spans="2:15" x14ac:dyDescent="0.3">
      <c r="B13" s="27" t="s">
        <v>53</v>
      </c>
      <c r="C13" s="28" t="s">
        <v>54</v>
      </c>
      <c r="D13" s="37" t="s">
        <v>141</v>
      </c>
      <c r="E13" s="39">
        <f t="shared" si="0"/>
        <v>0</v>
      </c>
      <c r="F13" s="24">
        <f t="shared" si="1"/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24">
        <v>0</v>
      </c>
    </row>
    <row r="14" spans="2:15" x14ac:dyDescent="0.3">
      <c r="B14" s="27" t="s">
        <v>55</v>
      </c>
      <c r="C14" s="28" t="s">
        <v>54</v>
      </c>
      <c r="D14" s="37" t="s">
        <v>141</v>
      </c>
      <c r="E14" s="39">
        <f t="shared" si="0"/>
        <v>0</v>
      </c>
      <c r="F14" s="24">
        <f t="shared" si="1"/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24">
        <v>0</v>
      </c>
    </row>
    <row r="15" spans="2:15" x14ac:dyDescent="0.3">
      <c r="B15" s="27" t="s">
        <v>56</v>
      </c>
      <c r="C15" s="28" t="s">
        <v>145</v>
      </c>
      <c r="D15" s="37" t="s">
        <v>57</v>
      </c>
      <c r="E15" s="39">
        <f t="shared" si="0"/>
        <v>1</v>
      </c>
      <c r="F15" s="24">
        <f t="shared" si="1"/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4">
        <v>0</v>
      </c>
    </row>
    <row r="16" spans="2:15" x14ac:dyDescent="0.3">
      <c r="B16" s="27" t="s">
        <v>58</v>
      </c>
      <c r="C16" s="28" t="s">
        <v>145</v>
      </c>
      <c r="D16" s="37" t="s">
        <v>57</v>
      </c>
      <c r="E16" s="39">
        <f t="shared" si="0"/>
        <v>0</v>
      </c>
      <c r="F16" s="24">
        <f t="shared" si="1"/>
        <v>2</v>
      </c>
      <c r="G16" s="3">
        <v>0</v>
      </c>
      <c r="H16" s="3">
        <v>0</v>
      </c>
      <c r="I16" s="3">
        <v>1</v>
      </c>
      <c r="J16" s="3">
        <v>-1</v>
      </c>
      <c r="K16" s="3">
        <v>0</v>
      </c>
      <c r="L16" s="3">
        <v>0</v>
      </c>
      <c r="M16" s="3">
        <v>0</v>
      </c>
      <c r="N16" s="3">
        <v>0</v>
      </c>
      <c r="O16" s="24">
        <v>0</v>
      </c>
    </row>
    <row r="17" spans="2:15" x14ac:dyDescent="0.3">
      <c r="B17" s="27" t="s">
        <v>60</v>
      </c>
      <c r="C17" s="28" t="s">
        <v>54</v>
      </c>
      <c r="D17" s="37" t="s">
        <v>59</v>
      </c>
      <c r="E17" s="39">
        <f t="shared" si="0"/>
        <v>1</v>
      </c>
      <c r="F17" s="24">
        <f t="shared" si="1"/>
        <v>1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24">
        <v>0</v>
      </c>
    </row>
    <row r="18" spans="2:15" x14ac:dyDescent="0.3">
      <c r="B18" s="27" t="s">
        <v>61</v>
      </c>
      <c r="C18" s="28" t="s">
        <v>54</v>
      </c>
      <c r="D18" s="37" t="s">
        <v>59</v>
      </c>
      <c r="E18" s="39">
        <f t="shared" si="0"/>
        <v>1</v>
      </c>
      <c r="F18" s="24">
        <f t="shared" si="1"/>
        <v>1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24">
        <v>0</v>
      </c>
    </row>
    <row r="19" spans="2:15" x14ac:dyDescent="0.3">
      <c r="B19" s="27" t="s">
        <v>62</v>
      </c>
      <c r="C19" s="28" t="s">
        <v>54</v>
      </c>
      <c r="D19" s="37" t="s">
        <v>59</v>
      </c>
      <c r="E19" s="39">
        <f t="shared" si="0"/>
        <v>1</v>
      </c>
      <c r="F19" s="24">
        <f t="shared" si="1"/>
        <v>1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24">
        <v>0</v>
      </c>
    </row>
    <row r="20" spans="2:15" x14ac:dyDescent="0.3">
      <c r="B20" s="27" t="s">
        <v>63</v>
      </c>
      <c r="C20" s="28" t="s">
        <v>54</v>
      </c>
      <c r="D20" s="37" t="s">
        <v>59</v>
      </c>
      <c r="E20" s="39">
        <f t="shared" si="0"/>
        <v>1</v>
      </c>
      <c r="F20" s="24">
        <f t="shared" si="1"/>
        <v>1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24">
        <v>0</v>
      </c>
    </row>
    <row r="21" spans="2:15" x14ac:dyDescent="0.3">
      <c r="B21" s="27" t="s">
        <v>64</v>
      </c>
      <c r="C21" s="28" t="s">
        <v>54</v>
      </c>
      <c r="D21" s="37" t="s">
        <v>59</v>
      </c>
      <c r="E21" s="39">
        <f t="shared" si="0"/>
        <v>1</v>
      </c>
      <c r="F21" s="24">
        <f t="shared" si="1"/>
        <v>1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24">
        <v>0</v>
      </c>
    </row>
    <row r="22" spans="2:15" x14ac:dyDescent="0.3">
      <c r="B22" s="27" t="s">
        <v>65</v>
      </c>
      <c r="C22" s="28" t="s">
        <v>54</v>
      </c>
      <c r="D22" s="37" t="s">
        <v>59</v>
      </c>
      <c r="E22" s="39">
        <f t="shared" si="0"/>
        <v>0</v>
      </c>
      <c r="F22" s="24">
        <f t="shared" si="1"/>
        <v>2</v>
      </c>
      <c r="G22" s="3">
        <v>0</v>
      </c>
      <c r="H22" s="3">
        <v>0</v>
      </c>
      <c r="I22" s="3">
        <v>1</v>
      </c>
      <c r="J22" s="3">
        <v>0</v>
      </c>
      <c r="K22" s="3">
        <v>-1</v>
      </c>
      <c r="L22" s="3">
        <v>0</v>
      </c>
      <c r="M22" s="3">
        <v>0</v>
      </c>
      <c r="N22" s="3">
        <v>0</v>
      </c>
      <c r="O22" s="24">
        <v>0</v>
      </c>
    </row>
    <row r="23" spans="2:15" x14ac:dyDescent="0.3">
      <c r="B23" s="27" t="s">
        <v>66</v>
      </c>
      <c r="C23" s="28" t="s">
        <v>144</v>
      </c>
      <c r="D23" s="37" t="s">
        <v>135</v>
      </c>
      <c r="E23" s="39">
        <f t="shared" si="0"/>
        <v>1</v>
      </c>
      <c r="F23" s="24">
        <f t="shared" si="1"/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4">
        <v>1</v>
      </c>
    </row>
    <row r="24" spans="2:15" x14ac:dyDescent="0.3">
      <c r="B24" s="27" t="s">
        <v>68</v>
      </c>
      <c r="C24" s="28" t="s">
        <v>144</v>
      </c>
      <c r="D24" s="37" t="s">
        <v>135</v>
      </c>
      <c r="E24" s="39">
        <f t="shared" si="0"/>
        <v>-1</v>
      </c>
      <c r="F24" s="24">
        <f t="shared" si="1"/>
        <v>3</v>
      </c>
      <c r="G24" s="3">
        <v>0</v>
      </c>
      <c r="H24" s="3">
        <v>-1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</v>
      </c>
      <c r="O24" s="24">
        <v>1</v>
      </c>
    </row>
    <row r="25" spans="2:15" x14ac:dyDescent="0.3">
      <c r="B25" s="27" t="s">
        <v>69</v>
      </c>
      <c r="C25" s="28" t="s">
        <v>144</v>
      </c>
      <c r="D25" s="37" t="s">
        <v>135</v>
      </c>
      <c r="E25" s="39">
        <f t="shared" si="0"/>
        <v>0</v>
      </c>
      <c r="F25" s="24">
        <f t="shared" si="1"/>
        <v>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</v>
      </c>
      <c r="O25" s="24">
        <v>1</v>
      </c>
    </row>
    <row r="26" spans="2:15" x14ac:dyDescent="0.3">
      <c r="B26" s="27" t="s">
        <v>70</v>
      </c>
      <c r="C26" s="28" t="s">
        <v>145</v>
      </c>
      <c r="D26" s="37" t="s">
        <v>150</v>
      </c>
      <c r="E26" s="39">
        <f t="shared" si="0"/>
        <v>1</v>
      </c>
      <c r="F26" s="24">
        <f t="shared" si="1"/>
        <v>1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24">
        <v>0</v>
      </c>
    </row>
    <row r="27" spans="2:15" x14ac:dyDescent="0.3">
      <c r="B27" s="27" t="s">
        <v>71</v>
      </c>
      <c r="C27" s="28" t="s">
        <v>145</v>
      </c>
      <c r="D27" s="37" t="s">
        <v>150</v>
      </c>
      <c r="E27" s="39">
        <f t="shared" si="0"/>
        <v>-1</v>
      </c>
      <c r="F27" s="24">
        <f t="shared" si="1"/>
        <v>1</v>
      </c>
      <c r="G27" s="3">
        <v>0</v>
      </c>
      <c r="H27" s="3">
        <v>-1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24">
        <v>0</v>
      </c>
    </row>
    <row r="28" spans="2:15" x14ac:dyDescent="0.3">
      <c r="B28" s="27" t="s">
        <v>73</v>
      </c>
      <c r="C28" s="28" t="s">
        <v>145</v>
      </c>
      <c r="D28" s="37" t="s">
        <v>124</v>
      </c>
      <c r="E28" s="39">
        <f t="shared" si="0"/>
        <v>2</v>
      </c>
      <c r="F28" s="24">
        <f t="shared" si="1"/>
        <v>2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24">
        <v>1</v>
      </c>
    </row>
    <row r="29" spans="2:15" x14ac:dyDescent="0.3">
      <c r="B29" s="27" t="s">
        <v>74</v>
      </c>
      <c r="C29" s="28" t="s">
        <v>145</v>
      </c>
      <c r="D29" s="37" t="s">
        <v>124</v>
      </c>
      <c r="E29" s="39">
        <f t="shared" si="0"/>
        <v>1</v>
      </c>
      <c r="F29" s="24">
        <f t="shared" si="1"/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24">
        <v>0</v>
      </c>
    </row>
    <row r="30" spans="2:15" x14ac:dyDescent="0.3">
      <c r="B30" s="27" t="s">
        <v>75</v>
      </c>
      <c r="C30" s="28" t="s">
        <v>145</v>
      </c>
      <c r="D30" s="37" t="s">
        <v>124</v>
      </c>
      <c r="E30" s="39">
        <f t="shared" si="0"/>
        <v>1</v>
      </c>
      <c r="F30" s="24">
        <f t="shared" si="1"/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24">
        <v>0</v>
      </c>
    </row>
    <row r="31" spans="2:15" x14ac:dyDescent="0.3">
      <c r="B31" s="27" t="s">
        <v>72</v>
      </c>
      <c r="C31" s="28" t="s">
        <v>145</v>
      </c>
      <c r="D31" s="37" t="s">
        <v>124</v>
      </c>
      <c r="E31" s="39">
        <f t="shared" si="0"/>
        <v>0</v>
      </c>
      <c r="F31" s="24">
        <f t="shared" si="1"/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24">
        <v>0</v>
      </c>
    </row>
    <row r="32" spans="2:15" x14ac:dyDescent="0.3">
      <c r="B32" s="27" t="s">
        <v>76</v>
      </c>
      <c r="C32" s="28" t="s">
        <v>145</v>
      </c>
      <c r="D32" s="37" t="s">
        <v>77</v>
      </c>
      <c r="E32" s="39">
        <f t="shared" si="0"/>
        <v>1</v>
      </c>
      <c r="F32" s="24">
        <f t="shared" si="1"/>
        <v>1</v>
      </c>
      <c r="G32" s="3">
        <v>0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24">
        <v>0</v>
      </c>
    </row>
    <row r="33" spans="2:15" x14ac:dyDescent="0.3">
      <c r="B33" s="27" t="s">
        <v>78</v>
      </c>
      <c r="C33" s="28" t="s">
        <v>145</v>
      </c>
      <c r="D33" s="37" t="s">
        <v>77</v>
      </c>
      <c r="E33" s="39">
        <f t="shared" si="0"/>
        <v>1</v>
      </c>
      <c r="F33" s="24">
        <f t="shared" si="1"/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24">
        <v>0</v>
      </c>
    </row>
    <row r="34" spans="2:15" x14ac:dyDescent="0.3">
      <c r="B34" s="27" t="s">
        <v>79</v>
      </c>
      <c r="C34" s="28" t="s">
        <v>145</v>
      </c>
      <c r="D34" s="37" t="s">
        <v>77</v>
      </c>
      <c r="E34" s="39">
        <f t="shared" si="0"/>
        <v>-2</v>
      </c>
      <c r="F34" s="24">
        <f t="shared" si="1"/>
        <v>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-1</v>
      </c>
      <c r="N34" s="3">
        <v>0</v>
      </c>
      <c r="O34" s="24">
        <v>-1</v>
      </c>
    </row>
    <row r="35" spans="2:15" x14ac:dyDescent="0.3">
      <c r="B35" s="27" t="s">
        <v>81</v>
      </c>
      <c r="C35" s="28" t="s">
        <v>122</v>
      </c>
      <c r="D35" s="37" t="s">
        <v>146</v>
      </c>
      <c r="E35" s="39">
        <f t="shared" si="0"/>
        <v>0</v>
      </c>
      <c r="F35" s="24">
        <f t="shared" si="1"/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24">
        <v>0</v>
      </c>
    </row>
    <row r="36" spans="2:15" x14ac:dyDescent="0.3">
      <c r="B36" s="27" t="s">
        <v>80</v>
      </c>
      <c r="C36" s="28" t="s">
        <v>122</v>
      </c>
      <c r="D36" s="37" t="s">
        <v>147</v>
      </c>
      <c r="E36" s="39">
        <f t="shared" si="0"/>
        <v>1</v>
      </c>
      <c r="F36" s="24">
        <f t="shared" si="1"/>
        <v>3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1</v>
      </c>
      <c r="O36" s="24">
        <v>-1</v>
      </c>
    </row>
    <row r="37" spans="2:15" x14ac:dyDescent="0.3">
      <c r="B37" s="27" t="s">
        <v>82</v>
      </c>
      <c r="C37" s="28" t="s">
        <v>143</v>
      </c>
      <c r="D37" s="37" t="s">
        <v>125</v>
      </c>
      <c r="E37" s="39">
        <f t="shared" si="0"/>
        <v>0</v>
      </c>
      <c r="F37" s="24">
        <f t="shared" si="1"/>
        <v>4</v>
      </c>
      <c r="G37" s="3">
        <v>-1</v>
      </c>
      <c r="H37" s="3">
        <v>-1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24">
        <v>1</v>
      </c>
    </row>
    <row r="38" spans="2:15" x14ac:dyDescent="0.3">
      <c r="B38" s="27" t="s">
        <v>84</v>
      </c>
      <c r="C38" s="28" t="s">
        <v>143</v>
      </c>
      <c r="D38" s="37" t="s">
        <v>125</v>
      </c>
      <c r="E38" s="39">
        <f t="shared" si="0"/>
        <v>-1</v>
      </c>
      <c r="F38" s="24">
        <f t="shared" si="1"/>
        <v>1</v>
      </c>
      <c r="G38" s="3">
        <v>0</v>
      </c>
      <c r="H38" s="3">
        <v>0</v>
      </c>
      <c r="I38" s="3">
        <v>-1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24">
        <v>0</v>
      </c>
    </row>
    <row r="39" spans="2:15" x14ac:dyDescent="0.3">
      <c r="B39" s="27" t="s">
        <v>85</v>
      </c>
      <c r="C39" s="28" t="s">
        <v>143</v>
      </c>
      <c r="D39" s="37" t="s">
        <v>148</v>
      </c>
      <c r="E39" s="39">
        <f t="shared" si="0"/>
        <v>2</v>
      </c>
      <c r="F39" s="24">
        <f t="shared" si="1"/>
        <v>4</v>
      </c>
      <c r="G39" s="3">
        <v>1</v>
      </c>
      <c r="H39" s="3">
        <v>0</v>
      </c>
      <c r="I39" s="3">
        <v>-1</v>
      </c>
      <c r="J39" s="3">
        <v>0</v>
      </c>
      <c r="K39" s="3">
        <v>0</v>
      </c>
      <c r="L39" s="3">
        <v>1</v>
      </c>
      <c r="M39" s="3">
        <v>0</v>
      </c>
      <c r="N39" s="3">
        <v>1</v>
      </c>
      <c r="O39" s="24">
        <v>0</v>
      </c>
    </row>
    <row r="40" spans="2:15" x14ac:dyDescent="0.3">
      <c r="B40" s="27" t="s">
        <v>86</v>
      </c>
      <c r="C40" s="28" t="s">
        <v>143</v>
      </c>
      <c r="D40" s="37" t="s">
        <v>148</v>
      </c>
      <c r="E40" s="39">
        <f t="shared" si="0"/>
        <v>1</v>
      </c>
      <c r="F40" s="24">
        <f t="shared" si="1"/>
        <v>1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24">
        <v>0</v>
      </c>
    </row>
    <row r="41" spans="2:15" x14ac:dyDescent="0.3">
      <c r="B41" s="27" t="s">
        <v>87</v>
      </c>
      <c r="C41" s="28" t="s">
        <v>143</v>
      </c>
      <c r="D41" s="37" t="s">
        <v>148</v>
      </c>
      <c r="E41" s="39">
        <f t="shared" si="0"/>
        <v>0</v>
      </c>
      <c r="F41" s="24">
        <f t="shared" si="1"/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24">
        <v>0</v>
      </c>
    </row>
    <row r="42" spans="2:15" x14ac:dyDescent="0.3">
      <c r="B42" s="27" t="s">
        <v>88</v>
      </c>
      <c r="C42" s="28" t="s">
        <v>143</v>
      </c>
      <c r="D42" s="37" t="s">
        <v>148</v>
      </c>
      <c r="E42" s="39">
        <f t="shared" si="0"/>
        <v>-1</v>
      </c>
      <c r="F42" s="24">
        <f t="shared" si="1"/>
        <v>1</v>
      </c>
      <c r="G42" s="3">
        <v>-1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24">
        <v>0</v>
      </c>
    </row>
    <row r="43" spans="2:15" x14ac:dyDescent="0.3">
      <c r="B43" s="27" t="s">
        <v>89</v>
      </c>
      <c r="C43" s="28" t="s">
        <v>143</v>
      </c>
      <c r="D43" s="37" t="s">
        <v>123</v>
      </c>
      <c r="E43" s="39">
        <f t="shared" si="0"/>
        <v>2</v>
      </c>
      <c r="F43" s="24">
        <f t="shared" si="1"/>
        <v>4</v>
      </c>
      <c r="G43" s="3">
        <v>1</v>
      </c>
      <c r="H43" s="3">
        <v>0</v>
      </c>
      <c r="I43" s="3">
        <v>1</v>
      </c>
      <c r="J43" s="3">
        <v>0</v>
      </c>
      <c r="K43" s="3">
        <v>0</v>
      </c>
      <c r="L43" s="3">
        <v>1</v>
      </c>
      <c r="M43" s="3">
        <v>0</v>
      </c>
      <c r="N43" s="3">
        <v>-1</v>
      </c>
      <c r="O43" s="24">
        <v>0</v>
      </c>
    </row>
    <row r="44" spans="2:15" ht="15" thickBot="1" x14ac:dyDescent="0.35">
      <c r="B44" s="29" t="s">
        <v>90</v>
      </c>
      <c r="C44" s="30" t="s">
        <v>143</v>
      </c>
      <c r="D44" s="30" t="s">
        <v>123</v>
      </c>
      <c r="E44" s="40">
        <f t="shared" si="0"/>
        <v>1</v>
      </c>
      <c r="F44" s="26">
        <f t="shared" si="1"/>
        <v>1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26">
        <v>1</v>
      </c>
    </row>
    <row r="45" spans="2:15" x14ac:dyDescent="0.3">
      <c r="G45" s="3">
        <f t="shared" ref="G45:O45" si="2">COUNTIF(G4:G44,1)+COUNTIF(G4:G44,-1)</f>
        <v>8</v>
      </c>
      <c r="H45" s="3">
        <f t="shared" si="2"/>
        <v>6</v>
      </c>
      <c r="I45" s="3">
        <f t="shared" si="2"/>
        <v>10</v>
      </c>
      <c r="J45" s="3">
        <f t="shared" si="2"/>
        <v>7</v>
      </c>
      <c r="K45" s="3">
        <f t="shared" si="2"/>
        <v>5</v>
      </c>
      <c r="L45" s="3">
        <f t="shared" si="2"/>
        <v>6</v>
      </c>
      <c r="M45" s="3">
        <f t="shared" si="2"/>
        <v>2</v>
      </c>
      <c r="N45" s="3">
        <f t="shared" si="2"/>
        <v>7</v>
      </c>
      <c r="O45" s="3">
        <f t="shared" si="2"/>
        <v>8</v>
      </c>
    </row>
    <row r="46" spans="2:15" x14ac:dyDescent="0.3">
      <c r="B46" s="2" t="s">
        <v>121</v>
      </c>
    </row>
    <row r="48" spans="2:15" x14ac:dyDescent="0.3">
      <c r="B48" s="1" t="s">
        <v>91</v>
      </c>
      <c r="D48" s="1"/>
    </row>
    <row r="49" spans="1:2" x14ac:dyDescent="0.3">
      <c r="A49">
        <v>1</v>
      </c>
      <c r="B49" t="s">
        <v>92</v>
      </c>
    </row>
    <row r="50" spans="1:2" x14ac:dyDescent="0.3">
      <c r="A50">
        <v>2</v>
      </c>
      <c r="B50" t="s">
        <v>93</v>
      </c>
    </row>
    <row r="51" spans="1:2" x14ac:dyDescent="0.3">
      <c r="A51">
        <v>3</v>
      </c>
      <c r="B51" t="s">
        <v>94</v>
      </c>
    </row>
    <row r="52" spans="1:2" x14ac:dyDescent="0.3">
      <c r="A52">
        <v>4</v>
      </c>
      <c r="B52" t="s">
        <v>95</v>
      </c>
    </row>
    <row r="53" spans="1:2" x14ac:dyDescent="0.3">
      <c r="A53">
        <v>5</v>
      </c>
      <c r="B53" t="s">
        <v>96</v>
      </c>
    </row>
    <row r="54" spans="1:2" x14ac:dyDescent="0.3">
      <c r="A54">
        <v>6</v>
      </c>
      <c r="B54" t="s">
        <v>97</v>
      </c>
    </row>
    <row r="55" spans="1:2" x14ac:dyDescent="0.3">
      <c r="A55">
        <v>7</v>
      </c>
      <c r="B55" t="s">
        <v>98</v>
      </c>
    </row>
    <row r="56" spans="1:2" x14ac:dyDescent="0.3">
      <c r="A56">
        <v>8</v>
      </c>
      <c r="B56" t="s">
        <v>99</v>
      </c>
    </row>
    <row r="57" spans="1:2" x14ac:dyDescent="0.3">
      <c r="A57">
        <v>9</v>
      </c>
      <c r="B57" t="s">
        <v>100</v>
      </c>
    </row>
  </sheetData>
  <autoFilter ref="B3:O46"/>
  <mergeCells count="3">
    <mergeCell ref="B2:D2"/>
    <mergeCell ref="E2:F2"/>
    <mergeCell ref="G2:O2"/>
  </mergeCells>
  <pageMargins left="0.7" right="0.7" top="0.75" bottom="0.75" header="0.3" footer="0.3"/>
  <pageSetup paperSize="9" scale="59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6C31E59-0479-4A74-A7A0-EBFB71E8DAD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N43</xm:sqref>
        </x14:conditionalFormatting>
        <x14:conditionalFormatting xmlns:xm="http://schemas.microsoft.com/office/excel/2006/main">
          <x14:cfRule type="iconSet" priority="1" id="{DDF3199D-6CFC-432A-A3F5-776F596C2FD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N9</xm:sqref>
        </x14:conditionalFormatting>
        <x14:conditionalFormatting xmlns:xm="http://schemas.microsoft.com/office/excel/2006/main">
          <x14:cfRule type="iconSet" priority="3" id="{A8AFF987-D6FA-46ED-B49A-D5E8CD513B2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G46:O1048576 G4:O44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="70" zoomScaleNormal="70" workbookViewId="0">
      <selection activeCell="E10" sqref="E10"/>
    </sheetView>
  </sheetViews>
  <sheetFormatPr defaultRowHeight="14.4" x14ac:dyDescent="0.3"/>
  <cols>
    <col min="1" max="1" width="3.77734375" bestFit="1" customWidth="1"/>
    <col min="2" max="2" width="21.88671875" customWidth="1"/>
    <col min="3" max="3" width="25.5546875" bestFit="1" customWidth="1"/>
    <col min="4" max="4" width="27.77734375" bestFit="1" customWidth="1"/>
    <col min="5" max="5" width="61.109375" bestFit="1" customWidth="1"/>
    <col min="6" max="6" width="28.88671875" bestFit="1" customWidth="1"/>
    <col min="8" max="8" width="15.77734375" bestFit="1" customWidth="1"/>
    <col min="9" max="9" width="11.5546875" bestFit="1" customWidth="1"/>
  </cols>
  <sheetData>
    <row r="1" spans="2:6" ht="15" thickBot="1" x14ac:dyDescent="0.35">
      <c r="B1">
        <v>1</v>
      </c>
    </row>
    <row r="2" spans="2:6" x14ac:dyDescent="0.3">
      <c r="B2" s="52" t="s">
        <v>105</v>
      </c>
      <c r="C2" s="53"/>
      <c r="D2" s="54"/>
      <c r="E2" s="52" t="s">
        <v>157</v>
      </c>
      <c r="F2" s="54"/>
    </row>
    <row r="3" spans="2:6" s="2" customFormat="1" x14ac:dyDescent="0.3">
      <c r="B3" s="31" t="s">
        <v>155</v>
      </c>
      <c r="C3" s="32" t="s">
        <v>31</v>
      </c>
      <c r="D3" s="36" t="s">
        <v>32</v>
      </c>
      <c r="E3" s="33" t="s">
        <v>153</v>
      </c>
      <c r="F3" s="34" t="s">
        <v>154</v>
      </c>
    </row>
    <row r="4" spans="2:6" x14ac:dyDescent="0.3">
      <c r="B4" s="55" t="s">
        <v>156</v>
      </c>
      <c r="C4" s="56" t="s">
        <v>44</v>
      </c>
      <c r="D4" s="37" t="s">
        <v>140</v>
      </c>
      <c r="E4" s="28" t="s">
        <v>189</v>
      </c>
      <c r="F4" s="37" t="s">
        <v>190</v>
      </c>
    </row>
    <row r="5" spans="2:6" x14ac:dyDescent="0.3">
      <c r="B5" s="57"/>
      <c r="C5" s="58"/>
      <c r="D5" s="37" t="s">
        <v>149</v>
      </c>
      <c r="E5" s="28" t="s">
        <v>191</v>
      </c>
      <c r="F5" s="37" t="s">
        <v>192</v>
      </c>
    </row>
    <row r="6" spans="2:6" x14ac:dyDescent="0.3">
      <c r="B6" s="57"/>
      <c r="C6" s="58"/>
      <c r="D6" s="37" t="s">
        <v>142</v>
      </c>
      <c r="E6" s="28" t="s">
        <v>193</v>
      </c>
      <c r="F6" s="37" t="s">
        <v>177</v>
      </c>
    </row>
    <row r="7" spans="2:6" x14ac:dyDescent="0.3">
      <c r="B7" s="57"/>
      <c r="C7" s="58" t="s">
        <v>54</v>
      </c>
      <c r="D7" s="37" t="s">
        <v>141</v>
      </c>
      <c r="E7" s="28" t="s">
        <v>191</v>
      </c>
      <c r="F7" s="37" t="s">
        <v>5</v>
      </c>
    </row>
    <row r="8" spans="2:6" x14ac:dyDescent="0.3">
      <c r="B8" s="57"/>
      <c r="C8" s="58"/>
      <c r="D8" s="37" t="s">
        <v>158</v>
      </c>
      <c r="E8" s="28" t="s">
        <v>194</v>
      </c>
      <c r="F8" s="37" t="s">
        <v>5</v>
      </c>
    </row>
    <row r="9" spans="2:6" x14ac:dyDescent="0.3">
      <c r="B9" s="57"/>
      <c r="C9" s="3" t="s">
        <v>144</v>
      </c>
      <c r="D9" s="37" t="s">
        <v>135</v>
      </c>
      <c r="E9" s="28" t="s">
        <v>195</v>
      </c>
      <c r="F9" s="37" t="s">
        <v>196</v>
      </c>
    </row>
    <row r="10" spans="2:6" x14ac:dyDescent="0.3">
      <c r="B10" s="57" t="s">
        <v>106</v>
      </c>
      <c r="C10" s="58" t="s">
        <v>145</v>
      </c>
      <c r="D10" s="37" t="s">
        <v>124</v>
      </c>
      <c r="E10" s="28" t="s">
        <v>203</v>
      </c>
      <c r="F10" s="37" t="s">
        <v>5</v>
      </c>
    </row>
    <row r="11" spans="2:6" x14ac:dyDescent="0.3">
      <c r="B11" s="57"/>
      <c r="C11" s="58"/>
      <c r="D11" s="37" t="s">
        <v>77</v>
      </c>
      <c r="E11" s="28" t="s">
        <v>202</v>
      </c>
      <c r="F11" s="37" t="s">
        <v>180</v>
      </c>
    </row>
    <row r="12" spans="2:6" x14ac:dyDescent="0.3">
      <c r="B12" s="57"/>
      <c r="C12" s="58"/>
      <c r="D12" s="37" t="s">
        <v>57</v>
      </c>
      <c r="E12" s="28" t="s">
        <v>178</v>
      </c>
      <c r="F12" s="37" t="s">
        <v>179</v>
      </c>
    </row>
    <row r="13" spans="2:6" x14ac:dyDescent="0.3">
      <c r="B13" s="57"/>
      <c r="C13" s="58"/>
      <c r="D13" s="37" t="s">
        <v>150</v>
      </c>
      <c r="E13" s="28" t="s">
        <v>177</v>
      </c>
      <c r="F13" s="37" t="s">
        <v>5</v>
      </c>
    </row>
    <row r="14" spans="2:6" x14ac:dyDescent="0.3">
      <c r="B14" s="57"/>
      <c r="C14" s="58" t="s">
        <v>122</v>
      </c>
      <c r="D14" s="37" t="s">
        <v>146</v>
      </c>
      <c r="E14" s="28" t="s">
        <v>199</v>
      </c>
      <c r="F14" s="37" t="s">
        <v>5</v>
      </c>
    </row>
    <row r="15" spans="2:6" x14ac:dyDescent="0.3">
      <c r="B15" s="57"/>
      <c r="C15" s="58"/>
      <c r="D15" s="37" t="s">
        <v>147</v>
      </c>
      <c r="E15" s="28" t="s">
        <v>200</v>
      </c>
      <c r="F15" s="37" t="s">
        <v>180</v>
      </c>
    </row>
    <row r="16" spans="2:6" x14ac:dyDescent="0.3">
      <c r="B16" s="57"/>
      <c r="C16" s="58" t="s">
        <v>143</v>
      </c>
      <c r="D16" s="37" t="s">
        <v>148</v>
      </c>
      <c r="E16" s="28" t="s">
        <v>201</v>
      </c>
      <c r="F16" s="37" t="s">
        <v>198</v>
      </c>
    </row>
    <row r="17" spans="1:6" x14ac:dyDescent="0.3">
      <c r="B17" s="57"/>
      <c r="C17" s="58"/>
      <c r="D17" s="37" t="s">
        <v>125</v>
      </c>
      <c r="E17" s="28" t="s">
        <v>204</v>
      </c>
      <c r="F17" s="37" t="s">
        <v>197</v>
      </c>
    </row>
    <row r="18" spans="1:6" ht="15" thickBot="1" x14ac:dyDescent="0.35">
      <c r="B18" s="59"/>
      <c r="C18" s="60"/>
      <c r="D18" s="51" t="s">
        <v>123</v>
      </c>
      <c r="E18" s="30" t="s">
        <v>205</v>
      </c>
      <c r="F18" s="51" t="s">
        <v>5</v>
      </c>
    </row>
    <row r="20" spans="1:6" x14ac:dyDescent="0.3">
      <c r="B20" s="2" t="s">
        <v>121</v>
      </c>
    </row>
    <row r="22" spans="1:6" x14ac:dyDescent="0.3">
      <c r="B22" s="1" t="s">
        <v>91</v>
      </c>
    </row>
    <row r="23" spans="1:6" x14ac:dyDescent="0.3">
      <c r="A23" s="2">
        <v>1</v>
      </c>
      <c r="B23" t="s">
        <v>159</v>
      </c>
      <c r="C23" t="s">
        <v>160</v>
      </c>
    </row>
    <row r="24" spans="1:6" x14ac:dyDescent="0.3">
      <c r="A24" s="2">
        <v>2</v>
      </c>
      <c r="B24" t="s">
        <v>161</v>
      </c>
      <c r="C24" t="s">
        <v>162</v>
      </c>
    </row>
    <row r="25" spans="1:6" x14ac:dyDescent="0.3">
      <c r="A25" s="2">
        <v>3</v>
      </c>
      <c r="B25" t="s">
        <v>163</v>
      </c>
      <c r="C25" t="s">
        <v>164</v>
      </c>
    </row>
    <row r="26" spans="1:6" x14ac:dyDescent="0.3">
      <c r="A26" s="2">
        <v>4</v>
      </c>
      <c r="B26" t="s">
        <v>165</v>
      </c>
      <c r="C26" t="s">
        <v>166</v>
      </c>
    </row>
    <row r="27" spans="1:6" x14ac:dyDescent="0.3">
      <c r="A27" s="2">
        <v>5</v>
      </c>
      <c r="B27" t="s">
        <v>167</v>
      </c>
      <c r="C27" t="s">
        <v>168</v>
      </c>
    </row>
    <row r="28" spans="1:6" x14ac:dyDescent="0.3">
      <c r="A28" s="2">
        <v>6</v>
      </c>
      <c r="B28" t="s">
        <v>169</v>
      </c>
      <c r="C28" t="s">
        <v>170</v>
      </c>
    </row>
    <row r="29" spans="1:6" x14ac:dyDescent="0.3">
      <c r="A29" s="2">
        <v>7</v>
      </c>
      <c r="B29" t="s">
        <v>171</v>
      </c>
      <c r="C29" t="s">
        <v>172</v>
      </c>
    </row>
    <row r="30" spans="1:6" x14ac:dyDescent="0.3">
      <c r="A30" s="2">
        <v>8</v>
      </c>
      <c r="B30" t="s">
        <v>173</v>
      </c>
      <c r="C30" t="s">
        <v>174</v>
      </c>
    </row>
    <row r="31" spans="1:6" x14ac:dyDescent="0.3">
      <c r="A31" s="2">
        <v>9</v>
      </c>
      <c r="B31" t="s">
        <v>175</v>
      </c>
      <c r="C31" t="s">
        <v>176</v>
      </c>
    </row>
    <row r="32" spans="1:6" x14ac:dyDescent="0.3">
      <c r="A32" s="2">
        <v>10</v>
      </c>
      <c r="B32" t="s">
        <v>181</v>
      </c>
      <c r="C32" t="s">
        <v>185</v>
      </c>
    </row>
    <row r="33" spans="1:3" x14ac:dyDescent="0.3">
      <c r="A33" s="2">
        <v>11</v>
      </c>
      <c r="B33" t="s">
        <v>182</v>
      </c>
      <c r="C33" t="s">
        <v>186</v>
      </c>
    </row>
    <row r="34" spans="1:3" x14ac:dyDescent="0.3">
      <c r="A34" s="2">
        <v>12</v>
      </c>
      <c r="B34" t="s">
        <v>183</v>
      </c>
      <c r="C34" t="s">
        <v>187</v>
      </c>
    </row>
    <row r="35" spans="1:3" x14ac:dyDescent="0.3">
      <c r="A35" s="2">
        <v>13</v>
      </c>
      <c r="B35" t="s">
        <v>184</v>
      </c>
      <c r="C35" t="s">
        <v>188</v>
      </c>
    </row>
  </sheetData>
  <autoFilter ref="B3:F18">
    <sortState ref="B4:F18">
      <sortCondition ref="B4:B18" customList="Startup Potential,Investment Confidence"/>
      <sortCondition ref="C4:C18" customList="Human Capital,Social Capital,Structural Capital,Third Party Validation,Historical Performance,Contextual Cues"/>
      <sortCondition ref="D4:D18" customList="Founders' Capabilities,NED Capabilities,Staff Capabilities,Social Influence,Strategic Alliances,Patent Filings,Investment Record,Investor Reputation,Media Coverage,Awards and Grants,Financial Performance,Non-Financial Performance,Competitor Performance,Br"/>
    </sortState>
  </autoFilter>
  <pageMargins left="0.7" right="0.7" top="0.75" bottom="0.75" header="0.3" footer="0.3"/>
  <pageSetup paperSize="9" scale="5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zoomScale="85" zoomScaleNormal="85" workbookViewId="0">
      <selection activeCell="N13" sqref="N13"/>
    </sheetView>
  </sheetViews>
  <sheetFormatPr defaultRowHeight="14.4" x14ac:dyDescent="0.3"/>
  <cols>
    <col min="1" max="1" width="2.77734375" customWidth="1"/>
    <col min="2" max="2" width="26.88671875" customWidth="1"/>
    <col min="3" max="7" width="10.77734375" customWidth="1"/>
    <col min="8" max="8" width="10.77734375" hidden="1" customWidth="1"/>
    <col min="9" max="9" width="10.77734375" customWidth="1"/>
  </cols>
  <sheetData>
    <row r="2" spans="2:9" ht="15" thickBot="1" x14ac:dyDescent="0.35"/>
    <row r="3" spans="2:9" ht="14.4" customHeight="1" x14ac:dyDescent="0.3">
      <c r="B3" s="81" t="s">
        <v>114</v>
      </c>
      <c r="C3" s="82" t="s">
        <v>132</v>
      </c>
      <c r="D3" s="83"/>
      <c r="E3" s="82" t="s">
        <v>59</v>
      </c>
      <c r="F3" s="83"/>
      <c r="G3" s="77" t="s">
        <v>207</v>
      </c>
      <c r="H3" s="84" t="s">
        <v>131</v>
      </c>
      <c r="I3" s="79" t="s">
        <v>133</v>
      </c>
    </row>
    <row r="4" spans="2:9" x14ac:dyDescent="0.3">
      <c r="B4" s="85"/>
      <c r="C4" s="86" t="s">
        <v>101</v>
      </c>
      <c r="D4" s="87" t="s">
        <v>102</v>
      </c>
      <c r="E4" s="86" t="s">
        <v>103</v>
      </c>
      <c r="F4" s="87" t="s">
        <v>104</v>
      </c>
      <c r="G4" s="78" t="s">
        <v>67</v>
      </c>
      <c r="H4" s="88"/>
      <c r="I4" s="80" t="s">
        <v>206</v>
      </c>
    </row>
    <row r="5" spans="2:9" x14ac:dyDescent="0.3">
      <c r="B5" s="41" t="s">
        <v>105</v>
      </c>
      <c r="C5" s="39"/>
      <c r="D5" s="3"/>
      <c r="E5" s="39"/>
      <c r="F5" s="3"/>
      <c r="G5" s="46"/>
      <c r="H5" s="39"/>
      <c r="I5" s="24"/>
    </row>
    <row r="6" spans="2:9" x14ac:dyDescent="0.3">
      <c r="B6" s="42" t="s">
        <v>156</v>
      </c>
      <c r="C6" s="39"/>
      <c r="D6" s="3"/>
      <c r="E6" s="39"/>
      <c r="F6" s="3"/>
      <c r="G6" s="46"/>
      <c r="H6" s="47"/>
      <c r="I6" s="24"/>
    </row>
    <row r="7" spans="2:9" x14ac:dyDescent="0.3">
      <c r="B7" s="43" t="s">
        <v>44</v>
      </c>
      <c r="C7" s="39"/>
      <c r="D7" s="3"/>
      <c r="E7" s="39"/>
      <c r="F7" s="3"/>
      <c r="G7" s="46"/>
      <c r="H7" s="48"/>
      <c r="I7" s="24"/>
    </row>
    <row r="8" spans="2:9" x14ac:dyDescent="0.3">
      <c r="B8" s="44" t="s">
        <v>127</v>
      </c>
      <c r="C8" s="39">
        <v>1</v>
      </c>
      <c r="D8" s="3">
        <v>1</v>
      </c>
      <c r="E8" s="39">
        <v>2</v>
      </c>
      <c r="F8" s="3">
        <v>0</v>
      </c>
      <c r="G8" s="46">
        <v>0</v>
      </c>
      <c r="H8" s="48">
        <v>2</v>
      </c>
      <c r="I8" s="24">
        <v>0</v>
      </c>
    </row>
    <row r="9" spans="2:9" x14ac:dyDescent="0.3">
      <c r="B9" s="44" t="s">
        <v>126</v>
      </c>
      <c r="C9" s="39">
        <v>1</v>
      </c>
      <c r="D9" s="3">
        <v>1</v>
      </c>
      <c r="E9" s="39">
        <v>2</v>
      </c>
      <c r="F9" s="3">
        <v>0</v>
      </c>
      <c r="G9" s="46">
        <v>0</v>
      </c>
      <c r="H9" s="48">
        <v>2</v>
      </c>
      <c r="I9" s="24">
        <v>0</v>
      </c>
    </row>
    <row r="10" spans="2:9" x14ac:dyDescent="0.3">
      <c r="B10" s="44" t="s">
        <v>128</v>
      </c>
      <c r="C10" s="39">
        <v>1</v>
      </c>
      <c r="D10" s="3">
        <v>1</v>
      </c>
      <c r="E10" s="39">
        <v>2</v>
      </c>
      <c r="F10" s="3">
        <v>0</v>
      </c>
      <c r="G10" s="46">
        <v>0</v>
      </c>
      <c r="H10" s="48">
        <v>2</v>
      </c>
      <c r="I10" s="24">
        <v>0</v>
      </c>
    </row>
    <row r="11" spans="2:9" x14ac:dyDescent="0.3">
      <c r="B11" s="43" t="s">
        <v>54</v>
      </c>
      <c r="C11" s="39"/>
      <c r="D11" s="3"/>
      <c r="E11" s="39"/>
      <c r="F11" s="3"/>
      <c r="G11" s="46"/>
      <c r="H11" s="48"/>
      <c r="I11" s="24"/>
    </row>
    <row r="12" spans="2:9" x14ac:dyDescent="0.3">
      <c r="B12" s="44" t="s">
        <v>158</v>
      </c>
      <c r="C12" s="39">
        <v>1</v>
      </c>
      <c r="D12" s="3">
        <v>2</v>
      </c>
      <c r="E12" s="39">
        <v>2</v>
      </c>
      <c r="F12" s="3">
        <v>2</v>
      </c>
      <c r="G12" s="46">
        <v>0</v>
      </c>
      <c r="H12" s="47">
        <v>0</v>
      </c>
      <c r="I12" s="24">
        <v>0</v>
      </c>
    </row>
    <row r="13" spans="2:9" x14ac:dyDescent="0.3">
      <c r="B13" s="44" t="s">
        <v>141</v>
      </c>
      <c r="C13" s="39">
        <v>1</v>
      </c>
      <c r="D13" s="3">
        <v>1</v>
      </c>
      <c r="E13" s="39">
        <v>0</v>
      </c>
      <c r="F13" s="3">
        <v>0</v>
      </c>
      <c r="G13" s="46">
        <v>1</v>
      </c>
      <c r="H13" s="48">
        <v>2</v>
      </c>
      <c r="I13" s="24">
        <v>0</v>
      </c>
    </row>
    <row r="14" spans="2:9" x14ac:dyDescent="0.3">
      <c r="B14" s="43" t="s">
        <v>144</v>
      </c>
      <c r="C14" s="39"/>
      <c r="D14" s="3"/>
      <c r="E14" s="39"/>
      <c r="F14" s="3"/>
      <c r="G14" s="46"/>
      <c r="H14" s="48"/>
      <c r="I14" s="24"/>
    </row>
    <row r="15" spans="2:9" x14ac:dyDescent="0.3">
      <c r="B15" s="44" t="s">
        <v>135</v>
      </c>
      <c r="C15" s="39">
        <v>0</v>
      </c>
      <c r="D15" s="3">
        <v>0</v>
      </c>
      <c r="E15" s="39">
        <v>0</v>
      </c>
      <c r="F15" s="3">
        <v>0</v>
      </c>
      <c r="G15" s="46">
        <v>2</v>
      </c>
      <c r="H15" s="48">
        <v>2</v>
      </c>
      <c r="I15" s="24">
        <v>0</v>
      </c>
    </row>
    <row r="16" spans="2:9" x14ac:dyDescent="0.3">
      <c r="B16" s="42" t="s">
        <v>106</v>
      </c>
      <c r="C16" s="39"/>
      <c r="D16" s="3"/>
      <c r="E16" s="39"/>
      <c r="F16" s="3"/>
      <c r="G16" s="46"/>
      <c r="H16" s="39"/>
      <c r="I16" s="24"/>
    </row>
    <row r="17" spans="2:9" x14ac:dyDescent="0.3">
      <c r="B17" s="43" t="s">
        <v>145</v>
      </c>
      <c r="C17" s="39"/>
      <c r="D17" s="3"/>
      <c r="E17" s="39"/>
      <c r="F17" s="3"/>
      <c r="G17" s="46"/>
      <c r="H17" s="47"/>
      <c r="I17" s="24"/>
    </row>
    <row r="18" spans="2:9" x14ac:dyDescent="0.3">
      <c r="B18" s="44" t="s">
        <v>124</v>
      </c>
      <c r="C18" s="39">
        <v>2</v>
      </c>
      <c r="D18" s="3">
        <v>2</v>
      </c>
      <c r="E18" s="39">
        <v>0</v>
      </c>
      <c r="F18" s="3">
        <v>0</v>
      </c>
      <c r="G18" s="46">
        <v>0</v>
      </c>
      <c r="H18" s="39">
        <v>2</v>
      </c>
      <c r="I18" s="24">
        <v>1</v>
      </c>
    </row>
    <row r="19" spans="2:9" x14ac:dyDescent="0.3">
      <c r="B19" s="44" t="s">
        <v>77</v>
      </c>
      <c r="C19" s="39">
        <v>1</v>
      </c>
      <c r="D19" s="3">
        <v>2</v>
      </c>
      <c r="E19" s="39">
        <v>1</v>
      </c>
      <c r="F19" s="3">
        <v>0</v>
      </c>
      <c r="G19" s="46">
        <v>0</v>
      </c>
      <c r="H19" s="47">
        <v>0</v>
      </c>
      <c r="I19" s="24">
        <v>0</v>
      </c>
    </row>
    <row r="20" spans="2:9" x14ac:dyDescent="0.3">
      <c r="B20" s="44" t="s">
        <v>57</v>
      </c>
      <c r="C20" s="39">
        <v>2</v>
      </c>
      <c r="D20" s="3">
        <v>1</v>
      </c>
      <c r="E20" s="39">
        <v>0</v>
      </c>
      <c r="F20" s="3">
        <v>1</v>
      </c>
      <c r="G20" s="46">
        <v>0</v>
      </c>
      <c r="H20" s="48">
        <v>0</v>
      </c>
      <c r="I20" s="24">
        <v>0</v>
      </c>
    </row>
    <row r="21" spans="2:9" x14ac:dyDescent="0.3">
      <c r="B21" s="44" t="s">
        <v>150</v>
      </c>
      <c r="C21" s="39">
        <v>1</v>
      </c>
      <c r="D21" s="3">
        <v>0</v>
      </c>
      <c r="E21" s="39">
        <v>0</v>
      </c>
      <c r="F21" s="3">
        <v>0</v>
      </c>
      <c r="G21" s="46">
        <v>0</v>
      </c>
      <c r="H21" s="48">
        <v>2</v>
      </c>
      <c r="I21" s="24">
        <v>0</v>
      </c>
    </row>
    <row r="22" spans="2:9" x14ac:dyDescent="0.3">
      <c r="B22" s="43" t="s">
        <v>122</v>
      </c>
      <c r="C22" s="39"/>
      <c r="D22" s="3"/>
      <c r="E22" s="39"/>
      <c r="F22" s="3"/>
      <c r="G22" s="46"/>
      <c r="H22" s="39"/>
      <c r="I22" s="24"/>
    </row>
    <row r="23" spans="2:9" x14ac:dyDescent="0.3">
      <c r="B23" s="44" t="s">
        <v>146</v>
      </c>
      <c r="C23" s="39">
        <v>0</v>
      </c>
      <c r="D23" s="3">
        <v>0</v>
      </c>
      <c r="E23" s="39">
        <v>0</v>
      </c>
      <c r="F23" s="3">
        <v>0</v>
      </c>
      <c r="G23" s="46">
        <v>0</v>
      </c>
      <c r="H23" s="39">
        <v>2</v>
      </c>
      <c r="I23" s="24">
        <v>2</v>
      </c>
    </row>
    <row r="24" spans="2:9" x14ac:dyDescent="0.3">
      <c r="B24" s="44" t="s">
        <v>147</v>
      </c>
      <c r="C24" s="39">
        <v>2</v>
      </c>
      <c r="D24" s="3">
        <v>2</v>
      </c>
      <c r="E24" s="39">
        <v>0</v>
      </c>
      <c r="F24" s="3">
        <v>0</v>
      </c>
      <c r="G24" s="46">
        <v>0</v>
      </c>
      <c r="H24" s="39">
        <v>2</v>
      </c>
      <c r="I24" s="24">
        <v>1</v>
      </c>
    </row>
    <row r="25" spans="2:9" x14ac:dyDescent="0.3">
      <c r="B25" s="43" t="s">
        <v>83</v>
      </c>
      <c r="C25" s="39"/>
      <c r="D25" s="3"/>
      <c r="E25" s="39"/>
      <c r="F25" s="3"/>
      <c r="G25" s="46"/>
      <c r="H25" s="39"/>
      <c r="I25" s="24"/>
    </row>
    <row r="26" spans="2:9" x14ac:dyDescent="0.3">
      <c r="B26" s="44" t="s">
        <v>148</v>
      </c>
      <c r="C26" s="39">
        <v>1</v>
      </c>
      <c r="D26" s="3">
        <v>1</v>
      </c>
      <c r="E26" s="39">
        <v>0</v>
      </c>
      <c r="F26" s="3">
        <v>0</v>
      </c>
      <c r="G26" s="46">
        <v>0</v>
      </c>
      <c r="H26" s="39">
        <v>0</v>
      </c>
      <c r="I26" s="24">
        <v>0</v>
      </c>
    </row>
    <row r="27" spans="2:9" x14ac:dyDescent="0.3">
      <c r="B27" s="44" t="s">
        <v>125</v>
      </c>
      <c r="C27" s="39">
        <v>1</v>
      </c>
      <c r="D27" s="3">
        <v>1</v>
      </c>
      <c r="E27" s="39">
        <v>0</v>
      </c>
      <c r="F27" s="3">
        <v>0</v>
      </c>
      <c r="G27" s="46">
        <v>0</v>
      </c>
      <c r="H27" s="39">
        <v>0</v>
      </c>
      <c r="I27" s="24">
        <v>0</v>
      </c>
    </row>
    <row r="28" spans="2:9" x14ac:dyDescent="0.3">
      <c r="B28" s="44" t="s">
        <v>123</v>
      </c>
      <c r="C28" s="39">
        <v>1</v>
      </c>
      <c r="D28" s="3">
        <v>1</v>
      </c>
      <c r="E28" s="39">
        <v>0</v>
      </c>
      <c r="F28" s="3">
        <v>0</v>
      </c>
      <c r="G28" s="46">
        <v>0</v>
      </c>
      <c r="H28" s="39">
        <v>0</v>
      </c>
      <c r="I28" s="24">
        <v>0</v>
      </c>
    </row>
    <row r="29" spans="2:9" x14ac:dyDescent="0.3">
      <c r="B29" s="41" t="s">
        <v>107</v>
      </c>
      <c r="C29" s="39"/>
      <c r="D29" s="3"/>
      <c r="E29" s="39"/>
      <c r="F29" s="3"/>
      <c r="G29" s="46"/>
      <c r="H29" s="39"/>
      <c r="I29" s="24"/>
    </row>
    <row r="30" spans="2:9" x14ac:dyDescent="0.3">
      <c r="B30" s="43" t="s">
        <v>108</v>
      </c>
      <c r="C30" s="39">
        <v>1</v>
      </c>
      <c r="D30" s="3">
        <v>2</v>
      </c>
      <c r="E30" s="39">
        <v>1</v>
      </c>
      <c r="F30" s="3">
        <v>1</v>
      </c>
      <c r="G30" s="46">
        <v>2</v>
      </c>
      <c r="H30" s="39">
        <v>1</v>
      </c>
      <c r="I30" s="24">
        <v>0</v>
      </c>
    </row>
    <row r="31" spans="2:9" x14ac:dyDescent="0.3">
      <c r="B31" s="43" t="s">
        <v>109</v>
      </c>
      <c r="C31" s="39">
        <v>2</v>
      </c>
      <c r="D31" s="3">
        <v>2</v>
      </c>
      <c r="E31" s="39">
        <v>0</v>
      </c>
      <c r="F31" s="3">
        <v>1</v>
      </c>
      <c r="G31" s="46">
        <v>2</v>
      </c>
      <c r="H31" s="39">
        <v>0</v>
      </c>
      <c r="I31" s="24">
        <v>0</v>
      </c>
    </row>
    <row r="32" spans="2:9" x14ac:dyDescent="0.3">
      <c r="B32" s="43" t="s">
        <v>130</v>
      </c>
      <c r="C32" s="39">
        <v>2</v>
      </c>
      <c r="D32" s="3">
        <v>2</v>
      </c>
      <c r="E32" s="39">
        <v>0</v>
      </c>
      <c r="F32" s="3">
        <v>2</v>
      </c>
      <c r="G32" s="46">
        <v>2</v>
      </c>
      <c r="H32" s="39">
        <v>0</v>
      </c>
      <c r="I32" s="24">
        <v>0</v>
      </c>
    </row>
    <row r="33" spans="2:9" x14ac:dyDescent="0.3">
      <c r="B33" s="43" t="s">
        <v>134</v>
      </c>
      <c r="C33" s="39">
        <v>1</v>
      </c>
      <c r="D33" s="3">
        <v>1</v>
      </c>
      <c r="E33" s="39">
        <v>2</v>
      </c>
      <c r="F33" s="3">
        <v>2</v>
      </c>
      <c r="G33" s="46">
        <v>2</v>
      </c>
      <c r="H33" s="39">
        <v>2</v>
      </c>
      <c r="I33" s="24">
        <v>2</v>
      </c>
    </row>
    <row r="34" spans="2:9" ht="15" thickBot="1" x14ac:dyDescent="0.35">
      <c r="B34" s="45" t="s">
        <v>110</v>
      </c>
      <c r="C34" s="40">
        <v>2</v>
      </c>
      <c r="D34" s="12">
        <v>2</v>
      </c>
      <c r="E34" s="40">
        <v>2</v>
      </c>
      <c r="F34" s="12">
        <v>2</v>
      </c>
      <c r="G34" s="49">
        <v>2</v>
      </c>
      <c r="H34" s="40">
        <v>0</v>
      </c>
      <c r="I34" s="26">
        <v>1</v>
      </c>
    </row>
    <row r="35" spans="2:9" x14ac:dyDescent="0.3">
      <c r="B35" s="2"/>
    </row>
    <row r="36" spans="2:9" x14ac:dyDescent="0.3">
      <c r="B36" s="2" t="s">
        <v>136</v>
      </c>
    </row>
    <row r="37" spans="2:9" x14ac:dyDescent="0.3">
      <c r="B37" s="21"/>
    </row>
    <row r="38" spans="2:9" x14ac:dyDescent="0.3">
      <c r="B38" s="50"/>
    </row>
    <row r="39" spans="2:9" x14ac:dyDescent="0.3">
      <c r="B39" s="21"/>
    </row>
  </sheetData>
  <mergeCells count="3">
    <mergeCell ref="C3:D3"/>
    <mergeCell ref="E3:F3"/>
    <mergeCell ref="H3:H4"/>
  </mergeCells>
  <conditionalFormatting sqref="C30:I34 C26:I28 C23:I24 C15:I15 C12:I13 C8:I10 C18:I21">
    <cfRule type="iconSet" priority="14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130" zoomScaleNormal="130" workbookViewId="0">
      <selection activeCell="F12" sqref="F12"/>
    </sheetView>
  </sheetViews>
  <sheetFormatPr defaultRowHeight="14.4" x14ac:dyDescent="0.3"/>
  <cols>
    <col min="1" max="1" width="2.77734375" customWidth="1"/>
    <col min="2" max="2" width="25.77734375" customWidth="1"/>
    <col min="3" max="3" width="5.77734375" customWidth="1"/>
    <col min="4" max="4" width="3.33203125" customWidth="1"/>
    <col min="5" max="5" width="5.77734375" customWidth="1"/>
    <col min="6" max="6" width="3.33203125" customWidth="1"/>
    <col min="7" max="7" width="5.77734375" customWidth="1"/>
    <col min="8" max="8" width="3.33203125" customWidth="1"/>
    <col min="9" max="9" width="5.77734375" customWidth="1"/>
    <col min="10" max="10" width="3.33203125" customWidth="1"/>
    <col min="11" max="11" width="5.77734375" customWidth="1"/>
    <col min="12" max="12" width="3.33203125" customWidth="1"/>
    <col min="13" max="13" width="5.77734375" customWidth="1"/>
    <col min="14" max="14" width="3.33203125" customWidth="1"/>
    <col min="15" max="15" width="5.77734375" customWidth="1"/>
    <col min="16" max="16" width="3.33203125" customWidth="1"/>
  </cols>
  <sheetData>
    <row r="1" spans="2:16" ht="15" thickBot="1" x14ac:dyDescent="0.35"/>
    <row r="2" spans="2:16" ht="15" thickBot="1" x14ac:dyDescent="0.35">
      <c r="B2" s="8"/>
      <c r="C2" s="72" t="s">
        <v>25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2:16" x14ac:dyDescent="0.3">
      <c r="B3" s="8" t="s">
        <v>29</v>
      </c>
      <c r="C3" s="62" t="s">
        <v>6</v>
      </c>
      <c r="D3" s="62"/>
      <c r="E3" s="74" t="s">
        <v>7</v>
      </c>
      <c r="F3" s="74"/>
      <c r="G3" s="74" t="s">
        <v>3</v>
      </c>
      <c r="H3" s="74"/>
      <c r="I3" s="74" t="s">
        <v>1</v>
      </c>
      <c r="J3" s="74"/>
      <c r="K3" s="74" t="s">
        <v>8</v>
      </c>
      <c r="L3" s="74"/>
      <c r="M3" s="74" t="s">
        <v>0</v>
      </c>
      <c r="N3" s="74"/>
      <c r="O3" s="74" t="s">
        <v>2</v>
      </c>
      <c r="P3" s="75"/>
    </row>
    <row r="4" spans="2:16" x14ac:dyDescent="0.3">
      <c r="B4" s="9" t="s">
        <v>23</v>
      </c>
      <c r="C4" s="65">
        <f>RANK(C5,$C5:$P5)</f>
        <v>2</v>
      </c>
      <c r="D4" s="65"/>
      <c r="E4" s="64">
        <f>RANK(E5,$C5:$P5)</f>
        <v>4</v>
      </c>
      <c r="F4" s="64"/>
      <c r="G4" s="64">
        <f>RANK(G5,$C5:$P5)</f>
        <v>6</v>
      </c>
      <c r="H4" s="64"/>
      <c r="I4" s="65">
        <f>RANK(I5,$C5:$P5)</f>
        <v>2</v>
      </c>
      <c r="J4" s="65"/>
      <c r="K4" s="65">
        <f>RANK(K5,$C5:$P5)</f>
        <v>1</v>
      </c>
      <c r="L4" s="65"/>
      <c r="M4" s="71">
        <f>RANK(M5,$C5:$P5)</f>
        <v>5</v>
      </c>
      <c r="N4" s="71"/>
      <c r="O4" s="64">
        <f>RANK(O5,$C5:$P5)</f>
        <v>7</v>
      </c>
      <c r="P4" s="76"/>
    </row>
    <row r="5" spans="2:16" hidden="1" x14ac:dyDescent="0.3">
      <c r="B5" s="17"/>
      <c r="C5" s="18">
        <f>SUM(C6:C9)</f>
        <v>6</v>
      </c>
      <c r="D5" s="18"/>
      <c r="E5" s="18">
        <f>SUM(E6:E9)</f>
        <v>5</v>
      </c>
      <c r="F5" s="18"/>
      <c r="G5" s="18">
        <f>SUM(G6:G9)</f>
        <v>3</v>
      </c>
      <c r="H5" s="18"/>
      <c r="I5" s="18">
        <f>SUM(I6:I9)</f>
        <v>6</v>
      </c>
      <c r="J5" s="18"/>
      <c r="K5" s="18">
        <f>SUM(K6:K9)</f>
        <v>7</v>
      </c>
      <c r="L5" s="18"/>
      <c r="M5" s="18">
        <f>SUM(M6:M9)</f>
        <v>4</v>
      </c>
      <c r="N5" s="18"/>
      <c r="O5" s="18">
        <f>SUM(O6:O9)</f>
        <v>2</v>
      </c>
      <c r="P5" s="19"/>
    </row>
    <row r="6" spans="2:16" x14ac:dyDescent="0.3">
      <c r="B6" s="10" t="s">
        <v>10</v>
      </c>
      <c r="C6" s="3">
        <v>2</v>
      </c>
      <c r="D6" s="4">
        <v>3</v>
      </c>
      <c r="E6" s="3">
        <v>1</v>
      </c>
      <c r="F6" s="4" t="s">
        <v>5</v>
      </c>
      <c r="G6" s="3">
        <v>0</v>
      </c>
      <c r="H6" s="4">
        <v>3</v>
      </c>
      <c r="I6" s="3">
        <v>2</v>
      </c>
      <c r="J6" s="4">
        <v>3</v>
      </c>
      <c r="K6" s="3">
        <v>2</v>
      </c>
      <c r="L6" s="4" t="s">
        <v>5</v>
      </c>
      <c r="M6" s="3">
        <v>1</v>
      </c>
      <c r="N6" s="4">
        <v>3</v>
      </c>
      <c r="O6" s="3">
        <v>0</v>
      </c>
      <c r="P6" s="5">
        <v>3</v>
      </c>
    </row>
    <row r="7" spans="2:16" x14ac:dyDescent="0.3">
      <c r="B7" s="10" t="s">
        <v>11</v>
      </c>
      <c r="C7" s="3">
        <v>2</v>
      </c>
      <c r="D7" s="4">
        <v>3</v>
      </c>
      <c r="E7" s="3">
        <v>2</v>
      </c>
      <c r="F7" s="4" t="s">
        <v>5</v>
      </c>
      <c r="G7" s="3">
        <v>2</v>
      </c>
      <c r="H7" s="4">
        <v>3</v>
      </c>
      <c r="I7" s="3">
        <v>2</v>
      </c>
      <c r="J7" s="4">
        <v>3</v>
      </c>
      <c r="K7" s="3">
        <v>2</v>
      </c>
      <c r="L7" s="4" t="s">
        <v>5</v>
      </c>
      <c r="M7" s="3">
        <v>1</v>
      </c>
      <c r="N7" s="4">
        <v>3</v>
      </c>
      <c r="O7" s="3">
        <v>1</v>
      </c>
      <c r="P7" s="5">
        <v>3</v>
      </c>
    </row>
    <row r="8" spans="2:16" x14ac:dyDescent="0.3">
      <c r="B8" s="10" t="s">
        <v>12</v>
      </c>
      <c r="C8" s="3">
        <v>0</v>
      </c>
      <c r="D8" s="4">
        <v>3</v>
      </c>
      <c r="E8" s="3">
        <v>0</v>
      </c>
      <c r="F8" s="4">
        <v>4</v>
      </c>
      <c r="G8" s="3">
        <v>1</v>
      </c>
      <c r="H8" s="4">
        <v>3</v>
      </c>
      <c r="I8" s="3">
        <v>2</v>
      </c>
      <c r="J8" s="4">
        <v>3</v>
      </c>
      <c r="K8" s="3">
        <v>2</v>
      </c>
      <c r="L8" s="4" t="s">
        <v>5</v>
      </c>
      <c r="M8" s="3">
        <v>0</v>
      </c>
      <c r="N8" s="4">
        <v>3</v>
      </c>
      <c r="O8" s="3">
        <v>0</v>
      </c>
      <c r="P8" s="5">
        <v>3</v>
      </c>
    </row>
    <row r="9" spans="2:16" x14ac:dyDescent="0.3">
      <c r="B9" s="10" t="s">
        <v>26</v>
      </c>
      <c r="C9" s="3">
        <v>2</v>
      </c>
      <c r="D9" s="4" t="s">
        <v>5</v>
      </c>
      <c r="E9" s="3">
        <v>2</v>
      </c>
      <c r="F9" s="4" t="s">
        <v>5</v>
      </c>
      <c r="G9" s="3">
        <v>0</v>
      </c>
      <c r="H9" s="4" t="s">
        <v>5</v>
      </c>
      <c r="I9" s="3">
        <v>0</v>
      </c>
      <c r="J9" s="4">
        <v>3</v>
      </c>
      <c r="K9" s="3">
        <v>1</v>
      </c>
      <c r="L9" s="4" t="s">
        <v>5</v>
      </c>
      <c r="M9" s="3">
        <v>2</v>
      </c>
      <c r="N9" s="4">
        <v>3</v>
      </c>
      <c r="O9" s="3">
        <v>1</v>
      </c>
      <c r="P9" s="5">
        <v>3</v>
      </c>
    </row>
    <row r="10" spans="2:16" x14ac:dyDescent="0.3">
      <c r="B10" s="9" t="s">
        <v>24</v>
      </c>
      <c r="C10" s="65">
        <f>RANK(C11,$C11:$P11)</f>
        <v>2</v>
      </c>
      <c r="D10" s="65"/>
      <c r="E10" s="65">
        <f>RANK(E11,$C11:$P11)</f>
        <v>1</v>
      </c>
      <c r="F10" s="65"/>
      <c r="G10" s="71">
        <f>RANK(G11,$C11:$P11)</f>
        <v>5</v>
      </c>
      <c r="H10" s="71"/>
      <c r="I10" s="64">
        <f>RANK(I11,$C11:$P11)</f>
        <v>5</v>
      </c>
      <c r="J10" s="64"/>
      <c r="K10" s="65">
        <f>RANK(K11,$C11:$P11)</f>
        <v>2</v>
      </c>
      <c r="L10" s="65"/>
      <c r="M10" s="64">
        <f>RANK(M11,$C11:$P11)</f>
        <v>5</v>
      </c>
      <c r="N10" s="64"/>
      <c r="O10" s="65">
        <f>RANK(O11,$C11:$P11)</f>
        <v>2</v>
      </c>
      <c r="P10" s="66"/>
    </row>
    <row r="11" spans="2:16" hidden="1" x14ac:dyDescent="0.3">
      <c r="B11" s="17"/>
      <c r="C11" s="18">
        <f>SUM(C12:C14)</f>
        <v>4</v>
      </c>
      <c r="D11" s="18"/>
      <c r="E11" s="18">
        <f>SUM(E12:E14)</f>
        <v>5</v>
      </c>
      <c r="F11" s="18"/>
      <c r="G11" s="18">
        <f>SUM(G12:G14)</f>
        <v>3</v>
      </c>
      <c r="H11" s="18"/>
      <c r="I11" s="18">
        <f>SUM(I12:I14)</f>
        <v>3</v>
      </c>
      <c r="J11" s="18"/>
      <c r="K11" s="18">
        <f>SUM(K12:K14)</f>
        <v>4</v>
      </c>
      <c r="L11" s="18"/>
      <c r="M11" s="18">
        <f>SUM(M12:M14)</f>
        <v>3</v>
      </c>
      <c r="N11" s="18"/>
      <c r="O11" s="18">
        <f>SUM(O12:O14)</f>
        <v>4</v>
      </c>
      <c r="P11" s="19"/>
    </row>
    <row r="12" spans="2:16" x14ac:dyDescent="0.3">
      <c r="B12" s="10" t="s">
        <v>17</v>
      </c>
      <c r="C12" s="3">
        <v>0</v>
      </c>
      <c r="D12" s="4">
        <v>1</v>
      </c>
      <c r="E12" s="3">
        <v>1</v>
      </c>
      <c r="F12" s="4">
        <v>1</v>
      </c>
      <c r="G12" s="3">
        <v>1</v>
      </c>
      <c r="H12" s="4">
        <v>1</v>
      </c>
      <c r="I12" s="3">
        <v>0</v>
      </c>
      <c r="J12" s="4">
        <v>3</v>
      </c>
      <c r="K12" s="3">
        <v>2</v>
      </c>
      <c r="L12" s="4">
        <v>1</v>
      </c>
      <c r="M12" s="3">
        <v>2</v>
      </c>
      <c r="N12" s="4">
        <v>1</v>
      </c>
      <c r="O12" s="3">
        <v>2</v>
      </c>
      <c r="P12" s="5">
        <v>1</v>
      </c>
    </row>
    <row r="13" spans="2:16" x14ac:dyDescent="0.3">
      <c r="B13" s="10" t="s">
        <v>16</v>
      </c>
      <c r="C13" s="3">
        <v>2</v>
      </c>
      <c r="D13" s="4">
        <v>3</v>
      </c>
      <c r="E13" s="3">
        <v>2</v>
      </c>
      <c r="F13" s="4">
        <v>4</v>
      </c>
      <c r="G13" s="3">
        <v>0</v>
      </c>
      <c r="H13" s="4">
        <v>3</v>
      </c>
      <c r="I13" s="3">
        <v>2</v>
      </c>
      <c r="J13" s="4">
        <v>3</v>
      </c>
      <c r="K13" s="3">
        <v>1</v>
      </c>
      <c r="L13" s="4">
        <v>4</v>
      </c>
      <c r="M13" s="3">
        <v>0</v>
      </c>
      <c r="N13" s="4">
        <v>3</v>
      </c>
      <c r="O13" s="3">
        <v>0</v>
      </c>
      <c r="P13" s="5">
        <v>3</v>
      </c>
    </row>
    <row r="14" spans="2:16" ht="15" thickBot="1" x14ac:dyDescent="0.35">
      <c r="B14" s="11" t="s">
        <v>18</v>
      </c>
      <c r="C14" s="3">
        <v>2</v>
      </c>
      <c r="D14" s="4">
        <v>3</v>
      </c>
      <c r="E14" s="3">
        <v>2</v>
      </c>
      <c r="F14" s="4" t="s">
        <v>5</v>
      </c>
      <c r="G14" s="3">
        <v>2</v>
      </c>
      <c r="H14" s="4">
        <v>3</v>
      </c>
      <c r="I14" s="3">
        <v>1</v>
      </c>
      <c r="J14" s="4">
        <v>3</v>
      </c>
      <c r="K14" s="3">
        <v>1</v>
      </c>
      <c r="L14" s="4" t="s">
        <v>5</v>
      </c>
      <c r="M14" s="3">
        <v>1</v>
      </c>
      <c r="N14" s="4">
        <v>3</v>
      </c>
      <c r="O14" s="3">
        <v>2</v>
      </c>
      <c r="P14" s="5">
        <v>3</v>
      </c>
    </row>
    <row r="15" spans="2:16" ht="15" thickBot="1" x14ac:dyDescent="0.35">
      <c r="B15" s="20" t="s">
        <v>4</v>
      </c>
      <c r="C15" s="69">
        <f>RANK(C16,$C16:$P16)</f>
        <v>2</v>
      </c>
      <c r="D15" s="69"/>
      <c r="E15" s="69">
        <f>RANK(E16,$C16:$P16)</f>
        <v>2</v>
      </c>
      <c r="F15" s="69"/>
      <c r="G15" s="67">
        <f>RANK(G16,$C16:$P16)</f>
        <v>6</v>
      </c>
      <c r="H15" s="67"/>
      <c r="I15" s="70">
        <f>RANK(I16,$C16:$P16)</f>
        <v>4</v>
      </c>
      <c r="J15" s="70"/>
      <c r="K15" s="69">
        <f>RANK(K16,$C16:$P16)</f>
        <v>1</v>
      </c>
      <c r="L15" s="69"/>
      <c r="M15" s="67">
        <f>RANK(M16,$C16:$P16)</f>
        <v>5</v>
      </c>
      <c r="N15" s="67"/>
      <c r="O15" s="67">
        <f>RANK(O16,$C16:$P16)</f>
        <v>6</v>
      </c>
      <c r="P15" s="68"/>
    </row>
    <row r="16" spans="2:16" hidden="1" x14ac:dyDescent="0.3">
      <c r="C16" s="6">
        <f>SUM(C5,C11)</f>
        <v>10</v>
      </c>
      <c r="D16" s="7"/>
      <c r="E16" s="6">
        <f>SUM(E5,E11)</f>
        <v>10</v>
      </c>
      <c r="F16" s="7"/>
      <c r="G16" s="6">
        <f>SUM(G5,G11)</f>
        <v>6</v>
      </c>
      <c r="H16" s="7"/>
      <c r="I16" s="6">
        <f>SUM(I5,I11)</f>
        <v>9</v>
      </c>
      <c r="J16" s="7"/>
      <c r="K16" s="6">
        <f>SUM(K5,K11)</f>
        <v>11</v>
      </c>
      <c r="L16" s="7"/>
      <c r="M16" s="6">
        <f>SUM(M5,M11)</f>
        <v>7</v>
      </c>
      <c r="N16" s="6"/>
      <c r="O16" s="6">
        <f>SUM(O5,O11)</f>
        <v>6</v>
      </c>
      <c r="P16" s="7"/>
    </row>
    <row r="17" spans="1:16" x14ac:dyDescent="0.3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">
      <c r="B18" t="s">
        <v>139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20" spans="1:16" x14ac:dyDescent="0.3">
      <c r="B20" s="2" t="s">
        <v>20</v>
      </c>
    </row>
    <row r="21" spans="1:16" x14ac:dyDescent="0.3">
      <c r="B21" t="s">
        <v>21</v>
      </c>
    </row>
    <row r="23" spans="1:16" x14ac:dyDescent="0.3">
      <c r="B23" s="2" t="s">
        <v>91</v>
      </c>
    </row>
    <row r="24" spans="1:16" x14ac:dyDescent="0.3">
      <c r="A24">
        <v>1</v>
      </c>
      <c r="B24" t="s">
        <v>115</v>
      </c>
    </row>
    <row r="25" spans="1:16" x14ac:dyDescent="0.3">
      <c r="A25">
        <v>2</v>
      </c>
      <c r="B25" t="s">
        <v>116</v>
      </c>
    </row>
    <row r="26" spans="1:16" x14ac:dyDescent="0.3">
      <c r="A26">
        <v>3</v>
      </c>
      <c r="B26" t="s">
        <v>117</v>
      </c>
    </row>
    <row r="27" spans="1:16" x14ac:dyDescent="0.3">
      <c r="A27">
        <v>4</v>
      </c>
      <c r="B27" t="s">
        <v>118</v>
      </c>
    </row>
    <row r="28" spans="1:16" x14ac:dyDescent="0.3">
      <c r="A28">
        <v>5</v>
      </c>
      <c r="B28" t="s">
        <v>119</v>
      </c>
    </row>
    <row r="29" spans="1:16" x14ac:dyDescent="0.3">
      <c r="A29">
        <v>6</v>
      </c>
      <c r="B29" t="s">
        <v>120</v>
      </c>
    </row>
  </sheetData>
  <mergeCells count="29">
    <mergeCell ref="G4:H4"/>
    <mergeCell ref="I4:J4"/>
    <mergeCell ref="K4:L4"/>
    <mergeCell ref="M4:N4"/>
    <mergeCell ref="O4:P4"/>
    <mergeCell ref="C2:P2"/>
    <mergeCell ref="C3:D3"/>
    <mergeCell ref="E3:F3"/>
    <mergeCell ref="G3:H3"/>
    <mergeCell ref="I3:J3"/>
    <mergeCell ref="K3:L3"/>
    <mergeCell ref="M3:N3"/>
    <mergeCell ref="O3:P3"/>
    <mergeCell ref="M10:N10"/>
    <mergeCell ref="O10:P10"/>
    <mergeCell ref="C4:D4"/>
    <mergeCell ref="E4:F4"/>
    <mergeCell ref="O15:P15"/>
    <mergeCell ref="C15:D15"/>
    <mergeCell ref="E15:F15"/>
    <mergeCell ref="G15:H15"/>
    <mergeCell ref="I15:J15"/>
    <mergeCell ref="K15:L15"/>
    <mergeCell ref="M15:N15"/>
    <mergeCell ref="C10:D10"/>
    <mergeCell ref="E10:F10"/>
    <mergeCell ref="G10:H10"/>
    <mergeCell ref="I10:J10"/>
    <mergeCell ref="K10:L10"/>
  </mergeCells>
  <conditionalFormatting sqref="M9 E9 K9 G9 C9 O9 I9">
    <cfRule type="iconSet" priority="1">
      <iconSet showValue="0">
        <cfvo type="percent" val="0"/>
        <cfvo type="percent" val="33"/>
        <cfvo type="percent" val="67"/>
      </iconSet>
    </cfRule>
  </conditionalFormatting>
  <conditionalFormatting sqref="I12:I14 M6:M8 E6:E8 M12:M14 K6:K8 K12:K14 G6:G8 G12:G14 E12:E14 C6:C8 C12:C14 O6:O8 O12:O14 I6:I8">
    <cfRule type="iconSet" priority="8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workbookViewId="0">
      <selection activeCell="B19" sqref="B19"/>
    </sheetView>
  </sheetViews>
  <sheetFormatPr defaultRowHeight="14.4" x14ac:dyDescent="0.3"/>
  <cols>
    <col min="1" max="1" width="2.77734375" customWidth="1"/>
    <col min="2" max="2" width="29.88671875" bestFit="1" customWidth="1"/>
    <col min="3" max="3" width="10.77734375" style="6" customWidth="1"/>
  </cols>
  <sheetData>
    <row r="1" spans="2:3" ht="15" thickBot="1" x14ac:dyDescent="0.35"/>
    <row r="2" spans="2:3" x14ac:dyDescent="0.3">
      <c r="B2" s="35" t="s">
        <v>114</v>
      </c>
      <c r="C2" s="22" t="s">
        <v>22</v>
      </c>
    </row>
    <row r="3" spans="2:3" x14ac:dyDescent="0.3">
      <c r="B3" s="9" t="s">
        <v>23</v>
      </c>
      <c r="C3" s="23"/>
    </row>
    <row r="4" spans="2:3" x14ac:dyDescent="0.3">
      <c r="B4" s="10" t="s">
        <v>10</v>
      </c>
      <c r="C4" s="24">
        <v>1</v>
      </c>
    </row>
    <row r="5" spans="2:3" x14ac:dyDescent="0.3">
      <c r="B5" s="10" t="s">
        <v>11</v>
      </c>
      <c r="C5" s="24">
        <v>1</v>
      </c>
    </row>
    <row r="6" spans="2:3" x14ac:dyDescent="0.3">
      <c r="B6" s="10" t="s">
        <v>12</v>
      </c>
      <c r="C6" s="24">
        <v>1</v>
      </c>
    </row>
    <row r="7" spans="2:3" x14ac:dyDescent="0.3">
      <c r="B7" s="10" t="s">
        <v>13</v>
      </c>
      <c r="C7" s="24">
        <v>1</v>
      </c>
    </row>
    <row r="8" spans="2:3" x14ac:dyDescent="0.3">
      <c r="B8" s="10" t="s">
        <v>14</v>
      </c>
      <c r="C8" s="24">
        <v>0</v>
      </c>
    </row>
    <row r="9" spans="2:3" x14ac:dyDescent="0.3">
      <c r="B9" s="10" t="s">
        <v>15</v>
      </c>
      <c r="C9" s="24">
        <v>0</v>
      </c>
    </row>
    <row r="10" spans="2:3" x14ac:dyDescent="0.3">
      <c r="B10" s="9" t="s">
        <v>113</v>
      </c>
      <c r="C10" s="25"/>
    </row>
    <row r="11" spans="2:3" x14ac:dyDescent="0.3">
      <c r="B11" s="10" t="s">
        <v>17</v>
      </c>
      <c r="C11" s="24">
        <v>1</v>
      </c>
    </row>
    <row r="12" spans="2:3" x14ac:dyDescent="0.3">
      <c r="B12" s="10" t="s">
        <v>16</v>
      </c>
      <c r="C12" s="24">
        <v>1</v>
      </c>
    </row>
    <row r="13" spans="2:3" x14ac:dyDescent="0.3">
      <c r="B13" s="10" t="s">
        <v>18</v>
      </c>
      <c r="C13" s="24">
        <v>1</v>
      </c>
    </row>
    <row r="14" spans="2:3" x14ac:dyDescent="0.3">
      <c r="B14" s="10" t="s">
        <v>19</v>
      </c>
      <c r="C14" s="24">
        <v>0</v>
      </c>
    </row>
    <row r="15" spans="2:3" ht="15" thickBot="1" x14ac:dyDescent="0.35">
      <c r="B15" s="11" t="s">
        <v>129</v>
      </c>
      <c r="C15" s="26">
        <v>0</v>
      </c>
    </row>
    <row r="17" spans="2:2" x14ac:dyDescent="0.3">
      <c r="B17" t="s">
        <v>137</v>
      </c>
    </row>
    <row r="18" spans="2:2" x14ac:dyDescent="0.3">
      <c r="B18" t="s">
        <v>151</v>
      </c>
    </row>
  </sheetData>
  <conditionalFormatting sqref="C4:C9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C11:C15">
    <cfRule type="iconSet" priority="10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130" zoomScaleNormal="130" workbookViewId="0">
      <selection activeCell="B23" sqref="B23"/>
    </sheetView>
  </sheetViews>
  <sheetFormatPr defaultRowHeight="14.4" x14ac:dyDescent="0.3"/>
  <cols>
    <col min="1" max="1" width="2.77734375" customWidth="1"/>
    <col min="2" max="2" width="25.77734375" customWidth="1"/>
    <col min="3" max="3" width="5.77734375" customWidth="1"/>
    <col min="4" max="4" width="3.33203125" customWidth="1"/>
    <col min="5" max="5" width="5.77734375" customWidth="1"/>
    <col min="6" max="6" width="3.33203125" customWidth="1"/>
    <col min="7" max="7" width="5.77734375" customWidth="1"/>
    <col min="8" max="8" width="3.33203125" customWidth="1"/>
    <col min="9" max="9" width="5.77734375" customWidth="1"/>
    <col min="10" max="10" width="3.33203125" customWidth="1"/>
    <col min="11" max="11" width="5.77734375" customWidth="1"/>
    <col min="12" max="12" width="3.33203125" customWidth="1"/>
    <col min="13" max="13" width="5.77734375" customWidth="1"/>
    <col min="14" max="14" width="3.33203125" customWidth="1"/>
    <col min="15" max="15" width="5.77734375" customWidth="1"/>
    <col min="16" max="16" width="3.33203125" customWidth="1"/>
  </cols>
  <sheetData>
    <row r="1" spans="2:16" ht="15" thickBot="1" x14ac:dyDescent="0.35"/>
    <row r="2" spans="2:16" ht="15" thickBot="1" x14ac:dyDescent="0.35">
      <c r="B2" s="8"/>
      <c r="C2" s="72" t="s">
        <v>25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2:16" x14ac:dyDescent="0.3">
      <c r="B3" s="8" t="s">
        <v>114</v>
      </c>
      <c r="C3" s="62" t="s">
        <v>6</v>
      </c>
      <c r="D3" s="62"/>
      <c r="E3" s="74" t="s">
        <v>7</v>
      </c>
      <c r="F3" s="74"/>
      <c r="G3" s="74" t="s">
        <v>3</v>
      </c>
      <c r="H3" s="74"/>
      <c r="I3" s="74" t="s">
        <v>1</v>
      </c>
      <c r="J3" s="74"/>
      <c r="K3" s="74" t="s">
        <v>8</v>
      </c>
      <c r="L3" s="74"/>
      <c r="M3" s="74" t="s">
        <v>0</v>
      </c>
      <c r="N3" s="74"/>
      <c r="O3" s="74" t="s">
        <v>2</v>
      </c>
      <c r="P3" s="75"/>
    </row>
    <row r="4" spans="2:16" x14ac:dyDescent="0.3">
      <c r="B4" s="9" t="s">
        <v>23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76"/>
    </row>
    <row r="5" spans="2:16" x14ac:dyDescent="0.3">
      <c r="B5" s="10" t="s">
        <v>10</v>
      </c>
      <c r="C5" s="3">
        <v>2</v>
      </c>
      <c r="D5" s="4">
        <v>3</v>
      </c>
      <c r="E5" s="3">
        <v>1</v>
      </c>
      <c r="F5" s="4" t="s">
        <v>5</v>
      </c>
      <c r="G5" s="3">
        <v>0</v>
      </c>
      <c r="H5" s="4">
        <v>3</v>
      </c>
      <c r="I5" s="3">
        <v>2</v>
      </c>
      <c r="J5" s="4">
        <v>3</v>
      </c>
      <c r="K5" s="3">
        <v>2</v>
      </c>
      <c r="L5" s="4" t="s">
        <v>5</v>
      </c>
      <c r="M5" s="3">
        <v>1</v>
      </c>
      <c r="N5" s="4">
        <v>3</v>
      </c>
      <c r="O5" s="3">
        <v>0</v>
      </c>
      <c r="P5" s="5">
        <v>3</v>
      </c>
    </row>
    <row r="6" spans="2:16" x14ac:dyDescent="0.3">
      <c r="B6" s="10" t="s">
        <v>11</v>
      </c>
      <c r="C6" s="3">
        <v>2</v>
      </c>
      <c r="D6" s="4">
        <v>3</v>
      </c>
      <c r="E6" s="3">
        <v>2</v>
      </c>
      <c r="F6" s="4" t="s">
        <v>5</v>
      </c>
      <c r="G6" s="3">
        <v>2</v>
      </c>
      <c r="H6" s="4">
        <v>3</v>
      </c>
      <c r="I6" s="3">
        <v>2</v>
      </c>
      <c r="J6" s="4">
        <v>3</v>
      </c>
      <c r="K6" s="3">
        <v>2</v>
      </c>
      <c r="L6" s="4" t="s">
        <v>5</v>
      </c>
      <c r="M6" s="3">
        <v>1</v>
      </c>
      <c r="N6" s="4">
        <v>3</v>
      </c>
      <c r="O6" s="3">
        <v>1</v>
      </c>
      <c r="P6" s="5">
        <v>3</v>
      </c>
    </row>
    <row r="7" spans="2:16" x14ac:dyDescent="0.3">
      <c r="B7" s="10" t="s">
        <v>12</v>
      </c>
      <c r="C7" s="3">
        <v>0</v>
      </c>
      <c r="D7" s="4">
        <v>3</v>
      </c>
      <c r="E7" s="3">
        <v>0</v>
      </c>
      <c r="F7" s="4">
        <v>4</v>
      </c>
      <c r="G7" s="3">
        <v>1</v>
      </c>
      <c r="H7" s="4">
        <v>3</v>
      </c>
      <c r="I7" s="3">
        <v>2</v>
      </c>
      <c r="J7" s="4">
        <v>3</v>
      </c>
      <c r="K7" s="3">
        <v>2</v>
      </c>
      <c r="L7" s="4" t="s">
        <v>5</v>
      </c>
      <c r="M7" s="3">
        <v>0</v>
      </c>
      <c r="N7" s="4">
        <v>3</v>
      </c>
      <c r="O7" s="3">
        <v>0</v>
      </c>
      <c r="P7" s="5">
        <v>3</v>
      </c>
    </row>
    <row r="8" spans="2:16" x14ac:dyDescent="0.3">
      <c r="B8" s="10" t="s">
        <v>26</v>
      </c>
      <c r="C8" s="3">
        <v>2</v>
      </c>
      <c r="D8" s="4" t="s">
        <v>5</v>
      </c>
      <c r="E8" s="3">
        <v>2</v>
      </c>
      <c r="F8" s="4" t="s">
        <v>5</v>
      </c>
      <c r="G8" s="3">
        <v>0</v>
      </c>
      <c r="H8" s="4" t="s">
        <v>5</v>
      </c>
      <c r="I8" s="3">
        <v>0</v>
      </c>
      <c r="J8" s="4">
        <v>5</v>
      </c>
      <c r="K8" s="3">
        <v>1</v>
      </c>
      <c r="L8" s="4" t="s">
        <v>5</v>
      </c>
      <c r="M8" s="3">
        <v>2</v>
      </c>
      <c r="N8" s="4">
        <v>5</v>
      </c>
      <c r="O8" s="3">
        <v>1</v>
      </c>
      <c r="P8" s="5">
        <v>5</v>
      </c>
    </row>
    <row r="9" spans="2:16" x14ac:dyDescent="0.3">
      <c r="B9" s="10" t="s">
        <v>27</v>
      </c>
      <c r="C9" s="3">
        <v>1</v>
      </c>
      <c r="D9" s="4">
        <v>2</v>
      </c>
      <c r="E9" s="3">
        <v>2</v>
      </c>
      <c r="F9" s="4" t="s">
        <v>5</v>
      </c>
      <c r="G9" s="3">
        <v>2</v>
      </c>
      <c r="H9" s="4">
        <v>2</v>
      </c>
      <c r="I9" s="3">
        <v>2</v>
      </c>
      <c r="J9" s="4" t="s">
        <v>5</v>
      </c>
      <c r="K9" s="3">
        <v>2</v>
      </c>
      <c r="L9" s="4" t="s">
        <v>5</v>
      </c>
      <c r="M9" s="3">
        <v>2</v>
      </c>
      <c r="N9" s="4">
        <v>2</v>
      </c>
      <c r="O9" s="3">
        <v>0</v>
      </c>
      <c r="P9" s="5">
        <v>3</v>
      </c>
    </row>
    <row r="10" spans="2:16" x14ac:dyDescent="0.3">
      <c r="B10" s="10" t="s">
        <v>28</v>
      </c>
      <c r="C10" s="3">
        <v>1</v>
      </c>
      <c r="D10" s="4">
        <v>1</v>
      </c>
      <c r="E10" s="3">
        <v>2</v>
      </c>
      <c r="F10" s="4">
        <v>1</v>
      </c>
      <c r="G10" s="3">
        <v>0</v>
      </c>
      <c r="H10" s="4">
        <v>1</v>
      </c>
      <c r="I10" s="3">
        <v>0</v>
      </c>
      <c r="J10" s="4">
        <v>1</v>
      </c>
      <c r="K10" s="3">
        <v>2</v>
      </c>
      <c r="L10" s="4">
        <v>1</v>
      </c>
      <c r="M10" s="3">
        <v>2</v>
      </c>
      <c r="N10" s="4">
        <v>1</v>
      </c>
      <c r="O10" s="3">
        <v>2</v>
      </c>
      <c r="P10" s="5">
        <v>1</v>
      </c>
    </row>
    <row r="11" spans="2:16" x14ac:dyDescent="0.3">
      <c r="B11" s="9" t="s">
        <v>113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76"/>
    </row>
    <row r="12" spans="2:16" x14ac:dyDescent="0.3">
      <c r="B12" s="10" t="s">
        <v>17</v>
      </c>
      <c r="C12" s="3">
        <v>0</v>
      </c>
      <c r="D12" s="4">
        <v>1</v>
      </c>
      <c r="E12" s="3">
        <v>1</v>
      </c>
      <c r="F12" s="4">
        <v>1</v>
      </c>
      <c r="G12" s="3">
        <v>1</v>
      </c>
      <c r="H12" s="4">
        <v>1</v>
      </c>
      <c r="I12" s="3">
        <v>0</v>
      </c>
      <c r="J12" s="4">
        <v>3</v>
      </c>
      <c r="K12" s="3">
        <v>2</v>
      </c>
      <c r="L12" s="4">
        <v>1</v>
      </c>
      <c r="M12" s="3">
        <v>2</v>
      </c>
      <c r="N12" s="4">
        <v>1</v>
      </c>
      <c r="O12" s="3">
        <v>2</v>
      </c>
      <c r="P12" s="5">
        <v>1</v>
      </c>
    </row>
    <row r="13" spans="2:16" x14ac:dyDescent="0.3">
      <c r="B13" s="10" t="s">
        <v>16</v>
      </c>
      <c r="C13" s="3">
        <v>2</v>
      </c>
      <c r="D13" s="4">
        <v>3</v>
      </c>
      <c r="E13" s="3">
        <v>2</v>
      </c>
      <c r="F13" s="4">
        <v>4</v>
      </c>
      <c r="G13" s="3">
        <v>0</v>
      </c>
      <c r="H13" s="4">
        <v>3</v>
      </c>
      <c r="I13" s="3">
        <v>2</v>
      </c>
      <c r="J13" s="4">
        <v>3</v>
      </c>
      <c r="K13" s="3">
        <v>1</v>
      </c>
      <c r="L13" s="4">
        <v>4</v>
      </c>
      <c r="M13" s="3">
        <v>0</v>
      </c>
      <c r="N13" s="4">
        <v>3</v>
      </c>
      <c r="O13" s="3">
        <v>0</v>
      </c>
      <c r="P13" s="5">
        <v>3</v>
      </c>
    </row>
    <row r="14" spans="2:16" x14ac:dyDescent="0.3">
      <c r="B14" s="10" t="s">
        <v>18</v>
      </c>
      <c r="C14" s="3">
        <v>2</v>
      </c>
      <c r="D14" s="4">
        <v>3</v>
      </c>
      <c r="E14" s="3">
        <v>2</v>
      </c>
      <c r="F14" s="4" t="s">
        <v>5</v>
      </c>
      <c r="G14" s="3">
        <v>2</v>
      </c>
      <c r="H14" s="4">
        <v>3</v>
      </c>
      <c r="I14" s="3">
        <v>1</v>
      </c>
      <c r="J14" s="4">
        <v>3</v>
      </c>
      <c r="K14" s="3">
        <v>1</v>
      </c>
      <c r="L14" s="4" t="s">
        <v>5</v>
      </c>
      <c r="M14" s="3">
        <v>1</v>
      </c>
      <c r="N14" s="4">
        <v>3</v>
      </c>
      <c r="O14" s="3">
        <v>2</v>
      </c>
      <c r="P14" s="5">
        <v>3</v>
      </c>
    </row>
    <row r="15" spans="2:16" x14ac:dyDescent="0.3">
      <c r="B15" s="10" t="s">
        <v>19</v>
      </c>
      <c r="C15" s="3">
        <v>2</v>
      </c>
      <c r="D15" s="4">
        <v>3</v>
      </c>
      <c r="E15" s="3">
        <v>2</v>
      </c>
      <c r="F15" s="4">
        <v>4</v>
      </c>
      <c r="G15" s="3">
        <v>2</v>
      </c>
      <c r="H15" s="4">
        <v>3</v>
      </c>
      <c r="I15" s="3">
        <v>2</v>
      </c>
      <c r="J15" s="4">
        <v>3</v>
      </c>
      <c r="K15" s="3">
        <v>1</v>
      </c>
      <c r="L15" s="4" t="s">
        <v>5</v>
      </c>
      <c r="M15" s="3">
        <v>0</v>
      </c>
      <c r="N15" s="4">
        <v>3</v>
      </c>
      <c r="O15" s="3">
        <v>0</v>
      </c>
      <c r="P15" s="5">
        <v>3</v>
      </c>
    </row>
    <row r="16" spans="2:16" ht="15" thickBot="1" x14ac:dyDescent="0.35">
      <c r="B16" s="11" t="s">
        <v>129</v>
      </c>
      <c r="C16" s="12">
        <v>2</v>
      </c>
      <c r="D16" s="13">
        <v>3</v>
      </c>
      <c r="E16" s="12">
        <v>2</v>
      </c>
      <c r="F16" s="13">
        <v>1</v>
      </c>
      <c r="G16" s="12">
        <v>1</v>
      </c>
      <c r="H16" s="13">
        <v>3</v>
      </c>
      <c r="I16" s="12">
        <v>2</v>
      </c>
      <c r="J16" s="13">
        <v>3</v>
      </c>
      <c r="K16" s="12">
        <v>1</v>
      </c>
      <c r="L16" s="13">
        <v>1</v>
      </c>
      <c r="M16" s="12">
        <v>0</v>
      </c>
      <c r="N16" s="13">
        <v>3</v>
      </c>
      <c r="O16" s="12">
        <v>0</v>
      </c>
      <c r="P16" s="14">
        <v>3</v>
      </c>
    </row>
    <row r="17" spans="1:16" x14ac:dyDescent="0.3">
      <c r="B17" s="15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</row>
    <row r="18" spans="1:16" x14ac:dyDescent="0.3">
      <c r="B18" s="16" t="s">
        <v>138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</row>
    <row r="19" spans="1:16" x14ac:dyDescent="0.3">
      <c r="B19" s="16" t="s">
        <v>152</v>
      </c>
    </row>
    <row r="20" spans="1:16" x14ac:dyDescent="0.3">
      <c r="B20" s="16"/>
    </row>
    <row r="21" spans="1:16" x14ac:dyDescent="0.3">
      <c r="B21" s="2" t="s">
        <v>20</v>
      </c>
    </row>
    <row r="22" spans="1:16" x14ac:dyDescent="0.3">
      <c r="B22" t="s">
        <v>21</v>
      </c>
    </row>
    <row r="24" spans="1:16" x14ac:dyDescent="0.3">
      <c r="B24" s="2" t="s">
        <v>91</v>
      </c>
    </row>
    <row r="25" spans="1:16" x14ac:dyDescent="0.3">
      <c r="A25">
        <v>1</v>
      </c>
      <c r="B25" t="s">
        <v>115</v>
      </c>
    </row>
    <row r="26" spans="1:16" x14ac:dyDescent="0.3">
      <c r="A26">
        <v>2</v>
      </c>
      <c r="B26" t="s">
        <v>116</v>
      </c>
    </row>
    <row r="27" spans="1:16" x14ac:dyDescent="0.3">
      <c r="A27">
        <v>3</v>
      </c>
      <c r="B27" t="s">
        <v>117</v>
      </c>
    </row>
    <row r="28" spans="1:16" x14ac:dyDescent="0.3">
      <c r="A28">
        <v>4</v>
      </c>
      <c r="B28" t="s">
        <v>118</v>
      </c>
    </row>
    <row r="29" spans="1:16" x14ac:dyDescent="0.3">
      <c r="A29">
        <v>5</v>
      </c>
      <c r="B29" t="s">
        <v>119</v>
      </c>
    </row>
    <row r="30" spans="1:16" x14ac:dyDescent="0.3">
      <c r="A30">
        <v>6</v>
      </c>
      <c r="B30" t="s">
        <v>120</v>
      </c>
    </row>
  </sheetData>
  <mergeCells count="22">
    <mergeCell ref="C2:P2"/>
    <mergeCell ref="C3:D3"/>
    <mergeCell ref="E3:F3"/>
    <mergeCell ref="G3:H3"/>
    <mergeCell ref="I3:J3"/>
    <mergeCell ref="K3:L3"/>
    <mergeCell ref="M3:N3"/>
    <mergeCell ref="O3:P3"/>
    <mergeCell ref="M11:N11"/>
    <mergeCell ref="O11:P11"/>
    <mergeCell ref="C4:D4"/>
    <mergeCell ref="E4:F4"/>
    <mergeCell ref="C11:D11"/>
    <mergeCell ref="E11:F11"/>
    <mergeCell ref="G11:H11"/>
    <mergeCell ref="I11:J11"/>
    <mergeCell ref="K11:L11"/>
    <mergeCell ref="G4:H4"/>
    <mergeCell ref="I4:J4"/>
    <mergeCell ref="K4:L4"/>
    <mergeCell ref="M4:N4"/>
    <mergeCell ref="O4:P4"/>
  </mergeCells>
  <conditionalFormatting sqref="I12:I18 M5:M10 E5:E10 M12:M18 K5:K10 K12:K18 G5:G10 G12:G18 E12:E18 C5:C10 C12:C18 O5:O10 O12:O18 I5:I10">
    <cfRule type="iconSet" priority="7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feature_sum</vt:lpstr>
      <vt:lpstr>1. feature_sum (2)</vt:lpstr>
      <vt:lpstr>2. source_eval</vt:lpstr>
      <vt:lpstr>5. algo_eval</vt:lpstr>
      <vt:lpstr>3. algo_prop</vt:lpstr>
      <vt:lpstr>4. algo_comp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Shelton</dc:creator>
  <cp:lastModifiedBy>Mark Shelton</cp:lastModifiedBy>
  <cp:lastPrinted>2016-11-07T04:54:54Z</cp:lastPrinted>
  <dcterms:created xsi:type="dcterms:W3CDTF">2016-11-03T15:01:09Z</dcterms:created>
  <dcterms:modified xsi:type="dcterms:W3CDTF">2016-11-10T06:13:20Z</dcterms:modified>
</cp:coreProperties>
</file>