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Jupyter\TIL\Project\공공 데이터 기반의 카페 입지 전략 분석\analyzed_data\"/>
    </mc:Choice>
  </mc:AlternateContent>
  <xr:revisionPtr revIDLastSave="0" documentId="13_ncr:1_{896AF9AA-AC8F-439C-914E-E13AE96F2CE2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행정동" sheetId="1" r:id="rId1"/>
    <sheet name="행정동 상관관계" sheetId="2" r:id="rId2"/>
    <sheet name="상권" sheetId="3" r:id="rId3"/>
    <sheet name="상권 상관관계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9" i="3" l="1"/>
  <c r="T7" i="3"/>
  <c r="T2" i="3"/>
  <c r="T3" i="3"/>
  <c r="T5" i="3"/>
  <c r="T6" i="3"/>
  <c r="T8" i="3"/>
  <c r="T9" i="3"/>
  <c r="T10" i="3"/>
  <c r="T11" i="3"/>
  <c r="T12" i="3"/>
  <c r="T13" i="3"/>
  <c r="T14" i="3"/>
  <c r="T15" i="3"/>
  <c r="T16" i="3"/>
  <c r="T17" i="3"/>
  <c r="T18" i="3"/>
  <c r="T4" i="3"/>
  <c r="T13" i="4"/>
  <c r="T11" i="4"/>
  <c r="T7" i="4"/>
  <c r="T4" i="4"/>
  <c r="T12" i="4"/>
  <c r="T8" i="4"/>
  <c r="T6" i="4"/>
  <c r="T3" i="4"/>
  <c r="T9" i="4"/>
  <c r="T10" i="4"/>
  <c r="T1" i="4"/>
  <c r="T5" i="4"/>
  <c r="T2" i="4"/>
  <c r="U6" i="1"/>
  <c r="U10" i="1"/>
  <c r="U7" i="1"/>
  <c r="U4" i="1"/>
  <c r="U8" i="1"/>
  <c r="U9" i="1"/>
  <c r="U3" i="1"/>
  <c r="U1" i="1"/>
  <c r="U12" i="1"/>
  <c r="U5" i="1"/>
  <c r="U14" i="1"/>
  <c r="U13" i="1"/>
  <c r="U11" i="1"/>
  <c r="U15" i="1"/>
  <c r="U2" i="1"/>
  <c r="L2" i="2"/>
  <c r="L6" i="2"/>
  <c r="L3" i="2"/>
  <c r="L9" i="2"/>
  <c r="L5" i="2"/>
  <c r="L7" i="2"/>
  <c r="L4" i="2"/>
  <c r="L8" i="2"/>
  <c r="L10" i="2"/>
  <c r="L1" i="2"/>
</calcChain>
</file>

<file path=xl/sharedStrings.xml><?xml version="1.0" encoding="utf-8"?>
<sst xmlns="http://schemas.openxmlformats.org/spreadsheetml/2006/main" count="185" uniqueCount="76">
  <si>
    <t>월 평균 소득 금액</t>
    <phoneticPr fontId="1" type="noConversion"/>
  </si>
  <si>
    <t>아현동</t>
    <phoneticPr fontId="1" type="noConversion"/>
  </si>
  <si>
    <t>용강동</t>
    <phoneticPr fontId="1" type="noConversion"/>
  </si>
  <si>
    <t>서강동</t>
    <phoneticPr fontId="1" type="noConversion"/>
  </si>
  <si>
    <t>도화동</t>
    <phoneticPr fontId="1" type="noConversion"/>
  </si>
  <si>
    <t>상암동</t>
    <phoneticPr fontId="1" type="noConversion"/>
  </si>
  <si>
    <t>신수동</t>
    <phoneticPr fontId="1" type="noConversion"/>
  </si>
  <si>
    <t>서교동</t>
    <phoneticPr fontId="1" type="noConversion"/>
  </si>
  <si>
    <t>합정동</t>
    <phoneticPr fontId="1" type="noConversion"/>
  </si>
  <si>
    <t>연남동</t>
    <phoneticPr fontId="1" type="noConversion"/>
  </si>
  <si>
    <t>순위</t>
    <phoneticPr fontId="1" type="noConversion"/>
  </si>
  <si>
    <t>망원2동</t>
    <phoneticPr fontId="1" type="noConversion"/>
  </si>
  <si>
    <t>공덕동</t>
    <phoneticPr fontId="1" type="noConversion"/>
  </si>
  <si>
    <t>임대료</t>
    <phoneticPr fontId="1" type="noConversion"/>
  </si>
  <si>
    <t>성산2동</t>
    <phoneticPr fontId="1" type="noConversion"/>
  </si>
  <si>
    <t>점포 당 유동인구수</t>
    <phoneticPr fontId="1" type="noConversion"/>
  </si>
  <si>
    <t>염리동</t>
    <phoneticPr fontId="1" type="noConversion"/>
  </si>
  <si>
    <t>대흥동</t>
    <phoneticPr fontId="1" type="noConversion"/>
  </si>
  <si>
    <t>총 상주인구 수</t>
    <phoneticPr fontId="1" type="noConversion"/>
  </si>
  <si>
    <t>총 유동인구 수</t>
    <phoneticPr fontId="1" type="noConversion"/>
  </si>
  <si>
    <t>유동인구 당 매출금액</t>
    <phoneticPr fontId="1" type="noConversion"/>
  </si>
  <si>
    <t>당월 매출 금액</t>
    <phoneticPr fontId="1" type="noConversion"/>
  </si>
  <si>
    <t>점포 수</t>
    <phoneticPr fontId="1" type="noConversion"/>
  </si>
  <si>
    <t>점포 당 매출금액</t>
    <phoneticPr fontId="1" type="noConversion"/>
  </si>
  <si>
    <t>상주인구수 당 유동인구수</t>
    <phoneticPr fontId="1" type="noConversion"/>
  </si>
  <si>
    <t>공덕시장</t>
    <phoneticPr fontId="1" type="noConversion"/>
  </si>
  <si>
    <t>서교시장</t>
    <phoneticPr fontId="1" type="noConversion"/>
  </si>
  <si>
    <t>공덕래미안3차아파트</t>
    <phoneticPr fontId="1" type="noConversion"/>
  </si>
  <si>
    <t>동진시장</t>
    <phoneticPr fontId="1" type="noConversion"/>
  </si>
  <si>
    <t>홍대소상공인상점가</t>
    <phoneticPr fontId="1" type="noConversion"/>
  </si>
  <si>
    <t>용강동 상점가</t>
    <phoneticPr fontId="1" type="noConversion"/>
  </si>
  <si>
    <t>공덕역(공덕오거리)</t>
    <phoneticPr fontId="1" type="noConversion"/>
  </si>
  <si>
    <t>KB국민은행 서강지점</t>
    <phoneticPr fontId="1" type="noConversion"/>
  </si>
  <si>
    <t>염리초등학교</t>
    <phoneticPr fontId="1" type="noConversion"/>
  </si>
  <si>
    <t>마포역</t>
    <phoneticPr fontId="1" type="noConversion"/>
  </si>
  <si>
    <t>월드컵경기장역(월드컵경기장)</t>
    <phoneticPr fontId="1" type="noConversion"/>
  </si>
  <si>
    <t>도화동 상점가</t>
    <phoneticPr fontId="1" type="noConversion"/>
  </si>
  <si>
    <t>만리재</t>
    <phoneticPr fontId="1" type="noConversion"/>
  </si>
  <si>
    <t>대흥동주민센터</t>
    <phoneticPr fontId="1" type="noConversion"/>
  </si>
  <si>
    <t>광흥창역 6번</t>
    <phoneticPr fontId="1" type="noConversion"/>
  </si>
  <si>
    <t>용강동주민센터</t>
    <phoneticPr fontId="1" type="noConversion"/>
  </si>
  <si>
    <t>망리단길</t>
    <phoneticPr fontId="1" type="noConversion"/>
  </si>
  <si>
    <t>연남동(홍대)</t>
    <phoneticPr fontId="1" type="noConversion"/>
  </si>
  <si>
    <t>경성고등학교</t>
    <phoneticPr fontId="1" type="noConversion"/>
  </si>
  <si>
    <t>합정역 8번</t>
    <phoneticPr fontId="1" type="noConversion"/>
  </si>
  <si>
    <t>마포구청역 7번</t>
    <phoneticPr fontId="1" type="noConversion"/>
  </si>
  <si>
    <t>홍대입구역(홍대)</t>
    <phoneticPr fontId="1" type="noConversion"/>
  </si>
  <si>
    <t>대흥역 2번</t>
    <phoneticPr fontId="1" type="noConversion"/>
  </si>
  <si>
    <t>디지털미디어시티역(디지털미디어시티)</t>
    <phoneticPr fontId="1" type="noConversion"/>
  </si>
  <si>
    <t>합정역</t>
    <phoneticPr fontId="1" type="noConversion"/>
  </si>
  <si>
    <t>상수역(홍대)</t>
    <phoneticPr fontId="1" type="noConversion"/>
  </si>
  <si>
    <t>홍대땡땡거리</t>
    <phoneticPr fontId="1" type="noConversion"/>
  </si>
  <si>
    <t>홍대 걷고싶은 거리</t>
    <phoneticPr fontId="1" type="noConversion"/>
  </si>
  <si>
    <t>상암동 상점가</t>
    <phoneticPr fontId="1" type="noConversion"/>
  </si>
  <si>
    <t>서교동</t>
    <phoneticPr fontId="1" type="noConversion"/>
  </si>
  <si>
    <t>상암동</t>
    <phoneticPr fontId="1" type="noConversion"/>
  </si>
  <si>
    <t>합정동</t>
    <phoneticPr fontId="1" type="noConversion"/>
  </si>
  <si>
    <t>도화동</t>
    <phoneticPr fontId="1" type="noConversion"/>
  </si>
  <si>
    <t>연남동</t>
    <phoneticPr fontId="1" type="noConversion"/>
  </si>
  <si>
    <t>공덕동</t>
    <phoneticPr fontId="1" type="noConversion"/>
  </si>
  <si>
    <t>아현동</t>
    <phoneticPr fontId="1" type="noConversion"/>
  </si>
  <si>
    <t>성산2동</t>
    <phoneticPr fontId="1" type="noConversion"/>
  </si>
  <si>
    <t>염리동</t>
    <phoneticPr fontId="1" type="noConversion"/>
  </si>
  <si>
    <t>대흥동</t>
    <phoneticPr fontId="1" type="noConversion"/>
  </si>
  <si>
    <t>용강동</t>
    <phoneticPr fontId="1" type="noConversion"/>
  </si>
  <si>
    <t>서강동</t>
    <phoneticPr fontId="1" type="noConversion"/>
  </si>
  <si>
    <t>망원2동</t>
    <phoneticPr fontId="1" type="noConversion"/>
  </si>
  <si>
    <t>망원1동</t>
    <phoneticPr fontId="1" type="noConversion"/>
  </si>
  <si>
    <t>망원1동</t>
    <phoneticPr fontId="1" type="noConversion"/>
  </si>
  <si>
    <t>신수동</t>
    <phoneticPr fontId="1" type="noConversion"/>
  </si>
  <si>
    <t>점수</t>
    <phoneticPr fontId="1" type="noConversion"/>
  </si>
  <si>
    <t>공덕역(공덕오거리)</t>
  </si>
  <si>
    <t>디지털미디어시티역(디지털미디어시티)</t>
    <phoneticPr fontId="1" type="noConversion"/>
  </si>
  <si>
    <t>상수역(홍대)</t>
    <phoneticPr fontId="1" type="noConversion"/>
  </si>
  <si>
    <t>월드컵경기장역(월드컵경기장)</t>
  </si>
  <si>
    <t>서교동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</si>
</sst>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8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"/>
  <sheetViews>
    <sheetView tabSelected="1" zoomScaleNormal="100" workbookViewId="0">
      <selection activeCell="G29" sqref="G29"/>
    </sheetView>
  </sheetViews>
  <sheetFormatPr defaultRowHeight="11.25" x14ac:dyDescent="0.3"/>
  <cols>
    <col min="1" max="1" width="4.25" style="3" bestFit="1" customWidth="1"/>
    <col min="2" max="2" width="12.875" style="3" bestFit="1" customWidth="1"/>
    <col min="3" max="3" width="2.25" style="3" customWidth="1"/>
    <col min="4" max="4" width="4.25" style="3" bestFit="1" customWidth="1"/>
    <col min="5" max="5" width="6.375" style="3" bestFit="1" customWidth="1"/>
    <col min="6" max="6" width="2.25" style="3" customWidth="1"/>
    <col min="7" max="7" width="4.25" style="3" bestFit="1" customWidth="1"/>
    <col min="8" max="8" width="10.875" style="3" bestFit="1" customWidth="1"/>
    <col min="9" max="9" width="2.25" style="3" customWidth="1"/>
    <col min="10" max="10" width="4.25" style="3" bestFit="1" customWidth="1"/>
    <col min="11" max="11" width="10.875" style="3" bestFit="1" customWidth="1"/>
    <col min="12" max="12" width="2.25" style="3" customWidth="1"/>
    <col min="13" max="13" width="4.25" style="3" bestFit="1" customWidth="1"/>
    <col min="14" max="14" width="10.875" style="3" bestFit="1" customWidth="1"/>
    <col min="15" max="15" width="2.25" style="3" customWidth="1"/>
    <col min="16" max="16" width="4.25" style="3" bestFit="1" customWidth="1"/>
    <col min="17" max="17" width="6.375" style="3" bestFit="1" customWidth="1"/>
    <col min="18" max="18" width="2.25" style="3" bestFit="1" customWidth="1"/>
    <col min="19" max="19" width="5.625" style="3" customWidth="1"/>
    <col min="20" max="20" width="6.375" style="3" bestFit="1" customWidth="1"/>
    <col min="21" max="21" width="3.375" style="6" bestFit="1" customWidth="1"/>
    <col min="22" max="22" width="13.875" style="3" bestFit="1" customWidth="1"/>
    <col min="23" max="16384" width="9" style="3"/>
  </cols>
  <sheetData>
    <row r="1" spans="1:21" x14ac:dyDescent="0.3">
      <c r="A1" s="3" t="s">
        <v>10</v>
      </c>
      <c r="B1" s="3" t="s">
        <v>0</v>
      </c>
      <c r="D1" s="3" t="s">
        <v>10</v>
      </c>
      <c r="E1" s="3" t="s">
        <v>13</v>
      </c>
      <c r="G1" s="3" t="s">
        <v>10</v>
      </c>
      <c r="H1" s="3" t="s">
        <v>18</v>
      </c>
      <c r="J1" s="3" t="s">
        <v>10</v>
      </c>
      <c r="K1" s="3" t="s">
        <v>19</v>
      </c>
      <c r="M1" s="3" t="s">
        <v>10</v>
      </c>
      <c r="N1" s="3" t="s">
        <v>21</v>
      </c>
      <c r="P1" s="3" t="s">
        <v>10</v>
      </c>
      <c r="Q1" s="3" t="s">
        <v>22</v>
      </c>
      <c r="T1" s="4" t="s">
        <v>54</v>
      </c>
      <c r="U1" s="5">
        <f t="shared" ref="U1:U15" si="0">SUMIF($B$2:$B$6,T1,$C$2:$C$6)+SUMIF($E$2:$E$6,T1,$F$2:$F$6)+SUMIF($H$2:$H$6,T1,$I$2:$I$6)+SUMIF($K$2:$K$6,T1,$L$2:$L$6)+SUMIF($N$2:$N$6,T1,$O$2:$O$6)+SUMIF($Q$2:$Q$6,T1,$R$2:$R$6)</f>
        <v>13</v>
      </c>
    </row>
    <row r="2" spans="1:21" x14ac:dyDescent="0.3">
      <c r="A2" s="3">
        <v>1</v>
      </c>
      <c r="B2" s="3" t="s">
        <v>1</v>
      </c>
      <c r="C2" s="3">
        <v>5</v>
      </c>
      <c r="D2" s="3">
        <v>1</v>
      </c>
      <c r="E2" s="3" t="s">
        <v>68</v>
      </c>
      <c r="F2" s="3">
        <v>5</v>
      </c>
      <c r="G2" s="3">
        <v>1</v>
      </c>
      <c r="H2" s="3" t="s">
        <v>12</v>
      </c>
      <c r="I2" s="3">
        <v>5</v>
      </c>
      <c r="J2" s="3">
        <v>1</v>
      </c>
      <c r="K2" s="3" t="s">
        <v>7</v>
      </c>
      <c r="L2" s="3">
        <v>5</v>
      </c>
      <c r="M2" s="3">
        <v>1</v>
      </c>
      <c r="N2" s="3" t="s">
        <v>7</v>
      </c>
      <c r="O2" s="3">
        <v>5</v>
      </c>
      <c r="P2" s="3">
        <v>1</v>
      </c>
      <c r="Q2" s="3" t="s">
        <v>1</v>
      </c>
      <c r="R2" s="3">
        <v>5</v>
      </c>
      <c r="T2" s="3" t="s">
        <v>60</v>
      </c>
      <c r="U2" s="5">
        <f t="shared" si="0"/>
        <v>12</v>
      </c>
    </row>
    <row r="3" spans="1:21" x14ac:dyDescent="0.3">
      <c r="A3" s="3">
        <v>2</v>
      </c>
      <c r="B3" s="3" t="s">
        <v>2</v>
      </c>
      <c r="C3" s="3">
        <v>4</v>
      </c>
      <c r="D3" s="3">
        <v>1</v>
      </c>
      <c r="E3" s="3" t="s">
        <v>11</v>
      </c>
      <c r="F3" s="3">
        <v>5</v>
      </c>
      <c r="G3" s="3">
        <v>2</v>
      </c>
      <c r="H3" s="3" t="s">
        <v>14</v>
      </c>
      <c r="I3" s="3">
        <v>4</v>
      </c>
      <c r="J3" s="3">
        <v>2</v>
      </c>
      <c r="K3" s="3" t="s">
        <v>12</v>
      </c>
      <c r="L3" s="3">
        <v>4</v>
      </c>
      <c r="M3" s="3">
        <v>2</v>
      </c>
      <c r="N3" s="3" t="s">
        <v>5</v>
      </c>
      <c r="O3" s="3">
        <v>4</v>
      </c>
      <c r="P3" s="3">
        <v>2</v>
      </c>
      <c r="Q3" s="3" t="s">
        <v>16</v>
      </c>
      <c r="R3" s="3">
        <v>4</v>
      </c>
      <c r="T3" s="4" t="s">
        <v>59</v>
      </c>
      <c r="U3" s="5">
        <f t="shared" si="0"/>
        <v>12</v>
      </c>
    </row>
    <row r="4" spans="1:21" x14ac:dyDescent="0.3">
      <c r="A4" s="3">
        <v>3</v>
      </c>
      <c r="B4" s="3" t="s">
        <v>3</v>
      </c>
      <c r="C4" s="3">
        <v>3</v>
      </c>
      <c r="D4" s="3">
        <v>3</v>
      </c>
      <c r="E4" s="3" t="s">
        <v>12</v>
      </c>
      <c r="F4" s="3">
        <v>3</v>
      </c>
      <c r="G4" s="3">
        <v>3</v>
      </c>
      <c r="H4" s="3" t="s">
        <v>5</v>
      </c>
      <c r="I4" s="3">
        <v>3</v>
      </c>
      <c r="J4" s="3">
        <v>3</v>
      </c>
      <c r="K4" s="3" t="s">
        <v>17</v>
      </c>
      <c r="L4" s="3">
        <v>3</v>
      </c>
      <c r="M4" s="3">
        <v>3</v>
      </c>
      <c r="N4" s="3" t="s">
        <v>8</v>
      </c>
      <c r="O4" s="3">
        <v>3</v>
      </c>
      <c r="P4" s="3">
        <v>3</v>
      </c>
      <c r="Q4" s="3" t="s">
        <v>4</v>
      </c>
      <c r="R4" s="3">
        <v>3</v>
      </c>
      <c r="T4" s="4" t="s">
        <v>55</v>
      </c>
      <c r="U4" s="5">
        <f t="shared" si="0"/>
        <v>8</v>
      </c>
    </row>
    <row r="5" spans="1:21" x14ac:dyDescent="0.3">
      <c r="A5" s="3">
        <v>4</v>
      </c>
      <c r="B5" s="3" t="s">
        <v>4</v>
      </c>
      <c r="C5" s="3">
        <v>2</v>
      </c>
      <c r="D5" s="3">
        <v>4</v>
      </c>
      <c r="E5" s="3" t="s">
        <v>7</v>
      </c>
      <c r="F5" s="3">
        <v>2</v>
      </c>
      <c r="G5" s="3">
        <v>4</v>
      </c>
      <c r="H5" s="3" t="s">
        <v>3</v>
      </c>
      <c r="I5" s="3">
        <v>2</v>
      </c>
      <c r="J5" s="3">
        <v>4</v>
      </c>
      <c r="K5" s="3" t="s">
        <v>1</v>
      </c>
      <c r="L5" s="3">
        <v>2</v>
      </c>
      <c r="M5" s="3">
        <v>4</v>
      </c>
      <c r="N5" s="3" t="s">
        <v>9</v>
      </c>
      <c r="O5" s="3">
        <v>2</v>
      </c>
      <c r="P5" s="3">
        <v>4</v>
      </c>
      <c r="Q5" s="3" t="s">
        <v>6</v>
      </c>
      <c r="R5" s="3">
        <v>2</v>
      </c>
      <c r="T5" s="3" t="s">
        <v>61</v>
      </c>
      <c r="U5" s="5">
        <f t="shared" si="0"/>
        <v>7</v>
      </c>
    </row>
    <row r="6" spans="1:21" x14ac:dyDescent="0.3">
      <c r="A6" s="3">
        <v>5</v>
      </c>
      <c r="B6" s="3" t="s">
        <v>5</v>
      </c>
      <c r="C6" s="3">
        <v>1</v>
      </c>
      <c r="D6" s="3">
        <v>4</v>
      </c>
      <c r="E6" s="3" t="s">
        <v>9</v>
      </c>
      <c r="F6" s="3">
        <v>2</v>
      </c>
      <c r="G6" s="3">
        <v>5</v>
      </c>
      <c r="H6" s="3" t="s">
        <v>7</v>
      </c>
      <c r="I6" s="3">
        <v>1</v>
      </c>
      <c r="J6" s="3">
        <v>5</v>
      </c>
      <c r="K6" s="3" t="s">
        <v>14</v>
      </c>
      <c r="L6" s="3">
        <v>1</v>
      </c>
      <c r="M6" s="3">
        <v>5</v>
      </c>
      <c r="N6" s="3" t="s">
        <v>4</v>
      </c>
      <c r="O6" s="3">
        <v>1</v>
      </c>
      <c r="P6" s="3">
        <v>4</v>
      </c>
      <c r="Q6" s="3" t="s">
        <v>14</v>
      </c>
      <c r="R6" s="3">
        <v>2</v>
      </c>
      <c r="T6" s="4" t="s">
        <v>57</v>
      </c>
      <c r="U6" s="5">
        <f t="shared" si="0"/>
        <v>6</v>
      </c>
    </row>
    <row r="7" spans="1:21" x14ac:dyDescent="0.3">
      <c r="T7" s="4" t="s">
        <v>65</v>
      </c>
      <c r="U7" s="5">
        <f t="shared" si="0"/>
        <v>5</v>
      </c>
    </row>
    <row r="8" spans="1:21" x14ac:dyDescent="0.3">
      <c r="T8" s="4" t="s">
        <v>66</v>
      </c>
      <c r="U8" s="5">
        <f t="shared" si="0"/>
        <v>5</v>
      </c>
    </row>
    <row r="9" spans="1:21" x14ac:dyDescent="0.3">
      <c r="T9" s="4" t="s">
        <v>67</v>
      </c>
      <c r="U9" s="5">
        <f t="shared" si="0"/>
        <v>5</v>
      </c>
    </row>
    <row r="10" spans="1:21" x14ac:dyDescent="0.3">
      <c r="T10" s="4" t="s">
        <v>64</v>
      </c>
      <c r="U10" s="5">
        <f t="shared" si="0"/>
        <v>4</v>
      </c>
    </row>
    <row r="11" spans="1:21" x14ac:dyDescent="0.3">
      <c r="T11" s="3" t="s">
        <v>62</v>
      </c>
      <c r="U11" s="5">
        <f t="shared" si="0"/>
        <v>4</v>
      </c>
    </row>
    <row r="12" spans="1:21" x14ac:dyDescent="0.3">
      <c r="T12" s="4" t="s">
        <v>58</v>
      </c>
      <c r="U12" s="5">
        <f t="shared" si="0"/>
        <v>4</v>
      </c>
    </row>
    <row r="13" spans="1:21" x14ac:dyDescent="0.3">
      <c r="T13" s="3" t="s">
        <v>56</v>
      </c>
      <c r="U13" s="5">
        <f t="shared" si="0"/>
        <v>3</v>
      </c>
    </row>
    <row r="14" spans="1:21" x14ac:dyDescent="0.3">
      <c r="T14" s="3" t="s">
        <v>63</v>
      </c>
      <c r="U14" s="5">
        <f t="shared" si="0"/>
        <v>3</v>
      </c>
    </row>
    <row r="15" spans="1:21" x14ac:dyDescent="0.3">
      <c r="T15" s="3" t="s">
        <v>69</v>
      </c>
      <c r="U15" s="5">
        <f t="shared" si="0"/>
        <v>2</v>
      </c>
    </row>
  </sheetData>
  <sortState xmlns:xlrd2="http://schemas.microsoft.com/office/spreadsheetml/2017/richdata2" ref="T1:U15">
    <sortCondition descending="1" ref="U1:U15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914B7-0B8F-4495-BBA5-93C20E18B0AD}">
  <dimension ref="A1:L10"/>
  <sheetViews>
    <sheetView zoomScale="175" zoomScaleNormal="175" workbookViewId="0">
      <selection activeCell="K1" sqref="K1:L10"/>
    </sheetView>
  </sheetViews>
  <sheetFormatPr defaultRowHeight="16.5" x14ac:dyDescent="0.3"/>
  <cols>
    <col min="1" max="1" width="4.25" bestFit="1" customWidth="1"/>
    <col min="2" max="2" width="15.375" bestFit="1" customWidth="1"/>
    <col min="3" max="3" width="4.25" customWidth="1"/>
    <col min="4" max="4" width="4.25" bestFit="1" customWidth="1"/>
    <col min="5" max="5" width="13.875" bestFit="1" customWidth="1"/>
    <col min="6" max="6" width="4.25" customWidth="1"/>
    <col min="7" max="7" width="4.25" bestFit="1" customWidth="1"/>
    <col min="8" max="8" width="12.375" bestFit="1" customWidth="1"/>
  </cols>
  <sheetData>
    <row r="1" spans="1:12" x14ac:dyDescent="0.3">
      <c r="A1" s="1" t="s">
        <v>10</v>
      </c>
      <c r="B1" s="1" t="s">
        <v>20</v>
      </c>
      <c r="C1" s="1"/>
      <c r="D1" s="1" t="s">
        <v>10</v>
      </c>
      <c r="E1" s="1" t="s">
        <v>15</v>
      </c>
      <c r="F1" s="1"/>
      <c r="G1" s="1" t="s">
        <v>10</v>
      </c>
      <c r="H1" s="1" t="s">
        <v>23</v>
      </c>
      <c r="K1" t="s">
        <v>54</v>
      </c>
      <c r="L1">
        <f t="shared" ref="L1:L10" si="0">SUMIF($B$2:$B$6,K1,$C$2:$C$7)+SUMIF($E$2:$E$6,K1,$F$2:$F$6)+SUMIF($H$2:$H$6,K1,$I$2:$I$6)</f>
        <v>7</v>
      </c>
    </row>
    <row r="2" spans="1:12" x14ac:dyDescent="0.3">
      <c r="A2" s="1">
        <v>1</v>
      </c>
      <c r="B2" s="1" t="s">
        <v>7</v>
      </c>
      <c r="C2" s="1">
        <v>5</v>
      </c>
      <c r="D2" s="1">
        <v>1</v>
      </c>
      <c r="E2" s="1" t="s">
        <v>12</v>
      </c>
      <c r="F2" s="1">
        <v>5</v>
      </c>
      <c r="G2" s="1">
        <v>1</v>
      </c>
      <c r="H2" s="1" t="s">
        <v>4</v>
      </c>
      <c r="I2" s="1">
        <v>5</v>
      </c>
      <c r="K2" t="s">
        <v>55</v>
      </c>
      <c r="L2">
        <f t="shared" si="0"/>
        <v>7</v>
      </c>
    </row>
    <row r="3" spans="1:12" x14ac:dyDescent="0.3">
      <c r="A3" s="1">
        <v>2</v>
      </c>
      <c r="B3" s="1" t="s">
        <v>5</v>
      </c>
      <c r="C3" s="1">
        <v>4</v>
      </c>
      <c r="D3" s="1">
        <v>2</v>
      </c>
      <c r="E3" s="1" t="s">
        <v>1</v>
      </c>
      <c r="F3" s="1">
        <v>4</v>
      </c>
      <c r="G3" s="1">
        <v>2</v>
      </c>
      <c r="H3" s="1" t="s">
        <v>14</v>
      </c>
      <c r="I3" s="1">
        <v>4</v>
      </c>
      <c r="K3" t="s">
        <v>57</v>
      </c>
      <c r="L3">
        <f t="shared" si="0"/>
        <v>7</v>
      </c>
    </row>
    <row r="4" spans="1:12" x14ac:dyDescent="0.3">
      <c r="A4" s="1">
        <v>3</v>
      </c>
      <c r="B4" s="1" t="s">
        <v>8</v>
      </c>
      <c r="C4" s="1">
        <v>3</v>
      </c>
      <c r="D4" s="1">
        <v>3</v>
      </c>
      <c r="E4" s="1" t="s">
        <v>14</v>
      </c>
      <c r="F4" s="1">
        <v>3</v>
      </c>
      <c r="G4" s="1">
        <v>3</v>
      </c>
      <c r="H4" s="1" t="s">
        <v>5</v>
      </c>
      <c r="I4" s="1">
        <v>3</v>
      </c>
      <c r="K4" t="s">
        <v>61</v>
      </c>
      <c r="L4">
        <f t="shared" si="0"/>
        <v>7</v>
      </c>
    </row>
    <row r="5" spans="1:12" x14ac:dyDescent="0.3">
      <c r="A5" s="1">
        <v>4</v>
      </c>
      <c r="B5" s="1" t="s">
        <v>4</v>
      </c>
      <c r="C5" s="1">
        <v>2</v>
      </c>
      <c r="D5" s="1">
        <v>4</v>
      </c>
      <c r="E5" s="1" t="s">
        <v>16</v>
      </c>
      <c r="F5" s="1">
        <v>2</v>
      </c>
      <c r="G5" s="1">
        <v>4</v>
      </c>
      <c r="H5" s="1" t="s">
        <v>7</v>
      </c>
      <c r="I5" s="1">
        <v>2</v>
      </c>
      <c r="K5" t="s">
        <v>59</v>
      </c>
      <c r="L5">
        <f t="shared" si="0"/>
        <v>5</v>
      </c>
    </row>
    <row r="6" spans="1:12" x14ac:dyDescent="0.3">
      <c r="A6" s="1">
        <v>5</v>
      </c>
      <c r="B6" s="1" t="s">
        <v>9</v>
      </c>
      <c r="C6" s="1">
        <v>1</v>
      </c>
      <c r="D6" s="1">
        <v>5</v>
      </c>
      <c r="E6" s="1" t="s">
        <v>17</v>
      </c>
      <c r="F6" s="1">
        <v>1</v>
      </c>
      <c r="G6" s="1">
        <v>5</v>
      </c>
      <c r="H6" s="1" t="s">
        <v>8</v>
      </c>
      <c r="I6" s="1">
        <v>1</v>
      </c>
      <c r="K6" t="s">
        <v>56</v>
      </c>
      <c r="L6">
        <f t="shared" si="0"/>
        <v>4</v>
      </c>
    </row>
    <row r="7" spans="1:12" x14ac:dyDescent="0.3">
      <c r="K7" t="s">
        <v>60</v>
      </c>
      <c r="L7">
        <f t="shared" si="0"/>
        <v>4</v>
      </c>
    </row>
    <row r="8" spans="1:12" x14ac:dyDescent="0.3">
      <c r="B8" s="1"/>
      <c r="K8" t="s">
        <v>62</v>
      </c>
      <c r="L8">
        <f t="shared" si="0"/>
        <v>2</v>
      </c>
    </row>
    <row r="9" spans="1:12" x14ac:dyDescent="0.3">
      <c r="K9" t="s">
        <v>58</v>
      </c>
      <c r="L9">
        <f t="shared" si="0"/>
        <v>1</v>
      </c>
    </row>
    <row r="10" spans="1:12" x14ac:dyDescent="0.3">
      <c r="K10" t="s">
        <v>63</v>
      </c>
      <c r="L10">
        <f t="shared" si="0"/>
        <v>1</v>
      </c>
    </row>
  </sheetData>
  <sortState xmlns:xlrd2="http://schemas.microsoft.com/office/spreadsheetml/2017/richdata2" ref="K1:L11">
    <sortCondition descending="1" ref="L1:L1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59AD3-EF86-42BA-8994-7B548B415895}">
  <dimension ref="A1:T19"/>
  <sheetViews>
    <sheetView topLeftCell="N1" zoomScale="130" zoomScaleNormal="130" workbookViewId="0">
      <selection activeCell="U10" sqref="U10"/>
    </sheetView>
  </sheetViews>
  <sheetFormatPr defaultRowHeight="11.25" x14ac:dyDescent="0.2"/>
  <cols>
    <col min="1" max="1" width="4.25" style="2" bestFit="1" customWidth="1"/>
    <col min="2" max="2" width="15" style="2" bestFit="1" customWidth="1"/>
    <col min="3" max="3" width="9" style="2"/>
    <col min="4" max="4" width="4.25" style="2" bestFit="1" customWidth="1"/>
    <col min="5" max="5" width="13.875" style="2" bestFit="1" customWidth="1"/>
    <col min="6" max="6" width="9" style="2"/>
    <col min="7" max="7" width="4.25" style="2" bestFit="1" customWidth="1"/>
    <col min="8" max="8" width="11.125" style="2" bestFit="1" customWidth="1"/>
    <col min="9" max="9" width="9" style="2"/>
    <col min="10" max="10" width="4.25" style="2" bestFit="1" customWidth="1"/>
    <col min="11" max="11" width="12.125" style="2" bestFit="1" customWidth="1"/>
    <col min="12" max="12" width="9" style="2"/>
    <col min="13" max="13" width="4.25" style="2" bestFit="1" customWidth="1"/>
    <col min="14" max="14" width="27.375" style="2" bestFit="1" customWidth="1"/>
    <col min="15" max="15" width="9" style="2"/>
    <col min="16" max="17" width="9" style="2" hidden="1" customWidth="1"/>
    <col min="18" max="18" width="9" style="2" customWidth="1"/>
    <col min="19" max="19" width="27.375" style="7" bestFit="1" customWidth="1"/>
    <col min="20" max="16384" width="9" style="2"/>
  </cols>
  <sheetData>
    <row r="1" spans="1:20" x14ac:dyDescent="0.2">
      <c r="T1" s="5"/>
    </row>
    <row r="2" spans="1:20" x14ac:dyDescent="0.2">
      <c r="A2" s="1" t="s">
        <v>10</v>
      </c>
      <c r="B2" s="1" t="s">
        <v>0</v>
      </c>
      <c r="C2" s="1" t="s">
        <v>70</v>
      </c>
      <c r="D2" s="1" t="s">
        <v>10</v>
      </c>
      <c r="E2" s="1" t="s">
        <v>22</v>
      </c>
      <c r="F2" s="1" t="s">
        <v>70</v>
      </c>
      <c r="G2" s="1" t="s">
        <v>10</v>
      </c>
      <c r="H2" s="1" t="s">
        <v>18</v>
      </c>
      <c r="I2" s="1" t="s">
        <v>70</v>
      </c>
      <c r="J2" s="1" t="s">
        <v>10</v>
      </c>
      <c r="K2" s="1" t="s">
        <v>19</v>
      </c>
      <c r="L2" s="1" t="s">
        <v>70</v>
      </c>
      <c r="M2" s="1" t="s">
        <v>10</v>
      </c>
      <c r="N2" s="1" t="s">
        <v>21</v>
      </c>
      <c r="O2" s="1" t="s">
        <v>70</v>
      </c>
      <c r="S2" s="3" t="s">
        <v>42</v>
      </c>
      <c r="T2" s="5">
        <f>SUMIF($B$3:$B$7,S2,$C$3:$C$7)+SUMIF($E$3:$E$7,S2,$F$3:$F$7)+SUMIF($H$3:$H$7,S2,$I$3:$I$7)+SUMIF($K$3:$K$7,S2,$L$3:$L$7)+SUMIF($N$3:$N$7,S2,$O$3:$O$7)</f>
        <v>13</v>
      </c>
    </row>
    <row r="3" spans="1:20" x14ac:dyDescent="0.2">
      <c r="A3" s="1">
        <v>1</v>
      </c>
      <c r="B3" s="1" t="s">
        <v>30</v>
      </c>
      <c r="C3" s="1">
        <v>5</v>
      </c>
      <c r="D3" s="1">
        <v>1</v>
      </c>
      <c r="E3" s="1" t="s">
        <v>31</v>
      </c>
      <c r="F3" s="1">
        <v>5</v>
      </c>
      <c r="G3" s="1">
        <v>1</v>
      </c>
      <c r="H3" s="1" t="s">
        <v>41</v>
      </c>
      <c r="I3" s="1">
        <v>5</v>
      </c>
      <c r="J3" s="1">
        <v>1</v>
      </c>
      <c r="K3" s="1" t="s">
        <v>42</v>
      </c>
      <c r="L3" s="1">
        <v>5</v>
      </c>
      <c r="M3" s="1">
        <v>1</v>
      </c>
      <c r="N3" s="1" t="s">
        <v>46</v>
      </c>
      <c r="O3" s="1">
        <v>5</v>
      </c>
      <c r="S3" s="4" t="s">
        <v>41</v>
      </c>
      <c r="T3" s="5">
        <f>SUMIF($B$3:$B$7,S3,$C$3:$C$7)+SUMIF($E$3:$E$7,S3,$F$3:$F$7)+SUMIF($H$3:$H$7,S3,$I$3:$I$7)+SUMIF($K$3:$K$7,S3,$L$3:$L$7)+SUMIF($N$3:$N$7,S3,$O$3:$O$7)</f>
        <v>9</v>
      </c>
    </row>
    <row r="4" spans="1:20" x14ac:dyDescent="0.2">
      <c r="A4" s="1">
        <v>2</v>
      </c>
      <c r="B4" s="1" t="s">
        <v>31</v>
      </c>
      <c r="C4" s="1">
        <v>4</v>
      </c>
      <c r="D4" s="1">
        <v>1</v>
      </c>
      <c r="E4" s="1" t="s">
        <v>51</v>
      </c>
      <c r="F4" s="1">
        <v>4</v>
      </c>
      <c r="G4" s="1">
        <v>2</v>
      </c>
      <c r="H4" s="1" t="s">
        <v>42</v>
      </c>
      <c r="I4" s="1">
        <v>4</v>
      </c>
      <c r="J4" s="1">
        <v>2</v>
      </c>
      <c r="K4" s="1" t="s">
        <v>41</v>
      </c>
      <c r="L4" s="1">
        <v>4</v>
      </c>
      <c r="M4" s="1">
        <v>2</v>
      </c>
      <c r="N4" s="1" t="s">
        <v>42</v>
      </c>
      <c r="O4" s="1">
        <v>4</v>
      </c>
      <c r="S4" s="3" t="s">
        <v>71</v>
      </c>
      <c r="T4" s="5">
        <f>SUMIF($B$3:$B$7,S4,$C$3:$C$7)+SUMIF($E$3:$E$7,S4,$F$3:$F$7)+SUMIF($H$3:$H$7,S4,$I$3:$I$7)+SUMIF($K$3:$K$7,S4,$L$3:$L$7)+SUMIF($N$3:$N$7,S4,$O$3:$O$7)</f>
        <v>9</v>
      </c>
    </row>
    <row r="5" spans="1:20" x14ac:dyDescent="0.2">
      <c r="A5" s="1">
        <v>3</v>
      </c>
      <c r="B5" s="1" t="s">
        <v>32</v>
      </c>
      <c r="C5" s="1">
        <v>3</v>
      </c>
      <c r="D5" s="1">
        <v>3</v>
      </c>
      <c r="E5" s="1" t="s">
        <v>52</v>
      </c>
      <c r="F5" s="1">
        <v>3</v>
      </c>
      <c r="G5" s="1">
        <v>3</v>
      </c>
      <c r="H5" s="1" t="s">
        <v>43</v>
      </c>
      <c r="I5" s="1">
        <v>3</v>
      </c>
      <c r="J5" s="1">
        <v>3</v>
      </c>
      <c r="K5" s="1" t="s">
        <v>46</v>
      </c>
      <c r="L5" s="1">
        <v>3</v>
      </c>
      <c r="M5" s="1">
        <v>3</v>
      </c>
      <c r="N5" s="1" t="s">
        <v>48</v>
      </c>
      <c r="O5" s="1">
        <v>3</v>
      </c>
      <c r="S5" s="3" t="s">
        <v>46</v>
      </c>
      <c r="T5" s="5">
        <f>SUMIF($B$3:$B$7,S5,$C$3:$C$7)+SUMIF($E$3:$E$7,S5,$F$3:$F$7)+SUMIF($H$3:$H$7,S5,$I$3:$I$7)+SUMIF($K$3:$K$7,S5,$L$3:$L$7)+SUMIF($N$3:$N$7,S5,$O$3:$O$7)</f>
        <v>8</v>
      </c>
    </row>
    <row r="6" spans="1:20" x14ac:dyDescent="0.2">
      <c r="A6" s="1">
        <v>4</v>
      </c>
      <c r="B6" s="1" t="s">
        <v>33</v>
      </c>
      <c r="C6" s="1">
        <v>2</v>
      </c>
      <c r="D6" s="1">
        <v>4</v>
      </c>
      <c r="E6" s="1" t="s">
        <v>53</v>
      </c>
      <c r="F6" s="1">
        <v>2</v>
      </c>
      <c r="G6" s="1">
        <v>4</v>
      </c>
      <c r="H6" s="1" t="s">
        <v>44</v>
      </c>
      <c r="I6" s="1">
        <v>2</v>
      </c>
      <c r="J6" s="1">
        <v>4</v>
      </c>
      <c r="K6" s="1" t="s">
        <v>43</v>
      </c>
      <c r="L6" s="1">
        <v>2</v>
      </c>
      <c r="M6" s="1">
        <v>4</v>
      </c>
      <c r="N6" s="1" t="s">
        <v>49</v>
      </c>
      <c r="O6" s="1">
        <v>2</v>
      </c>
      <c r="S6" s="4" t="s">
        <v>43</v>
      </c>
      <c r="T6" s="5">
        <f>SUMIF($B$3:$B$7,S6,$C$3:$C$7)+SUMIF($E$3:$E$7,S6,$F$3:$F$7)+SUMIF($H$3:$H$7,S6,$I$3:$I$7)+SUMIF($K$3:$K$7,S6,$L$3:$L$7)+SUMIF($N$3:$N$7,S6,$O$3:$O$7)</f>
        <v>5</v>
      </c>
    </row>
    <row r="7" spans="1:20" x14ac:dyDescent="0.2">
      <c r="A7" s="1">
        <v>5</v>
      </c>
      <c r="B7" s="1" t="s">
        <v>34</v>
      </c>
      <c r="C7" s="1">
        <v>1</v>
      </c>
      <c r="D7" s="1">
        <v>4</v>
      </c>
      <c r="E7" s="1" t="s">
        <v>44</v>
      </c>
      <c r="F7" s="1">
        <v>2</v>
      </c>
      <c r="G7" s="1">
        <v>5</v>
      </c>
      <c r="H7" s="1" t="s">
        <v>45</v>
      </c>
      <c r="I7" s="1">
        <v>1</v>
      </c>
      <c r="J7" s="1">
        <v>5</v>
      </c>
      <c r="K7" s="1" t="s">
        <v>47</v>
      </c>
      <c r="L7" s="1">
        <v>1</v>
      </c>
      <c r="M7" s="1">
        <v>5</v>
      </c>
      <c r="N7" s="1" t="s">
        <v>50</v>
      </c>
      <c r="O7" s="1">
        <v>1</v>
      </c>
      <c r="S7" s="4" t="s">
        <v>30</v>
      </c>
      <c r="T7" s="5">
        <f>SUMIF($B$3:$B$7,S7,$C$3:$C$7)+SUMIF($E$3:$E$7,S7,$F$3:$F$7)+SUMIF($H$3:$H$7,S7,$I$3:$I$7)+SUMIF($K$3:$K$7,S7,$L$3:$L$7)+SUMIF($N$3:$N$7,S7,$O$3:$O$7)</f>
        <v>5</v>
      </c>
    </row>
    <row r="8" spans="1:20" x14ac:dyDescent="0.2">
      <c r="S8" s="1" t="s">
        <v>51</v>
      </c>
      <c r="T8" s="5">
        <f>SUMIF($B$3:$B$7,S8,$C$3:$C$7)+SUMIF($E$3:$E$7,S8,$F$3:$F$7)+SUMIF($H$3:$H$7,S8,$I$3:$I$7)+SUMIF($K$3:$K$7,S8,$L$3:$L$7)+SUMIF($N$3:$N$7,S8,$O$3:$O$7)</f>
        <v>4</v>
      </c>
    </row>
    <row r="9" spans="1:20" x14ac:dyDescent="0.2">
      <c r="S9" s="1" t="s">
        <v>44</v>
      </c>
      <c r="T9" s="5">
        <f>SUMIF($B$3:$B$7,S9,$C$3:$C$7)+SUMIF($E$3:$E$7,S9,$F$3:$F$7)+SUMIF($H$3:$H$7,S9,$I$3:$I$7)+SUMIF($K$3:$K$7,S9,$L$3:$L$7)+SUMIF($N$3:$N$7,S9,$O$3:$O$7)</f>
        <v>4</v>
      </c>
    </row>
    <row r="10" spans="1:20" x14ac:dyDescent="0.2">
      <c r="S10" s="1" t="s">
        <v>52</v>
      </c>
      <c r="T10" s="5">
        <f>SUMIF($B$3:$B$7,S10,$C$3:$C$7)+SUMIF($E$3:$E$7,S10,$F$3:$F$7)+SUMIF($H$3:$H$7,S10,$I$3:$I$7)+SUMIF($K$3:$K$7,S10,$L$3:$L$7)+SUMIF($N$3:$N$7,S10,$O$3:$O$7)</f>
        <v>3</v>
      </c>
    </row>
    <row r="11" spans="1:20" x14ac:dyDescent="0.2">
      <c r="S11" s="7" t="s">
        <v>72</v>
      </c>
      <c r="T11" s="5">
        <f>SUMIF($B$3:$B$7,S11,$C$3:$C$7)+SUMIF($E$3:$E$7,S11,$F$3:$F$7)+SUMIF($H$3:$H$7,S11,$I$3:$I$7)+SUMIF($K$3:$K$7,S11,$L$3:$L$7)+SUMIF($N$3:$N$7,S11,$O$3:$O$7)</f>
        <v>3</v>
      </c>
    </row>
    <row r="12" spans="1:20" x14ac:dyDescent="0.2">
      <c r="S12" s="1" t="s">
        <v>32</v>
      </c>
      <c r="T12" s="5">
        <f>SUMIF($B$3:$B$7,S12,$C$3:$C$7)+SUMIF($E$3:$E$7,S12,$F$3:$F$7)+SUMIF($H$3:$H$7,S12,$I$3:$I$7)+SUMIF($K$3:$K$7,S12,$L$3:$L$7)+SUMIF($N$3:$N$7,S12,$O$3:$O$7)</f>
        <v>3</v>
      </c>
    </row>
    <row r="13" spans="1:20" x14ac:dyDescent="0.2">
      <c r="S13" s="7" t="s">
        <v>49</v>
      </c>
      <c r="T13" s="5">
        <f>SUMIF($B$3:$B$7,S13,$C$3:$C$7)+SUMIF($E$3:$E$7,S13,$F$3:$F$7)+SUMIF($H$3:$H$7,S13,$I$3:$I$7)+SUMIF($K$3:$K$7,S13,$L$3:$L$7)+SUMIF($N$3:$N$7,S13,$O$3:$O$7)</f>
        <v>2</v>
      </c>
    </row>
    <row r="14" spans="1:20" x14ac:dyDescent="0.2">
      <c r="S14" s="1" t="s">
        <v>33</v>
      </c>
      <c r="T14" s="5">
        <f>SUMIF($B$3:$B$7,S14,$C$3:$C$7)+SUMIF($E$3:$E$7,S14,$F$3:$F$7)+SUMIF($H$3:$H$7,S14,$I$3:$I$7)+SUMIF($K$3:$K$7,S14,$L$3:$L$7)+SUMIF($N$3:$N$7,S14,$O$3:$O$7)</f>
        <v>2</v>
      </c>
    </row>
    <row r="15" spans="1:20" x14ac:dyDescent="0.2">
      <c r="S15" s="1" t="s">
        <v>53</v>
      </c>
      <c r="T15" s="5">
        <f>SUMIF($B$3:$B$7,S15,$C$3:$C$7)+SUMIF($E$3:$E$7,S15,$F$3:$F$7)+SUMIF($H$3:$H$7,S15,$I$3:$I$7)+SUMIF($K$3:$K$7,S15,$L$3:$L$7)+SUMIF($N$3:$N$7,S15,$O$3:$O$7)</f>
        <v>2</v>
      </c>
    </row>
    <row r="16" spans="1:20" x14ac:dyDescent="0.2">
      <c r="S16" s="7" t="s">
        <v>73</v>
      </c>
      <c r="T16" s="5">
        <f>SUMIF($B$3:$B$7,S16,$C$3:$C$7)+SUMIF($E$3:$E$7,S16,$F$3:$F$7)+SUMIF($H$3:$H$7,S16,$I$3:$I$7)+SUMIF($K$3:$K$7,S16,$L$3:$L$7)+SUMIF($N$3:$N$7,S16,$O$3:$O$7)</f>
        <v>1</v>
      </c>
    </row>
    <row r="17" spans="19:20" x14ac:dyDescent="0.2">
      <c r="S17" s="1" t="s">
        <v>34</v>
      </c>
      <c r="T17" s="5">
        <f>SUMIF($B$3:$B$7,S17,$C$3:$C$7)+SUMIF($E$3:$E$7,S17,$F$3:$F$7)+SUMIF($H$3:$H$7,S17,$I$3:$I$7)+SUMIF($K$3:$K$7,S17,$L$3:$L$7)+SUMIF($N$3:$N$7,S17,$O$3:$O$7)</f>
        <v>1</v>
      </c>
    </row>
    <row r="18" spans="19:20" x14ac:dyDescent="0.2">
      <c r="S18" s="3" t="s">
        <v>45</v>
      </c>
      <c r="T18" s="5">
        <f>SUMIF($B$3:$B$7,S18,$C$3:$C$7)+SUMIF($E$3:$E$7,S18,$F$3:$F$7)+SUMIF($H$3:$H$7,S18,$I$3:$I$7)+SUMIF($K$3:$K$7,S18,$L$3:$L$7)+SUMIF($N$3:$N$7,S18,$O$3:$O$7)</f>
        <v>1</v>
      </c>
    </row>
    <row r="19" spans="19:20" x14ac:dyDescent="0.2">
      <c r="S19" s="3" t="s">
        <v>47</v>
      </c>
      <c r="T19" s="5">
        <f>SUMIF($B$3:$B$7,S19,$C$3:$C$7)+SUMIF($E$3:$E$7,S19,$F$3:$F$7)+SUMIF($H$3:$H$7,S19,$I$3:$I$7)+SUMIF($K$3:$K$7,S19,$L$3:$L$7)+SUMIF($N$3:$N$7,S19,$O$3:$O$7)</f>
        <v>1</v>
      </c>
    </row>
  </sheetData>
  <sortState xmlns:xlrd2="http://schemas.microsoft.com/office/spreadsheetml/2017/richdata2" ref="S3:T19">
    <sortCondition descending="1" ref="T2:T19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B24A3-C6F6-449D-8161-B93F9D3DCF60}">
  <dimension ref="A1:U15"/>
  <sheetViews>
    <sheetView topLeftCell="G1" zoomScale="160" zoomScaleNormal="160" workbookViewId="0">
      <selection activeCell="U10" sqref="U10"/>
    </sheetView>
  </sheetViews>
  <sheetFormatPr defaultRowHeight="11.25" x14ac:dyDescent="0.2"/>
  <cols>
    <col min="1" max="1" width="4.25" style="2" bestFit="1" customWidth="1"/>
    <col min="2" max="2" width="18.5" style="2" bestFit="1" customWidth="1"/>
    <col min="3" max="3" width="9" style="2"/>
    <col min="4" max="4" width="4.25" style="2" bestFit="1" customWidth="1"/>
    <col min="5" max="5" width="21.25" style="2" bestFit="1" customWidth="1"/>
    <col min="6" max="6" width="9" style="2"/>
    <col min="7" max="7" width="4.25" style="2" bestFit="1" customWidth="1"/>
    <col min="8" max="8" width="15.125" style="2" bestFit="1" customWidth="1"/>
    <col min="9" max="9" width="9" style="2"/>
    <col min="10" max="17" width="9" style="2" hidden="1" customWidth="1"/>
    <col min="18" max="18" width="9" style="2" customWidth="1"/>
    <col min="19" max="16384" width="9" style="2"/>
  </cols>
  <sheetData>
    <row r="1" spans="1:21" x14ac:dyDescent="0.2">
      <c r="A1" s="1" t="s">
        <v>10</v>
      </c>
      <c r="B1" s="1" t="s">
        <v>24</v>
      </c>
      <c r="C1" s="1" t="s">
        <v>70</v>
      </c>
      <c r="D1" s="1" t="s">
        <v>10</v>
      </c>
      <c r="E1" s="1" t="s">
        <v>23</v>
      </c>
      <c r="F1" s="1" t="s">
        <v>70</v>
      </c>
      <c r="G1" s="1" t="s">
        <v>10</v>
      </c>
      <c r="H1" s="1" t="s">
        <v>15</v>
      </c>
      <c r="I1" s="1" t="s">
        <v>70</v>
      </c>
      <c r="S1" s="4" t="s">
        <v>27</v>
      </c>
      <c r="T1" s="5">
        <f>SUMIF($B$2:$B$6,S1,$C$2:$C$6)+SUMIF($E$2:$E$6,S1,$F$2:$F$6)+SUMIF($H$2:$H$6,S1,$I$2:$I$6)+SUMIF($K$2:$K$6,S1,$L$2:$L$6)+SUMIF($N$2:$N$6,S1,$O$2:$O$6)</f>
        <v>7</v>
      </c>
    </row>
    <row r="2" spans="1:21" x14ac:dyDescent="0.2">
      <c r="A2" s="1">
        <v>1</v>
      </c>
      <c r="B2" s="1" t="s">
        <v>25</v>
      </c>
      <c r="C2" s="1">
        <v>5</v>
      </c>
      <c r="D2" s="1">
        <v>1</v>
      </c>
      <c r="E2" s="1" t="s">
        <v>35</v>
      </c>
      <c r="F2" s="1">
        <v>5</v>
      </c>
      <c r="G2" s="1">
        <v>1</v>
      </c>
      <c r="H2" s="1" t="s">
        <v>37</v>
      </c>
      <c r="I2" s="1">
        <v>5</v>
      </c>
      <c r="S2" s="4" t="s">
        <v>25</v>
      </c>
      <c r="T2" s="5">
        <f>SUMIF($B$2:$B$6,S2,$C$2:$C$6)+SUMIF($E$2:$E$6,S2,$F$2:$F$6)+SUMIF($H$2:$H$6,S2,$I$2:$I$6)+SUMIF($K$2:$K$6,S2,$L$2:$L$6)+SUMIF($N$2:$N$6,S2,$O$2:$O$6)</f>
        <v>5</v>
      </c>
    </row>
    <row r="3" spans="1:21" x14ac:dyDescent="0.2">
      <c r="A3" s="1">
        <v>2</v>
      </c>
      <c r="B3" s="1" t="s">
        <v>26</v>
      </c>
      <c r="C3" s="1">
        <v>4</v>
      </c>
      <c r="D3" s="1">
        <v>2</v>
      </c>
      <c r="E3" s="1" t="s">
        <v>36</v>
      </c>
      <c r="F3" s="1">
        <v>4</v>
      </c>
      <c r="G3" s="1">
        <v>2</v>
      </c>
      <c r="H3" s="1" t="s">
        <v>27</v>
      </c>
      <c r="I3" s="1">
        <v>4</v>
      </c>
      <c r="S3" s="4" t="s">
        <v>74</v>
      </c>
      <c r="T3" s="5">
        <f>SUMIF($B$2:$B$6,S3,$C$2:$C$6)+SUMIF($E$2:$E$6,S3,$F$2:$F$6)+SUMIF($H$2:$H$6,S3,$I$2:$I$6)+SUMIF($K$2:$K$6,S3,$L$2:$L$6)+SUMIF($N$2:$N$6,S3,$O$2:$O$6)</f>
        <v>5</v>
      </c>
    </row>
    <row r="4" spans="1:21" x14ac:dyDescent="0.2">
      <c r="A4" s="1">
        <v>3</v>
      </c>
      <c r="B4" s="1" t="s">
        <v>27</v>
      </c>
      <c r="C4" s="1">
        <v>3</v>
      </c>
      <c r="D4" s="1">
        <v>3</v>
      </c>
      <c r="E4" s="1" t="s">
        <v>32</v>
      </c>
      <c r="F4" s="1">
        <v>3</v>
      </c>
      <c r="G4" s="1">
        <v>3</v>
      </c>
      <c r="H4" s="1" t="s">
        <v>38</v>
      </c>
      <c r="I4" s="1">
        <v>3</v>
      </c>
      <c r="S4" s="1" t="s">
        <v>37</v>
      </c>
      <c r="T4" s="5">
        <f>SUMIF($B$2:$B$6,S4,$C$2:$C$6)+SUMIF($E$2:$E$6,S4,$F$2:$F$6)+SUMIF($H$2:$H$6,S4,$I$2:$I$6)+SUMIF($K$2:$K$6,S4,$L$2:$L$6)+SUMIF($N$2:$N$6,S4,$O$2:$O$6)</f>
        <v>5</v>
      </c>
    </row>
    <row r="5" spans="1:21" x14ac:dyDescent="0.2">
      <c r="A5" s="1">
        <v>4</v>
      </c>
      <c r="B5" s="1" t="s">
        <v>28</v>
      </c>
      <c r="C5" s="1">
        <v>2</v>
      </c>
      <c r="D5" s="1">
        <v>4</v>
      </c>
      <c r="E5" s="1" t="s">
        <v>31</v>
      </c>
      <c r="F5" s="1">
        <v>2</v>
      </c>
      <c r="G5" s="1">
        <v>4</v>
      </c>
      <c r="H5" s="1" t="s">
        <v>39</v>
      </c>
      <c r="I5" s="1">
        <v>2</v>
      </c>
      <c r="S5" s="3" t="s">
        <v>26</v>
      </c>
      <c r="T5" s="5">
        <f>SUMIF($B$2:$B$6,S5,$C$2:$C$6)+SUMIF($E$2:$E$6,S5,$F$2:$F$6)+SUMIF($H$2:$H$6,S5,$I$2:$I$6)+SUMIF($K$2:$K$6,S5,$L$2:$L$6)+SUMIF($N$2:$N$6,S5,$O$2:$O$6)</f>
        <v>4</v>
      </c>
      <c r="U5" s="2" t="s">
        <v>75</v>
      </c>
    </row>
    <row r="6" spans="1:21" x14ac:dyDescent="0.2">
      <c r="A6" s="1">
        <v>5</v>
      </c>
      <c r="B6" s="1" t="s">
        <v>29</v>
      </c>
      <c r="C6" s="1">
        <v>1</v>
      </c>
      <c r="D6" s="1">
        <v>5</v>
      </c>
      <c r="E6" s="1" t="s">
        <v>29</v>
      </c>
      <c r="F6" s="1">
        <v>1</v>
      </c>
      <c r="G6" s="1">
        <v>5</v>
      </c>
      <c r="H6" s="1" t="s">
        <v>40</v>
      </c>
      <c r="I6" s="1">
        <v>1</v>
      </c>
      <c r="S6" s="1" t="s">
        <v>36</v>
      </c>
      <c r="T6" s="5">
        <f>SUMIF($B$2:$B$6,S6,$C$2:$C$6)+SUMIF($E$2:$E$6,S6,$F$2:$F$6)+SUMIF($H$2:$H$6,S6,$I$2:$I$6)+SUMIF($K$2:$K$6,S6,$L$2:$L$6)+SUMIF($N$2:$N$6,S6,$O$2:$O$6)</f>
        <v>4</v>
      </c>
    </row>
    <row r="7" spans="1:21" x14ac:dyDescent="0.2">
      <c r="S7" s="1" t="s">
        <v>38</v>
      </c>
      <c r="T7" s="5">
        <f>SUMIF($B$2:$B$6,S7,$C$2:$C$6)+SUMIF($E$2:$E$6,S7,$F$2:$F$6)+SUMIF($H$2:$H$6,S7,$I$2:$I$6)+SUMIF($K$2:$K$6,S7,$L$2:$L$6)+SUMIF($N$2:$N$6,S7,$O$2:$O$6)</f>
        <v>3</v>
      </c>
    </row>
    <row r="8" spans="1:21" x14ac:dyDescent="0.2">
      <c r="S8" s="1" t="s">
        <v>32</v>
      </c>
      <c r="T8" s="5">
        <f>SUMIF($B$2:$B$6,S8,$C$2:$C$6)+SUMIF($E$2:$E$6,S8,$F$2:$F$6)+SUMIF($H$2:$H$6,S8,$I$2:$I$6)+SUMIF($K$2:$K$6,S8,$L$2:$L$6)+SUMIF($N$2:$N$6,S8,$O$2:$O$6)</f>
        <v>3</v>
      </c>
    </row>
    <row r="9" spans="1:21" x14ac:dyDescent="0.2">
      <c r="S9" s="3" t="s">
        <v>29</v>
      </c>
      <c r="T9" s="5">
        <f>SUMIF($B$2:$B$6,S9,$C$2:$C$6)+SUMIF($E$2:$E$6,S9,$F$2:$F$6)+SUMIF($H$2:$H$6,S9,$I$2:$I$6)+SUMIF($K$2:$K$6,S9,$L$2:$L$6)+SUMIF($N$2:$N$6,S9,$O$2:$O$6)</f>
        <v>2</v>
      </c>
      <c r="U9" s="2" t="s">
        <v>75</v>
      </c>
    </row>
    <row r="10" spans="1:21" x14ac:dyDescent="0.2">
      <c r="S10" s="4" t="s">
        <v>28</v>
      </c>
      <c r="T10" s="5">
        <f>SUMIF($B$2:$B$6,S10,$C$2:$C$6)+SUMIF($E$2:$E$6,S10,$F$2:$F$6)+SUMIF($H$2:$H$6,S10,$I$2:$I$6)+SUMIF($K$2:$K$6,S10,$L$2:$L$6)+SUMIF($N$2:$N$6,S10,$O$2:$O$6)</f>
        <v>2</v>
      </c>
    </row>
    <row r="11" spans="1:21" x14ac:dyDescent="0.2">
      <c r="S11" s="1" t="s">
        <v>39</v>
      </c>
      <c r="T11" s="5">
        <f>SUMIF($B$2:$B$6,S11,$C$2:$C$6)+SUMIF($E$2:$E$6,S11,$F$2:$F$6)+SUMIF($H$2:$H$6,S11,$I$2:$I$6)+SUMIF($K$2:$K$6,S11,$L$2:$L$6)+SUMIF($N$2:$N$6,S11,$O$2:$O$6)</f>
        <v>2</v>
      </c>
    </row>
    <row r="12" spans="1:21" x14ac:dyDescent="0.2">
      <c r="S12" s="1" t="s">
        <v>31</v>
      </c>
      <c r="T12" s="5">
        <f>SUMIF($B$2:$B$6,S12,$C$2:$C$6)+SUMIF($E$2:$E$6,S12,$F$2:$F$6)+SUMIF($H$2:$H$6,S12,$I$2:$I$6)+SUMIF($K$2:$K$6,S12,$L$2:$L$6)+SUMIF($N$2:$N$6,S12,$O$2:$O$6)</f>
        <v>2</v>
      </c>
    </row>
    <row r="13" spans="1:21" x14ac:dyDescent="0.2">
      <c r="S13" s="1" t="s">
        <v>40</v>
      </c>
      <c r="T13" s="5">
        <f>SUMIF($B$2:$B$6,S13,$C$2:$C$6)+SUMIF($E$2:$E$6,S13,$F$2:$F$6)+SUMIF($H$2:$H$6,S13,$I$2:$I$6)+SUMIF($K$2:$K$6,S13,$L$2:$L$6)+SUMIF($N$2:$N$6,S13,$O$2:$O$6)</f>
        <v>1</v>
      </c>
    </row>
    <row r="14" spans="1:21" x14ac:dyDescent="0.2">
      <c r="S14" s="3"/>
      <c r="T14" s="5"/>
    </row>
    <row r="15" spans="1:21" x14ac:dyDescent="0.2">
      <c r="S15" s="3"/>
      <c r="T15" s="5"/>
    </row>
  </sheetData>
  <sortState xmlns:xlrd2="http://schemas.microsoft.com/office/spreadsheetml/2017/richdata2" ref="S1:T13">
    <sortCondition descending="1" ref="T1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행정동</vt:lpstr>
      <vt:lpstr>행정동 상관관계</vt:lpstr>
      <vt:lpstr>상권</vt:lpstr>
      <vt:lpstr>상권 상관관계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choe</dc:creator>
  <cp:lastModifiedBy>최현민</cp:lastModifiedBy>
  <dcterms:created xsi:type="dcterms:W3CDTF">2015-06-05T18:19:34Z</dcterms:created>
  <dcterms:modified xsi:type="dcterms:W3CDTF">2023-12-08T03:42:01Z</dcterms:modified>
</cp:coreProperties>
</file>