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ateofwa.sharepoint.com/sites/DFW-TeamFPColumbiaRiverManagementUnit953/Shared Documents/Data and Analysis Tools/Run Reconstruction/Steelhead/RProject_run_recon_forecast_winter_steelhead/data/"/>
    </mc:Choice>
  </mc:AlternateContent>
  <xr:revisionPtr revIDLastSave="42" documentId="8_{DBAC2A32-ADDD-4020-9E3B-0FACA769C051}" xr6:coauthVersionLast="47" xr6:coauthVersionMax="47" xr10:uidLastSave="{A799FC9B-B983-4D68-80DE-5E87F3BC9E3F}"/>
  <bookViews>
    <workbookView xWindow="-108" yWindow="-108" windowWidth="23256" windowHeight="12576" activeTab="2" xr2:uid="{129475E2-A35E-4D6E-B5FC-E639465237AF}"/>
  </bookViews>
  <sheets>
    <sheet name="Lower Gorge Summary_2023" sheetId="1" r:id="rId1"/>
    <sheet name="WWSH_All_2023" sheetId="2" r:id="rId2"/>
    <sheet name="sorel_format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4" i="1" l="1"/>
  <c r="J14" i="1"/>
  <c r="I14" i="1"/>
  <c r="H14" i="1"/>
  <c r="E14" i="1"/>
  <c r="D14" i="1"/>
  <c r="C14" i="1"/>
  <c r="B14" i="1"/>
  <c r="L13" i="1"/>
  <c r="K13" i="1"/>
  <c r="J13" i="1"/>
  <c r="I13" i="1"/>
  <c r="H13" i="1"/>
  <c r="E13" i="1"/>
  <c r="D13" i="1"/>
  <c r="C13" i="1"/>
  <c r="B13" i="1"/>
  <c r="L12" i="1"/>
  <c r="K12" i="1"/>
  <c r="J12" i="1"/>
  <c r="I12" i="1"/>
  <c r="H12" i="1"/>
  <c r="E12" i="1"/>
  <c r="D12" i="1"/>
  <c r="C12" i="1"/>
  <c r="B12" i="1"/>
  <c r="K11" i="1"/>
  <c r="J11" i="1"/>
  <c r="I11" i="1"/>
  <c r="H11" i="1"/>
  <c r="E11" i="1"/>
  <c r="D11" i="1"/>
  <c r="C11" i="1"/>
  <c r="B11" i="1"/>
  <c r="K10" i="1"/>
  <c r="J10" i="1"/>
  <c r="I10" i="1"/>
  <c r="H10" i="1"/>
  <c r="E10" i="1"/>
  <c r="D10" i="1"/>
  <c r="C10" i="1"/>
  <c r="B10" i="1"/>
  <c r="K9" i="1"/>
  <c r="J9" i="1"/>
  <c r="I9" i="1"/>
  <c r="H9" i="1"/>
  <c r="E9" i="1"/>
  <c r="D9" i="1"/>
  <c r="C9" i="1"/>
  <c r="B9" i="1"/>
  <c r="K8" i="1"/>
  <c r="J8" i="1"/>
  <c r="I8" i="1"/>
  <c r="H8" i="1"/>
  <c r="E8" i="1"/>
  <c r="D8" i="1"/>
  <c r="C8" i="1"/>
  <c r="B8" i="1"/>
  <c r="K7" i="1"/>
  <c r="J7" i="1"/>
  <c r="I7" i="1"/>
  <c r="H7" i="1"/>
  <c r="E7" i="1"/>
  <c r="D7" i="1"/>
  <c r="C7" i="1"/>
  <c r="B7" i="1"/>
  <c r="K6" i="1"/>
  <c r="L6" i="1" s="1"/>
  <c r="J6" i="1"/>
  <c r="I6" i="1"/>
  <c r="H6" i="1"/>
  <c r="E6" i="1"/>
  <c r="D6" i="1"/>
  <c r="C6" i="1"/>
  <c r="B6" i="1"/>
  <c r="K5" i="1"/>
  <c r="J5" i="1"/>
  <c r="I5" i="1"/>
  <c r="H5" i="1"/>
  <c r="E5" i="1"/>
  <c r="D5" i="1"/>
  <c r="C5" i="1"/>
  <c r="B5" i="1"/>
  <c r="K4" i="1"/>
  <c r="J4" i="1"/>
  <c r="I4" i="1"/>
  <c r="H4" i="1"/>
  <c r="E4" i="1"/>
  <c r="D4" i="1"/>
  <c r="C4" i="1"/>
  <c r="B4" i="1"/>
  <c r="J3" i="1"/>
  <c r="I3" i="1"/>
  <c r="H3" i="1"/>
  <c r="L4" i="1" l="1"/>
  <c r="L5" i="1"/>
  <c r="L7" i="1"/>
  <c r="L8" i="1"/>
  <c r="L9" i="1"/>
  <c r="L10" i="1"/>
  <c r="L14" i="1"/>
  <c r="L1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Gray, Steven W (DFW)</author>
  </authors>
  <commentList>
    <comment ref="K3" authorId="0" shapeId="0" xr:uid="{FC4A94FF-99CF-4798-B241-75E4183F977C}">
      <text>
        <r>
          <rPr>
            <b/>
            <sz val="9"/>
            <color indexed="81"/>
            <rFont val="Tahoma"/>
            <family val="2"/>
          </rPr>
          <t>Gray, Steven W (DFW):</t>
        </r>
        <r>
          <rPr>
            <sz val="9"/>
            <color indexed="81"/>
            <rFont val="Tahoma"/>
            <family val="2"/>
          </rPr>
          <t xml:space="preserve">
Expanded estimates using average redd/km for all surveyed sections.
Tribs include: Campen Cr, Duncan Cr, Gibbons Cr, Goodbear, Archer, Hardy Indain Mary, Lawton, Moffet, EF Woodard, Unnamed trib near DOT station, Unnamed trib near Prindle, Unnamed trib near Camas Treatment Plant.</t>
        </r>
      </text>
    </comment>
  </commentList>
</comments>
</file>

<file path=xl/sharedStrings.xml><?xml version="1.0" encoding="utf-8"?>
<sst xmlns="http://schemas.openxmlformats.org/spreadsheetml/2006/main" count="28" uniqueCount="25">
  <si>
    <t>Lower Gorge Tribs - Estimated Total Winter Steelhead Escapement</t>
  </si>
  <si>
    <t>Estimate by Stream</t>
  </si>
  <si>
    <t>Year</t>
  </si>
  <si>
    <t># of Redds</t>
  </si>
  <si>
    <t>Males</t>
  </si>
  <si>
    <t>Females</t>
  </si>
  <si>
    <t>Total Escapement</t>
  </si>
  <si>
    <t>Others</t>
  </si>
  <si>
    <t>Coweeman River</t>
  </si>
  <si>
    <t>2023 Wild Winter STHD Preliminary Escapement Estimates</t>
  </si>
  <si>
    <t>Basin</t>
  </si>
  <si>
    <t>Estimate</t>
  </si>
  <si>
    <t>East Fork Lewis</t>
  </si>
  <si>
    <t>Elochoman</t>
  </si>
  <si>
    <t>Grays</t>
  </si>
  <si>
    <t>Skamokawa</t>
  </si>
  <si>
    <t>South Fork Toutle</t>
  </si>
  <si>
    <t xml:space="preserve">Green </t>
  </si>
  <si>
    <t>Washougal</t>
  </si>
  <si>
    <t>Population_Name</t>
  </si>
  <si>
    <t>source</t>
  </si>
  <si>
    <t>Gray_PC</t>
  </si>
  <si>
    <t>Lower Gorge (Columbia)</t>
  </si>
  <si>
    <t>Escapement</t>
  </si>
  <si>
    <t>Kalama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</si>
</sst>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u/>
      <sz val="11"/>
      <color theme="1"/>
      <name val="Calibri"/>
      <family val="2"/>
      <scheme val="minor"/>
    </font>
    <font>
      <b/>
      <sz val="8"/>
      <name val="Arial"/>
      <family val="2"/>
    </font>
    <font>
      <sz val="8"/>
      <color theme="1"/>
      <name val="Calibri"/>
      <family val="2"/>
      <scheme val="minor"/>
    </font>
    <font>
      <b/>
      <u/>
      <sz val="8"/>
      <color theme="1"/>
      <name val="Arial"/>
      <family val="2"/>
    </font>
    <font>
      <b/>
      <u/>
      <sz val="8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/>
    <xf numFmtId="0" fontId="3" fillId="0" borderId="1" xfId="0" applyFont="1" applyBorder="1" applyAlignment="1">
      <alignment horizontal="center"/>
    </xf>
    <xf numFmtId="0" fontId="4" fillId="0" borderId="0" xfId="0" applyFont="1"/>
    <xf numFmtId="1" fontId="4" fillId="0" borderId="0" xfId="0" applyNumberFormat="1" applyFont="1" applyAlignment="1">
      <alignment horizontal="center"/>
    </xf>
    <xf numFmtId="1" fontId="5" fillId="0" borderId="0" xfId="0" applyNumberFormat="1" applyFont="1" applyAlignment="1">
      <alignment horizontal="left"/>
    </xf>
    <xf numFmtId="0" fontId="5" fillId="0" borderId="0" xfId="0" applyFont="1"/>
    <xf numFmtId="0" fontId="6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1" fontId="7" fillId="0" borderId="0" xfId="0" applyNumberFormat="1" applyFont="1" applyAlignment="1" applyProtection="1">
      <alignment horizontal="center"/>
      <protection locked="0"/>
    </xf>
    <xf numFmtId="0" fontId="8" fillId="0" borderId="0" xfId="0" applyFont="1" applyAlignment="1">
      <alignment horizontal="center"/>
    </xf>
    <xf numFmtId="1" fontId="8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Upper</a:t>
            </a:r>
            <a:r>
              <a:rPr lang="en-US" baseline="0"/>
              <a:t> Gorge Tributary</a:t>
            </a:r>
            <a:r>
              <a:rPr lang="en-US"/>
              <a:t> - Estimated Total Wild Winter Steelhead Escapement</a:t>
            </a:r>
          </a:p>
        </c:rich>
      </c:tx>
      <c:layout>
        <c:manualLayout>
          <c:xMode val="edge"/>
          <c:yMode val="edge"/>
          <c:x val="0.20199781596643487"/>
          <c:y val="1.957568691337517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4361820199778023E-2"/>
          <c:y val="0.12234910277324633"/>
          <c:w val="0.91453940066592676"/>
          <c:h val="0.7275693311582381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'Lower Gorge Summary_2023'!$E$3</c:f>
              <c:strCache>
                <c:ptCount val="1"/>
                <c:pt idx="0">
                  <c:v>Total Escapement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1"/>
            <c:invertIfNegative val="0"/>
            <c:bubble3D val="0"/>
            <c:spPr>
              <a:pattFill prst="wdDnDiag">
                <a:fgClr>
                  <a:srgbClr val="00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A9B2-4CAD-BFC6-D2BEB6BF1DAA}"/>
              </c:ext>
            </c:extLst>
          </c:dPt>
          <c:dPt>
            <c:idx val="3"/>
            <c:invertIfNegative val="0"/>
            <c:bubble3D val="0"/>
            <c:spPr>
              <a:pattFill prst="wdDnDiag">
                <a:fgClr>
                  <a:srgbClr val="00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A9B2-4CAD-BFC6-D2BEB6BF1DAA}"/>
              </c:ext>
            </c:extLst>
          </c:dPt>
          <c:dPt>
            <c:idx val="5"/>
            <c:invertIfNegative val="0"/>
            <c:bubble3D val="0"/>
            <c:spPr>
              <a:pattFill prst="wdDnDiag">
                <a:fgClr>
                  <a:srgbClr val="00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A9B2-4CAD-BFC6-D2BEB6BF1DAA}"/>
              </c:ext>
            </c:extLst>
          </c:dPt>
          <c:dPt>
            <c:idx val="7"/>
            <c:invertIfNegative val="0"/>
            <c:bubble3D val="0"/>
            <c:spPr>
              <a:pattFill prst="wdDnDiag">
                <a:fgClr>
                  <a:srgbClr val="00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A9B2-4CAD-BFC6-D2BEB6BF1DAA}"/>
              </c:ext>
            </c:extLst>
          </c:dPt>
          <c:dPt>
            <c:idx val="9"/>
            <c:invertIfNegative val="0"/>
            <c:bubble3D val="0"/>
            <c:spPr>
              <a:pattFill prst="wdDnDiag">
                <a:fgClr>
                  <a:srgbClr val="00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A9B2-4CAD-BFC6-D2BEB6BF1DAA}"/>
              </c:ext>
            </c:extLst>
          </c:dPt>
          <c:dPt>
            <c:idx val="11"/>
            <c:invertIfNegative val="0"/>
            <c:bubble3D val="0"/>
            <c:spPr>
              <a:pattFill prst="wdDnDiag">
                <a:fgClr>
                  <a:srgbClr val="00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A9B2-4CAD-BFC6-D2BEB6BF1DAA}"/>
              </c:ext>
            </c:extLst>
          </c:dPt>
          <c:dPt>
            <c:idx val="13"/>
            <c:invertIfNegative val="0"/>
            <c:bubble3D val="0"/>
            <c:spPr>
              <a:pattFill prst="wdDnDiag">
                <a:fgClr>
                  <a:srgbClr val="00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A9B2-4CAD-BFC6-D2BEB6BF1DAA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'Lower Gorge Summary_2023'!$A$4:$A$14</c:f>
              <c:numCache>
                <c:formatCode>General</c:formatCod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</c:numCache>
            </c:numRef>
          </c:cat>
          <c:val>
            <c:numRef>
              <c:f>'Lower Gorge Summary_2023'!$E$4:$E$14</c:f>
              <c:numCache>
                <c:formatCode>0</c:formatCode>
                <c:ptCount val="11"/>
                <c:pt idx="0">
                  <c:v>170</c:v>
                </c:pt>
                <c:pt idx="1">
                  <c:v>230</c:v>
                </c:pt>
                <c:pt idx="2">
                  <c:v>272</c:v>
                </c:pt>
                <c:pt idx="3">
                  <c:v>278</c:v>
                </c:pt>
                <c:pt idx="4">
                  <c:v>98</c:v>
                </c:pt>
                <c:pt idx="5">
                  <c:v>198</c:v>
                </c:pt>
                <c:pt idx="6">
                  <c:v>36</c:v>
                </c:pt>
                <c:pt idx="7">
                  <c:v>182</c:v>
                </c:pt>
                <c:pt idx="8">
                  <c:v>110</c:v>
                </c:pt>
                <c:pt idx="9">
                  <c:v>190</c:v>
                </c:pt>
                <c:pt idx="10">
                  <c:v>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A9B2-4CAD-BFC6-D2BEB6BF1D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9313392"/>
        <c:axId val="1"/>
      </c:barChart>
      <c:catAx>
        <c:axId val="259313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Year</a:t>
                </a:r>
              </a:p>
            </c:rich>
          </c:tx>
          <c:layout>
            <c:manualLayout>
              <c:xMode val="edge"/>
              <c:yMode val="edge"/>
              <c:x val="0.5138736490055531"/>
              <c:y val="0.9351230082040961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Escapement</a:t>
                </a:r>
              </a:p>
            </c:rich>
          </c:tx>
          <c:layout>
            <c:manualLayout>
              <c:xMode val="edge"/>
              <c:yMode val="edge"/>
              <c:x val="1.2208692891490753E-2"/>
              <c:y val="0.42088088887469188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931339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solidFill>
        <a:srgbClr val="4F81BD"/>
      </a:solidFill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Lower</a:t>
            </a:r>
            <a:r>
              <a:rPr lang="en-US" b="1" baseline="0"/>
              <a:t> Gorge Wild Winter Steelhead Escapement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5774777784122755E-2"/>
          <c:y val="0.12352427507360687"/>
          <c:w val="0.93657580607422908"/>
          <c:h val="0.6752740420977283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'Lower Gorge Summary_2023'!$H$3</c:f>
              <c:strCache>
                <c:ptCount val="1"/>
                <c:pt idx="0">
                  <c:v>Hamilton Cr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'Lower Gorge Summary_2023'!$A$4:$A$14</c:f>
              <c:numCache>
                <c:formatCode>General</c:formatCod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</c:numCache>
            </c:numRef>
          </c:cat>
          <c:val>
            <c:numRef>
              <c:f>'Lower Gorge Summary_2023'!$H$4:$H$14</c:f>
              <c:numCache>
                <c:formatCode>General</c:formatCode>
                <c:ptCount val="11"/>
                <c:pt idx="0" formatCode="0">
                  <c:v>38</c:v>
                </c:pt>
                <c:pt idx="1">
                  <c:v>64</c:v>
                </c:pt>
                <c:pt idx="2">
                  <c:v>122</c:v>
                </c:pt>
                <c:pt idx="3">
                  <c:v>128</c:v>
                </c:pt>
                <c:pt idx="4">
                  <c:v>62</c:v>
                </c:pt>
                <c:pt idx="5">
                  <c:v>126</c:v>
                </c:pt>
                <c:pt idx="6">
                  <c:v>20</c:v>
                </c:pt>
                <c:pt idx="7">
                  <c:v>80</c:v>
                </c:pt>
                <c:pt idx="8">
                  <c:v>62</c:v>
                </c:pt>
                <c:pt idx="9">
                  <c:v>86</c:v>
                </c:pt>
                <c:pt idx="10" formatCode="0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6C-4BCB-A673-8678ADF2E1D9}"/>
            </c:ext>
          </c:extLst>
        </c:ser>
        <c:ser>
          <c:idx val="1"/>
          <c:order val="1"/>
          <c:tx>
            <c:strRef>
              <c:f>'Lower Gorge Summary_2023'!$I$3</c:f>
              <c:strCache>
                <c:ptCount val="1"/>
                <c:pt idx="0">
                  <c:v>Greenleaf Cr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'Lower Gorge Summary_2023'!$A$4:$A$14</c:f>
              <c:numCache>
                <c:formatCode>General</c:formatCod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</c:numCache>
            </c:numRef>
          </c:cat>
          <c:val>
            <c:numRef>
              <c:f>'Lower Gorge Summary_2023'!$I$4:$I$14</c:f>
              <c:numCache>
                <c:formatCode>General</c:formatCode>
                <c:ptCount val="11"/>
                <c:pt idx="0" formatCode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6</c:v>
                </c:pt>
                <c:pt idx="8">
                  <c:v>20</c:v>
                </c:pt>
                <c:pt idx="9">
                  <c:v>14</c:v>
                </c:pt>
                <c:pt idx="10" formatCode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6C-4BCB-A673-8678ADF2E1D9}"/>
            </c:ext>
          </c:extLst>
        </c:ser>
        <c:ser>
          <c:idx val="2"/>
          <c:order val="2"/>
          <c:tx>
            <c:strRef>
              <c:f>'Lower Gorge Summary_2023'!$J$3</c:f>
              <c:strCache>
                <c:ptCount val="1"/>
                <c:pt idx="0">
                  <c:v>Woodward Cr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'Lower Gorge Summary_2023'!$A$4:$A$14</c:f>
              <c:numCache>
                <c:formatCode>General</c:formatCod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</c:numCache>
            </c:numRef>
          </c:cat>
          <c:val>
            <c:numRef>
              <c:f>'Lower Gorge Summary_2023'!$J$4:$J$14</c:f>
              <c:numCache>
                <c:formatCode>General</c:formatCode>
                <c:ptCount val="11"/>
                <c:pt idx="0" formatCode="0">
                  <c:v>60</c:v>
                </c:pt>
                <c:pt idx="1">
                  <c:v>62</c:v>
                </c:pt>
                <c:pt idx="2">
                  <c:v>36</c:v>
                </c:pt>
                <c:pt idx="3">
                  <c:v>80</c:v>
                </c:pt>
                <c:pt idx="4">
                  <c:v>10</c:v>
                </c:pt>
                <c:pt idx="5">
                  <c:v>20</c:v>
                </c:pt>
                <c:pt idx="6">
                  <c:v>4</c:v>
                </c:pt>
                <c:pt idx="7">
                  <c:v>68</c:v>
                </c:pt>
                <c:pt idx="8">
                  <c:v>8</c:v>
                </c:pt>
                <c:pt idx="9">
                  <c:v>60</c:v>
                </c:pt>
                <c:pt idx="10" formatCode="0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6C-4BCB-A673-8678ADF2E1D9}"/>
            </c:ext>
          </c:extLst>
        </c:ser>
        <c:ser>
          <c:idx val="3"/>
          <c:order val="3"/>
          <c:tx>
            <c:strRef>
              <c:f>'Lower Gorge Summary_2023'!$K$3</c:f>
              <c:strCache>
                <c:ptCount val="1"/>
                <c:pt idx="0">
                  <c:v>Others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'Lower Gorge Summary_2023'!$A$4:$A$14</c:f>
              <c:numCache>
                <c:formatCode>General</c:formatCod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</c:numCache>
            </c:numRef>
          </c:cat>
          <c:val>
            <c:numRef>
              <c:f>'Lower Gorge Summary_2023'!$K$4:$K$14</c:f>
              <c:numCache>
                <c:formatCode>General</c:formatCode>
                <c:ptCount val="11"/>
                <c:pt idx="0" formatCode="0">
                  <c:v>72</c:v>
                </c:pt>
                <c:pt idx="1">
                  <c:v>102</c:v>
                </c:pt>
                <c:pt idx="2">
                  <c:v>112</c:v>
                </c:pt>
                <c:pt idx="3">
                  <c:v>68</c:v>
                </c:pt>
                <c:pt idx="4">
                  <c:v>24</c:v>
                </c:pt>
                <c:pt idx="5">
                  <c:v>50</c:v>
                </c:pt>
                <c:pt idx="6">
                  <c:v>10</c:v>
                </c:pt>
                <c:pt idx="7">
                  <c:v>28</c:v>
                </c:pt>
                <c:pt idx="8">
                  <c:v>20</c:v>
                </c:pt>
                <c:pt idx="9">
                  <c:v>30</c:v>
                </c:pt>
                <c:pt idx="10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86C-4BCB-A673-8678ADF2E1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59312432"/>
        <c:axId val="1"/>
      </c:barChart>
      <c:catAx>
        <c:axId val="259312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312432"/>
        <c:crosses val="autoZero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legend>
      <c:legendPos val="b"/>
      <c:layout>
        <c:manualLayout>
          <c:xMode val="edge"/>
          <c:yMode val="edge"/>
          <c:x val="0.2801925600646073"/>
          <c:y val="0.89581211987055842"/>
          <c:w val="0.41715210478497883"/>
          <c:h val="8.81076010077053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209550</xdr:colOff>
      <xdr:row>22</xdr:row>
      <xdr:rowOff>0</xdr:rowOff>
    </xdr:from>
    <xdr:to>
      <xdr:col>11</xdr:col>
      <xdr:colOff>523875</xdr:colOff>
      <xdr:row>46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247F3F-6F14-4100-BC9D-FCE2EAE36BE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38100</xdr:colOff>
      <xdr:row>21</xdr:row>
      <xdr:rowOff>171450</xdr:rowOff>
    </xdr:from>
    <xdr:to>
      <xdr:col>25</xdr:col>
      <xdr:colOff>28575</xdr:colOff>
      <xdr:row>46</xdr:row>
      <xdr:rowOff>152400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25897A52-24D9-4FA8-9973-739E96E5C1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S:\Reg5\FP\ESA_Anadromous_Investigations\Steelhead\STHD_Winter_StreamSurveys\DATA%20ENTRY\Master%20Sheets\Gorge%20Master.xls" TargetMode="External"/><Relationship Id="rId1" Type="http://schemas.openxmlformats.org/officeDocument/2006/relationships/externalLinkPath" Target="file:///S:\Reg5\FP\ESA_Anadromous_Investigations\Steelhead\STHD_Winter_StreamSurveys\DATA%20ENTRY\Master%20Sheets\Gorge%20Master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2013"/>
      <sheetName val="2014"/>
      <sheetName val="2015"/>
      <sheetName val="2016"/>
      <sheetName val="2017"/>
      <sheetName val="2018"/>
      <sheetName val="2019"/>
      <sheetName val="2020"/>
      <sheetName val="2021"/>
      <sheetName val="2022"/>
      <sheetName val="2023"/>
      <sheetName val="Summary"/>
    </sheetNames>
    <sheetDataSet>
      <sheetData sheetId="0" refreshError="1">
        <row r="28">
          <cell r="F28">
            <v>38</v>
          </cell>
        </row>
        <row r="29">
          <cell r="F29">
            <v>0</v>
          </cell>
        </row>
        <row r="30">
          <cell r="F30">
            <v>60</v>
          </cell>
        </row>
        <row r="31">
          <cell r="F31">
            <v>72</v>
          </cell>
        </row>
        <row r="33">
          <cell r="C33">
            <v>105.60124564938633</v>
          </cell>
          <cell r="D33">
            <v>85</v>
          </cell>
          <cell r="E33">
            <v>85</v>
          </cell>
          <cell r="F33">
            <v>170</v>
          </cell>
        </row>
      </sheetData>
      <sheetData sheetId="1" refreshError="1">
        <row r="28">
          <cell r="F28">
            <v>64</v>
          </cell>
        </row>
        <row r="29">
          <cell r="F29">
            <v>2</v>
          </cell>
        </row>
        <row r="30">
          <cell r="F30">
            <v>62</v>
          </cell>
        </row>
        <row r="31">
          <cell r="F31">
            <v>102</v>
          </cell>
        </row>
        <row r="33">
          <cell r="C33">
            <v>142.24266728036361</v>
          </cell>
          <cell r="D33">
            <v>115</v>
          </cell>
          <cell r="E33">
            <v>115</v>
          </cell>
          <cell r="F33">
            <v>230</v>
          </cell>
        </row>
      </sheetData>
      <sheetData sheetId="2" refreshError="1">
        <row r="30">
          <cell r="F30">
            <v>122</v>
          </cell>
        </row>
        <row r="31">
          <cell r="F31">
            <v>2</v>
          </cell>
        </row>
        <row r="32">
          <cell r="F32">
            <v>36</v>
          </cell>
        </row>
        <row r="33">
          <cell r="F33">
            <v>112</v>
          </cell>
        </row>
        <row r="35">
          <cell r="C35">
            <v>168.03348994020507</v>
          </cell>
          <cell r="D35">
            <v>136</v>
          </cell>
          <cell r="E35">
            <v>136</v>
          </cell>
          <cell r="F35">
            <v>272</v>
          </cell>
        </row>
      </sheetData>
      <sheetData sheetId="3" refreshError="1">
        <row r="30">
          <cell r="F30">
            <v>128</v>
          </cell>
        </row>
        <row r="31">
          <cell r="F31">
            <v>2</v>
          </cell>
        </row>
        <row r="32">
          <cell r="F32">
            <v>80</v>
          </cell>
        </row>
        <row r="33">
          <cell r="F33">
            <v>68</v>
          </cell>
        </row>
        <row r="35">
          <cell r="C35">
            <v>171.88058779030388</v>
          </cell>
          <cell r="D35">
            <v>139</v>
          </cell>
          <cell r="E35">
            <v>139</v>
          </cell>
          <cell r="F35">
            <v>278</v>
          </cell>
        </row>
      </sheetData>
      <sheetData sheetId="4" refreshError="1">
        <row r="30">
          <cell r="F30">
            <v>62</v>
          </cell>
        </row>
        <row r="31">
          <cell r="F31">
            <v>2</v>
          </cell>
        </row>
        <row r="32">
          <cell r="F32">
            <v>10</v>
          </cell>
        </row>
        <row r="33">
          <cell r="F33">
            <v>24</v>
          </cell>
        </row>
        <row r="35">
          <cell r="C35">
            <v>60.020165536165791</v>
          </cell>
          <cell r="D35">
            <v>49</v>
          </cell>
          <cell r="E35">
            <v>49</v>
          </cell>
          <cell r="F35">
            <v>98</v>
          </cell>
        </row>
      </sheetData>
      <sheetData sheetId="5" refreshError="1">
        <row r="30">
          <cell r="F30">
            <v>126</v>
          </cell>
        </row>
        <row r="31">
          <cell r="F31">
            <v>2</v>
          </cell>
        </row>
        <row r="32">
          <cell r="F32">
            <v>20</v>
          </cell>
        </row>
        <row r="33">
          <cell r="F33">
            <v>50</v>
          </cell>
        </row>
        <row r="35">
          <cell r="C35">
            <v>121.99466933260163</v>
          </cell>
          <cell r="D35">
            <v>99</v>
          </cell>
          <cell r="E35">
            <v>99</v>
          </cell>
          <cell r="F35">
            <v>198</v>
          </cell>
        </row>
      </sheetData>
      <sheetData sheetId="6" refreshError="1">
        <row r="30">
          <cell r="F30">
            <v>20</v>
          </cell>
        </row>
        <row r="31">
          <cell r="F31">
            <v>2</v>
          </cell>
        </row>
        <row r="32">
          <cell r="F32">
            <v>4</v>
          </cell>
        </row>
        <row r="33">
          <cell r="F33">
            <v>10</v>
          </cell>
        </row>
        <row r="35">
          <cell r="C35">
            <v>21.568852987137227</v>
          </cell>
          <cell r="D35">
            <v>18</v>
          </cell>
          <cell r="E35">
            <v>18</v>
          </cell>
          <cell r="F35">
            <v>36</v>
          </cell>
        </row>
      </sheetData>
      <sheetData sheetId="7" refreshError="1">
        <row r="30">
          <cell r="F30">
            <v>80</v>
          </cell>
        </row>
        <row r="31">
          <cell r="F31">
            <v>6</v>
          </cell>
        </row>
        <row r="32">
          <cell r="F32">
            <v>68</v>
          </cell>
        </row>
        <row r="33">
          <cell r="F33">
            <v>28</v>
          </cell>
        </row>
        <row r="35">
          <cell r="C35">
            <v>112.5561676385117</v>
          </cell>
          <cell r="D35">
            <v>91</v>
          </cell>
          <cell r="E35">
            <v>91</v>
          </cell>
          <cell r="F35">
            <v>182</v>
          </cell>
        </row>
      </sheetData>
      <sheetData sheetId="8" refreshError="1">
        <row r="30">
          <cell r="F30">
            <v>62</v>
          </cell>
        </row>
        <row r="31">
          <cell r="F31">
            <v>20</v>
          </cell>
        </row>
        <row r="32">
          <cell r="F32">
            <v>8</v>
          </cell>
        </row>
        <row r="33">
          <cell r="F33">
            <v>20</v>
          </cell>
        </row>
        <row r="35">
          <cell r="C35">
            <v>68.708040400426285</v>
          </cell>
          <cell r="D35">
            <v>55</v>
          </cell>
          <cell r="E35">
            <v>55</v>
          </cell>
          <cell r="F35">
            <v>110</v>
          </cell>
        </row>
      </sheetData>
      <sheetData sheetId="9" refreshError="1">
        <row r="30">
          <cell r="F30">
            <v>86</v>
          </cell>
        </row>
        <row r="31">
          <cell r="F31">
            <v>14</v>
          </cell>
        </row>
        <row r="32">
          <cell r="F32">
            <v>60</v>
          </cell>
        </row>
        <row r="33">
          <cell r="F33">
            <v>30</v>
          </cell>
        </row>
        <row r="35">
          <cell r="C35">
            <v>117.87974010675535</v>
          </cell>
          <cell r="D35">
            <v>95</v>
          </cell>
          <cell r="E35">
            <v>95</v>
          </cell>
          <cell r="F35">
            <v>190</v>
          </cell>
        </row>
      </sheetData>
      <sheetData sheetId="10" refreshError="1">
        <row r="30">
          <cell r="B30" t="str">
            <v>Hamilton Cr</v>
          </cell>
          <cell r="F30">
            <v>52</v>
          </cell>
        </row>
        <row r="31">
          <cell r="B31" t="str">
            <v>Greenleaf Cr</v>
          </cell>
          <cell r="F31">
            <v>4</v>
          </cell>
        </row>
        <row r="32">
          <cell r="B32" t="str">
            <v>Woodward Cr</v>
          </cell>
          <cell r="F32">
            <v>14</v>
          </cell>
        </row>
        <row r="33">
          <cell r="F33">
            <v>24</v>
          </cell>
        </row>
        <row r="35">
          <cell r="C35">
            <v>57.047963756371175</v>
          </cell>
          <cell r="D35">
            <v>47</v>
          </cell>
          <cell r="E35">
            <v>47</v>
          </cell>
          <cell r="F35">
            <v>94</v>
          </cell>
        </row>
      </sheetData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18786-5093-4F12-9F83-87B1950025AC}">
  <dimension ref="A1:L29"/>
  <sheetViews>
    <sheetView workbookViewId="0">
      <selection activeCell="E14" sqref="E14"/>
    </sheetView>
  </sheetViews>
  <sheetFormatPr defaultRowHeight="14.4" x14ac:dyDescent="0.3"/>
  <cols>
    <col min="2" max="6" width="13.88671875" customWidth="1"/>
    <col min="8" max="8" width="11.6640625" bestFit="1" customWidth="1"/>
    <col min="9" max="9" width="12.5546875" bestFit="1" customWidth="1"/>
    <col min="10" max="10" width="13.5546875" bestFit="1" customWidth="1"/>
    <col min="11" max="11" width="6.88671875" bestFit="1" customWidth="1"/>
    <col min="12" max="12" width="15.109375" bestFit="1" customWidth="1"/>
    <col min="258" max="262" width="13.88671875" customWidth="1"/>
    <col min="264" max="264" width="11.6640625" bestFit="1" customWidth="1"/>
    <col min="265" max="265" width="12.5546875" bestFit="1" customWidth="1"/>
    <col min="266" max="266" width="13.5546875" bestFit="1" customWidth="1"/>
    <col min="267" max="267" width="6.88671875" bestFit="1" customWidth="1"/>
    <col min="268" max="268" width="15.109375" bestFit="1" customWidth="1"/>
    <col min="514" max="518" width="13.88671875" customWidth="1"/>
    <col min="520" max="520" width="11.6640625" bestFit="1" customWidth="1"/>
    <col min="521" max="521" width="12.5546875" bestFit="1" customWidth="1"/>
    <col min="522" max="522" width="13.5546875" bestFit="1" customWidth="1"/>
    <col min="523" max="523" width="6.88671875" bestFit="1" customWidth="1"/>
    <col min="524" max="524" width="15.109375" bestFit="1" customWidth="1"/>
    <col min="770" max="774" width="13.88671875" customWidth="1"/>
    <col min="776" max="776" width="11.6640625" bestFit="1" customWidth="1"/>
    <col min="777" max="777" width="12.5546875" bestFit="1" customWidth="1"/>
    <col min="778" max="778" width="13.5546875" bestFit="1" customWidth="1"/>
    <col min="779" max="779" width="6.88671875" bestFit="1" customWidth="1"/>
    <col min="780" max="780" width="15.109375" bestFit="1" customWidth="1"/>
    <col min="1026" max="1030" width="13.88671875" customWidth="1"/>
    <col min="1032" max="1032" width="11.6640625" bestFit="1" customWidth="1"/>
    <col min="1033" max="1033" width="12.5546875" bestFit="1" customWidth="1"/>
    <col min="1034" max="1034" width="13.5546875" bestFit="1" customWidth="1"/>
    <col min="1035" max="1035" width="6.88671875" bestFit="1" customWidth="1"/>
    <col min="1036" max="1036" width="15.109375" bestFit="1" customWidth="1"/>
    <col min="1282" max="1286" width="13.88671875" customWidth="1"/>
    <col min="1288" max="1288" width="11.6640625" bestFit="1" customWidth="1"/>
    <col min="1289" max="1289" width="12.5546875" bestFit="1" customWidth="1"/>
    <col min="1290" max="1290" width="13.5546875" bestFit="1" customWidth="1"/>
    <col min="1291" max="1291" width="6.88671875" bestFit="1" customWidth="1"/>
    <col min="1292" max="1292" width="15.109375" bestFit="1" customWidth="1"/>
    <col min="1538" max="1542" width="13.88671875" customWidth="1"/>
    <col min="1544" max="1544" width="11.6640625" bestFit="1" customWidth="1"/>
    <col min="1545" max="1545" width="12.5546875" bestFit="1" customWidth="1"/>
    <col min="1546" max="1546" width="13.5546875" bestFit="1" customWidth="1"/>
    <col min="1547" max="1547" width="6.88671875" bestFit="1" customWidth="1"/>
    <col min="1548" max="1548" width="15.109375" bestFit="1" customWidth="1"/>
    <col min="1794" max="1798" width="13.88671875" customWidth="1"/>
    <col min="1800" max="1800" width="11.6640625" bestFit="1" customWidth="1"/>
    <col min="1801" max="1801" width="12.5546875" bestFit="1" customWidth="1"/>
    <col min="1802" max="1802" width="13.5546875" bestFit="1" customWidth="1"/>
    <col min="1803" max="1803" width="6.88671875" bestFit="1" customWidth="1"/>
    <col min="1804" max="1804" width="15.109375" bestFit="1" customWidth="1"/>
    <col min="2050" max="2054" width="13.88671875" customWidth="1"/>
    <col min="2056" max="2056" width="11.6640625" bestFit="1" customWidth="1"/>
    <col min="2057" max="2057" width="12.5546875" bestFit="1" customWidth="1"/>
    <col min="2058" max="2058" width="13.5546875" bestFit="1" customWidth="1"/>
    <col min="2059" max="2059" width="6.88671875" bestFit="1" customWidth="1"/>
    <col min="2060" max="2060" width="15.109375" bestFit="1" customWidth="1"/>
    <col min="2306" max="2310" width="13.88671875" customWidth="1"/>
    <col min="2312" max="2312" width="11.6640625" bestFit="1" customWidth="1"/>
    <col min="2313" max="2313" width="12.5546875" bestFit="1" customWidth="1"/>
    <col min="2314" max="2314" width="13.5546875" bestFit="1" customWidth="1"/>
    <col min="2315" max="2315" width="6.88671875" bestFit="1" customWidth="1"/>
    <col min="2316" max="2316" width="15.109375" bestFit="1" customWidth="1"/>
    <col min="2562" max="2566" width="13.88671875" customWidth="1"/>
    <col min="2568" max="2568" width="11.6640625" bestFit="1" customWidth="1"/>
    <col min="2569" max="2569" width="12.5546875" bestFit="1" customWidth="1"/>
    <col min="2570" max="2570" width="13.5546875" bestFit="1" customWidth="1"/>
    <col min="2571" max="2571" width="6.88671875" bestFit="1" customWidth="1"/>
    <col min="2572" max="2572" width="15.109375" bestFit="1" customWidth="1"/>
    <col min="2818" max="2822" width="13.88671875" customWidth="1"/>
    <col min="2824" max="2824" width="11.6640625" bestFit="1" customWidth="1"/>
    <col min="2825" max="2825" width="12.5546875" bestFit="1" customWidth="1"/>
    <col min="2826" max="2826" width="13.5546875" bestFit="1" customWidth="1"/>
    <col min="2827" max="2827" width="6.88671875" bestFit="1" customWidth="1"/>
    <col min="2828" max="2828" width="15.109375" bestFit="1" customWidth="1"/>
    <col min="3074" max="3078" width="13.88671875" customWidth="1"/>
    <col min="3080" max="3080" width="11.6640625" bestFit="1" customWidth="1"/>
    <col min="3081" max="3081" width="12.5546875" bestFit="1" customWidth="1"/>
    <col min="3082" max="3082" width="13.5546875" bestFit="1" customWidth="1"/>
    <col min="3083" max="3083" width="6.88671875" bestFit="1" customWidth="1"/>
    <col min="3084" max="3084" width="15.109375" bestFit="1" customWidth="1"/>
    <col min="3330" max="3334" width="13.88671875" customWidth="1"/>
    <col min="3336" max="3336" width="11.6640625" bestFit="1" customWidth="1"/>
    <col min="3337" max="3337" width="12.5546875" bestFit="1" customWidth="1"/>
    <col min="3338" max="3338" width="13.5546875" bestFit="1" customWidth="1"/>
    <col min="3339" max="3339" width="6.88671875" bestFit="1" customWidth="1"/>
    <col min="3340" max="3340" width="15.109375" bestFit="1" customWidth="1"/>
    <col min="3586" max="3590" width="13.88671875" customWidth="1"/>
    <col min="3592" max="3592" width="11.6640625" bestFit="1" customWidth="1"/>
    <col min="3593" max="3593" width="12.5546875" bestFit="1" customWidth="1"/>
    <col min="3594" max="3594" width="13.5546875" bestFit="1" customWidth="1"/>
    <col min="3595" max="3595" width="6.88671875" bestFit="1" customWidth="1"/>
    <col min="3596" max="3596" width="15.109375" bestFit="1" customWidth="1"/>
    <col min="3842" max="3846" width="13.88671875" customWidth="1"/>
    <col min="3848" max="3848" width="11.6640625" bestFit="1" customWidth="1"/>
    <col min="3849" max="3849" width="12.5546875" bestFit="1" customWidth="1"/>
    <col min="3850" max="3850" width="13.5546875" bestFit="1" customWidth="1"/>
    <col min="3851" max="3851" width="6.88671875" bestFit="1" customWidth="1"/>
    <col min="3852" max="3852" width="15.109375" bestFit="1" customWidth="1"/>
    <col min="4098" max="4102" width="13.88671875" customWidth="1"/>
    <col min="4104" max="4104" width="11.6640625" bestFit="1" customWidth="1"/>
    <col min="4105" max="4105" width="12.5546875" bestFit="1" customWidth="1"/>
    <col min="4106" max="4106" width="13.5546875" bestFit="1" customWidth="1"/>
    <col min="4107" max="4107" width="6.88671875" bestFit="1" customWidth="1"/>
    <col min="4108" max="4108" width="15.109375" bestFit="1" customWidth="1"/>
    <col min="4354" max="4358" width="13.88671875" customWidth="1"/>
    <col min="4360" max="4360" width="11.6640625" bestFit="1" customWidth="1"/>
    <col min="4361" max="4361" width="12.5546875" bestFit="1" customWidth="1"/>
    <col min="4362" max="4362" width="13.5546875" bestFit="1" customWidth="1"/>
    <col min="4363" max="4363" width="6.88671875" bestFit="1" customWidth="1"/>
    <col min="4364" max="4364" width="15.109375" bestFit="1" customWidth="1"/>
    <col min="4610" max="4614" width="13.88671875" customWidth="1"/>
    <col min="4616" max="4616" width="11.6640625" bestFit="1" customWidth="1"/>
    <col min="4617" max="4617" width="12.5546875" bestFit="1" customWidth="1"/>
    <col min="4618" max="4618" width="13.5546875" bestFit="1" customWidth="1"/>
    <col min="4619" max="4619" width="6.88671875" bestFit="1" customWidth="1"/>
    <col min="4620" max="4620" width="15.109375" bestFit="1" customWidth="1"/>
    <col min="4866" max="4870" width="13.88671875" customWidth="1"/>
    <col min="4872" max="4872" width="11.6640625" bestFit="1" customWidth="1"/>
    <col min="4873" max="4873" width="12.5546875" bestFit="1" customWidth="1"/>
    <col min="4874" max="4874" width="13.5546875" bestFit="1" customWidth="1"/>
    <col min="4875" max="4875" width="6.88671875" bestFit="1" customWidth="1"/>
    <col min="4876" max="4876" width="15.109375" bestFit="1" customWidth="1"/>
    <col min="5122" max="5126" width="13.88671875" customWidth="1"/>
    <col min="5128" max="5128" width="11.6640625" bestFit="1" customWidth="1"/>
    <col min="5129" max="5129" width="12.5546875" bestFit="1" customWidth="1"/>
    <col min="5130" max="5130" width="13.5546875" bestFit="1" customWidth="1"/>
    <col min="5131" max="5131" width="6.88671875" bestFit="1" customWidth="1"/>
    <col min="5132" max="5132" width="15.109375" bestFit="1" customWidth="1"/>
    <col min="5378" max="5382" width="13.88671875" customWidth="1"/>
    <col min="5384" max="5384" width="11.6640625" bestFit="1" customWidth="1"/>
    <col min="5385" max="5385" width="12.5546875" bestFit="1" customWidth="1"/>
    <col min="5386" max="5386" width="13.5546875" bestFit="1" customWidth="1"/>
    <col min="5387" max="5387" width="6.88671875" bestFit="1" customWidth="1"/>
    <col min="5388" max="5388" width="15.109375" bestFit="1" customWidth="1"/>
    <col min="5634" max="5638" width="13.88671875" customWidth="1"/>
    <col min="5640" max="5640" width="11.6640625" bestFit="1" customWidth="1"/>
    <col min="5641" max="5641" width="12.5546875" bestFit="1" customWidth="1"/>
    <col min="5642" max="5642" width="13.5546875" bestFit="1" customWidth="1"/>
    <col min="5643" max="5643" width="6.88671875" bestFit="1" customWidth="1"/>
    <col min="5644" max="5644" width="15.109375" bestFit="1" customWidth="1"/>
    <col min="5890" max="5894" width="13.88671875" customWidth="1"/>
    <col min="5896" max="5896" width="11.6640625" bestFit="1" customWidth="1"/>
    <col min="5897" max="5897" width="12.5546875" bestFit="1" customWidth="1"/>
    <col min="5898" max="5898" width="13.5546875" bestFit="1" customWidth="1"/>
    <col min="5899" max="5899" width="6.88671875" bestFit="1" customWidth="1"/>
    <col min="5900" max="5900" width="15.109375" bestFit="1" customWidth="1"/>
    <col min="6146" max="6150" width="13.88671875" customWidth="1"/>
    <col min="6152" max="6152" width="11.6640625" bestFit="1" customWidth="1"/>
    <col min="6153" max="6153" width="12.5546875" bestFit="1" customWidth="1"/>
    <col min="6154" max="6154" width="13.5546875" bestFit="1" customWidth="1"/>
    <col min="6155" max="6155" width="6.88671875" bestFit="1" customWidth="1"/>
    <col min="6156" max="6156" width="15.109375" bestFit="1" customWidth="1"/>
    <col min="6402" max="6406" width="13.88671875" customWidth="1"/>
    <col min="6408" max="6408" width="11.6640625" bestFit="1" customWidth="1"/>
    <col min="6409" max="6409" width="12.5546875" bestFit="1" customWidth="1"/>
    <col min="6410" max="6410" width="13.5546875" bestFit="1" customWidth="1"/>
    <col min="6411" max="6411" width="6.88671875" bestFit="1" customWidth="1"/>
    <col min="6412" max="6412" width="15.109375" bestFit="1" customWidth="1"/>
    <col min="6658" max="6662" width="13.88671875" customWidth="1"/>
    <col min="6664" max="6664" width="11.6640625" bestFit="1" customWidth="1"/>
    <col min="6665" max="6665" width="12.5546875" bestFit="1" customWidth="1"/>
    <col min="6666" max="6666" width="13.5546875" bestFit="1" customWidth="1"/>
    <col min="6667" max="6667" width="6.88671875" bestFit="1" customWidth="1"/>
    <col min="6668" max="6668" width="15.109375" bestFit="1" customWidth="1"/>
    <col min="6914" max="6918" width="13.88671875" customWidth="1"/>
    <col min="6920" max="6920" width="11.6640625" bestFit="1" customWidth="1"/>
    <col min="6921" max="6921" width="12.5546875" bestFit="1" customWidth="1"/>
    <col min="6922" max="6922" width="13.5546875" bestFit="1" customWidth="1"/>
    <col min="6923" max="6923" width="6.88671875" bestFit="1" customWidth="1"/>
    <col min="6924" max="6924" width="15.109375" bestFit="1" customWidth="1"/>
    <col min="7170" max="7174" width="13.88671875" customWidth="1"/>
    <col min="7176" max="7176" width="11.6640625" bestFit="1" customWidth="1"/>
    <col min="7177" max="7177" width="12.5546875" bestFit="1" customWidth="1"/>
    <col min="7178" max="7178" width="13.5546875" bestFit="1" customWidth="1"/>
    <col min="7179" max="7179" width="6.88671875" bestFit="1" customWidth="1"/>
    <col min="7180" max="7180" width="15.109375" bestFit="1" customWidth="1"/>
    <col min="7426" max="7430" width="13.88671875" customWidth="1"/>
    <col min="7432" max="7432" width="11.6640625" bestFit="1" customWidth="1"/>
    <col min="7433" max="7433" width="12.5546875" bestFit="1" customWidth="1"/>
    <col min="7434" max="7434" width="13.5546875" bestFit="1" customWidth="1"/>
    <col min="7435" max="7435" width="6.88671875" bestFit="1" customWidth="1"/>
    <col min="7436" max="7436" width="15.109375" bestFit="1" customWidth="1"/>
    <col min="7682" max="7686" width="13.88671875" customWidth="1"/>
    <col min="7688" max="7688" width="11.6640625" bestFit="1" customWidth="1"/>
    <col min="7689" max="7689" width="12.5546875" bestFit="1" customWidth="1"/>
    <col min="7690" max="7690" width="13.5546875" bestFit="1" customWidth="1"/>
    <col min="7691" max="7691" width="6.88671875" bestFit="1" customWidth="1"/>
    <col min="7692" max="7692" width="15.109375" bestFit="1" customWidth="1"/>
    <col min="7938" max="7942" width="13.88671875" customWidth="1"/>
    <col min="7944" max="7944" width="11.6640625" bestFit="1" customWidth="1"/>
    <col min="7945" max="7945" width="12.5546875" bestFit="1" customWidth="1"/>
    <col min="7946" max="7946" width="13.5546875" bestFit="1" customWidth="1"/>
    <col min="7947" max="7947" width="6.88671875" bestFit="1" customWidth="1"/>
    <col min="7948" max="7948" width="15.109375" bestFit="1" customWidth="1"/>
    <col min="8194" max="8198" width="13.88671875" customWidth="1"/>
    <col min="8200" max="8200" width="11.6640625" bestFit="1" customWidth="1"/>
    <col min="8201" max="8201" width="12.5546875" bestFit="1" customWidth="1"/>
    <col min="8202" max="8202" width="13.5546875" bestFit="1" customWidth="1"/>
    <col min="8203" max="8203" width="6.88671875" bestFit="1" customWidth="1"/>
    <col min="8204" max="8204" width="15.109375" bestFit="1" customWidth="1"/>
    <col min="8450" max="8454" width="13.88671875" customWidth="1"/>
    <col min="8456" max="8456" width="11.6640625" bestFit="1" customWidth="1"/>
    <col min="8457" max="8457" width="12.5546875" bestFit="1" customWidth="1"/>
    <col min="8458" max="8458" width="13.5546875" bestFit="1" customWidth="1"/>
    <col min="8459" max="8459" width="6.88671875" bestFit="1" customWidth="1"/>
    <col min="8460" max="8460" width="15.109375" bestFit="1" customWidth="1"/>
    <col min="8706" max="8710" width="13.88671875" customWidth="1"/>
    <col min="8712" max="8712" width="11.6640625" bestFit="1" customWidth="1"/>
    <col min="8713" max="8713" width="12.5546875" bestFit="1" customWidth="1"/>
    <col min="8714" max="8714" width="13.5546875" bestFit="1" customWidth="1"/>
    <col min="8715" max="8715" width="6.88671875" bestFit="1" customWidth="1"/>
    <col min="8716" max="8716" width="15.109375" bestFit="1" customWidth="1"/>
    <col min="8962" max="8966" width="13.88671875" customWidth="1"/>
    <col min="8968" max="8968" width="11.6640625" bestFit="1" customWidth="1"/>
    <col min="8969" max="8969" width="12.5546875" bestFit="1" customWidth="1"/>
    <col min="8970" max="8970" width="13.5546875" bestFit="1" customWidth="1"/>
    <col min="8971" max="8971" width="6.88671875" bestFit="1" customWidth="1"/>
    <col min="8972" max="8972" width="15.109375" bestFit="1" customWidth="1"/>
    <col min="9218" max="9222" width="13.88671875" customWidth="1"/>
    <col min="9224" max="9224" width="11.6640625" bestFit="1" customWidth="1"/>
    <col min="9225" max="9225" width="12.5546875" bestFit="1" customWidth="1"/>
    <col min="9226" max="9226" width="13.5546875" bestFit="1" customWidth="1"/>
    <col min="9227" max="9227" width="6.88671875" bestFit="1" customWidth="1"/>
    <col min="9228" max="9228" width="15.109375" bestFit="1" customWidth="1"/>
    <col min="9474" max="9478" width="13.88671875" customWidth="1"/>
    <col min="9480" max="9480" width="11.6640625" bestFit="1" customWidth="1"/>
    <col min="9481" max="9481" width="12.5546875" bestFit="1" customWidth="1"/>
    <col min="9482" max="9482" width="13.5546875" bestFit="1" customWidth="1"/>
    <col min="9483" max="9483" width="6.88671875" bestFit="1" customWidth="1"/>
    <col min="9484" max="9484" width="15.109375" bestFit="1" customWidth="1"/>
    <col min="9730" max="9734" width="13.88671875" customWidth="1"/>
    <col min="9736" max="9736" width="11.6640625" bestFit="1" customWidth="1"/>
    <col min="9737" max="9737" width="12.5546875" bestFit="1" customWidth="1"/>
    <col min="9738" max="9738" width="13.5546875" bestFit="1" customWidth="1"/>
    <col min="9739" max="9739" width="6.88671875" bestFit="1" customWidth="1"/>
    <col min="9740" max="9740" width="15.109375" bestFit="1" customWidth="1"/>
    <col min="9986" max="9990" width="13.88671875" customWidth="1"/>
    <col min="9992" max="9992" width="11.6640625" bestFit="1" customWidth="1"/>
    <col min="9993" max="9993" width="12.5546875" bestFit="1" customWidth="1"/>
    <col min="9994" max="9994" width="13.5546875" bestFit="1" customWidth="1"/>
    <col min="9995" max="9995" width="6.88671875" bestFit="1" customWidth="1"/>
    <col min="9996" max="9996" width="15.109375" bestFit="1" customWidth="1"/>
    <col min="10242" max="10246" width="13.88671875" customWidth="1"/>
    <col min="10248" max="10248" width="11.6640625" bestFit="1" customWidth="1"/>
    <col min="10249" max="10249" width="12.5546875" bestFit="1" customWidth="1"/>
    <col min="10250" max="10250" width="13.5546875" bestFit="1" customWidth="1"/>
    <col min="10251" max="10251" width="6.88671875" bestFit="1" customWidth="1"/>
    <col min="10252" max="10252" width="15.109375" bestFit="1" customWidth="1"/>
    <col min="10498" max="10502" width="13.88671875" customWidth="1"/>
    <col min="10504" max="10504" width="11.6640625" bestFit="1" customWidth="1"/>
    <col min="10505" max="10505" width="12.5546875" bestFit="1" customWidth="1"/>
    <col min="10506" max="10506" width="13.5546875" bestFit="1" customWidth="1"/>
    <col min="10507" max="10507" width="6.88671875" bestFit="1" customWidth="1"/>
    <col min="10508" max="10508" width="15.109375" bestFit="1" customWidth="1"/>
    <col min="10754" max="10758" width="13.88671875" customWidth="1"/>
    <col min="10760" max="10760" width="11.6640625" bestFit="1" customWidth="1"/>
    <col min="10761" max="10761" width="12.5546875" bestFit="1" customWidth="1"/>
    <col min="10762" max="10762" width="13.5546875" bestFit="1" customWidth="1"/>
    <col min="10763" max="10763" width="6.88671875" bestFit="1" customWidth="1"/>
    <col min="10764" max="10764" width="15.109375" bestFit="1" customWidth="1"/>
    <col min="11010" max="11014" width="13.88671875" customWidth="1"/>
    <col min="11016" max="11016" width="11.6640625" bestFit="1" customWidth="1"/>
    <col min="11017" max="11017" width="12.5546875" bestFit="1" customWidth="1"/>
    <col min="11018" max="11018" width="13.5546875" bestFit="1" customWidth="1"/>
    <col min="11019" max="11019" width="6.88671875" bestFit="1" customWidth="1"/>
    <col min="11020" max="11020" width="15.109375" bestFit="1" customWidth="1"/>
    <col min="11266" max="11270" width="13.88671875" customWidth="1"/>
    <col min="11272" max="11272" width="11.6640625" bestFit="1" customWidth="1"/>
    <col min="11273" max="11273" width="12.5546875" bestFit="1" customWidth="1"/>
    <col min="11274" max="11274" width="13.5546875" bestFit="1" customWidth="1"/>
    <col min="11275" max="11275" width="6.88671875" bestFit="1" customWidth="1"/>
    <col min="11276" max="11276" width="15.109375" bestFit="1" customWidth="1"/>
    <col min="11522" max="11526" width="13.88671875" customWidth="1"/>
    <col min="11528" max="11528" width="11.6640625" bestFit="1" customWidth="1"/>
    <col min="11529" max="11529" width="12.5546875" bestFit="1" customWidth="1"/>
    <col min="11530" max="11530" width="13.5546875" bestFit="1" customWidth="1"/>
    <col min="11531" max="11531" width="6.88671875" bestFit="1" customWidth="1"/>
    <col min="11532" max="11532" width="15.109375" bestFit="1" customWidth="1"/>
    <col min="11778" max="11782" width="13.88671875" customWidth="1"/>
    <col min="11784" max="11784" width="11.6640625" bestFit="1" customWidth="1"/>
    <col min="11785" max="11785" width="12.5546875" bestFit="1" customWidth="1"/>
    <col min="11786" max="11786" width="13.5546875" bestFit="1" customWidth="1"/>
    <col min="11787" max="11787" width="6.88671875" bestFit="1" customWidth="1"/>
    <col min="11788" max="11788" width="15.109375" bestFit="1" customWidth="1"/>
    <col min="12034" max="12038" width="13.88671875" customWidth="1"/>
    <col min="12040" max="12040" width="11.6640625" bestFit="1" customWidth="1"/>
    <col min="12041" max="12041" width="12.5546875" bestFit="1" customWidth="1"/>
    <col min="12042" max="12042" width="13.5546875" bestFit="1" customWidth="1"/>
    <col min="12043" max="12043" width="6.88671875" bestFit="1" customWidth="1"/>
    <col min="12044" max="12044" width="15.109375" bestFit="1" customWidth="1"/>
    <col min="12290" max="12294" width="13.88671875" customWidth="1"/>
    <col min="12296" max="12296" width="11.6640625" bestFit="1" customWidth="1"/>
    <col min="12297" max="12297" width="12.5546875" bestFit="1" customWidth="1"/>
    <col min="12298" max="12298" width="13.5546875" bestFit="1" customWidth="1"/>
    <col min="12299" max="12299" width="6.88671875" bestFit="1" customWidth="1"/>
    <col min="12300" max="12300" width="15.109375" bestFit="1" customWidth="1"/>
    <col min="12546" max="12550" width="13.88671875" customWidth="1"/>
    <col min="12552" max="12552" width="11.6640625" bestFit="1" customWidth="1"/>
    <col min="12553" max="12553" width="12.5546875" bestFit="1" customWidth="1"/>
    <col min="12554" max="12554" width="13.5546875" bestFit="1" customWidth="1"/>
    <col min="12555" max="12555" width="6.88671875" bestFit="1" customWidth="1"/>
    <col min="12556" max="12556" width="15.109375" bestFit="1" customWidth="1"/>
    <col min="12802" max="12806" width="13.88671875" customWidth="1"/>
    <col min="12808" max="12808" width="11.6640625" bestFit="1" customWidth="1"/>
    <col min="12809" max="12809" width="12.5546875" bestFit="1" customWidth="1"/>
    <col min="12810" max="12810" width="13.5546875" bestFit="1" customWidth="1"/>
    <col min="12811" max="12811" width="6.88671875" bestFit="1" customWidth="1"/>
    <col min="12812" max="12812" width="15.109375" bestFit="1" customWidth="1"/>
    <col min="13058" max="13062" width="13.88671875" customWidth="1"/>
    <col min="13064" max="13064" width="11.6640625" bestFit="1" customWidth="1"/>
    <col min="13065" max="13065" width="12.5546875" bestFit="1" customWidth="1"/>
    <col min="13066" max="13066" width="13.5546875" bestFit="1" customWidth="1"/>
    <col min="13067" max="13067" width="6.88671875" bestFit="1" customWidth="1"/>
    <col min="13068" max="13068" width="15.109375" bestFit="1" customWidth="1"/>
    <col min="13314" max="13318" width="13.88671875" customWidth="1"/>
    <col min="13320" max="13320" width="11.6640625" bestFit="1" customWidth="1"/>
    <col min="13321" max="13321" width="12.5546875" bestFit="1" customWidth="1"/>
    <col min="13322" max="13322" width="13.5546875" bestFit="1" customWidth="1"/>
    <col min="13323" max="13323" width="6.88671875" bestFit="1" customWidth="1"/>
    <col min="13324" max="13324" width="15.109375" bestFit="1" customWidth="1"/>
    <col min="13570" max="13574" width="13.88671875" customWidth="1"/>
    <col min="13576" max="13576" width="11.6640625" bestFit="1" customWidth="1"/>
    <col min="13577" max="13577" width="12.5546875" bestFit="1" customWidth="1"/>
    <col min="13578" max="13578" width="13.5546875" bestFit="1" customWidth="1"/>
    <col min="13579" max="13579" width="6.88671875" bestFit="1" customWidth="1"/>
    <col min="13580" max="13580" width="15.109375" bestFit="1" customWidth="1"/>
    <col min="13826" max="13830" width="13.88671875" customWidth="1"/>
    <col min="13832" max="13832" width="11.6640625" bestFit="1" customWidth="1"/>
    <col min="13833" max="13833" width="12.5546875" bestFit="1" customWidth="1"/>
    <col min="13834" max="13834" width="13.5546875" bestFit="1" customWidth="1"/>
    <col min="13835" max="13835" width="6.88671875" bestFit="1" customWidth="1"/>
    <col min="13836" max="13836" width="15.109375" bestFit="1" customWidth="1"/>
    <col min="14082" max="14086" width="13.88671875" customWidth="1"/>
    <col min="14088" max="14088" width="11.6640625" bestFit="1" customWidth="1"/>
    <col min="14089" max="14089" width="12.5546875" bestFit="1" customWidth="1"/>
    <col min="14090" max="14090" width="13.5546875" bestFit="1" customWidth="1"/>
    <col min="14091" max="14091" width="6.88671875" bestFit="1" customWidth="1"/>
    <col min="14092" max="14092" width="15.109375" bestFit="1" customWidth="1"/>
    <col min="14338" max="14342" width="13.88671875" customWidth="1"/>
    <col min="14344" max="14344" width="11.6640625" bestFit="1" customWidth="1"/>
    <col min="14345" max="14345" width="12.5546875" bestFit="1" customWidth="1"/>
    <col min="14346" max="14346" width="13.5546875" bestFit="1" customWidth="1"/>
    <col min="14347" max="14347" width="6.88671875" bestFit="1" customWidth="1"/>
    <col min="14348" max="14348" width="15.109375" bestFit="1" customWidth="1"/>
    <col min="14594" max="14598" width="13.88671875" customWidth="1"/>
    <col min="14600" max="14600" width="11.6640625" bestFit="1" customWidth="1"/>
    <col min="14601" max="14601" width="12.5546875" bestFit="1" customWidth="1"/>
    <col min="14602" max="14602" width="13.5546875" bestFit="1" customWidth="1"/>
    <col min="14603" max="14603" width="6.88671875" bestFit="1" customWidth="1"/>
    <col min="14604" max="14604" width="15.109375" bestFit="1" customWidth="1"/>
    <col min="14850" max="14854" width="13.88671875" customWidth="1"/>
    <col min="14856" max="14856" width="11.6640625" bestFit="1" customWidth="1"/>
    <col min="14857" max="14857" width="12.5546875" bestFit="1" customWidth="1"/>
    <col min="14858" max="14858" width="13.5546875" bestFit="1" customWidth="1"/>
    <col min="14859" max="14859" width="6.88671875" bestFit="1" customWidth="1"/>
    <col min="14860" max="14860" width="15.109375" bestFit="1" customWidth="1"/>
    <col min="15106" max="15110" width="13.88671875" customWidth="1"/>
    <col min="15112" max="15112" width="11.6640625" bestFit="1" customWidth="1"/>
    <col min="15113" max="15113" width="12.5546875" bestFit="1" customWidth="1"/>
    <col min="15114" max="15114" width="13.5546875" bestFit="1" customWidth="1"/>
    <col min="15115" max="15115" width="6.88671875" bestFit="1" customWidth="1"/>
    <col min="15116" max="15116" width="15.109375" bestFit="1" customWidth="1"/>
    <col min="15362" max="15366" width="13.88671875" customWidth="1"/>
    <col min="15368" max="15368" width="11.6640625" bestFit="1" customWidth="1"/>
    <col min="15369" max="15369" width="12.5546875" bestFit="1" customWidth="1"/>
    <col min="15370" max="15370" width="13.5546875" bestFit="1" customWidth="1"/>
    <col min="15371" max="15371" width="6.88671875" bestFit="1" customWidth="1"/>
    <col min="15372" max="15372" width="15.109375" bestFit="1" customWidth="1"/>
    <col min="15618" max="15622" width="13.88671875" customWidth="1"/>
    <col min="15624" max="15624" width="11.6640625" bestFit="1" customWidth="1"/>
    <col min="15625" max="15625" width="12.5546875" bestFit="1" customWidth="1"/>
    <col min="15626" max="15626" width="13.5546875" bestFit="1" customWidth="1"/>
    <col min="15627" max="15627" width="6.88671875" bestFit="1" customWidth="1"/>
    <col min="15628" max="15628" width="15.109375" bestFit="1" customWidth="1"/>
    <col min="15874" max="15878" width="13.88671875" customWidth="1"/>
    <col min="15880" max="15880" width="11.6640625" bestFit="1" customWidth="1"/>
    <col min="15881" max="15881" width="12.5546875" bestFit="1" customWidth="1"/>
    <col min="15882" max="15882" width="13.5546875" bestFit="1" customWidth="1"/>
    <col min="15883" max="15883" width="6.88671875" bestFit="1" customWidth="1"/>
    <col min="15884" max="15884" width="15.109375" bestFit="1" customWidth="1"/>
    <col min="16130" max="16134" width="13.88671875" customWidth="1"/>
    <col min="16136" max="16136" width="11.6640625" bestFit="1" customWidth="1"/>
    <col min="16137" max="16137" width="12.5546875" bestFit="1" customWidth="1"/>
    <col min="16138" max="16138" width="13.5546875" bestFit="1" customWidth="1"/>
    <col min="16139" max="16139" width="6.88671875" bestFit="1" customWidth="1"/>
    <col min="16140" max="16140" width="15.109375" bestFit="1" customWidth="1"/>
  </cols>
  <sheetData>
    <row r="1" spans="1:12" x14ac:dyDescent="0.3">
      <c r="A1" s="1" t="s">
        <v>0</v>
      </c>
    </row>
    <row r="2" spans="1:12" x14ac:dyDescent="0.3">
      <c r="A2" s="1"/>
      <c r="H2" s="2" t="s">
        <v>1</v>
      </c>
    </row>
    <row r="3" spans="1:12" ht="15" thickBot="1" x14ac:dyDescent="0.35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4"/>
      <c r="G3" s="5"/>
      <c r="H3" s="6" t="str">
        <f>'[1]2023'!B30</f>
        <v>Hamilton Cr</v>
      </c>
      <c r="I3" s="6" t="str">
        <f>'[1]2023'!B31</f>
        <v>Greenleaf Cr</v>
      </c>
      <c r="J3" s="6" t="str">
        <f>'[1]2023'!B32</f>
        <v>Woodward Cr</v>
      </c>
      <c r="K3" s="7" t="s">
        <v>7</v>
      </c>
      <c r="L3" s="8" t="s">
        <v>6</v>
      </c>
    </row>
    <row r="4" spans="1:12" x14ac:dyDescent="0.3">
      <c r="A4" s="9">
        <v>2013</v>
      </c>
      <c r="B4" s="10">
        <f>'[1]2013'!C33</f>
        <v>105.60124564938633</v>
      </c>
      <c r="C4" s="10">
        <f>'[1]2013'!D33</f>
        <v>85</v>
      </c>
      <c r="D4" s="10">
        <f>'[1]2013'!E33</f>
        <v>85</v>
      </c>
      <c r="E4" s="10">
        <f>'[1]2013'!F33</f>
        <v>170</v>
      </c>
      <c r="G4" s="10"/>
      <c r="H4" s="10">
        <f>'[1]2013'!F28</f>
        <v>38</v>
      </c>
      <c r="I4" s="10">
        <f>'[1]2013'!F29</f>
        <v>0</v>
      </c>
      <c r="J4" s="10">
        <f>'[1]2013'!F30</f>
        <v>60</v>
      </c>
      <c r="K4" s="10">
        <f>'[1]2013'!F31</f>
        <v>72</v>
      </c>
      <c r="L4" s="10">
        <f t="shared" ref="L4:L14" si="0">SUM(H4:K4)</f>
        <v>170</v>
      </c>
    </row>
    <row r="5" spans="1:12" x14ac:dyDescent="0.3">
      <c r="A5" s="9">
        <v>2014</v>
      </c>
      <c r="B5" s="11">
        <f>'[1]2014'!C33</f>
        <v>142.24266728036361</v>
      </c>
      <c r="C5" s="11">
        <f>'[1]2014'!D33</f>
        <v>115</v>
      </c>
      <c r="D5" s="11">
        <f>'[1]2014'!E33</f>
        <v>115</v>
      </c>
      <c r="E5" s="11">
        <f>'[1]2014'!F33</f>
        <v>230</v>
      </c>
      <c r="H5" s="9">
        <f>'[1]2014'!F28</f>
        <v>64</v>
      </c>
      <c r="I5" s="9">
        <f>'[1]2014'!F29</f>
        <v>2</v>
      </c>
      <c r="J5" s="9">
        <f>'[1]2014'!F30</f>
        <v>62</v>
      </c>
      <c r="K5" s="9">
        <f>'[1]2014'!F31</f>
        <v>102</v>
      </c>
      <c r="L5" s="10">
        <f t="shared" si="0"/>
        <v>230</v>
      </c>
    </row>
    <row r="6" spans="1:12" x14ac:dyDescent="0.3">
      <c r="A6" s="9">
        <v>2015</v>
      </c>
      <c r="B6" s="11">
        <f>'[1]2015'!C35</f>
        <v>168.03348994020507</v>
      </c>
      <c r="C6" s="11">
        <f>'[1]2015'!D35</f>
        <v>136</v>
      </c>
      <c r="D6" s="11">
        <f>'[1]2015'!E35</f>
        <v>136</v>
      </c>
      <c r="E6" s="11">
        <f>'[1]2015'!F35</f>
        <v>272</v>
      </c>
      <c r="H6" s="9">
        <f>'[1]2015'!F30</f>
        <v>122</v>
      </c>
      <c r="I6" s="9">
        <f>'[1]2015'!F31</f>
        <v>2</v>
      </c>
      <c r="J6" s="9">
        <f>'[1]2015'!F32</f>
        <v>36</v>
      </c>
      <c r="K6" s="9">
        <f>'[1]2015'!F33</f>
        <v>112</v>
      </c>
      <c r="L6" s="10">
        <f t="shared" si="0"/>
        <v>272</v>
      </c>
    </row>
    <row r="7" spans="1:12" x14ac:dyDescent="0.3">
      <c r="A7" s="9">
        <v>2016</v>
      </c>
      <c r="B7" s="11">
        <f>'[1]2016'!C35</f>
        <v>171.88058779030388</v>
      </c>
      <c r="C7" s="11">
        <f>'[1]2016'!D35</f>
        <v>139</v>
      </c>
      <c r="D7" s="11">
        <f>'[1]2016'!E35</f>
        <v>139</v>
      </c>
      <c r="E7" s="11">
        <f>'[1]2016'!F35</f>
        <v>278</v>
      </c>
      <c r="H7" s="9">
        <f>'[1]2016'!F30</f>
        <v>128</v>
      </c>
      <c r="I7" s="9">
        <f>'[1]2016'!F31</f>
        <v>2</v>
      </c>
      <c r="J7" s="9">
        <f>'[1]2016'!F32</f>
        <v>80</v>
      </c>
      <c r="K7" s="9">
        <f>'[1]2016'!F33</f>
        <v>68</v>
      </c>
      <c r="L7" s="10">
        <f t="shared" si="0"/>
        <v>278</v>
      </c>
    </row>
    <row r="8" spans="1:12" x14ac:dyDescent="0.3">
      <c r="A8" s="12">
        <v>2017</v>
      </c>
      <c r="B8" s="13">
        <f>'[1]2017'!C35</f>
        <v>60.020165536165791</v>
      </c>
      <c r="C8" s="13">
        <f>'[1]2017'!D35</f>
        <v>49</v>
      </c>
      <c r="D8" s="13">
        <f>'[1]2017'!E35</f>
        <v>49</v>
      </c>
      <c r="E8" s="13">
        <f>'[1]2017'!F35</f>
        <v>98</v>
      </c>
      <c r="H8" s="9">
        <f>'[1]2017'!F30</f>
        <v>62</v>
      </c>
      <c r="I8" s="9">
        <f>'[1]2017'!F31</f>
        <v>2</v>
      </c>
      <c r="J8" s="9">
        <f>'[1]2017'!F32</f>
        <v>10</v>
      </c>
      <c r="K8" s="9">
        <f>'[1]2017'!F33</f>
        <v>24</v>
      </c>
      <c r="L8" s="10">
        <f t="shared" si="0"/>
        <v>98</v>
      </c>
    </row>
    <row r="9" spans="1:12" x14ac:dyDescent="0.3">
      <c r="A9" s="9">
        <v>2018</v>
      </c>
      <c r="B9" s="10">
        <f>'[1]2018'!C35</f>
        <v>121.99466933260163</v>
      </c>
      <c r="C9" s="10">
        <f>'[1]2018'!D35</f>
        <v>99</v>
      </c>
      <c r="D9" s="10">
        <f>'[1]2018'!E35</f>
        <v>99</v>
      </c>
      <c r="E9" s="10">
        <f>'[1]2018'!F35</f>
        <v>198</v>
      </c>
      <c r="H9" s="9">
        <f>'[1]2018'!F30</f>
        <v>126</v>
      </c>
      <c r="I9" s="9">
        <f>'[1]2018'!F31</f>
        <v>2</v>
      </c>
      <c r="J9" s="9">
        <f>'[1]2018'!F32</f>
        <v>20</v>
      </c>
      <c r="K9" s="9">
        <f>'[1]2018'!F33</f>
        <v>50</v>
      </c>
      <c r="L9" s="10">
        <f t="shared" si="0"/>
        <v>198</v>
      </c>
    </row>
    <row r="10" spans="1:12" x14ac:dyDescent="0.3">
      <c r="A10" s="12">
        <v>2019</v>
      </c>
      <c r="B10" s="10">
        <f>'[1]2019'!C35</f>
        <v>21.568852987137227</v>
      </c>
      <c r="C10" s="10">
        <f>'[1]2019'!D35</f>
        <v>18</v>
      </c>
      <c r="D10" s="10">
        <f>'[1]2019'!E35</f>
        <v>18</v>
      </c>
      <c r="E10" s="10">
        <f>'[1]2019'!F35</f>
        <v>36</v>
      </c>
      <c r="H10" s="9">
        <f>'[1]2019'!F30</f>
        <v>20</v>
      </c>
      <c r="I10" s="9">
        <f>'[1]2019'!F31</f>
        <v>2</v>
      </c>
      <c r="J10" s="9">
        <f>'[1]2019'!F32</f>
        <v>4</v>
      </c>
      <c r="K10" s="9">
        <f>'[1]2019'!F33</f>
        <v>10</v>
      </c>
      <c r="L10" s="10">
        <f t="shared" si="0"/>
        <v>36</v>
      </c>
    </row>
    <row r="11" spans="1:12" x14ac:dyDescent="0.3">
      <c r="A11" s="9">
        <v>2020</v>
      </c>
      <c r="B11" s="10">
        <f>'[1]2020'!C35</f>
        <v>112.5561676385117</v>
      </c>
      <c r="C11" s="10">
        <f>'[1]2020'!D35</f>
        <v>91</v>
      </c>
      <c r="D11" s="10">
        <f>'[1]2020'!E35</f>
        <v>91</v>
      </c>
      <c r="E11" s="10">
        <f>'[1]2020'!F35</f>
        <v>182</v>
      </c>
      <c r="H11" s="9">
        <f>'[1]2020'!F30</f>
        <v>80</v>
      </c>
      <c r="I11" s="9">
        <f>'[1]2020'!F31</f>
        <v>6</v>
      </c>
      <c r="J11" s="9">
        <f>'[1]2020'!F32</f>
        <v>68</v>
      </c>
      <c r="K11" s="9">
        <f>'[1]2020'!F33</f>
        <v>28</v>
      </c>
      <c r="L11" s="10">
        <f t="shared" si="0"/>
        <v>182</v>
      </c>
    </row>
    <row r="12" spans="1:12" x14ac:dyDescent="0.3">
      <c r="A12" s="9">
        <v>2021</v>
      </c>
      <c r="B12" s="10">
        <f>'[1]2021'!C35</f>
        <v>68.708040400426285</v>
      </c>
      <c r="C12" s="10">
        <f>'[1]2021'!D35</f>
        <v>55</v>
      </c>
      <c r="D12" s="10">
        <f>'[1]2021'!E35</f>
        <v>55</v>
      </c>
      <c r="E12" s="10">
        <f>'[1]2021'!F35</f>
        <v>110</v>
      </c>
      <c r="H12" s="9">
        <f>'[1]2021'!F30</f>
        <v>62</v>
      </c>
      <c r="I12" s="9">
        <f>'[1]2021'!F31</f>
        <v>20</v>
      </c>
      <c r="J12" s="9">
        <f>'[1]2021'!F32</f>
        <v>8</v>
      </c>
      <c r="K12" s="9">
        <f>'[1]2021'!F33</f>
        <v>20</v>
      </c>
      <c r="L12" s="10">
        <f t="shared" si="0"/>
        <v>110</v>
      </c>
    </row>
    <row r="13" spans="1:12" x14ac:dyDescent="0.3">
      <c r="A13" s="9">
        <v>2022</v>
      </c>
      <c r="B13" s="10">
        <f>'[1]2022'!C35</f>
        <v>117.87974010675535</v>
      </c>
      <c r="C13" s="10">
        <f>'[1]2022'!D35</f>
        <v>95</v>
      </c>
      <c r="D13" s="10">
        <f>'[1]2022'!E35</f>
        <v>95</v>
      </c>
      <c r="E13" s="10">
        <f>'[1]2022'!F35</f>
        <v>190</v>
      </c>
      <c r="H13" s="9">
        <f>'[1]2022'!F30</f>
        <v>86</v>
      </c>
      <c r="I13" s="9">
        <f>'[1]2022'!F31</f>
        <v>14</v>
      </c>
      <c r="J13" s="9">
        <f>'[1]2022'!F32</f>
        <v>60</v>
      </c>
      <c r="K13" s="9">
        <f>'[1]2022'!F33</f>
        <v>30</v>
      </c>
      <c r="L13" s="10">
        <f t="shared" si="0"/>
        <v>190</v>
      </c>
    </row>
    <row r="14" spans="1:12" x14ac:dyDescent="0.3">
      <c r="A14" s="9">
        <v>2023</v>
      </c>
      <c r="B14" s="10">
        <f>'[1]2023'!C35</f>
        <v>57.047963756371175</v>
      </c>
      <c r="C14" s="10">
        <f>'[1]2023'!D35</f>
        <v>47</v>
      </c>
      <c r="D14" s="10">
        <f>'[1]2023'!E35</f>
        <v>47</v>
      </c>
      <c r="E14" s="10">
        <f>'[1]2023'!F35</f>
        <v>94</v>
      </c>
      <c r="H14" s="10">
        <f>'[1]2023'!F30</f>
        <v>52</v>
      </c>
      <c r="I14" s="10">
        <f>'[1]2023'!F31</f>
        <v>4</v>
      </c>
      <c r="J14" s="10">
        <f>'[1]2023'!F32</f>
        <v>14</v>
      </c>
      <c r="K14" s="9">
        <f>'[1]2023'!$F$33</f>
        <v>24</v>
      </c>
      <c r="L14" s="10">
        <f t="shared" si="0"/>
        <v>94</v>
      </c>
    </row>
    <row r="15" spans="1:12" x14ac:dyDescent="0.3">
      <c r="A15" s="9"/>
      <c r="B15" s="9"/>
      <c r="C15" s="9"/>
      <c r="D15" s="9"/>
      <c r="E15" s="9"/>
    </row>
    <row r="16" spans="1:12" x14ac:dyDescent="0.3">
      <c r="A16" s="9"/>
      <c r="B16" s="9"/>
      <c r="C16" s="9"/>
      <c r="D16" s="9"/>
      <c r="E16" s="9"/>
    </row>
    <row r="17" spans="1:5" x14ac:dyDescent="0.3">
      <c r="A17" s="9"/>
      <c r="B17" s="9"/>
      <c r="C17" s="9"/>
      <c r="D17" s="9"/>
      <c r="E17" s="9"/>
    </row>
    <row r="18" spans="1:5" x14ac:dyDescent="0.3">
      <c r="A18" s="9"/>
      <c r="B18" s="9"/>
      <c r="C18" s="9"/>
      <c r="D18" s="9"/>
      <c r="E18" s="9"/>
    </row>
    <row r="19" spans="1:5" x14ac:dyDescent="0.3">
      <c r="A19" s="9"/>
      <c r="B19" s="9"/>
      <c r="C19" s="9"/>
      <c r="D19" s="9"/>
      <c r="E19" s="9"/>
    </row>
    <row r="20" spans="1:5" x14ac:dyDescent="0.3">
      <c r="A20" s="9"/>
      <c r="B20" s="9"/>
      <c r="C20" s="9"/>
      <c r="D20" s="9"/>
      <c r="E20" s="9"/>
    </row>
    <row r="21" spans="1:5" x14ac:dyDescent="0.3">
      <c r="A21" s="9"/>
      <c r="B21" s="9"/>
      <c r="C21" s="9"/>
      <c r="D21" s="9"/>
      <c r="E21" s="9"/>
    </row>
    <row r="22" spans="1:5" x14ac:dyDescent="0.3">
      <c r="A22" s="9"/>
      <c r="B22" s="9"/>
      <c r="C22" s="9"/>
      <c r="D22" s="9"/>
      <c r="E22" s="9"/>
    </row>
    <row r="23" spans="1:5" x14ac:dyDescent="0.3">
      <c r="A23" s="9"/>
      <c r="B23" s="9"/>
      <c r="C23" s="9"/>
      <c r="D23" s="9"/>
      <c r="E23" s="9"/>
    </row>
    <row r="24" spans="1:5" x14ac:dyDescent="0.3">
      <c r="A24" s="9"/>
      <c r="B24" s="9"/>
      <c r="C24" s="9"/>
      <c r="D24" s="9"/>
      <c r="E24" s="9"/>
    </row>
    <row r="25" spans="1:5" x14ac:dyDescent="0.3">
      <c r="A25" s="9"/>
      <c r="B25" s="9"/>
      <c r="C25" s="9"/>
      <c r="D25" s="9"/>
      <c r="E25" s="9"/>
    </row>
    <row r="26" spans="1:5" x14ac:dyDescent="0.3">
      <c r="A26" s="9"/>
      <c r="B26" s="9"/>
      <c r="C26" s="9"/>
      <c r="D26" s="9"/>
      <c r="E26" s="9"/>
    </row>
    <row r="27" spans="1:5" x14ac:dyDescent="0.3">
      <c r="A27" s="9"/>
      <c r="B27" s="9"/>
      <c r="C27" s="9"/>
      <c r="D27" s="9"/>
      <c r="E27" s="9"/>
    </row>
    <row r="28" spans="1:5" x14ac:dyDescent="0.3">
      <c r="A28" s="9"/>
      <c r="B28" s="9"/>
      <c r="C28" s="9"/>
      <c r="D28" s="9"/>
      <c r="E28" s="9"/>
    </row>
    <row r="29" spans="1:5" x14ac:dyDescent="0.3">
      <c r="A29" s="9"/>
      <c r="B29" s="9"/>
      <c r="C29" s="9"/>
      <c r="D29" s="9"/>
      <c r="E29" s="9"/>
    </row>
  </sheetData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A921C5-0777-4FCA-B74C-8E973F5131F8}">
  <dimension ref="A1:B10"/>
  <sheetViews>
    <sheetView workbookViewId="0">
      <selection activeCell="A4" sqref="A4"/>
    </sheetView>
  </sheetViews>
  <sheetFormatPr defaultRowHeight="14.4" x14ac:dyDescent="0.3"/>
  <cols>
    <col min="1" max="1" width="16.109375" bestFit="1" customWidth="1"/>
    <col min="7" max="7" width="12" bestFit="1" customWidth="1"/>
  </cols>
  <sheetData>
    <row r="1" spans="1:2" x14ac:dyDescent="0.3">
      <c r="A1" t="s">
        <v>9</v>
      </c>
    </row>
    <row r="2" spans="1:2" x14ac:dyDescent="0.3">
      <c r="A2" s="2" t="s">
        <v>10</v>
      </c>
      <c r="B2" s="2" t="s">
        <v>11</v>
      </c>
    </row>
    <row r="3" spans="1:2" x14ac:dyDescent="0.3">
      <c r="A3" t="s">
        <v>8</v>
      </c>
      <c r="B3" s="9">
        <v>526</v>
      </c>
    </row>
    <row r="4" spans="1:2" x14ac:dyDescent="0.3">
      <c r="A4" t="s">
        <v>12</v>
      </c>
      <c r="B4" s="9">
        <v>234</v>
      </c>
    </row>
    <row r="5" spans="1:2" x14ac:dyDescent="0.3">
      <c r="A5" t="s">
        <v>13</v>
      </c>
      <c r="B5" s="9">
        <v>216</v>
      </c>
    </row>
    <row r="6" spans="1:2" x14ac:dyDescent="0.3">
      <c r="A6" t="s">
        <v>14</v>
      </c>
      <c r="B6" s="9">
        <v>752</v>
      </c>
    </row>
    <row r="7" spans="1:2" x14ac:dyDescent="0.3">
      <c r="A7" t="s">
        <v>15</v>
      </c>
      <c r="B7" s="9">
        <v>126</v>
      </c>
    </row>
    <row r="8" spans="1:2" x14ac:dyDescent="0.3">
      <c r="A8" t="s">
        <v>16</v>
      </c>
      <c r="B8" s="9">
        <v>330</v>
      </c>
    </row>
    <row r="9" spans="1:2" x14ac:dyDescent="0.3">
      <c r="A9" t="s">
        <v>17</v>
      </c>
      <c r="B9" s="9">
        <v>258</v>
      </c>
    </row>
    <row r="10" spans="1:2" x14ac:dyDescent="0.3">
      <c r="A10" t="s">
        <v>18</v>
      </c>
      <c r="B10" s="9">
        <v>370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3AD5E-7F35-4A75-8B4F-B83142DAA280}">
  <dimension ref="A1:D3"/>
  <sheetViews>
    <sheetView tabSelected="1" workbookViewId="0">
      <selection activeCell="C10" sqref="C10"/>
    </sheetView>
  </sheetViews>
  <sheetFormatPr defaultRowHeight="14.4" x14ac:dyDescent="0.3"/>
  <cols>
    <col min="2" max="2" width="15.77734375" bestFit="1" customWidth="1"/>
  </cols>
  <sheetData>
    <row r="1" spans="1:4" x14ac:dyDescent="0.3">
      <c r="A1" t="s">
        <v>2</v>
      </c>
      <c r="B1" t="s">
        <v>19</v>
      </c>
      <c r="C1" t="s">
        <v>23</v>
      </c>
      <c r="D1" t="s">
        <v>20</v>
      </c>
    </row>
    <row r="2" spans="1:4" x14ac:dyDescent="0.3">
      <c r="A2">
        <v>2023</v>
      </c>
      <c r="B2" t="s">
        <v>22</v>
      </c>
      <c r="C2" s="10">
        <v>94</v>
      </c>
      <c r="D2" t="s">
        <v>21</v>
      </c>
    </row>
    <row r="3" spans="1:4" x14ac:dyDescent="0.3">
      <c r="A3">
        <v>2023</v>
      </c>
      <c r="B3" t="s">
        <v>24</v>
      </c>
      <c r="C3" s="10">
        <v>609</v>
      </c>
      <c r="D3" t="s">
        <v>21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  <lcf76f155ced4ddcb4097134ff3c332f xmlns="704f474e-3c68-4b88-93ac-7c86e7119ccc">
      <Terms xmlns="http://schemas.microsoft.com/office/infopath/2007/PartnerControls"/>
    </lcf76f155ced4ddcb4097134ff3c332f>
    <TaxCatchAll xmlns="25bf28c8-6ae6-42aa-a4b2-d83c9f61aeaa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5936B3F7732444AFEF1606BFED34DC" ma:contentTypeVersion="17" ma:contentTypeDescription="Create a new document." ma:contentTypeScope="" ma:versionID="fe154985deb5b44c528eb32ff9b5c0f9">
  <xsd:schema xmlns:xsd="http://www.w3.org/2001/XMLSchema" xmlns:xs="http://www.w3.org/2001/XMLSchema" xmlns:p="http://schemas.microsoft.com/office/2006/metadata/properties" xmlns:ns1="http://schemas.microsoft.com/sharepoint/v3" xmlns:ns2="704f474e-3c68-4b88-93ac-7c86e7119ccc" xmlns:ns3="25bf28c8-6ae6-42aa-a4b2-d83c9f61aeaa" targetNamespace="http://schemas.microsoft.com/office/2006/metadata/properties" ma:root="true" ma:fieldsID="2f52c420e74c674112c5be348efc809e" ns1:_="" ns2:_="" ns3:_="">
    <xsd:import namespace="http://schemas.microsoft.com/sharepoint/v3"/>
    <xsd:import namespace="704f474e-3c68-4b88-93ac-7c86e7119ccc"/>
    <xsd:import namespace="25bf28c8-6ae6-42aa-a4b2-d83c9f61aea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5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6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4f474e-3c68-4b88-93ac-7c86e7119c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360a6a1c-50a4-4ec0-87e3-f00760ffe76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5bf28c8-6ae6-42aa-a4b2-d83c9f61aeaa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ccd10a6d-abc8-424f-81e4-b9b81fce80c4}" ma:internalName="TaxCatchAll" ma:showField="CatchAllData" ma:web="25bf28c8-6ae6-42aa-a4b2-d83c9f61aea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EE8CC76-8E34-40F0-BC6A-0DB1C39B2AD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908E378-FED0-47C3-BD37-5F1BC5E332DA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704f474e-3c68-4b88-93ac-7c86e7119ccc"/>
    <ds:schemaRef ds:uri="25bf28c8-6ae6-42aa-a4b2-d83c9f61aeaa"/>
  </ds:schemaRefs>
</ds:datastoreItem>
</file>

<file path=customXml/itemProps3.xml><?xml version="1.0" encoding="utf-8"?>
<ds:datastoreItem xmlns:ds="http://schemas.openxmlformats.org/officeDocument/2006/customXml" ds:itemID="{E246F3BB-0AD5-4CB1-99CF-DC923174A3E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04f474e-3c68-4b88-93ac-7c86e7119ccc"/>
    <ds:schemaRef ds:uri="25bf28c8-6ae6-42aa-a4b2-d83c9f61aea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Lower Gorge Summary_2023</vt:lpstr>
      <vt:lpstr>WWSH_All_2023</vt:lpstr>
      <vt:lpstr>sorel_format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Gray, Steven W (DFW)</dc:creator>
  <cp:lastModifiedBy>Sorel, Mark H (DFW)</cp:lastModifiedBy>
  <dcterms:created xsi:type="dcterms:W3CDTF">2023-12-19T19:54:47Z</dcterms:created>
  <dcterms:modified xsi:type="dcterms:W3CDTF">2023-12-20T17:36:23Z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5011977-b912-4387-97a4-f4c94a801377_Enabled">
    <vt:lpwstr>true</vt:lpwstr>
  </property>
  <property fmtid="{D5CDD505-2E9C-101B-9397-08002B2CF9AE}" pid="3" name="MSIP_Label_45011977-b912-4387-97a4-f4c94a801377_SetDate">
    <vt:lpwstr>2023-12-19T19:54:57Z</vt:lpwstr>
  </property>
  <property fmtid="{D5CDD505-2E9C-101B-9397-08002B2CF9AE}" pid="4" name="MSIP_Label_45011977-b912-4387-97a4-f4c94a801377_Method">
    <vt:lpwstr>Standard</vt:lpwstr>
  </property>
  <property fmtid="{D5CDD505-2E9C-101B-9397-08002B2CF9AE}" pid="5" name="MSIP_Label_45011977-b912-4387-97a4-f4c94a801377_Name">
    <vt:lpwstr>Uncategorized Data</vt:lpwstr>
  </property>
  <property fmtid="{D5CDD505-2E9C-101B-9397-08002B2CF9AE}" pid="6" name="MSIP_Label_45011977-b912-4387-97a4-f4c94a801377_SiteId">
    <vt:lpwstr>11d0e217-264e-400a-8ba0-57dcc127d72d</vt:lpwstr>
  </property>
  <property fmtid="{D5CDD505-2E9C-101B-9397-08002B2CF9AE}" pid="7" name="MSIP_Label_45011977-b912-4387-97a4-f4c94a801377_ActionId">
    <vt:lpwstr>11f20144-8ffd-481b-8583-36c3f037c94f</vt:lpwstr>
  </property>
  <property fmtid="{D5CDD505-2E9C-101B-9397-08002B2CF9AE}" pid="8" name="MSIP_Label_45011977-b912-4387-97a4-f4c94a801377_ContentBits">
    <vt:lpwstr>0</vt:lpwstr>
  </property>
  <property fmtid="{D5CDD505-2E9C-101B-9397-08002B2CF9AE}" pid="9" name="MediaServiceImageTags">
    <vt:lpwstr/>
  </property>
  <property fmtid="{D5CDD505-2E9C-101B-9397-08002B2CF9AE}" pid="10" name="ContentTypeId">
    <vt:lpwstr>0x0101005D5936B3F7732444AFEF1606BFED34DC</vt:lpwstr>
  </property>
</Properties>
</file>