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45" windowWidth="10425" windowHeight="8715" tabRatio="500" activeTab="2"/>
  </bookViews>
  <sheets>
    <sheet name="ALL" sheetId="10" r:id="rId1"/>
    <sheet name="Calculations" sheetId="9" r:id="rId2"/>
    <sheet name="Calculations_Main" sheetId="11" r:id="rId3"/>
  </sheets>
  <definedNames>
    <definedName name="Calculations_Main_1" hidden="1">Calculations_Main!$K$3:$M$10</definedName>
    <definedName name="Calculations_Main_2" hidden="1">Calculations_Main!$K$2:$M$10</definedName>
    <definedName name="Calculations_Main_3" hidden="1">Calculations_Main!$A$2:$M$10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" i="9" l="1"/>
  <c r="N4" i="9" s="1"/>
  <c r="L4" i="9"/>
  <c r="P4" i="9"/>
  <c r="M5" i="9"/>
  <c r="N5" i="9" s="1"/>
  <c r="L5" i="9"/>
  <c r="O5" i="9"/>
  <c r="P5" i="9"/>
  <c r="M6" i="9"/>
  <c r="L6" i="9"/>
  <c r="N6" i="9"/>
  <c r="O6" i="9"/>
  <c r="P6" i="9"/>
  <c r="M7" i="9"/>
  <c r="L7" i="9"/>
  <c r="N7" i="9" s="1"/>
  <c r="M8" i="9"/>
  <c r="L8" i="9"/>
  <c r="O8" i="9" s="1"/>
  <c r="P8" i="9"/>
  <c r="M9" i="9"/>
  <c r="N9" i="9" s="1"/>
  <c r="L9" i="9"/>
  <c r="P9" i="9"/>
  <c r="M10" i="9"/>
  <c r="L10" i="9"/>
  <c r="M11" i="9"/>
  <c r="N11" i="9" s="1"/>
  <c r="L11" i="9"/>
  <c r="O11" i="9"/>
  <c r="P11" i="9"/>
  <c r="M12" i="9"/>
  <c r="L12" i="9"/>
  <c r="O12" i="9"/>
  <c r="M13" i="9"/>
  <c r="L13" i="9"/>
  <c r="N13" i="9"/>
  <c r="O13" i="9"/>
  <c r="P13" i="9"/>
  <c r="M14" i="9"/>
  <c r="L14" i="9"/>
  <c r="N14" i="9" s="1"/>
  <c r="P14" i="9"/>
  <c r="M15" i="9"/>
  <c r="L15" i="9"/>
  <c r="M16" i="9"/>
  <c r="N16" i="9" s="1"/>
  <c r="L16" i="9"/>
  <c r="O16" i="9"/>
  <c r="P16" i="9"/>
  <c r="M17" i="9"/>
  <c r="L17" i="9"/>
  <c r="M18" i="9"/>
  <c r="P18" i="9" s="1"/>
  <c r="L18" i="9"/>
  <c r="N18" i="9"/>
  <c r="O18" i="9"/>
  <c r="M19" i="9"/>
  <c r="O19" i="9" s="1"/>
  <c r="L19" i="9"/>
  <c r="N19" i="9"/>
  <c r="P19" i="9"/>
  <c r="M20" i="9"/>
  <c r="P20" i="9" s="1"/>
  <c r="L20" i="9"/>
  <c r="O20" i="9" s="1"/>
  <c r="M21" i="9"/>
  <c r="N21" i="9" s="1"/>
  <c r="L21" i="9"/>
  <c r="O21" i="9"/>
  <c r="P21" i="9"/>
  <c r="M22" i="9"/>
  <c r="L22" i="9"/>
  <c r="P22" i="9"/>
  <c r="M23" i="9"/>
  <c r="L23" i="9"/>
  <c r="N23" i="9" s="1"/>
  <c r="P23" i="9"/>
  <c r="M24" i="9"/>
  <c r="L24" i="9"/>
  <c r="M25" i="9"/>
  <c r="P25" i="9" s="1"/>
  <c r="L25" i="9"/>
  <c r="N25" i="9"/>
  <c r="M26" i="9"/>
  <c r="P26" i="9" s="1"/>
  <c r="L26" i="9"/>
  <c r="O26" i="9"/>
  <c r="M27" i="9"/>
  <c r="L27" i="9"/>
  <c r="N27" i="9"/>
  <c r="M28" i="9"/>
  <c r="N28" i="9" s="1"/>
  <c r="L28" i="9"/>
  <c r="O28" i="9"/>
  <c r="P28" i="9"/>
  <c r="M29" i="9"/>
  <c r="L29" i="9"/>
  <c r="M30" i="9"/>
  <c r="L30" i="9"/>
  <c r="O30" i="9" s="1"/>
  <c r="N30" i="9"/>
  <c r="P30" i="9"/>
  <c r="M31" i="9"/>
  <c r="L31" i="9"/>
  <c r="N31" i="9"/>
  <c r="P31" i="9"/>
  <c r="M32" i="9"/>
  <c r="P32" i="9" s="1"/>
  <c r="L32" i="9"/>
  <c r="M33" i="9"/>
  <c r="N33" i="9" s="1"/>
  <c r="L33" i="9"/>
  <c r="O33" i="9"/>
  <c r="P33" i="9"/>
  <c r="M34" i="9"/>
  <c r="L34" i="9"/>
  <c r="M35" i="9"/>
  <c r="L35" i="9"/>
  <c r="N35" i="9"/>
  <c r="O35" i="9"/>
  <c r="P35" i="9"/>
  <c r="M36" i="9"/>
  <c r="L36" i="9"/>
  <c r="M37" i="9"/>
  <c r="L37" i="9"/>
  <c r="N37" i="9"/>
  <c r="O37" i="9"/>
  <c r="P37" i="9"/>
  <c r="M38" i="9"/>
  <c r="L38" i="9"/>
  <c r="O38" i="9" s="1"/>
  <c r="N38" i="9"/>
  <c r="P38" i="9"/>
  <c r="M39" i="9"/>
  <c r="L39" i="9"/>
  <c r="N39" i="9" s="1"/>
  <c r="M40" i="9"/>
  <c r="N40" i="9" s="1"/>
  <c r="L40" i="9"/>
  <c r="O40" i="9"/>
  <c r="P40" i="9"/>
  <c r="M41" i="9"/>
  <c r="L41" i="9"/>
  <c r="M42" i="9"/>
  <c r="P42" i="9" s="1"/>
  <c r="L42" i="9"/>
  <c r="N42" i="9"/>
  <c r="O42" i="9"/>
  <c r="M43" i="9"/>
  <c r="L43" i="9"/>
  <c r="M44" i="9"/>
  <c r="N44" i="9" s="1"/>
  <c r="L44" i="9"/>
  <c r="M45" i="9"/>
  <c r="L45" i="9"/>
  <c r="O45" i="9" s="1"/>
  <c r="N45" i="9"/>
  <c r="P45" i="9"/>
  <c r="M46" i="9"/>
  <c r="L46" i="9"/>
  <c r="O46" i="9" s="1"/>
  <c r="N46" i="9"/>
  <c r="P46" i="9"/>
  <c r="M47" i="9"/>
  <c r="O47" i="9" s="1"/>
  <c r="L47" i="9"/>
  <c r="N47" i="9"/>
  <c r="P47" i="9"/>
  <c r="M48" i="9"/>
  <c r="L48" i="9"/>
  <c r="M49" i="9"/>
  <c r="L49" i="9"/>
  <c r="N49" i="9"/>
  <c r="O49" i="9"/>
  <c r="P49" i="9"/>
  <c r="M50" i="9"/>
  <c r="P50" i="9" s="1"/>
  <c r="L50" i="9"/>
  <c r="O50" i="9" s="1"/>
  <c r="N50" i="9"/>
  <c r="M51" i="9"/>
  <c r="P51" i="9" s="1"/>
  <c r="L51" i="9"/>
  <c r="O51" i="9"/>
  <c r="M52" i="9"/>
  <c r="L52" i="9"/>
  <c r="P52" i="9"/>
  <c r="M53" i="9"/>
  <c r="L53" i="9"/>
  <c r="N53" i="9" s="1"/>
  <c r="M54" i="9"/>
  <c r="L54" i="9"/>
  <c r="N54" i="9"/>
  <c r="O54" i="9"/>
  <c r="P54" i="9"/>
  <c r="M55" i="9"/>
  <c r="L55" i="9"/>
  <c r="M56" i="9"/>
  <c r="L56" i="9"/>
  <c r="N56" i="9"/>
  <c r="O56" i="9"/>
  <c r="P56" i="9"/>
  <c r="M57" i="9"/>
  <c r="L57" i="9"/>
  <c r="N57" i="9"/>
  <c r="O57" i="9"/>
  <c r="P57" i="9"/>
  <c r="M58" i="9"/>
  <c r="L58" i="9"/>
  <c r="N58" i="9"/>
  <c r="M59" i="9"/>
  <c r="L59" i="9"/>
  <c r="N59" i="9" s="1"/>
  <c r="O59" i="9"/>
  <c r="P59" i="9"/>
  <c r="M60" i="9"/>
  <c r="L60" i="9"/>
  <c r="M61" i="9"/>
  <c r="L61" i="9"/>
  <c r="N61" i="9"/>
  <c r="O61" i="9"/>
  <c r="P61" i="9"/>
  <c r="M62" i="9"/>
  <c r="L62" i="9"/>
  <c r="N62" i="9"/>
  <c r="O62" i="9"/>
  <c r="P62" i="9"/>
  <c r="M63" i="9"/>
  <c r="O63" i="9" s="1"/>
  <c r="L63" i="9"/>
  <c r="M64" i="9"/>
  <c r="L64" i="9"/>
  <c r="O64" i="9" s="1"/>
  <c r="N64" i="9"/>
  <c r="P64" i="9"/>
  <c r="M65" i="9"/>
  <c r="L65" i="9"/>
  <c r="M66" i="9"/>
  <c r="P66" i="9" s="1"/>
  <c r="L66" i="9"/>
  <c r="N66" i="9"/>
  <c r="O66" i="9"/>
  <c r="M67" i="9"/>
  <c r="L67" i="9"/>
  <c r="M68" i="9"/>
  <c r="L68" i="9"/>
  <c r="O68" i="9" s="1"/>
  <c r="P68" i="9"/>
  <c r="M69" i="9"/>
  <c r="L69" i="9"/>
  <c r="M70" i="9"/>
  <c r="L70" i="9"/>
  <c r="N70" i="9" s="1"/>
  <c r="P70" i="9"/>
  <c r="M71" i="9"/>
  <c r="L71" i="9"/>
  <c r="N71" i="9" s="1"/>
  <c r="P71" i="9"/>
  <c r="M72" i="9"/>
  <c r="L72" i="9"/>
  <c r="M73" i="9"/>
  <c r="L73" i="9"/>
  <c r="N73" i="9"/>
  <c r="O73" i="9"/>
  <c r="P73" i="9"/>
  <c r="M74" i="9"/>
  <c r="L74" i="9"/>
  <c r="M75" i="9"/>
  <c r="L75" i="9"/>
  <c r="N75" i="9" s="1"/>
  <c r="P75" i="9"/>
  <c r="M76" i="9"/>
  <c r="L76" i="9"/>
  <c r="O76" i="9"/>
  <c r="P76" i="9"/>
  <c r="M77" i="9"/>
  <c r="P77" i="9" s="1"/>
  <c r="L77" i="9"/>
  <c r="O77" i="9"/>
  <c r="M78" i="9"/>
  <c r="L78" i="9"/>
  <c r="N78" i="9" s="1"/>
  <c r="O78" i="9"/>
  <c r="P78" i="9"/>
  <c r="M79" i="9"/>
  <c r="L79" i="9"/>
  <c r="M80" i="9"/>
  <c r="L80" i="9"/>
  <c r="N80" i="9"/>
  <c r="O80" i="9"/>
  <c r="P80" i="9"/>
  <c r="M81" i="9"/>
  <c r="L81" i="9"/>
  <c r="M82" i="9"/>
  <c r="P82" i="9" s="1"/>
  <c r="L82" i="9"/>
  <c r="N82" i="9"/>
  <c r="O82" i="9"/>
  <c r="M83" i="9"/>
  <c r="L83" i="9"/>
  <c r="N83" i="9"/>
  <c r="O83" i="9"/>
  <c r="P83" i="9"/>
  <c r="M84" i="9"/>
  <c r="L84" i="9"/>
  <c r="O84" i="9"/>
  <c r="M85" i="9"/>
  <c r="L85" i="9"/>
  <c r="N85" i="9" s="1"/>
  <c r="O85" i="9"/>
  <c r="P85" i="9"/>
  <c r="M86" i="9"/>
  <c r="L86" i="9"/>
  <c r="P86" i="9"/>
  <c r="M87" i="9"/>
  <c r="L87" i="9"/>
  <c r="N87" i="9"/>
  <c r="P87" i="9"/>
  <c r="M88" i="9"/>
  <c r="L88" i="9"/>
  <c r="M89" i="9"/>
  <c r="P89" i="9" s="1"/>
  <c r="L89" i="9"/>
  <c r="N89" i="9"/>
  <c r="O89" i="9"/>
  <c r="M90" i="9"/>
  <c r="P90" i="9" s="1"/>
  <c r="L90" i="9"/>
  <c r="N90" i="9" s="1"/>
  <c r="O90" i="9"/>
  <c r="M91" i="9"/>
  <c r="L91" i="9"/>
  <c r="N91" i="9"/>
  <c r="M92" i="9"/>
  <c r="N92" i="9" s="1"/>
  <c r="L92" i="9"/>
  <c r="O92" i="9"/>
  <c r="P92" i="9"/>
  <c r="M93" i="9"/>
  <c r="L93" i="9"/>
  <c r="M94" i="9"/>
  <c r="L94" i="9"/>
  <c r="N94" i="9"/>
  <c r="O94" i="9"/>
  <c r="P94" i="9"/>
  <c r="M95" i="9"/>
  <c r="L95" i="9"/>
  <c r="N95" i="9"/>
  <c r="P95" i="9"/>
  <c r="M96" i="9"/>
  <c r="P96" i="9" s="1"/>
  <c r="L96" i="9"/>
  <c r="N96" i="9"/>
  <c r="O96" i="9"/>
  <c r="M97" i="9"/>
  <c r="L97" i="9"/>
  <c r="N97" i="9"/>
  <c r="O97" i="9"/>
  <c r="P97" i="9"/>
  <c r="M98" i="9"/>
  <c r="L98" i="9"/>
  <c r="M99" i="9"/>
  <c r="L99" i="9"/>
  <c r="N99" i="9"/>
  <c r="O99" i="9"/>
  <c r="P99" i="9"/>
  <c r="M100" i="9"/>
  <c r="L100" i="9"/>
  <c r="M101" i="9"/>
  <c r="L101" i="9"/>
  <c r="N101" i="9" s="1"/>
  <c r="P101" i="9"/>
  <c r="M102" i="9"/>
  <c r="L102" i="9"/>
  <c r="N102" i="9"/>
  <c r="O102" i="9"/>
  <c r="P102" i="9"/>
  <c r="M103" i="9"/>
  <c r="L103" i="9"/>
  <c r="N103" i="9" s="1"/>
  <c r="M104" i="9"/>
  <c r="L104" i="9"/>
  <c r="N104" i="9" s="1"/>
  <c r="O104" i="9"/>
  <c r="P104" i="9"/>
  <c r="M105" i="9"/>
  <c r="L105" i="9"/>
  <c r="M106" i="9"/>
  <c r="P106" i="9" s="1"/>
  <c r="L106" i="9"/>
  <c r="N106" i="9" s="1"/>
  <c r="O106" i="9"/>
  <c r="M107" i="9"/>
  <c r="L107" i="9"/>
  <c r="M108" i="9"/>
  <c r="N108" i="9" s="1"/>
  <c r="L108" i="9"/>
  <c r="M109" i="9"/>
  <c r="L109" i="9"/>
  <c r="N109" i="9"/>
  <c r="O109" i="9"/>
  <c r="P109" i="9"/>
  <c r="M110" i="9"/>
  <c r="L110" i="9"/>
  <c r="O110" i="9" s="1"/>
  <c r="P110" i="9"/>
  <c r="M111" i="9"/>
  <c r="O111" i="9" s="1"/>
  <c r="L111" i="9"/>
  <c r="N111" i="9"/>
  <c r="P111" i="9"/>
  <c r="M112" i="9"/>
  <c r="L112" i="9"/>
  <c r="M113" i="9"/>
  <c r="L113" i="9"/>
  <c r="N113" i="9"/>
  <c r="O113" i="9"/>
  <c r="P113" i="9"/>
  <c r="M114" i="9"/>
  <c r="P114" i="9" s="1"/>
  <c r="L114" i="9"/>
  <c r="N114" i="9"/>
  <c r="O114" i="9"/>
  <c r="M115" i="9"/>
  <c r="P115" i="9" s="1"/>
  <c r="L115" i="9"/>
  <c r="N115" i="9"/>
  <c r="O115" i="9"/>
  <c r="M116" i="9"/>
  <c r="L116" i="9"/>
  <c r="O116" i="9" s="1"/>
  <c r="P116" i="9"/>
  <c r="M117" i="9"/>
  <c r="L117" i="9"/>
  <c r="N117" i="9"/>
  <c r="M118" i="9"/>
  <c r="L118" i="9"/>
  <c r="N118" i="9"/>
  <c r="O118" i="9"/>
  <c r="P118" i="9"/>
  <c r="M119" i="9"/>
  <c r="L119" i="9"/>
  <c r="M120" i="9"/>
  <c r="L120" i="9"/>
  <c r="N120" i="9"/>
  <c r="O120" i="9"/>
  <c r="P120" i="9"/>
  <c r="M121" i="9"/>
  <c r="L121" i="9"/>
  <c r="N121" i="9"/>
  <c r="O121" i="9"/>
  <c r="P121" i="9"/>
  <c r="M122" i="9"/>
  <c r="L122" i="9"/>
  <c r="M123" i="9"/>
  <c r="L123" i="9"/>
  <c r="N123" i="9" s="1"/>
  <c r="O123" i="9"/>
  <c r="P123" i="9"/>
  <c r="M124" i="9"/>
  <c r="L124" i="9"/>
  <c r="M125" i="9"/>
  <c r="L125" i="9"/>
  <c r="N125" i="9"/>
  <c r="O125" i="9"/>
  <c r="P125" i="9"/>
  <c r="M126" i="9"/>
  <c r="L126" i="9"/>
  <c r="N126" i="9"/>
  <c r="O126" i="9"/>
  <c r="P126" i="9"/>
  <c r="M127" i="9"/>
  <c r="O127" i="9" s="1"/>
  <c r="L127" i="9"/>
  <c r="P127" i="9"/>
  <c r="M128" i="9"/>
  <c r="L128" i="9"/>
  <c r="N128" i="9"/>
  <c r="O128" i="9"/>
  <c r="P128" i="9"/>
  <c r="M129" i="9"/>
  <c r="L129" i="9"/>
  <c r="N129" i="9"/>
  <c r="M130" i="9"/>
  <c r="P130" i="9" s="1"/>
  <c r="L130" i="9"/>
  <c r="N130" i="9"/>
  <c r="O130" i="9"/>
  <c r="M131" i="9"/>
  <c r="L131" i="9"/>
  <c r="M132" i="9"/>
  <c r="L132" i="9"/>
  <c r="O132" i="9"/>
  <c r="P132" i="9"/>
  <c r="M133" i="9"/>
  <c r="L133" i="9"/>
  <c r="M134" i="9"/>
  <c r="L134" i="9"/>
  <c r="N134" i="9" s="1"/>
  <c r="O134" i="9"/>
  <c r="P134" i="9"/>
  <c r="M135" i="9"/>
  <c r="L135" i="9"/>
  <c r="N135" i="9" s="1"/>
  <c r="P135" i="9"/>
  <c r="M136" i="9"/>
  <c r="N136" i="9" s="1"/>
  <c r="L136" i="9"/>
  <c r="M137" i="9"/>
  <c r="L137" i="9"/>
  <c r="N137" i="9"/>
  <c r="O137" i="9"/>
  <c r="P137" i="9"/>
  <c r="M138" i="9"/>
  <c r="L138" i="9"/>
  <c r="M139" i="9"/>
  <c r="L139" i="9"/>
  <c r="N139" i="9"/>
  <c r="O139" i="9"/>
  <c r="P139" i="9"/>
  <c r="M140" i="9"/>
  <c r="L140" i="9"/>
  <c r="O140" i="9"/>
  <c r="P140" i="9"/>
  <c r="M141" i="9"/>
  <c r="P141" i="9" s="1"/>
  <c r="L141" i="9"/>
  <c r="N141" i="9"/>
  <c r="O141" i="9"/>
  <c r="M142" i="9"/>
  <c r="L142" i="9"/>
  <c r="N142" i="9" s="1"/>
  <c r="O142" i="9"/>
  <c r="P142" i="9"/>
  <c r="M143" i="9"/>
  <c r="L143" i="9"/>
  <c r="M144" i="9"/>
  <c r="L144" i="9"/>
  <c r="N144" i="9"/>
  <c r="O144" i="9"/>
  <c r="P144" i="9"/>
  <c r="M145" i="9"/>
  <c r="L145" i="9"/>
  <c r="M146" i="9"/>
  <c r="P146" i="9" s="1"/>
  <c r="L146" i="9"/>
  <c r="N146" i="9"/>
  <c r="M147" i="9"/>
  <c r="L147" i="9"/>
  <c r="N147" i="9"/>
  <c r="O147" i="9"/>
  <c r="P147" i="9"/>
  <c r="M148" i="9"/>
  <c r="L148" i="9"/>
  <c r="M149" i="9"/>
  <c r="L149" i="9"/>
  <c r="N149" i="9" s="1"/>
  <c r="O149" i="9"/>
  <c r="P149" i="9"/>
  <c r="M150" i="9"/>
  <c r="L150" i="9"/>
  <c r="P150" i="9"/>
  <c r="M151" i="9"/>
  <c r="L151" i="9"/>
  <c r="N151" i="9" s="1"/>
  <c r="P151" i="9"/>
  <c r="M152" i="9"/>
  <c r="L152" i="9"/>
  <c r="M153" i="9"/>
  <c r="P153" i="9" s="1"/>
  <c r="L153" i="9"/>
  <c r="M154" i="9"/>
  <c r="P154" i="9" s="1"/>
  <c r="L154" i="9"/>
  <c r="N154" i="9" s="1"/>
  <c r="O154" i="9"/>
  <c r="M155" i="9"/>
  <c r="L155" i="9"/>
  <c r="N155" i="9"/>
  <c r="M156" i="9"/>
  <c r="N156" i="9" s="1"/>
  <c r="L156" i="9"/>
  <c r="O156" i="9"/>
  <c r="P156" i="9"/>
  <c r="M157" i="9"/>
  <c r="L157" i="9"/>
  <c r="M158" i="9"/>
  <c r="L158" i="9"/>
  <c r="N158" i="9" s="1"/>
  <c r="P158" i="9"/>
  <c r="M159" i="9"/>
  <c r="L159" i="9"/>
  <c r="N159" i="9"/>
  <c r="P159" i="9"/>
  <c r="M160" i="9"/>
  <c r="P160" i="9" s="1"/>
  <c r="L160" i="9"/>
  <c r="M161" i="9"/>
  <c r="L161" i="9"/>
  <c r="N161" i="9"/>
  <c r="O161" i="9"/>
  <c r="P161" i="9"/>
  <c r="M162" i="9"/>
  <c r="L162" i="9"/>
  <c r="M163" i="9"/>
  <c r="L163" i="9"/>
  <c r="N163" i="9"/>
  <c r="O163" i="9"/>
  <c r="P163" i="9"/>
  <c r="M164" i="9"/>
  <c r="L164" i="9"/>
  <c r="M165" i="9"/>
  <c r="L165" i="9"/>
  <c r="N165" i="9" s="1"/>
  <c r="O165" i="9"/>
  <c r="P165" i="9"/>
  <c r="M166" i="9"/>
  <c r="L166" i="9"/>
  <c r="N166" i="9"/>
  <c r="O166" i="9"/>
  <c r="P166" i="9"/>
  <c r="M167" i="9"/>
  <c r="L167" i="9"/>
  <c r="N167" i="9"/>
  <c r="M168" i="9"/>
  <c r="L168" i="9"/>
  <c r="N168" i="9" s="1"/>
  <c r="O168" i="9"/>
  <c r="P168" i="9"/>
  <c r="M169" i="9"/>
  <c r="L169" i="9"/>
  <c r="M170" i="9"/>
  <c r="P170" i="9" s="1"/>
  <c r="L170" i="9"/>
  <c r="N170" i="9"/>
  <c r="O170" i="9"/>
  <c r="M171" i="9"/>
  <c r="L171" i="9"/>
  <c r="M172" i="9"/>
  <c r="N172" i="9" s="1"/>
  <c r="L172" i="9"/>
  <c r="O172" i="9"/>
  <c r="P172" i="9"/>
  <c r="M173" i="9"/>
  <c r="L173" i="9"/>
  <c r="N173" i="9"/>
  <c r="O173" i="9"/>
  <c r="P173" i="9"/>
  <c r="M174" i="9"/>
  <c r="L174" i="9"/>
  <c r="O174" i="9" s="1"/>
  <c r="N174" i="9"/>
  <c r="P174" i="9"/>
  <c r="M175" i="9"/>
  <c r="O175" i="9" s="1"/>
  <c r="L175" i="9"/>
  <c r="N175" i="9"/>
  <c r="P175" i="9"/>
  <c r="M176" i="9"/>
  <c r="L176" i="9"/>
  <c r="M177" i="9"/>
  <c r="L177" i="9"/>
  <c r="N177" i="9"/>
  <c r="O177" i="9"/>
  <c r="P177" i="9"/>
  <c r="M178" i="9"/>
  <c r="P178" i="9" s="1"/>
  <c r="L178" i="9"/>
  <c r="N178" i="9"/>
  <c r="O178" i="9"/>
  <c r="M179" i="9"/>
  <c r="P179" i="9" s="1"/>
  <c r="L179" i="9"/>
  <c r="M180" i="9"/>
  <c r="L180" i="9"/>
  <c r="O180" i="9" s="1"/>
  <c r="P180" i="9"/>
  <c r="M181" i="9"/>
  <c r="L181" i="9"/>
  <c r="N181" i="9"/>
  <c r="M182" i="9"/>
  <c r="L182" i="9"/>
  <c r="N182" i="9"/>
  <c r="O182" i="9"/>
  <c r="P182" i="9"/>
  <c r="M183" i="9"/>
  <c r="L183" i="9"/>
  <c r="P183" i="9"/>
  <c r="M184" i="9"/>
  <c r="L184" i="9"/>
  <c r="N184" i="9" s="1"/>
  <c r="P184" i="9"/>
  <c r="M185" i="9"/>
  <c r="L185" i="9"/>
  <c r="N185" i="9"/>
  <c r="O185" i="9"/>
  <c r="P185" i="9"/>
  <c r="M186" i="9"/>
  <c r="L186" i="9"/>
  <c r="N186" i="9"/>
  <c r="M187" i="9"/>
  <c r="L187" i="9"/>
  <c r="N187" i="9" s="1"/>
  <c r="O187" i="9"/>
  <c r="P187" i="9"/>
  <c r="M188" i="9"/>
  <c r="L188" i="9"/>
  <c r="M189" i="9"/>
  <c r="L189" i="9"/>
  <c r="N189" i="9"/>
  <c r="O189" i="9"/>
  <c r="P189" i="9"/>
  <c r="M190" i="9"/>
  <c r="L190" i="9"/>
  <c r="N190" i="9"/>
  <c r="O190" i="9"/>
  <c r="P190" i="9"/>
  <c r="M191" i="9"/>
  <c r="L191" i="9"/>
  <c r="N191" i="9"/>
  <c r="M192" i="9"/>
  <c r="L192" i="9"/>
  <c r="N192" i="9"/>
  <c r="O192" i="9"/>
  <c r="P192" i="9"/>
  <c r="M193" i="9"/>
  <c r="L193" i="9"/>
  <c r="M194" i="9"/>
  <c r="P194" i="9" s="1"/>
  <c r="L194" i="9"/>
  <c r="O194" i="9"/>
  <c r="M195" i="9"/>
  <c r="L195" i="9"/>
  <c r="P195" i="9"/>
  <c r="M196" i="9"/>
  <c r="L196" i="9"/>
  <c r="O196" i="9" s="1"/>
  <c r="P196" i="9"/>
  <c r="M197" i="9"/>
  <c r="N197" i="9" s="1"/>
  <c r="L197" i="9"/>
  <c r="O197" i="9"/>
  <c r="P197" i="9"/>
  <c r="M198" i="9"/>
  <c r="L198" i="9"/>
  <c r="N198" i="9" s="1"/>
  <c r="P198" i="9"/>
  <c r="M199" i="9"/>
  <c r="L199" i="9"/>
  <c r="N199" i="9"/>
  <c r="P199" i="9"/>
  <c r="M200" i="9"/>
  <c r="N200" i="9" s="1"/>
  <c r="L200" i="9"/>
  <c r="M201" i="9"/>
  <c r="P201" i="9" s="1"/>
  <c r="L201" i="9"/>
  <c r="N201" i="9"/>
  <c r="O201" i="9"/>
  <c r="M202" i="9"/>
  <c r="O202" i="9" s="1"/>
  <c r="L202" i="9"/>
  <c r="M203" i="9"/>
  <c r="P203" i="9" s="1"/>
  <c r="L203" i="9"/>
  <c r="N203" i="9"/>
  <c r="O203" i="9"/>
  <c r="M204" i="9"/>
  <c r="L204" i="9"/>
  <c r="O204" i="9"/>
  <c r="P204" i="9"/>
  <c r="M205" i="9"/>
  <c r="P205" i="9" s="1"/>
  <c r="L205" i="9"/>
  <c r="N205" i="9"/>
  <c r="M206" i="9"/>
  <c r="L206" i="9"/>
  <c r="N206" i="9" s="1"/>
  <c r="O206" i="9"/>
  <c r="P206" i="9"/>
  <c r="M207" i="9"/>
  <c r="L207" i="9"/>
  <c r="M208" i="9"/>
  <c r="L208" i="9"/>
  <c r="N208" i="9" s="1"/>
  <c r="P208" i="9"/>
  <c r="M209" i="9"/>
  <c r="N209" i="9" s="1"/>
  <c r="L209" i="9"/>
  <c r="O209" i="9"/>
  <c r="M210" i="9"/>
  <c r="P210" i="9" s="1"/>
  <c r="L210" i="9"/>
  <c r="O210" i="9"/>
  <c r="M211" i="9"/>
  <c r="L211" i="9"/>
  <c r="N211" i="9"/>
  <c r="O211" i="9"/>
  <c r="P211" i="9"/>
  <c r="M212" i="9"/>
  <c r="L212" i="9"/>
  <c r="O212" i="9"/>
  <c r="M213" i="9"/>
  <c r="L213" i="9"/>
  <c r="O213" i="9" s="1"/>
  <c r="N213" i="9"/>
  <c r="P213" i="9"/>
  <c r="M214" i="9"/>
  <c r="L214" i="9"/>
  <c r="P214" i="9"/>
  <c r="M215" i="9"/>
  <c r="L215" i="9"/>
  <c r="N215" i="9"/>
  <c r="M216" i="9"/>
  <c r="N216" i="9" s="1"/>
  <c r="L216" i="9"/>
  <c r="P216" i="9"/>
  <c r="M217" i="9"/>
  <c r="P217" i="9" s="1"/>
  <c r="L217" i="9"/>
  <c r="N217" i="9"/>
  <c r="M218" i="9"/>
  <c r="P218" i="9" s="1"/>
  <c r="L218" i="9"/>
  <c r="N218" i="9" s="1"/>
  <c r="O218" i="9"/>
  <c r="M219" i="9"/>
  <c r="L219" i="9"/>
  <c r="N219" i="9"/>
  <c r="M220" i="9"/>
  <c r="L220" i="9"/>
  <c r="O220" i="9" s="1"/>
  <c r="P220" i="9"/>
  <c r="M221" i="9"/>
  <c r="L221" i="9"/>
  <c r="P221" i="9"/>
  <c r="M222" i="9"/>
  <c r="L222" i="9"/>
  <c r="N222" i="9"/>
  <c r="O222" i="9"/>
  <c r="P222" i="9"/>
  <c r="M223" i="9"/>
  <c r="L223" i="9"/>
  <c r="N223" i="9"/>
  <c r="P223" i="9"/>
  <c r="M224" i="9"/>
  <c r="P224" i="9" s="1"/>
  <c r="L224" i="9"/>
  <c r="N224" i="9" s="1"/>
  <c r="M225" i="9"/>
  <c r="L225" i="9"/>
  <c r="N225" i="9"/>
  <c r="O225" i="9"/>
  <c r="P225" i="9"/>
  <c r="M226" i="9"/>
  <c r="L226" i="9"/>
  <c r="M227" i="9"/>
  <c r="L227" i="9"/>
  <c r="N227" i="9"/>
  <c r="O227" i="9"/>
  <c r="P227" i="9"/>
  <c r="M228" i="9"/>
  <c r="L228" i="9"/>
  <c r="P228" i="9"/>
  <c r="M229" i="9"/>
  <c r="L229" i="9"/>
  <c r="N229" i="9"/>
  <c r="O229" i="9"/>
  <c r="P229" i="9"/>
  <c r="M230" i="9"/>
  <c r="L230" i="9"/>
  <c r="N230" i="9"/>
  <c r="O230" i="9"/>
  <c r="P230" i="9"/>
  <c r="M231" i="9"/>
  <c r="L231" i="9"/>
  <c r="N231" i="9"/>
  <c r="M232" i="9"/>
  <c r="N232" i="9" s="1"/>
  <c r="L232" i="9"/>
  <c r="O232" i="9"/>
  <c r="P232" i="9"/>
  <c r="M233" i="9"/>
  <c r="N233" i="9" s="1"/>
  <c r="L233" i="9"/>
  <c r="M234" i="9"/>
  <c r="P234" i="9" s="1"/>
  <c r="L234" i="9"/>
  <c r="N234" i="9"/>
  <c r="O234" i="9"/>
  <c r="M235" i="9"/>
  <c r="N235" i="9" s="1"/>
  <c r="L235" i="9"/>
  <c r="M236" i="9"/>
  <c r="L236" i="9"/>
  <c r="O236" i="9"/>
  <c r="P236" i="9"/>
  <c r="M237" i="9"/>
  <c r="L237" i="9"/>
  <c r="N237" i="9" s="1"/>
  <c r="P237" i="9"/>
  <c r="M238" i="9"/>
  <c r="L238" i="9"/>
  <c r="O238" i="9" s="1"/>
  <c r="N238" i="9"/>
  <c r="P238" i="9"/>
  <c r="M239" i="9"/>
  <c r="O239" i="9" s="1"/>
  <c r="L239" i="9"/>
  <c r="N239" i="9"/>
  <c r="P239" i="9"/>
  <c r="M240" i="9"/>
  <c r="N240" i="9" s="1"/>
  <c r="L240" i="9"/>
  <c r="M241" i="9"/>
  <c r="L241" i="9"/>
  <c r="N241" i="9"/>
  <c r="O241" i="9"/>
  <c r="P241" i="9"/>
  <c r="M242" i="9"/>
  <c r="P242" i="9" s="1"/>
  <c r="L242" i="9"/>
  <c r="O242" i="9" s="1"/>
  <c r="N242" i="9"/>
  <c r="M243" i="9"/>
  <c r="P243" i="9" s="1"/>
  <c r="L243" i="9"/>
  <c r="N243" i="9"/>
  <c r="O243" i="9"/>
  <c r="M244" i="9"/>
  <c r="O244" i="9" s="1"/>
  <c r="L244" i="9"/>
  <c r="P244" i="9"/>
  <c r="M245" i="9"/>
  <c r="O245" i="9" s="1"/>
  <c r="L245" i="9"/>
  <c r="N245" i="9"/>
  <c r="M246" i="9"/>
  <c r="L246" i="9"/>
  <c r="N246" i="9"/>
  <c r="O246" i="9"/>
  <c r="P246" i="9"/>
  <c r="M247" i="9"/>
  <c r="O247" i="9" s="1"/>
  <c r="L247" i="9"/>
  <c r="M3" i="9"/>
  <c r="P3" i="9"/>
  <c r="L3" i="9"/>
  <c r="O3" i="9"/>
  <c r="N3" i="9"/>
  <c r="M9" i="11"/>
  <c r="P9" i="11" s="1"/>
  <c r="L9" i="11"/>
  <c r="N9" i="11" s="1"/>
  <c r="O9" i="11"/>
  <c r="M6" i="11"/>
  <c r="N6" i="11" s="1"/>
  <c r="P6" i="11"/>
  <c r="L6" i="11"/>
  <c r="O6" i="11"/>
  <c r="M5" i="11"/>
  <c r="P5" i="11"/>
  <c r="L5" i="11"/>
  <c r="O5" i="11"/>
  <c r="N5" i="11"/>
  <c r="M4" i="11"/>
  <c r="O4" i="11" s="1"/>
  <c r="P4" i="11"/>
  <c r="L4" i="11"/>
  <c r="M8" i="11"/>
  <c r="P8" i="11"/>
  <c r="L8" i="11"/>
  <c r="O8" i="11"/>
  <c r="N8" i="11"/>
  <c r="M10" i="11"/>
  <c r="P10" i="11"/>
  <c r="L10" i="11"/>
  <c r="O10" i="11" s="1"/>
  <c r="N10" i="11"/>
  <c r="M3" i="11"/>
  <c r="O3" i="11" s="1"/>
  <c r="P3" i="11"/>
  <c r="L3" i="11"/>
  <c r="M7" i="11"/>
  <c r="P7" i="11" s="1"/>
  <c r="L7" i="11"/>
  <c r="O7" i="11"/>
  <c r="N7" i="11"/>
  <c r="P133" i="9" l="1"/>
  <c r="N133" i="9"/>
  <c r="O133" i="9"/>
  <c r="O193" i="9"/>
  <c r="P193" i="9"/>
  <c r="N148" i="9"/>
  <c r="P148" i="9"/>
  <c r="P74" i="9"/>
  <c r="N74" i="9"/>
  <c r="O74" i="9"/>
  <c r="O219" i="9"/>
  <c r="P219" i="9"/>
  <c r="P98" i="9"/>
  <c r="N98" i="9"/>
  <c r="O98" i="9"/>
  <c r="P152" i="9"/>
  <c r="N152" i="9"/>
  <c r="O152" i="9"/>
  <c r="N100" i="9"/>
  <c r="O100" i="9"/>
  <c r="P100" i="9"/>
  <c r="P69" i="9"/>
  <c r="N69" i="9"/>
  <c r="O69" i="9"/>
  <c r="P58" i="9"/>
  <c r="O58" i="9"/>
  <c r="O27" i="9"/>
  <c r="P27" i="9"/>
  <c r="P17" i="9"/>
  <c r="N17" i="9"/>
  <c r="O17" i="9"/>
  <c r="O237" i="9"/>
  <c r="P235" i="9"/>
  <c r="O224" i="9"/>
  <c r="O216" i="9"/>
  <c r="N214" i="9"/>
  <c r="O214" i="9"/>
  <c r="N210" i="9"/>
  <c r="O208" i="9"/>
  <c r="O198" i="9"/>
  <c r="N194" i="9"/>
  <c r="O184" i="9"/>
  <c r="N176" i="9"/>
  <c r="O176" i="9"/>
  <c r="P176" i="9"/>
  <c r="O167" i="9"/>
  <c r="P167" i="9"/>
  <c r="P145" i="9"/>
  <c r="N145" i="9"/>
  <c r="O145" i="9"/>
  <c r="N127" i="9"/>
  <c r="N86" i="9"/>
  <c r="O86" i="9"/>
  <c r="N84" i="9"/>
  <c r="P84" i="9"/>
  <c r="N77" i="9"/>
  <c r="O75" i="9"/>
  <c r="N60" i="9"/>
  <c r="O60" i="9"/>
  <c r="P60" i="9"/>
  <c r="N51" i="9"/>
  <c r="N29" i="9"/>
  <c r="O29" i="9"/>
  <c r="P29" i="9"/>
  <c r="P24" i="9"/>
  <c r="N24" i="9"/>
  <c r="O24" i="9"/>
  <c r="N105" i="9"/>
  <c r="O105" i="9"/>
  <c r="P105" i="9"/>
  <c r="O65" i="9"/>
  <c r="P65" i="9"/>
  <c r="N236" i="9"/>
  <c r="N157" i="9"/>
  <c r="O157" i="9"/>
  <c r="P157" i="9"/>
  <c r="P240" i="9"/>
  <c r="O235" i="9"/>
  <c r="P233" i="9"/>
  <c r="N212" i="9"/>
  <c r="P212" i="9"/>
  <c r="P186" i="9"/>
  <c r="O186" i="9"/>
  <c r="N169" i="9"/>
  <c r="O169" i="9"/>
  <c r="P169" i="9"/>
  <c r="O160" i="9"/>
  <c r="O129" i="9"/>
  <c r="P129" i="9"/>
  <c r="O119" i="9"/>
  <c r="N119" i="9"/>
  <c r="P119" i="9"/>
  <c r="O117" i="9"/>
  <c r="P117" i="9"/>
  <c r="N110" i="9"/>
  <c r="P108" i="9"/>
  <c r="O91" i="9"/>
  <c r="P91" i="9"/>
  <c r="P63" i="9"/>
  <c r="P44" i="9"/>
  <c r="N67" i="9"/>
  <c r="O67" i="9"/>
  <c r="P67" i="9"/>
  <c r="O231" i="9"/>
  <c r="O215" i="9"/>
  <c r="N195" i="9"/>
  <c r="O195" i="9"/>
  <c r="O183" i="9"/>
  <c r="N183" i="9"/>
  <c r="O155" i="9"/>
  <c r="P155" i="9"/>
  <c r="P10" i="9"/>
  <c r="N10" i="9"/>
  <c r="O10" i="9"/>
  <c r="O143" i="9"/>
  <c r="N143" i="9"/>
  <c r="P143" i="9"/>
  <c r="N4" i="11"/>
  <c r="P247" i="9"/>
  <c r="N244" i="9"/>
  <c r="O233" i="9"/>
  <c r="P202" i="9"/>
  <c r="N202" i="9"/>
  <c r="O179" i="9"/>
  <c r="O158" i="9"/>
  <c r="O153" i="9"/>
  <c r="P138" i="9"/>
  <c r="N138" i="9"/>
  <c r="O138" i="9"/>
  <c r="O136" i="9"/>
  <c r="P136" i="9"/>
  <c r="N131" i="9"/>
  <c r="O131" i="9"/>
  <c r="P131" i="9"/>
  <c r="O108" i="9"/>
  <c r="O101" i="9"/>
  <c r="N93" i="9"/>
  <c r="O93" i="9"/>
  <c r="P93" i="9"/>
  <c r="P88" i="9"/>
  <c r="N88" i="9"/>
  <c r="O88" i="9"/>
  <c r="O79" i="9"/>
  <c r="N79" i="9"/>
  <c r="P79" i="9"/>
  <c r="O70" i="9"/>
  <c r="N65" i="9"/>
  <c r="N63" i="9"/>
  <c r="O44" i="9"/>
  <c r="O32" i="9"/>
  <c r="N164" i="9"/>
  <c r="O164" i="9"/>
  <c r="P164" i="9"/>
  <c r="N48" i="9"/>
  <c r="O48" i="9"/>
  <c r="P48" i="9"/>
  <c r="N41" i="9"/>
  <c r="O41" i="9"/>
  <c r="P41" i="9"/>
  <c r="O207" i="9"/>
  <c r="N207" i="9"/>
  <c r="P207" i="9"/>
  <c r="N150" i="9"/>
  <c r="O150" i="9"/>
  <c r="P122" i="9"/>
  <c r="O122" i="9"/>
  <c r="O72" i="9"/>
  <c r="P72" i="9"/>
  <c r="P34" i="9"/>
  <c r="N34" i="9"/>
  <c r="O34" i="9"/>
  <c r="N22" i="9"/>
  <c r="O22" i="9"/>
  <c r="O15" i="9"/>
  <c r="N15" i="9"/>
  <c r="P15" i="9"/>
  <c r="O191" i="9"/>
  <c r="O181" i="9"/>
  <c r="P181" i="9"/>
  <c r="N124" i="9"/>
  <c r="O124" i="9"/>
  <c r="P124" i="9"/>
  <c r="P107" i="9"/>
  <c r="N107" i="9"/>
  <c r="O107" i="9"/>
  <c r="P43" i="9"/>
  <c r="N43" i="9"/>
  <c r="O43" i="9"/>
  <c r="N36" i="9"/>
  <c r="O36" i="9"/>
  <c r="P36" i="9"/>
  <c r="N221" i="9"/>
  <c r="O221" i="9"/>
  <c r="N3" i="11"/>
  <c r="N247" i="9"/>
  <c r="P245" i="9"/>
  <c r="O240" i="9"/>
  <c r="P226" i="9"/>
  <c r="N226" i="9"/>
  <c r="O226" i="9"/>
  <c r="O200" i="9"/>
  <c r="P200" i="9"/>
  <c r="N188" i="9"/>
  <c r="O188" i="9"/>
  <c r="P188" i="9"/>
  <c r="N160" i="9"/>
  <c r="P231" i="9"/>
  <c r="N228" i="9"/>
  <c r="O228" i="9"/>
  <c r="N220" i="9"/>
  <c r="O217" i="9"/>
  <c r="P215" i="9"/>
  <c r="P209" i="9"/>
  <c r="O205" i="9"/>
  <c r="N196" i="9"/>
  <c r="N193" i="9"/>
  <c r="P191" i="9"/>
  <c r="N179" i="9"/>
  <c r="P171" i="9"/>
  <c r="N171" i="9"/>
  <c r="O171" i="9"/>
  <c r="P162" i="9"/>
  <c r="N162" i="9"/>
  <c r="O162" i="9"/>
  <c r="N153" i="9"/>
  <c r="O148" i="9"/>
  <c r="O146" i="9"/>
  <c r="N122" i="9"/>
  <c r="N112" i="9"/>
  <c r="O112" i="9"/>
  <c r="P112" i="9"/>
  <c r="O103" i="9"/>
  <c r="P103" i="9"/>
  <c r="P81" i="9"/>
  <c r="N81" i="9"/>
  <c r="O81" i="9"/>
  <c r="N72" i="9"/>
  <c r="O55" i="9"/>
  <c r="N55" i="9"/>
  <c r="P55" i="9"/>
  <c r="O53" i="9"/>
  <c r="P53" i="9"/>
  <c r="O39" i="9"/>
  <c r="P39" i="9"/>
  <c r="N32" i="9"/>
  <c r="O25" i="9"/>
  <c r="N8" i="9"/>
  <c r="O199" i="9"/>
  <c r="N180" i="9"/>
  <c r="O135" i="9"/>
  <c r="N116" i="9"/>
  <c r="O71" i="9"/>
  <c r="N52" i="9"/>
  <c r="O7" i="9"/>
  <c r="O223" i="9"/>
  <c r="N204" i="9"/>
  <c r="O159" i="9"/>
  <c r="N140" i="9"/>
  <c r="O95" i="9"/>
  <c r="N76" i="9"/>
  <c r="O31" i="9"/>
  <c r="N12" i="9"/>
  <c r="N20" i="9"/>
  <c r="O9" i="9"/>
  <c r="O4" i="9"/>
  <c r="O14" i="9"/>
  <c r="P7" i="9"/>
  <c r="O151" i="9"/>
  <c r="N132" i="9"/>
  <c r="O87" i="9"/>
  <c r="N68" i="9"/>
  <c r="O52" i="9"/>
  <c r="N26" i="9"/>
  <c r="O23" i="9"/>
  <c r="P12" i="9"/>
</calcChain>
</file>

<file path=xl/sharedStrings.xml><?xml version="1.0" encoding="utf-8"?>
<sst xmlns="http://schemas.openxmlformats.org/spreadsheetml/2006/main" count="1981" uniqueCount="949">
  <si>
    <t>ω</t>
  </si>
  <si>
    <t>K2IIIvar</t>
  </si>
  <si>
    <t>c</t>
  </si>
  <si>
    <t>ψ</t>
  </si>
  <si>
    <t>F5IV-V</t>
  </si>
  <si>
    <t>K2III</t>
  </si>
  <si>
    <t>G8III-IV</t>
  </si>
  <si>
    <t>μ</t>
  </si>
  <si>
    <t>e</t>
  </si>
  <si>
    <t>B8V</t>
  </si>
  <si>
    <t>g</t>
  </si>
  <si>
    <t>A3V</t>
  </si>
  <si>
    <t>A0V</t>
  </si>
  <si>
    <t>K5III</t>
  </si>
  <si>
    <t>τ</t>
  </si>
  <si>
    <t>b</t>
  </si>
  <si>
    <t>K1III</t>
  </si>
  <si>
    <t>M1III</t>
  </si>
  <si>
    <t>F0IV</t>
  </si>
  <si>
    <t>κ</t>
  </si>
  <si>
    <t>δ</t>
  </si>
  <si>
    <t>ι</t>
  </si>
  <si>
    <t>F6V</t>
  </si>
  <si>
    <t>η</t>
  </si>
  <si>
    <t>λ</t>
  </si>
  <si>
    <t>G0V</t>
  </si>
  <si>
    <t>ν</t>
  </si>
  <si>
    <t>ξ</t>
  </si>
  <si>
    <t>ρ</t>
  </si>
  <si>
    <t>G7III:</t>
  </si>
  <si>
    <t>−0.46</t>
  </si>
  <si>
    <t>−1.35</t>
  </si>
  <si>
    <t>A3Vn</t>
  </si>
  <si>
    <t>υ</t>
  </si>
  <si>
    <t>β</t>
  </si>
  <si>
    <t>α</t>
  </si>
  <si>
    <t>K0III</t>
  </si>
  <si>
    <t>C5II</t>
  </si>
  <si>
    <t>U</t>
  </si>
  <si>
    <t>A1Vs</t>
  </si>
  <si>
    <t>F0III</t>
  </si>
  <si>
    <t>A5V</t>
  </si>
  <si>
    <t>A2V</t>
  </si>
  <si>
    <t>Am</t>
  </si>
  <si>
    <t>γ</t>
  </si>
  <si>
    <t>ε</t>
  </si>
  <si>
    <t>ζ</t>
  </si>
  <si>
    <t>h</t>
  </si>
  <si>
    <t>A2m</t>
  </si>
  <si>
    <t>F7V</t>
  </si>
  <si>
    <t>d</t>
  </si>
  <si>
    <t>F5V</t>
  </si>
  <si>
    <t>G7III</t>
  </si>
  <si>
    <t>K0</t>
  </si>
  <si>
    <t>A2Vn</t>
  </si>
  <si>
    <t>F3V</t>
  </si>
  <si>
    <t>has a planet (b)</t>
  </si>
  <si>
    <t>G8III</t>
  </si>
  <si>
    <t>A</t>
  </si>
  <si>
    <t>−0.53</t>
  </si>
  <si>
    <t>A1Vn</t>
  </si>
  <si>
    <t>M0III</t>
  </si>
  <si>
    <t>G5</t>
  </si>
  <si>
    <t>−0.16</t>
  </si>
  <si>
    <t>A2III</t>
  </si>
  <si>
    <t>−1.07</t>
  </si>
  <si>
    <t>A0Vs</t>
  </si>
  <si>
    <t>W</t>
  </si>
  <si>
    <t>Name</t>
  </si>
  <si>
    <t>B</t>
  </si>
  <si>
    <t>F</t>
  </si>
  <si>
    <t>−1.08</t>
  </si>
  <si>
    <t>K5</t>
  </si>
  <si>
    <t>K2III:</t>
  </si>
  <si>
    <t>δ Sct variable</t>
  </si>
  <si>
    <t>G9III</t>
  </si>
  <si>
    <t>−0.49</t>
  </si>
  <si>
    <t>−0.24</t>
  </si>
  <si>
    <t>Var</t>
  </si>
  <si>
    <t>HD</t>
  </si>
  <si>
    <t>HIP</t>
  </si>
  <si>
    <t>RA</t>
  </si>
  <si>
    <t>Dec</t>
  </si>
  <si>
    <t>vis.</t>
  </si>
  <si>
    <t>mag.</t>
  </si>
  <si>
    <t>abs.</t>
  </si>
  <si>
    <t>Sp. class</t>
  </si>
  <si>
    <t>Notes</t>
  </si>
  <si>
    <t>−0.31</t>
  </si>
  <si>
    <t>−1.46</t>
  </si>
  <si>
    <t>−1.03</t>
  </si>
  <si>
    <t>−2.07</t>
  </si>
  <si>
    <t>−0.47</t>
  </si>
  <si>
    <t>−0.21</t>
  </si>
  <si>
    <t>G0</t>
  </si>
  <si>
    <t>K0IV</t>
  </si>
  <si>
    <t>G8IV</t>
  </si>
  <si>
    <t>H</t>
    <phoneticPr fontId="1" type="noConversion"/>
  </si>
  <si>
    <t>M</t>
    <phoneticPr fontId="1" type="noConversion"/>
  </si>
  <si>
    <t>S</t>
    <phoneticPr fontId="1" type="noConversion"/>
  </si>
  <si>
    <t>D</t>
    <phoneticPr fontId="1" type="noConversion"/>
  </si>
  <si>
    <t>ε UMa</t>
  </si>
  <si>
    <t>+55° 57′ 35.4″</t>
  </si>
  <si>
    <t>A0p</t>
  </si>
  <si>
    <t>α UMa</t>
  </si>
  <si>
    <t>+61° 45′ 04.0″</t>
  </si>
  <si>
    <t>F7V comp</t>
  </si>
  <si>
    <t>Dubhe, Dubh, Dubb, Thahr al Dub al Akbar, Ak</t>
  </si>
  <si>
    <t>η UMa</t>
  </si>
  <si>
    <t>+49° 18′ 47.9″</t>
  </si>
  <si>
    <t>−0.60</t>
  </si>
  <si>
    <t>B3V SB</t>
  </si>
  <si>
    <t>Benetnasch, Alkaid, Elkeid</t>
  </si>
  <si>
    <t>Mizar</t>
  </si>
  <si>
    <t>+54° 55′ 31.5″</t>
  </si>
  <si>
    <t>β UMa</t>
  </si>
  <si>
    <t>+56° 22′ 56.4″</t>
  </si>
  <si>
    <t>A1V</t>
  </si>
  <si>
    <t>Merak, Mirak</t>
  </si>
  <si>
    <t>γ UMa</t>
  </si>
  <si>
    <t>+53° 41′ 41.0″</t>
  </si>
  <si>
    <t>A0V SB</t>
  </si>
  <si>
    <t>Phad, Phecda, Phegda, Phekha, Phacd</t>
  </si>
  <si>
    <t>ψ UMa</t>
  </si>
  <si>
    <t>+44° 29′ 54.8″</t>
  </si>
  <si>
    <t>−0.27</t>
  </si>
  <si>
    <t>Ta Tsun</t>
  </si>
  <si>
    <t>μ UMa</t>
  </si>
  <si>
    <t>+41° 29′ 58.0″</t>
  </si>
  <si>
    <t>M0III SB</t>
  </si>
  <si>
    <t>Tania Australis, Alkafzah Australis; semiregular variable</t>
  </si>
  <si>
    <t>ι UMa</t>
  </si>
  <si>
    <t>+48° 02′ 32.5″</t>
  </si>
  <si>
    <t>A7IV</t>
  </si>
  <si>
    <t>Talitha Borealis, Talita Borealis, Dnoces, Alphikra Borealis; quadruple star</t>
  </si>
  <si>
    <t>θ UMa</t>
  </si>
  <si>
    <t>θ</t>
  </si>
  <si>
    <t>+40° 25′ 48.4″</t>
  </si>
  <si>
    <t>49 UMa</t>
  </si>
  <si>
    <t>+39° 12′ 43.7″</t>
  </si>
  <si>
    <t>15 LMi</t>
  </si>
  <si>
    <t>+46° 01′ 16.4″</t>
  </si>
  <si>
    <t>G2V</t>
  </si>
  <si>
    <t>44 Lyn</t>
  </si>
  <si>
    <t>+57° 07′ 40.8″</t>
  </si>
  <si>
    <t>38 UMa</t>
  </si>
  <si>
    <t>+65° 42′ 59.3″</t>
  </si>
  <si>
    <t>44 UMa</t>
  </si>
  <si>
    <t>+54° 35′ 06.5″</t>
  </si>
  <si>
    <t>σ1 UMa</t>
  </si>
  <si>
    <t>+66° 52′ 24.0″</t>
  </si>
  <si>
    <t>−0.77</t>
  </si>
  <si>
    <t>27 UMa</t>
  </si>
  <si>
    <t>+72° 15′ 09.7″</t>
  </si>
  <si>
    <t>−0.51</t>
  </si>
  <si>
    <t>37 UMa</t>
  </si>
  <si>
    <t>+57° 04′ 57.2″</t>
  </si>
  <si>
    <t>F1V</t>
  </si>
  <si>
    <t>16 UMa</t>
  </si>
  <si>
    <t>+61° 25′ 24.2″</t>
  </si>
  <si>
    <t>F9V</t>
  </si>
  <si>
    <t>+46° 12′ 14.5″</t>
  </si>
  <si>
    <t>F5III</t>
  </si>
  <si>
    <t>67 UMa</t>
  </si>
  <si>
    <t>DP</t>
  </si>
  <si>
    <t>+43° 02′ 43.7″</t>
  </si>
  <si>
    <t>A7m</t>
  </si>
  <si>
    <t>DP UMa; δ Sct variable</t>
  </si>
  <si>
    <t>31 UMa</t>
  </si>
  <si>
    <t>SY</t>
  </si>
  <si>
    <t>+51° 40′ 43.0″</t>
  </si>
  <si>
    <t>F6IV</t>
  </si>
  <si>
    <t>Al Haud, Sarir, Sarir Bonet</t>
  </si>
  <si>
    <t>δ UMa</t>
  </si>
  <si>
    <t>+57° 01′ 57.4″</t>
  </si>
  <si>
    <t>A3Vvar</t>
  </si>
  <si>
    <t>Megrez, Kaffa</t>
  </si>
  <si>
    <t>ο UMa</t>
  </si>
  <si>
    <t>ο</t>
  </si>
  <si>
    <t>+60° 43′ 06.4″</t>
  </si>
  <si>
    <t>−0.40</t>
  </si>
  <si>
    <t>G4II-III</t>
  </si>
  <si>
    <t>Muscida, has a planet (b)</t>
  </si>
  <si>
    <t>λ UMa</t>
  </si>
  <si>
    <t>+42° 54′ 52.1″</t>
  </si>
  <si>
    <t>A2IV</t>
  </si>
  <si>
    <t>Tania Borealis, Alkafzah Borealis</t>
  </si>
  <si>
    <t>ν UMa</t>
  </si>
  <si>
    <t>+33° 05′ 39.3″</t>
  </si>
  <si>
    <t>K3III SB</t>
  </si>
  <si>
    <t>Alula Borealis</t>
  </si>
  <si>
    <t>κ UMa</t>
  </si>
  <si>
    <t>+47° 09′ 24.0″</t>
  </si>
  <si>
    <t>−1.99</t>
  </si>
  <si>
    <t>Talitha Australis, Al Kaprah, Alphikra Australis</t>
  </si>
  <si>
    <t>23 UMa</t>
  </si>
  <si>
    <t>+63° 03′ 42.5″</t>
  </si>
  <si>
    <t>χ UMa</t>
  </si>
  <si>
    <t>χ</t>
  </si>
  <si>
    <t>+47° 46′ 45.6″</t>
  </si>
  <si>
    <t>−0.20</t>
  </si>
  <si>
    <t>Alkafzah, Alkaphrah, El Koprah</t>
  </si>
  <si>
    <t>υ UMa</t>
  </si>
  <si>
    <t>+59° 02′ 20.8″</t>
  </si>
  <si>
    <t>ξ UMa A</t>
  </si>
  <si>
    <t>+31° 31′ 50.8″</t>
  </si>
  <si>
    <t>ζ UMa B</t>
  </si>
  <si>
    <t>+54° 55′ 18.0″</t>
  </si>
  <si>
    <t>Alcor</t>
  </si>
  <si>
    <t>+54° 59′ 16.8″</t>
  </si>
  <si>
    <t>A5V SB</t>
  </si>
  <si>
    <t>Saidak, Suha, Arundhati; visual double star with Mizar</t>
  </si>
  <si>
    <t>ξ UMa B</t>
  </si>
  <si>
    <t>+31° 31′ 45.0″</t>
  </si>
  <si>
    <t>component of the ξ UMa system</t>
  </si>
  <si>
    <t>15 UMa</t>
  </si>
  <si>
    <t>f</t>
  </si>
  <si>
    <t>+51° 36′ 17.0″</t>
  </si>
  <si>
    <t>26 UMa</t>
  </si>
  <si>
    <t>+52° 03′ 05.6″</t>
  </si>
  <si>
    <t>−0.10</t>
  </si>
  <si>
    <t>24 UMa</t>
  </si>
  <si>
    <t>DK</t>
  </si>
  <si>
    <t>+69° 49′ 48.6″</t>
  </si>
  <si>
    <t>G4III-IV</t>
  </si>
  <si>
    <t>DK UMa; RS CVn variable</t>
  </si>
  <si>
    <t>φ UMa</t>
  </si>
  <si>
    <t>φ</t>
  </si>
  <si>
    <t>+54° 03′ 51.4″</t>
  </si>
  <si>
    <t>A3IV</t>
  </si>
  <si>
    <t>π2 UMa</t>
  </si>
  <si>
    <t>+64° 19′ 40.3″</t>
  </si>
  <si>
    <t>83 UMa</t>
  </si>
  <si>
    <t>IQ</t>
  </si>
  <si>
    <t>+54° 40′ 54.0″</t>
  </si>
  <si>
    <t>−1.50</t>
  </si>
  <si>
    <t>M2IIIvar</t>
  </si>
  <si>
    <t>IQ UMa</t>
  </si>
  <si>
    <t>ω UMa</t>
  </si>
  <si>
    <t>K6III</t>
  </si>
  <si>
    <t>71 UMa</t>
  </si>
  <si>
    <t>+56° 46′ 40.3″</t>
  </si>
  <si>
    <t>+61° 46′ 40.0″</t>
  </si>
  <si>
    <t>F5Vawvar</t>
  </si>
  <si>
    <t>66 UMa</t>
  </si>
  <si>
    <t>+56° 35′ 54.8″</t>
  </si>
  <si>
    <t>+60° 19′ 11.6″</t>
  </si>
  <si>
    <t>+54° 05′ 58.1″</t>
  </si>
  <si>
    <t>A5m</t>
  </si>
  <si>
    <t>+72° 52′ 46.6″</t>
  </si>
  <si>
    <t>K3III:</t>
  </si>
  <si>
    <t>EN UMa</t>
  </si>
  <si>
    <t>EN</t>
  </si>
  <si>
    <t>+68° 44′ 51.8″</t>
  </si>
  <si>
    <t>A7Vn</t>
  </si>
  <si>
    <t>+49° 28′ 34.6″</t>
  </si>
  <si>
    <t>K0III:</t>
  </si>
  <si>
    <t>+62° 46′ 52.1″</t>
  </si>
  <si>
    <t>A9V</t>
  </si>
  <si>
    <t>+67° 17′ 50.7″</t>
  </si>
  <si>
    <t>+49° 49′ 11.3″</t>
  </si>
  <si>
    <t>A3III</t>
  </si>
  <si>
    <t>SY UMa</t>
  </si>
  <si>
    <t>+55° 37′ 41.8″</t>
  </si>
  <si>
    <t>17 UMa</t>
  </si>
  <si>
    <t>+56° 44′ 29.3″</t>
  </si>
  <si>
    <t>−1.32</t>
  </si>
  <si>
    <t>57 UMa</t>
  </si>
  <si>
    <t>+39° 20′ 13.0″</t>
  </si>
  <si>
    <t>61 UMa</t>
  </si>
  <si>
    <t>+34° 12′ 09.2″</t>
  </si>
  <si>
    <t>G8Vvar</t>
  </si>
  <si>
    <t>55 Cam</t>
  </si>
  <si>
    <t>+68° 28′ 26.6″</t>
  </si>
  <si>
    <t>−2.22</t>
  </si>
  <si>
    <t>74 UMa</t>
  </si>
  <si>
    <t>+58° 24′ 19.9″</t>
  </si>
  <si>
    <t>A5e...</t>
  </si>
  <si>
    <t>+59° 56′ 44.5″</t>
  </si>
  <si>
    <t>41 Lyn</t>
  </si>
  <si>
    <t>+45° 36′ 06.5″</t>
  </si>
  <si>
    <t>K0III-IV</t>
  </si>
  <si>
    <t>+61° 04′ 57.9″</t>
  </si>
  <si>
    <t>82 UMa</t>
  </si>
  <si>
    <t>+52° 55′ 15.9″</t>
  </si>
  <si>
    <t>2 UMa</t>
  </si>
  <si>
    <t>+65° 08′ 43.0″</t>
  </si>
  <si>
    <t>+45° 31′ 34.6″</t>
  </si>
  <si>
    <t>−1.69</t>
  </si>
  <si>
    <t>+48° 31′ 49.3″</t>
  </si>
  <si>
    <t>F6II-III</t>
  </si>
  <si>
    <t>+56° 48′ 42.8″</t>
  </si>
  <si>
    <t>70 UMa</t>
  </si>
  <si>
    <t>+57° 51′ 51.4″</t>
  </si>
  <si>
    <t>−1.12</t>
  </si>
  <si>
    <t>+53° 40′ 06.6″</t>
  </si>
  <si>
    <t>−0.44</t>
  </si>
  <si>
    <t>59 UMa</t>
  </si>
  <si>
    <t>+43° 37′ 31.8″</t>
  </si>
  <si>
    <t>F2II-III</t>
  </si>
  <si>
    <t>6 UMa</t>
  </si>
  <si>
    <t>+64° 36′ 14.5″</t>
  </si>
  <si>
    <t>G6III</t>
  </si>
  <si>
    <t>42 UMa</t>
  </si>
  <si>
    <t>+59° 19′ 12.9″</t>
  </si>
  <si>
    <t>+36° 02′ 32.2″</t>
  </si>
  <si>
    <t>81 UMa</t>
  </si>
  <si>
    <t>+55° 20′ 54.4″</t>
  </si>
  <si>
    <t>π1 UMa</t>
  </si>
  <si>
    <t>+65° 01′ 14.5″</t>
  </si>
  <si>
    <t>G1.5Vb</t>
  </si>
  <si>
    <t>Muscida; BY Draconis variable</t>
  </si>
  <si>
    <t>+54° 47′ 07.4″</t>
  </si>
  <si>
    <t>+53° 24′ 05.7″</t>
  </si>
  <si>
    <t>43 UMa</t>
  </si>
  <si>
    <t>+56° 34′ 56.1″</t>
  </si>
  <si>
    <t>73 UMa</t>
  </si>
  <si>
    <t>+55° 42′ 45.9″</t>
  </si>
  <si>
    <t>M2III</t>
  </si>
  <si>
    <t>84 UMa</t>
  </si>
  <si>
    <t>CR</t>
  </si>
  <si>
    <t>+54° 25′ 57.7″</t>
  </si>
  <si>
    <t>B9p EuCr</t>
  </si>
  <si>
    <t>+43° 11′ 24.1″</t>
  </si>
  <si>
    <t>τ UMa</t>
  </si>
  <si>
    <t>+63° 30′ 49.6″</t>
  </si>
  <si>
    <t>+63° 31′ 29.0″</t>
  </si>
  <si>
    <t>HD 91312</t>
  </si>
  <si>
    <t>+40° 25′ 31.9″</t>
  </si>
  <si>
    <t>ρ UMa</t>
  </si>
  <si>
    <t>+67° 37′ 46.5″</t>
  </si>
  <si>
    <t>M3III</t>
  </si>
  <si>
    <t>55 UMa</t>
  </si>
  <si>
    <t>+38° 11′ 08.6″</t>
  </si>
  <si>
    <t>σ2 UMa</t>
  </si>
  <si>
    <t>+67° 08′ 03.3″</t>
  </si>
  <si>
    <t>F7IV-V</t>
  </si>
  <si>
    <t>18 UMa</t>
  </si>
  <si>
    <t>DD</t>
  </si>
  <si>
    <t>+54° 01′ 18.2″</t>
  </si>
  <si>
    <t>DD UMa; δ Sct variable</t>
  </si>
  <si>
    <t>36 UMa</t>
  </si>
  <si>
    <t>+55° 58′ 50.2″</t>
  </si>
  <si>
    <t>F8V</t>
  </si>
  <si>
    <t>78 UMa</t>
  </si>
  <si>
    <t>+56° 21′ 58.8″</t>
  </si>
  <si>
    <t>F2V</t>
  </si>
  <si>
    <t>ET UMa</t>
  </si>
  <si>
    <t>ET</t>
  </si>
  <si>
    <t>+65° 33′ 59.3″</t>
  </si>
  <si>
    <t>A0sp...</t>
  </si>
  <si>
    <t>α² CVn variable</t>
  </si>
  <si>
    <t>56 UMa</t>
  </si>
  <si>
    <t>+43° 28′ 57.9″</t>
  </si>
  <si>
    <t>−0.90</t>
  </si>
  <si>
    <t>G8II</t>
  </si>
  <si>
    <t>+69° 04′ 34.5″</t>
  </si>
  <si>
    <t>−0.57</t>
  </si>
  <si>
    <t>K3III</t>
  </si>
  <si>
    <t>46 UMa</t>
  </si>
  <si>
    <t>+33° 30′ 25.2″</t>
  </si>
  <si>
    <t>47 UMa</t>
  </si>
  <si>
    <t>35 UMa</t>
  </si>
  <si>
    <t>+65° 37′ 34.7″</t>
  </si>
  <si>
    <t>+41° 05′ 19.7″</t>
  </si>
  <si>
    <t>+33° 27′ 02.0″</t>
  </si>
  <si>
    <t>+52° 55′ 30.5″</t>
  </si>
  <si>
    <t>+45° 24′ 51.8″</t>
  </si>
  <si>
    <t>41 UMa</t>
  </si>
  <si>
    <t>+57° 21′ 57.8″</t>
  </si>
  <si>
    <t>68 UMa</t>
  </si>
  <si>
    <t>+57° 03′ 16.0″</t>
  </si>
  <si>
    <t>+52° 44′ 44.3″</t>
  </si>
  <si>
    <t>F0</t>
  </si>
  <si>
    <t>+59° 03′ 22.1″</t>
  </si>
  <si>
    <t>+57° 58′ 13.3″</t>
  </si>
  <si>
    <t>B9p...</t>
  </si>
  <si>
    <t>+48° 25′ 51.8″</t>
  </si>
  <si>
    <t>+43° 12′ 27.9″</t>
  </si>
  <si>
    <t>+52° 42′ 42.1″</t>
  </si>
  <si>
    <t>K1III:</t>
  </si>
  <si>
    <t>+69° 51′ 14.6″</t>
  </si>
  <si>
    <t>G9IV</t>
  </si>
  <si>
    <t>+72° 56′ 47.3″</t>
  </si>
  <si>
    <t>58 UMa</t>
  </si>
  <si>
    <t>+43° 10′ 23.0″</t>
  </si>
  <si>
    <t>VY UMa</t>
  </si>
  <si>
    <t>VY</t>
  </si>
  <si>
    <t>+67° 24′ 41.0″</t>
  </si>
  <si>
    <t>−1.75</t>
  </si>
  <si>
    <t>+33° 10′ 01.3″</t>
  </si>
  <si>
    <t>−0.62</t>
  </si>
  <si>
    <t>+46° 49′ 01.9″</t>
  </si>
  <si>
    <t>+67° 16′ 20.4″</t>
  </si>
  <si>
    <t>−0.15</t>
  </si>
  <si>
    <t>+57° 25′ 06.1″</t>
  </si>
  <si>
    <t>+61° 29′ 22.4″</t>
  </si>
  <si>
    <t>G3V</t>
  </si>
  <si>
    <t>+36° 05′ 35.6″</t>
  </si>
  <si>
    <t>−1.19</t>
  </si>
  <si>
    <t>+72° 24′ 26.3″</t>
  </si>
  <si>
    <t>+48° 23′ 49.3″</t>
  </si>
  <si>
    <t>+41° 36′ 04.4″</t>
  </si>
  <si>
    <t>+54° 13′ 00.7″</t>
  </si>
  <si>
    <t>51 UMa</t>
  </si>
  <si>
    <t>+38° 14′ 28.9″</t>
  </si>
  <si>
    <t>A3III-IV</t>
  </si>
  <si>
    <t>+64° 19′ 49.5″</t>
  </si>
  <si>
    <t>76 UMa</t>
  </si>
  <si>
    <t>+62° 42′ 47.1″</t>
  </si>
  <si>
    <t>+52° 03′ 51.9″</t>
  </si>
  <si>
    <t>+42° 00′ 30.2″</t>
  </si>
  <si>
    <t>+42° 54′ 43.3″</t>
  </si>
  <si>
    <t>+64° 15′ 28.1″</t>
  </si>
  <si>
    <t>A7III</t>
  </si>
  <si>
    <t>EP UMa</t>
  </si>
  <si>
    <t>EP</t>
  </si>
  <si>
    <t>+67° 12′ 37.0″</t>
  </si>
  <si>
    <t>F0sp...</t>
  </si>
  <si>
    <t>75 UMa</t>
  </si>
  <si>
    <t>+58° 46′ 04.1″</t>
  </si>
  <si>
    <t>60 UMa</t>
  </si>
  <si>
    <t>+46° 50′ 03.4″</t>
  </si>
  <si>
    <t>F5IIIs</t>
  </si>
  <si>
    <t>37 Lyn</t>
  </si>
  <si>
    <t>+51° 15′ 56.6″</t>
  </si>
  <si>
    <t>+50° 37′ 05.8″</t>
  </si>
  <si>
    <t>K0p...</t>
  </si>
  <si>
    <t>Barium star</t>
  </si>
  <si>
    <t>+62° 55′ 59.9″</t>
  </si>
  <si>
    <t>+62° 02′ 31.1″</t>
  </si>
  <si>
    <t>+50° 58′ 18.6″</t>
  </si>
  <si>
    <t>+64° 59′ 02.6″</t>
  </si>
  <si>
    <t>F3Vn</t>
  </si>
  <si>
    <t>U UMa</t>
  </si>
  <si>
    <t>+59° 59′ 07.9″</t>
  </si>
  <si>
    <t>CR UMa; α² CVn variable</t>
  </si>
  <si>
    <t>86 UMa</t>
  </si>
  <si>
    <t>+53° 43′ 43.3″</t>
  </si>
  <si>
    <t>+53° 53′ 30.2″</t>
  </si>
  <si>
    <t>CO UMa</t>
  </si>
  <si>
    <t>CO</t>
  </si>
  <si>
    <t>+36° 18′ 34.0″</t>
  </si>
  <si>
    <t>M3.5III</t>
  </si>
  <si>
    <t>5 UMa</t>
  </si>
  <si>
    <t>+61° 57′ 44.0″</t>
  </si>
  <si>
    <t>F2III</t>
  </si>
  <si>
    <t>+69° 14′ 15.7″</t>
  </si>
  <si>
    <t>−0.11</t>
  </si>
  <si>
    <t>G9III:</t>
  </si>
  <si>
    <t>57 Cam</t>
  </si>
  <si>
    <t>OS</t>
  </si>
  <si>
    <t>+62° 30′ 25.7″</t>
  </si>
  <si>
    <t>−0.07</t>
  </si>
  <si>
    <t>OS UMa, RS CVn variable</t>
  </si>
  <si>
    <t>HD 89744</t>
  </si>
  <si>
    <t>+41° 13′ 47.5″</t>
  </si>
  <si>
    <t>47 LMi</t>
  </si>
  <si>
    <t>+34° 02′ 05.7″</t>
  </si>
  <si>
    <t>+55° 51′ 01.2″</t>
  </si>
  <si>
    <t>62 UMa</t>
  </si>
  <si>
    <t>+31° 44′ 45.5″</t>
  </si>
  <si>
    <t>F4V</t>
  </si>
  <si>
    <t>+34° 55′ 54.3″</t>
  </si>
  <si>
    <t>F5IV</t>
  </si>
  <si>
    <t>+54° 17′ 02.0″</t>
  </si>
  <si>
    <t>32 UMa</t>
  </si>
  <si>
    <t>+65° 06′ 30.1″</t>
  </si>
  <si>
    <t>A8III</t>
  </si>
  <si>
    <t>+68° 26′ 36.8″</t>
  </si>
  <si>
    <t>22 UMa</t>
  </si>
  <si>
    <t>+72° 12′ 21.1″</t>
  </si>
  <si>
    <t>CG UMa</t>
  </si>
  <si>
    <t>CG</t>
  </si>
  <si>
    <t>+56° 41′ 57.3″</t>
  </si>
  <si>
    <t>−0.03</t>
  </si>
  <si>
    <t>M4IIIa</t>
  </si>
  <si>
    <t>39 UMa</t>
  </si>
  <si>
    <t>+57° 11′ 57.6″</t>
  </si>
  <si>
    <t>+53° 11′ 29.2″</t>
  </si>
  <si>
    <t>prototype of W UMa variables</t>
  </si>
  <si>
    <t>HD 102956</t>
  </si>
  <si>
    <t>+57° 38′ 27″</t>
  </si>
  <si>
    <t>HD 118203</t>
  </si>
  <si>
    <t>+53° 43′ 42.7″</t>
  </si>
  <si>
    <t>T UMa</t>
  </si>
  <si>
    <t>T</t>
  </si>
  <si>
    <t>+59° 29′ 13.0″</t>
  </si>
  <si>
    <t>−3.19</t>
  </si>
  <si>
    <t>M4IIIe</t>
  </si>
  <si>
    <t>Mira-type variable star</t>
  </si>
  <si>
    <t>HD 68988</t>
  </si>
  <si>
    <t>+61° 27′ 38.6″</t>
  </si>
  <si>
    <t>R UMa</t>
  </si>
  <si>
    <t>R</t>
  </si>
  <si>
    <t>+68° 46′ 32.7″</t>
  </si>
  <si>
    <t>M4e</t>
  </si>
  <si>
    <t>HD 80606</t>
  </si>
  <si>
    <t>+50° 36′ 13.4″</t>
  </si>
  <si>
    <t>has a transiting planet (b)</t>
  </si>
  <si>
    <t>HIP 57274</t>
  </si>
  <si>
    <t>+45° 12′ 44.1″</t>
  </si>
  <si>
    <t>−0.48</t>
  </si>
  <si>
    <t>+63° 25′ 16.4″</t>
  </si>
  <si>
    <t>+36° 48′ 56.7″</t>
  </si>
  <si>
    <t>+61° 09′ 19.3″</t>
  </si>
  <si>
    <t>+45° 22′ 12.5″</t>
  </si>
  <si>
    <t>−0.30</t>
  </si>
  <si>
    <t>+65° 07′ 56.9″</t>
  </si>
  <si>
    <t>+68° 16′ 18.7″</t>
  </si>
  <si>
    <t>+47° 55′ 44.8″</t>
  </si>
  <si>
    <t>+60° 12′ 49.5″</t>
  </si>
  <si>
    <t>+51° 30′ 07.7″</t>
  </si>
  <si>
    <t>+35° 48′ 52.0″</t>
  </si>
  <si>
    <t>+60° 37′ 52.5″</t>
  </si>
  <si>
    <t>+46° 45′ 39.1″</t>
  </si>
  <si>
    <t>−0.61</t>
  </si>
  <si>
    <t>+48° 47′ 13.4″</t>
  </si>
  <si>
    <t>G1V</t>
  </si>
  <si>
    <t>+63° 48′ 36.0″</t>
  </si>
  <si>
    <t>−0.69</t>
  </si>
  <si>
    <t>Groombridge 1830</t>
  </si>
  <si>
    <t>+37° 43′ 58.1″</t>
  </si>
  <si>
    <t>G8VIp</t>
  </si>
  <si>
    <t>+32° 16′ 26.6″</t>
  </si>
  <si>
    <t>56 Cam</t>
  </si>
  <si>
    <t>+60° 22′ 50.1″</t>
  </si>
  <si>
    <t>A7Vm</t>
  </si>
  <si>
    <t>+57° 04′ 29.4″</t>
  </si>
  <si>
    <t>+59° 20′ 40.4″</t>
  </si>
  <si>
    <t>−1.26</t>
  </si>
  <si>
    <t>+52° 30′ 13.4″</t>
  </si>
  <si>
    <t>+70° 01′ 51.0″</t>
  </si>
  <si>
    <t>−0.32</t>
  </si>
  <si>
    <t>+53° 46′ 45.4″</t>
  </si>
  <si>
    <t>+58° 32′ 21.9″</t>
  </si>
  <si>
    <t>+59° 56′ 21.3″</t>
  </si>
  <si>
    <t>+36° 45′ 23.4″</t>
  </si>
  <si>
    <t>+55° 52′ 48.8″</t>
  </si>
  <si>
    <t>+59° 20′ 15.7″</t>
  </si>
  <si>
    <t>+43° 02′ 55.1″</t>
  </si>
  <si>
    <t>+49° 29′ 12.1″</t>
  </si>
  <si>
    <t>+45° 30′ 49.9″</t>
  </si>
  <si>
    <t>+64° 20′ 49.1″</t>
  </si>
  <si>
    <t>+34° 02′ 04.8″</t>
  </si>
  <si>
    <t>A9III</t>
  </si>
  <si>
    <t>+51° 48′ 15.1″</t>
  </si>
  <si>
    <t>−1.82</t>
  </si>
  <si>
    <t>K2</t>
  </si>
  <si>
    <t>+61° 29′ 32.4″</t>
  </si>
  <si>
    <t>K3V</t>
  </si>
  <si>
    <t>+55° 44′ 43.2″</t>
  </si>
  <si>
    <t>F3Vs</t>
  </si>
  <si>
    <t>−2.46</t>
  </si>
  <si>
    <t>M0IIIvar</t>
  </si>
  <si>
    <t>1 CVn</t>
  </si>
  <si>
    <t>+53° 26′ 04.8″</t>
  </si>
  <si>
    <t>+66° 42′ 29.4″</t>
  </si>
  <si>
    <t>+67° 06′ 03.1″</t>
  </si>
  <si>
    <t>G8</t>
  </si>
  <si>
    <t>+53° 04′ 34.2″</t>
  </si>
  <si>
    <t>+46° 54′ 03.6″</t>
  </si>
  <si>
    <t>+51° 52′ 56.5″</t>
  </si>
  <si>
    <t>−0.38</t>
  </si>
  <si>
    <t>+61° 32′ 57.5″</t>
  </si>
  <si>
    <t>EZ UMa</t>
  </si>
  <si>
    <t>EZ</t>
  </si>
  <si>
    <t>+63° 56′ 27.7″</t>
  </si>
  <si>
    <t>−0.73</t>
  </si>
  <si>
    <t>+33° 22′ 29.9″</t>
  </si>
  <si>
    <t>+65° 35′ 35.9″</t>
  </si>
  <si>
    <t>A9Vn</t>
  </si>
  <si>
    <t>+55° 10′ 19.2″</t>
  </si>
  <si>
    <t>−1.17</t>
  </si>
  <si>
    <t>CQ UMa</t>
  </si>
  <si>
    <t>CQ</t>
  </si>
  <si>
    <t>+57° 12′ 27.2″</t>
  </si>
  <si>
    <t>A4p SrCrEu</t>
  </si>
  <si>
    <t>+61° 06′ 58.1″</t>
  </si>
  <si>
    <t>+56° 44′ 15.6″</t>
  </si>
  <si>
    <t>A4m</t>
  </si>
  <si>
    <t>+33° 37′ 33.1″</t>
  </si>
  <si>
    <t>+45° 06′ 30.2″</t>
  </si>
  <si>
    <t>+51° 34′ 26.1″</t>
  </si>
  <si>
    <t>G2III</t>
  </si>
  <si>
    <t>EE UMa</t>
  </si>
  <si>
    <t>EE</t>
  </si>
  <si>
    <t>+46° 39′ 26.9″</t>
  </si>
  <si>
    <t>−1.10</t>
  </si>
  <si>
    <t>K2IIICN-1</t>
  </si>
  <si>
    <t>+69° 19′ 11.9″</t>
  </si>
  <si>
    <t>−0.08</t>
  </si>
  <si>
    <t>+52° 22′ 16.7″</t>
  </si>
  <si>
    <t>A5IV</t>
  </si>
  <si>
    <t>+50° 31′ 09.4″</t>
  </si>
  <si>
    <t>F7.7V</t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</si>
  <si>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37.56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</si>
  <si>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31.57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</si>
  <si>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03.13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</si>
  <si>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59.69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</si>
  <si>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11.24</t>
    </r>
    <r>
      <rPr>
        <vertAlign val="superscript"/>
        <sz val="12"/>
        <color indexed="8"/>
        <rFont val="Arial"/>
      </rPr>
      <t>s</t>
    </r>
  </si>
  <si>
    <r>
      <t>Alula Australis; </t>
    </r>
    <r>
      <rPr>
        <sz val="12"/>
        <color indexed="18"/>
        <rFont val="Arial"/>
      </rPr>
      <t>binary star</t>
    </r>
    <r>
      <rPr>
        <sz val="12"/>
        <color indexed="8"/>
        <rFont val="Arial"/>
      </rPr>
      <t>; </t>
    </r>
    <r>
      <rPr>
        <sz val="12"/>
        <color indexed="18"/>
        <rFont val="Arial"/>
      </rPr>
      <t>RS CVn variable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</si>
  <si>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56.40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</si>
  <si>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13.42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</si>
  <si>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11.00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</si>
  <si>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52.39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</si>
  <si>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49.49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</si>
  <si>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28.97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</si>
  <si>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06.36</t>
    </r>
    <r>
      <rPr>
        <vertAlign val="superscript"/>
        <sz val="12"/>
        <color indexed="8"/>
        <rFont val="Arial"/>
      </rPr>
      <t>s</t>
    </r>
  </si>
  <si>
    <r>
      <t>π</t>
    </r>
    <r>
      <rPr>
        <vertAlign val="superscript"/>
        <sz val="12"/>
        <color indexed="8"/>
        <rFont val="Arial"/>
      </rPr>
      <t>2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</si>
  <si>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12.90</t>
    </r>
    <r>
      <rPr>
        <vertAlign val="superscript"/>
        <sz val="12"/>
        <color indexed="8"/>
        <rFont val="Arial"/>
      </rPr>
      <t>s</t>
    </r>
  </si>
  <si>
    <r>
      <t>Muscida, has a </t>
    </r>
    <r>
      <rPr>
        <sz val="12"/>
        <color indexed="18"/>
        <rFont val="Arial"/>
      </rPr>
      <t>planet</t>
    </r>
    <r>
      <rPr>
        <sz val="12"/>
        <color indexed="8"/>
        <rFont val="Arial"/>
      </rPr>
      <t> (</t>
    </r>
    <r>
      <rPr>
        <sz val="12"/>
        <color indexed="18"/>
        <rFont val="Arial"/>
      </rPr>
      <t>b</t>
    </r>
    <r>
      <rPr>
        <sz val="12"/>
        <color indexed="8"/>
        <rFont val="Arial"/>
      </rPr>
      <t>)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</si>
  <si>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44.29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</si>
  <si>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58.71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</si>
  <si>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54.93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</si>
  <si>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00.60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</si>
  <si>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14.00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</si>
  <si>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32.73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</si>
  <si>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07.94</t>
    </r>
    <r>
      <rPr>
        <vertAlign val="superscript"/>
        <sz val="12"/>
        <color indexed="8"/>
        <rFont val="Arial"/>
      </rPr>
      <t>s</t>
    </r>
  </si>
  <si>
    <r>
      <t>σ</t>
    </r>
    <r>
      <rPr>
        <vertAlign val="superscript"/>
        <sz val="12"/>
        <color indexed="8"/>
        <rFont val="Arial"/>
      </rPr>
      <t>2</t>
    </r>
  </si>
  <si>
    <t>+30° 57′ 33 ″</t>
  </si>
  <si>
    <t>K5V</t>
  </si>
  <si>
    <t>Winnecke 4</t>
  </si>
  <si>
    <t>+58° 04′ 59″</t>
  </si>
  <si>
    <t>Messier 40; optical double star</t>
  </si>
  <si>
    <t>SZ UMa</t>
  </si>
  <si>
    <t>SZ</t>
  </si>
  <si>
    <t>+65° 50′ 47.4″</t>
  </si>
  <si>
    <t>M0</t>
  </si>
  <si>
    <t>variable star</t>
  </si>
  <si>
    <t>HAT-P-22</t>
  </si>
  <si>
    <t>+50° 07′ 42″</t>
  </si>
  <si>
    <t>HD 233604</t>
  </si>
  <si>
    <t>+53° 34′ 05″</t>
  </si>
  <si>
    <t>HAT-P-13</t>
  </si>
  <si>
    <t>+47° 21′ 07.3″</t>
  </si>
  <si>
    <t>G4</t>
  </si>
  <si>
    <t>HAT-P-21</t>
  </si>
  <si>
    <t>+41° 01′ 41″</t>
  </si>
  <si>
    <t>G3</t>
  </si>
  <si>
    <t>GSC 03466-00819</t>
  </si>
  <si>
    <t>+48° 01′ 43.2″</t>
  </si>
  <si>
    <t>K</t>
  </si>
  <si>
    <t>has a transiting planet HAT-P-3b</t>
  </si>
  <si>
    <t>HIP 57050</t>
  </si>
  <si>
    <t>+42° 45′ 07.1″</t>
  </si>
  <si>
    <t>M4V</t>
  </si>
  <si>
    <t>CF UMa</t>
  </si>
  <si>
    <t>CF</t>
  </si>
  <si>
    <t>+37° 43′ 07″</t>
  </si>
  <si>
    <t>M5.5V</t>
  </si>
  <si>
    <t>flare star</t>
  </si>
  <si>
    <t>WX UMa</t>
  </si>
  <si>
    <t>WX</t>
  </si>
  <si>
    <t>+43° 31′ 17.1″</t>
  </si>
  <si>
    <t>M6</t>
  </si>
  <si>
    <t>+55° 51′ 59.7″</t>
  </si>
  <si>
    <t>K1III-IV</t>
  </si>
  <si>
    <t>+54° 21′ 49.6″</t>
  </si>
  <si>
    <t>+59° 42′ 58.8″</t>
  </si>
  <si>
    <t>+63° 15′ 38.7″</t>
  </si>
  <si>
    <t>G6V</t>
  </si>
  <si>
    <t>28 UMa</t>
  </si>
  <si>
    <t>+63° 39′ 12.3″</t>
  </si>
  <si>
    <t>65 UMa</t>
  </si>
  <si>
    <t>+46° 28′ 36.6″</t>
  </si>
  <si>
    <t>−0.41</t>
  </si>
  <si>
    <t>25 LMi</t>
  </si>
  <si>
    <t>+41° 50′ 57.8″</t>
  </si>
  <si>
    <t>A0</t>
  </si>
  <si>
    <t>14 LMi</t>
  </si>
  <si>
    <t>+45° 06′ 53.0″</t>
  </si>
  <si>
    <t>39 Lyn</t>
  </si>
  <si>
    <t>+49° 32′ 41.4″</t>
  </si>
  <si>
    <t>B9</t>
  </si>
  <si>
    <t>+46° 28′ 11.2″</t>
  </si>
  <si>
    <t>A1spe...</t>
  </si>
  <si>
    <t>72 UMa</t>
  </si>
  <si>
    <t>+55° 09′ 33.9″</t>
  </si>
  <si>
    <t>40 UMa</t>
  </si>
  <si>
    <t>+56° 55′ 14.9″</t>
  </si>
  <si>
    <t>A8V</t>
  </si>
  <si>
    <t>HD 96127</t>
  </si>
  <si>
    <t>+44° 18′ 06 ″</t>
  </si>
  <si>
    <t>Lalande 21185</t>
  </si>
  <si>
    <t>+35° 58′ 11.5″</t>
  </si>
  <si>
    <t>M2V</t>
  </si>
  <si>
    <t>4th closest star system; planets suspected</t>
  </si>
  <si>
    <t>+54° 53′ 51″</t>
  </si>
  <si>
    <t>A5</t>
  </si>
  <si>
    <t>Sidus Ludoviciana</t>
  </si>
  <si>
    <t>HD 99706</t>
  </si>
  <si>
    <t>+43° 58′ 00 ″</t>
  </si>
  <si>
    <t>W UMa</t>
  </si>
  <si>
    <t>+55° 57′ 09.1″</t>
  </si>
  <si>
    <t>F8Vp+...</t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</si>
  <si>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33.12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</si>
  <si>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07.06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</si>
  <si>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43.01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</si>
  <si>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55.61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</si>
  <si>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49.81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</si>
  <si>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04.16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</si>
  <si>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03.03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</si>
  <si>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48.79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</si>
  <si>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57.40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</si>
  <si>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27.18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</si>
  <si>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39.99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</si>
  <si>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20.76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</si>
  <si>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30.58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</si>
  <si>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36.19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</si>
  <si>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14.70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</si>
  <si>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24.11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</si>
  <si>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51.72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</si>
  <si>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50.83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</si>
  <si>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05.74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</si>
  <si>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20.69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</si>
  <si>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37.49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</si>
  <si>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23.76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</si>
  <si>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39.53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</si>
  <si>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07.33</t>
    </r>
    <r>
      <rPr>
        <vertAlign val="superscript"/>
        <sz val="12"/>
        <color indexed="8"/>
        <rFont val="Arial"/>
      </rPr>
      <t>s</t>
    </r>
  </si>
  <si>
    <r>
      <t>π</t>
    </r>
    <r>
      <rPr>
        <vertAlign val="superscript"/>
        <sz val="12"/>
        <color indexed="8"/>
        <rFont val="Arial"/>
      </rPr>
      <t>1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</si>
  <si>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11.74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</si>
  <si>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04.90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</si>
  <si>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22.26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</si>
  <si>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11.08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</si>
  <si>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35.13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</si>
  <si>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35.68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</si>
  <si>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51.04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</si>
  <si>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36.35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</si>
  <si>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19.11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</si>
  <si>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22.57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</si>
  <si>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14.93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</si>
  <si>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17.18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</si>
  <si>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10.66</t>
    </r>
    <r>
      <rPr>
        <vertAlign val="superscript"/>
        <sz val="12"/>
        <color indexed="8"/>
        <rFont val="Arial"/>
      </rPr>
      <t>s</t>
    </r>
  </si>
  <si>
    <r>
      <t>has two planets (</t>
    </r>
    <r>
      <rPr>
        <sz val="12"/>
        <color indexed="18"/>
        <rFont val="Arial"/>
      </rPr>
      <t>b</t>
    </r>
    <r>
      <rPr>
        <sz val="12"/>
        <color indexed="8"/>
        <rFont val="Arial"/>
      </rPr>
      <t> and </t>
    </r>
    <r>
      <rPr>
        <sz val="12"/>
        <color indexed="30"/>
        <rFont val="Arial"/>
      </rPr>
      <t>c</t>
    </r>
    <r>
      <rPr>
        <sz val="12"/>
        <color indexed="8"/>
        <rFont val="Arial"/>
      </rPr>
      <t>)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</si>
  <si>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58.22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</si>
  <si>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57.18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</si>
  <si>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34.50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</si>
  <si>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41.80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</si>
  <si>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00.40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</si>
  <si>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02.15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</si>
  <si>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48.31</t>
    </r>
    <r>
      <rPr>
        <vertAlign val="superscript"/>
        <sz val="12"/>
        <color indexed="8"/>
        <rFont val="Arial"/>
      </rPr>
      <t>s</t>
    </r>
  </si>
  <si>
    <r>
      <t>Dist.</t>
    </r>
    <r>
      <rPr>
        <b/>
        <sz val="12"/>
        <color indexed="8"/>
        <rFont val="Arial"/>
      </rPr>
      <t>(</t>
    </r>
    <r>
      <rPr>
        <b/>
        <sz val="12"/>
        <color indexed="18"/>
        <rFont val="Arial"/>
      </rPr>
      <t>ly</t>
    </r>
    <r>
      <rPr>
        <b/>
        <sz val="12"/>
        <color indexed="8"/>
        <rFont val="Arial"/>
      </rPr>
      <t>)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</si>
  <si>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01.63</t>
    </r>
    <r>
      <rPr>
        <vertAlign val="superscript"/>
        <sz val="12"/>
        <color indexed="8"/>
        <rFont val="Arial"/>
      </rPr>
      <t>s</t>
    </r>
  </si>
  <si>
    <r>
      <t>Alioth; </t>
    </r>
    <r>
      <rPr>
        <sz val="12"/>
        <color indexed="18"/>
        <rFont val="Arial"/>
      </rPr>
      <t>brown dwarf</t>
    </r>
    <r>
      <rPr>
        <sz val="12"/>
        <color indexed="8"/>
        <rFont val="Arial"/>
      </rPr>
      <t> companion?; </t>
    </r>
    <r>
      <rPr>
        <sz val="12"/>
        <color indexed="18"/>
        <rFont val="Arial"/>
      </rPr>
      <t>α² CVn variable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</si>
  <si>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43.84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</si>
  <si>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32.55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</si>
  <si>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55.42</t>
    </r>
    <r>
      <rPr>
        <vertAlign val="superscript"/>
        <sz val="12"/>
        <color indexed="8"/>
        <rFont val="Arial"/>
      </rPr>
      <t>s</t>
    </r>
  </si>
  <si>
    <r>
      <t>Mizat, Mirza, Mitsar, Vasistha; </t>
    </r>
    <r>
      <rPr>
        <sz val="12"/>
        <color indexed="18"/>
        <rFont val="Arial"/>
      </rPr>
      <t>quintuple star</t>
    </r>
    <r>
      <rPr>
        <sz val="12"/>
        <color indexed="8"/>
        <rFont val="Arial"/>
      </rPr>
      <t>, visual </t>
    </r>
    <r>
      <rPr>
        <sz val="12"/>
        <color indexed="18"/>
        <rFont val="Arial"/>
      </rPr>
      <t>double star</t>
    </r>
    <r>
      <rPr>
        <sz val="12"/>
        <color indexed="8"/>
        <rFont val="Arial"/>
      </rPr>
      <t>with Alcor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</si>
  <si>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50.39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</si>
  <si>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49.74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</si>
  <si>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39.86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</si>
  <si>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19.80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</si>
  <si>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12.84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</si>
  <si>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52.33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</si>
  <si>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25.45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</si>
  <si>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16.03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</si>
  <si>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05.93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</si>
  <si>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28.76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</si>
  <si>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17.54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</si>
  <si>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31.17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</si>
  <si>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27.92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</si>
  <si>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13.57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</si>
  <si>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45.43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</si>
  <si>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32.74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</si>
  <si>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40.32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</si>
  <si>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26.88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</si>
  <si>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28.08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</si>
  <si>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31.18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</si>
  <si>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31.28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</si>
  <si>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51.25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</si>
  <si>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33.95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</si>
  <si>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54.80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</si>
  <si>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14.51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</si>
  <si>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20.76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</si>
  <si>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26.65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</si>
  <si>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39.92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</si>
  <si>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04.22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</si>
  <si>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33.54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</si>
  <si>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43.79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</si>
  <si>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53.05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</si>
  <si>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39.76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</si>
  <si>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22.86</t>
    </r>
    <r>
      <rPr>
        <vertAlign val="superscript"/>
        <sz val="12"/>
        <color indexed="8"/>
        <rFont val="Arial"/>
      </rPr>
      <t>s</t>
    </r>
  </si>
  <si>
    <r>
      <t>14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59.78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</si>
  <si>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36.62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</si>
  <si>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07.65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</si>
  <si>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43.43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</si>
  <si>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49.28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</si>
  <si>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53.71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</si>
  <si>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50.12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</si>
  <si>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00.19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</si>
  <si>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17.89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</si>
  <si>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53.27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</si>
  <si>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44.19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</si>
  <si>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09.51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</si>
  <si>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23.67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</si>
  <si>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43.52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</si>
  <si>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21.44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</si>
  <si>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03.35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</si>
  <si>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43.66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</si>
  <si>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32.33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</si>
  <si>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45.39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</si>
  <si>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55.64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</si>
  <si>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24.83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</si>
  <si>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23.53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</si>
  <si>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11.28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</si>
  <si>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37.76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</si>
  <si>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43.59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</si>
  <si>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07.86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</si>
  <si>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49.61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</si>
  <si>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04.04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</si>
  <si>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44.46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</si>
  <si>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28.22</t>
    </r>
    <r>
      <rPr>
        <vertAlign val="superscript"/>
        <sz val="12"/>
        <color indexed="8"/>
        <rFont val="Arial"/>
      </rPr>
      <t>s</t>
    </r>
  </si>
  <si>
    <r>
      <t>has three planets (</t>
    </r>
    <r>
      <rPr>
        <sz val="12"/>
        <color indexed="18"/>
        <rFont val="Arial"/>
      </rPr>
      <t>b</t>
    </r>
    <r>
      <rPr>
        <sz val="12"/>
        <color indexed="8"/>
        <rFont val="Arial"/>
      </rPr>
      <t>, </t>
    </r>
    <r>
      <rPr>
        <sz val="12"/>
        <color indexed="18"/>
        <rFont val="Arial"/>
      </rPr>
      <t>c</t>
    </r>
    <r>
      <rPr>
        <sz val="12"/>
        <color indexed="8"/>
        <rFont val="Arial"/>
      </rPr>
      <t> &amp; </t>
    </r>
    <r>
      <rPr>
        <sz val="12"/>
        <color indexed="18"/>
        <rFont val="Arial"/>
      </rPr>
      <t>d</t>
    </r>
    <r>
      <rPr>
        <sz val="12"/>
        <color indexed="8"/>
        <rFont val="Arial"/>
      </rPr>
      <t>)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</si>
  <si>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50.48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</si>
  <si>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35.18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</si>
  <si>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31.66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</si>
  <si>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56.78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</si>
  <si>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34.52</t>
    </r>
    <r>
      <rPr>
        <vertAlign val="superscript"/>
        <sz val="12"/>
        <color indexed="8"/>
        <rFont val="Arial"/>
      </rPr>
      <t>s</t>
    </r>
  </si>
  <si>
    <r>
      <t>σ</t>
    </r>
    <r>
      <rPr>
        <vertAlign val="superscript"/>
        <sz val="12"/>
        <color indexed="8"/>
        <rFont val="Arial"/>
      </rPr>
      <t>1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</si>
  <si>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23.53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</si>
  <si>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57.24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</si>
  <si>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09.62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</si>
  <si>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20.55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</si>
  <si>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10.90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</si>
  <si>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53.14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</si>
  <si>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37.52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</si>
  <si>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25.58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</si>
  <si>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32.53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</si>
  <si>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44.06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</si>
  <si>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58.77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</si>
  <si>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03.81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</si>
  <si>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28.82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</si>
  <si>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55.82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</si>
  <si>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07.25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</si>
  <si>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50.52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</si>
  <si>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49.35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</si>
  <si>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43.16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</si>
  <si>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32.11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</si>
  <si>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27.37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</si>
  <si>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14.88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</si>
  <si>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27.77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</si>
  <si>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10.10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</si>
  <si>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14.10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</si>
  <si>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13.10</t>
    </r>
    <r>
      <rPr>
        <vertAlign val="superscript"/>
        <sz val="12"/>
        <color indexed="8"/>
        <rFont val="Arial"/>
      </rPr>
      <t>s</t>
    </r>
  </si>
  <si>
    <r>
      <t>14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46.19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</si>
  <si>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32.91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</si>
  <si>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39.89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</si>
  <si>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11.26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</si>
  <si>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49.12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</si>
  <si>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57.41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</si>
  <si>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14.92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</si>
  <si>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32.10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</si>
  <si>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47.87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</si>
  <si>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16.76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</si>
  <si>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07.00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</si>
  <si>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40.46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</si>
  <si>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00.37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</si>
  <si>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55.38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</si>
  <si>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05.74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</si>
  <si>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03.67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</si>
  <si>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42.44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</si>
  <si>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32.20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</si>
  <si>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11.32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</si>
  <si>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32.60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</si>
  <si>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59.86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</si>
  <si>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 </t>
    </r>
    <r>
      <rPr>
        <vertAlign val="superscript"/>
        <sz val="12"/>
        <color indexed="8"/>
        <rFont val="Arial"/>
      </rPr>
      <t>s</t>
    </r>
  </si>
  <si>
    <r>
      <t>has a </t>
    </r>
    <r>
      <rPr>
        <sz val="12"/>
        <color indexed="18"/>
        <rFont val="Arial"/>
      </rPr>
      <t>planet</t>
    </r>
    <r>
      <rPr>
        <sz val="12"/>
        <color indexed="8"/>
        <rFont val="Arial"/>
      </rPr>
      <t> (</t>
    </r>
    <r>
      <rPr>
        <sz val="12"/>
        <color indexed="30"/>
        <rFont val="Arial"/>
      </rPr>
      <t>b</t>
    </r>
    <r>
      <rPr>
        <sz val="12"/>
        <color indexed="8"/>
        <rFont val="Arial"/>
      </rPr>
      <t>)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</si>
  <si>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20.19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</si>
  <si>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53.39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</si>
  <si>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43.30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</si>
  <si>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43.32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</si>
  <si>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29.56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</si>
  <si>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03.22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</si>
  <si>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04.70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</si>
  <si>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58.41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</si>
  <si>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39.34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</si>
  <si>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17.64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</si>
  <si>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22.91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</si>
  <si>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03.43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</si>
  <si>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41.93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</si>
  <si>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18.93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</si>
  <si>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46.29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</si>
  <si>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38.55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</si>
  <si>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17.65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</si>
  <si>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31.38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</si>
  <si>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52.75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</si>
  <si>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31.17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</si>
  <si>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04.02</t>
    </r>
    <r>
      <rPr>
        <vertAlign val="superscript"/>
        <sz val="12"/>
        <color indexed="8"/>
        <rFont val="Arial"/>
      </rPr>
      <t>s</t>
    </r>
  </si>
  <si>
    <t xml:space="preserve">η Uma (Alkaid) </t>
    <phoneticPr fontId="1" type="noConversion"/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</si>
  <si>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</si>
  <si>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</si>
  <si>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45.47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</si>
  <si>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</si>
  <si>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02.54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</si>
  <si>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23.47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</si>
  <si>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22.17</t>
    </r>
    <r>
      <rPr>
        <vertAlign val="superscript"/>
        <sz val="12"/>
        <color indexed="8"/>
        <rFont val="Arial"/>
      </rPr>
      <t>s</t>
    </r>
  </si>
  <si>
    <r>
      <t>has two planets (</t>
    </r>
    <r>
      <rPr>
        <sz val="12"/>
        <color indexed="18"/>
        <rFont val="Arial"/>
      </rPr>
      <t>b</t>
    </r>
    <r>
      <rPr>
        <sz val="12"/>
        <color indexed="8"/>
        <rFont val="Arial"/>
      </rPr>
      <t> &amp; </t>
    </r>
    <r>
      <rPr>
        <sz val="12"/>
        <color indexed="18"/>
        <rFont val="Arial"/>
      </rPr>
      <t>c</t>
    </r>
    <r>
      <rPr>
        <sz val="12"/>
        <color indexed="8"/>
        <rFont val="Arial"/>
      </rPr>
      <t>)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</si>
  <si>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38.47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</si>
  <si>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37.57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</si>
  <si>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s</t>
    </r>
  </si>
  <si>
    <r>
      <t>have three planets (</t>
    </r>
    <r>
      <rPr>
        <sz val="12"/>
        <color indexed="30"/>
        <rFont val="Arial"/>
      </rPr>
      <t>b</t>
    </r>
    <r>
      <rPr>
        <sz val="12"/>
        <color indexed="8"/>
        <rFont val="Arial"/>
      </rPr>
      <t>, </t>
    </r>
    <r>
      <rPr>
        <sz val="12"/>
        <color indexed="30"/>
        <rFont val="Arial"/>
      </rPr>
      <t>c</t>
    </r>
    <r>
      <rPr>
        <sz val="12"/>
        <color indexed="8"/>
        <rFont val="Arial"/>
      </rPr>
      <t> dan </t>
    </r>
    <r>
      <rPr>
        <sz val="12"/>
        <color indexed="30"/>
        <rFont val="Arial"/>
      </rPr>
      <t>d</t>
    </r>
    <r>
      <rPr>
        <sz val="12"/>
        <color indexed="8"/>
        <rFont val="Arial"/>
      </rPr>
      <t>)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</si>
  <si>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12.5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</si>
  <si>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04.83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</si>
  <si>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s</t>
    </r>
  </si>
  <si>
    <r>
      <t>has a </t>
    </r>
    <r>
      <rPr>
        <sz val="12"/>
        <color indexed="18"/>
        <rFont val="Arial"/>
      </rPr>
      <t>transiting planet</t>
    </r>
    <r>
      <rPr>
        <sz val="12"/>
        <color indexed="8"/>
        <rFont val="Arial"/>
      </rPr>
      <t> (</t>
    </r>
    <r>
      <rPr>
        <sz val="12"/>
        <color indexed="30"/>
        <rFont val="Arial"/>
      </rPr>
      <t>b</t>
    </r>
    <r>
      <rPr>
        <sz val="12"/>
        <color indexed="8"/>
        <rFont val="Arial"/>
      </rPr>
      <t>)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</si>
  <si>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49.0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</si>
  <si>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31.81</t>
    </r>
    <r>
      <rPr>
        <vertAlign val="superscript"/>
        <sz val="12"/>
        <color indexed="8"/>
        <rFont val="Arial"/>
      </rPr>
      <t>s</t>
    </r>
  </si>
  <si>
    <r>
      <t>has a </t>
    </r>
    <r>
      <rPr>
        <sz val="12"/>
        <color indexed="18"/>
        <rFont val="Arial"/>
      </rPr>
      <t>transiting planet</t>
    </r>
    <r>
      <rPr>
        <sz val="12"/>
        <color indexed="8"/>
        <rFont val="Arial"/>
      </rPr>
      <t> (</t>
    </r>
    <r>
      <rPr>
        <sz val="12"/>
        <color indexed="18"/>
        <rFont val="Arial"/>
      </rPr>
      <t>b</t>
    </r>
    <r>
      <rPr>
        <sz val="12"/>
        <color indexed="8"/>
        <rFont val="Arial"/>
      </rPr>
      <t>), a brown dwarf (</t>
    </r>
    <r>
      <rPr>
        <sz val="12"/>
        <color indexed="18"/>
        <rFont val="Arial"/>
      </rPr>
      <t>c</t>
    </r>
    <r>
      <rPr>
        <sz val="12"/>
        <color indexed="8"/>
        <rFont val="Arial"/>
      </rPr>
      <t>) and one unconfirmed planet (</t>
    </r>
    <r>
      <rPr>
        <sz val="12"/>
        <color indexed="30"/>
        <rFont val="Arial"/>
      </rPr>
      <t>d</t>
    </r>
    <r>
      <rPr>
        <sz val="12"/>
        <color indexed="8"/>
        <rFont val="Arial"/>
      </rPr>
      <t>)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</si>
  <si>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</si>
  <si>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22.58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</si>
  <si>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44.63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</si>
  <si>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58.8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</si>
  <si>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31.33</t>
    </r>
    <r>
      <rPr>
        <vertAlign val="superscript"/>
        <sz val="12"/>
        <color indexed="8"/>
        <rFont val="Arial"/>
      </rPr>
      <t>s</t>
    </r>
  </si>
  <si>
    <t>+</t>
  </si>
  <si>
    <t>Name</t>
    <phoneticPr fontId="1" type="noConversion"/>
  </si>
  <si>
    <t>RA</t>
    <phoneticPr fontId="1" type="noConversion"/>
  </si>
  <si>
    <t>DEC</t>
    <phoneticPr fontId="1" type="noConversion"/>
  </si>
  <si>
    <t>RA (deg)</t>
    <phoneticPr fontId="1" type="noConversion"/>
  </si>
  <si>
    <t>DEC (deg)</t>
    <phoneticPr fontId="1" type="noConversion"/>
  </si>
  <si>
    <r>
      <t xml:space="preserve">Dist. </t>
    </r>
    <r>
      <rPr>
        <b/>
        <sz val="12"/>
        <color indexed="8"/>
        <rFont val="Arial"/>
      </rPr>
      <t>(</t>
    </r>
    <r>
      <rPr>
        <b/>
        <sz val="12"/>
        <color indexed="18"/>
        <rFont val="Arial"/>
      </rPr>
      <t>ly</t>
    </r>
    <r>
      <rPr>
        <b/>
        <sz val="12"/>
        <color indexed="8"/>
        <rFont val="Arial"/>
      </rPr>
      <t>)</t>
    </r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</si>
  <si>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</si>
  <si>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</si>
  <si>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</si>
  <si>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γ UMa (Phecda)</t>
    <phoneticPr fontId="1" type="noConversion"/>
  </si>
  <si>
    <t>β UMa (Merak)</t>
    <phoneticPr fontId="1" type="noConversion"/>
  </si>
  <si>
    <t>α UMa (Dubhe)</t>
    <phoneticPr fontId="1" type="noConversion"/>
  </si>
  <si>
    <t xml:space="preserve">δ Uma (Megrez) </t>
    <phoneticPr fontId="1" type="noConversion"/>
  </si>
  <si>
    <t xml:space="preserve">ε Uma (Alioth) </t>
    <phoneticPr fontId="1" type="noConversion"/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</si>
  <si>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53.27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</si>
  <si>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10.40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</si>
  <si>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23.35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</si>
  <si>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54.43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</si>
  <si>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40.10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</si>
  <si>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25.58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</si>
  <si>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59.92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</si>
  <si>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56.84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</si>
  <si>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22.54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</si>
  <si>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44.89</t>
    </r>
    <r>
      <rPr>
        <vertAlign val="superscript"/>
        <sz val="12"/>
        <color indexed="8"/>
        <rFont val="Arial"/>
      </rPr>
      <t>s</t>
    </r>
  </si>
  <si>
    <r>
      <t>13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59.73</t>
    </r>
    <r>
      <rPr>
        <vertAlign val="superscript"/>
        <sz val="12"/>
        <color indexed="8"/>
        <rFont val="Arial"/>
      </rPr>
      <t>s</t>
    </r>
  </si>
  <si>
    <r>
      <t>08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05.93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</si>
  <si>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27.44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</si>
  <si>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43.12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</si>
  <si>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36.54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</si>
  <si>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05.73</t>
    </r>
    <r>
      <rPr>
        <vertAlign val="superscript"/>
        <sz val="12"/>
        <color indexed="8"/>
        <rFont val="Arial"/>
      </rPr>
      <t>s</t>
    </r>
  </si>
  <si>
    <r>
      <t>11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56.38</t>
    </r>
    <r>
      <rPr>
        <vertAlign val="superscript"/>
        <sz val="12"/>
        <color indexed="8"/>
        <rFont val="Arial"/>
      </rPr>
      <t>s</t>
    </r>
  </si>
  <si>
    <r>
      <t>12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04.19</t>
    </r>
    <r>
      <rPr>
        <vertAlign val="superscript"/>
        <sz val="12"/>
        <color indexed="8"/>
        <rFont val="Arial"/>
      </rPr>
      <t>s</t>
    </r>
  </si>
  <si>
    <r>
      <t>09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23.61</t>
    </r>
    <r>
      <rPr>
        <vertAlign val="superscript"/>
        <sz val="12"/>
        <color indexed="8"/>
        <rFont val="Arial"/>
      </rPr>
      <t>s</t>
    </r>
  </si>
  <si>
    <r>
      <t>10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49.86</t>
    </r>
    <r>
      <rPr>
        <vertAlign val="superscript"/>
        <sz val="12"/>
        <color indexed="8"/>
        <rFont val="Arial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</si>
</sst>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12"/>
      <name val="Verdana"/>
    </font>
    <font>
      <u/>
      <sz val="12"/>
      <color indexed="12"/>
      <name val="Verdana"/>
    </font>
    <font>
      <b/>
      <sz val="12"/>
      <name val="Verdana"/>
    </font>
    <font>
      <b/>
      <sz val="12"/>
      <color indexed="18"/>
      <name val="Arial"/>
    </font>
    <font>
      <b/>
      <sz val="12"/>
      <color indexed="8"/>
      <name val="Arial"/>
    </font>
    <font>
      <sz val="12"/>
      <color indexed="8"/>
      <name val="Arial"/>
    </font>
    <font>
      <vertAlign val="superscript"/>
      <sz val="12"/>
      <color indexed="8"/>
      <name val="Arial"/>
    </font>
    <font>
      <sz val="12"/>
      <color indexed="18"/>
      <name val="Arial"/>
    </font>
    <font>
      <sz val="12"/>
      <color indexed="3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55"/>
      </right>
      <top/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/>
    <xf numFmtId="0" fontId="4" fillId="2" borderId="1" xfId="1" applyFont="1" applyFill="1" applyBorder="1" applyAlignment="1" applyProtection="1">
      <alignment horizontal="left" wrapText="1"/>
    </xf>
    <xf numFmtId="0" fontId="4" fillId="2" borderId="1" xfId="1" applyFont="1" applyFill="1" applyBorder="1" applyAlignment="1" applyProtection="1">
      <alignment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3" fillId="2" borderId="6" xfId="0" applyFont="1" applyFill="1" applyBorder="1"/>
    <xf numFmtId="0" fontId="3" fillId="2" borderId="5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4" fillId="2" borderId="4" xfId="1" applyFont="1" applyFill="1" applyBorder="1" applyAlignment="1" applyProtection="1">
      <alignment wrapText="1"/>
    </xf>
    <xf numFmtId="0" fontId="8" fillId="2" borderId="4" xfId="0" applyFont="1" applyFill="1" applyBorder="1" applyAlignment="1">
      <alignment wrapText="1"/>
    </xf>
    <xf numFmtId="0" fontId="0" fillId="0" borderId="4" xfId="0" applyBorder="1"/>
    <xf numFmtId="0" fontId="4" fillId="2" borderId="7" xfId="1" applyFont="1" applyFill="1" applyBorder="1" applyAlignment="1" applyProtection="1">
      <alignment wrapText="1"/>
    </xf>
    <xf numFmtId="0" fontId="8" fillId="2" borderId="7" xfId="0" applyFont="1" applyFill="1" applyBorder="1" applyAlignment="1">
      <alignment wrapText="1"/>
    </xf>
    <xf numFmtId="0" fontId="0" fillId="0" borderId="7" xfId="0" applyBorder="1"/>
    <xf numFmtId="2" fontId="0" fillId="0" borderId="4" xfId="0" applyNumberFormat="1" applyBorder="1"/>
    <xf numFmtId="0" fontId="8" fillId="3" borderId="4" xfId="0" applyFont="1" applyFill="1" applyBorder="1" applyAlignment="1">
      <alignment wrapText="1"/>
    </xf>
    <xf numFmtId="0" fontId="0" fillId="3" borderId="4" xfId="0" applyFill="1" applyBorder="1"/>
    <xf numFmtId="2" fontId="0" fillId="0" borderId="7" xfId="0" applyNumberFormat="1" applyBorder="1"/>
    <xf numFmtId="0" fontId="5" fillId="0" borderId="8" xfId="0" applyFont="1" applyBorder="1" applyAlignment="1">
      <alignment horizontal="center"/>
    </xf>
    <xf numFmtId="0" fontId="4" fillId="2" borderId="3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wrapText="1"/>
    </xf>
    <xf numFmtId="2" fontId="8" fillId="2" borderId="4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Omicron_Ursae_Majoris" TargetMode="External"/><Relationship Id="rId117" Type="http://schemas.openxmlformats.org/officeDocument/2006/relationships/hyperlink" Target="http://en.wikipedia.org/w/index.php?title=EE_Ursae_Majoris&amp;action=edit&amp;redlink=1" TargetMode="External"/><Relationship Id="rId21" Type="http://schemas.openxmlformats.org/officeDocument/2006/relationships/hyperlink" Target="http://en.wikipedia.org/wiki/Mu_Ursae_Majoris" TargetMode="External"/><Relationship Id="rId42" Type="http://schemas.openxmlformats.org/officeDocument/2006/relationships/hyperlink" Target="http://en.wikipedia.org/wiki/Phi_Ursae_Majoris" TargetMode="External"/><Relationship Id="rId47" Type="http://schemas.openxmlformats.org/officeDocument/2006/relationships/hyperlink" Target="http://en.wikipedia.org/wiki/Tau_Ursae_Majoris" TargetMode="External"/><Relationship Id="rId63" Type="http://schemas.openxmlformats.org/officeDocument/2006/relationships/hyperlink" Target="http://en.wikipedia.org/w/index.php?title=44_Ursae_Majoris&amp;action=edit&amp;redlink=1" TargetMode="External"/><Relationship Id="rId68" Type="http://schemas.openxmlformats.org/officeDocument/2006/relationships/hyperlink" Target="http://en.wikipedia.org/w/index.php?title=67_Ursae_Majoris&amp;action=edit&amp;redlink=1" TargetMode="External"/><Relationship Id="rId84" Type="http://schemas.openxmlformats.org/officeDocument/2006/relationships/hyperlink" Target="http://en.wikipedia.org/wiki/Pi_Ursae_Majoris" TargetMode="External"/><Relationship Id="rId89" Type="http://schemas.openxmlformats.org/officeDocument/2006/relationships/hyperlink" Target="http://en.wikipedia.org/w/index.php?title=86_Ursae_Majoris&amp;action=edit&amp;redlink=1" TargetMode="External"/><Relationship Id="rId112" Type="http://schemas.openxmlformats.org/officeDocument/2006/relationships/hyperlink" Target="http://en.wikipedia.org/wiki/Barium_star" TargetMode="External"/><Relationship Id="rId133" Type="http://schemas.openxmlformats.org/officeDocument/2006/relationships/hyperlink" Target="http://en.wikipedia.org/wiki/List_of_nearest_stars" TargetMode="External"/><Relationship Id="rId138" Type="http://schemas.openxmlformats.org/officeDocument/2006/relationships/hyperlink" Target="http://en.wikipedia.org/wiki/W_Ursae_Majoris_variable" TargetMode="External"/><Relationship Id="rId154" Type="http://schemas.openxmlformats.org/officeDocument/2006/relationships/hyperlink" Target="http://en.wikipedia.org/w/index.php?title=HD_233604&amp;action=edit&amp;redlink=1" TargetMode="External"/><Relationship Id="rId159" Type="http://schemas.openxmlformats.org/officeDocument/2006/relationships/hyperlink" Target="http://en.wikipedia.org/wiki/HAT-P-3b" TargetMode="External"/><Relationship Id="rId16" Type="http://schemas.openxmlformats.org/officeDocument/2006/relationships/hyperlink" Target="http://en.wikipedia.org/wiki/Eta_Ursae_Majoris" TargetMode="External"/><Relationship Id="rId107" Type="http://schemas.openxmlformats.org/officeDocument/2006/relationships/hyperlink" Target="http://en.wikipedia.org/w/index.php?title=76_Ursae_Majoris&amp;action=edit&amp;redlink=1" TargetMode="External"/><Relationship Id="rId11" Type="http://schemas.openxmlformats.org/officeDocument/2006/relationships/hyperlink" Target="http://en.wikipedia.org/wiki/Absolute_magnitude" TargetMode="External"/><Relationship Id="rId32" Type="http://schemas.openxmlformats.org/officeDocument/2006/relationships/hyperlink" Target="http://en.wikipedia.org/wiki/Chi_Ursae_Majoris" TargetMode="External"/><Relationship Id="rId37" Type="http://schemas.openxmlformats.org/officeDocument/2006/relationships/hyperlink" Target="http://en.wikipedia.org/wiki/Mizar_(star)" TargetMode="External"/><Relationship Id="rId53" Type="http://schemas.openxmlformats.org/officeDocument/2006/relationships/hyperlink" Target="http://en.wikipedia.org/wiki/36_Ursae_Majoris" TargetMode="External"/><Relationship Id="rId58" Type="http://schemas.openxmlformats.org/officeDocument/2006/relationships/hyperlink" Target="http://en.wikipedia.org/wiki/47_Ursae_Majoris" TargetMode="External"/><Relationship Id="rId74" Type="http://schemas.openxmlformats.org/officeDocument/2006/relationships/hyperlink" Target="http://en.wikipedia.org/w/index.php?title=74_Ursae_Majoris&amp;action=edit&amp;redlink=1" TargetMode="External"/><Relationship Id="rId79" Type="http://schemas.openxmlformats.org/officeDocument/2006/relationships/hyperlink" Target="http://en.wikipedia.org/w/index.php?title=70_Ursae_Majoris&amp;action=edit&amp;redlink=1" TargetMode="External"/><Relationship Id="rId102" Type="http://schemas.openxmlformats.org/officeDocument/2006/relationships/hyperlink" Target="http://en.wikipedia.org/w/index.php?title=66_Ursae_Majoris&amp;action=edit&amp;redlink=1" TargetMode="External"/><Relationship Id="rId123" Type="http://schemas.openxmlformats.org/officeDocument/2006/relationships/hyperlink" Target="http://en.wikipedia.org/w/index.php?title=28_Ursae_Majoris&amp;action=edit&amp;redlink=1" TargetMode="External"/><Relationship Id="rId128" Type="http://schemas.openxmlformats.org/officeDocument/2006/relationships/hyperlink" Target="http://en.wikipedia.org/w/index.php?title=65_Ursae_Majoris&amp;action=edit&amp;redlink=1" TargetMode="External"/><Relationship Id="rId144" Type="http://schemas.openxmlformats.org/officeDocument/2006/relationships/hyperlink" Target="http://en.wikipedia.org/wiki/Mira_variable" TargetMode="External"/><Relationship Id="rId149" Type="http://schemas.openxmlformats.org/officeDocument/2006/relationships/hyperlink" Target="http://en.wikipedia.org/wiki/HIP_57274" TargetMode="External"/><Relationship Id="rId5" Type="http://schemas.openxmlformats.org/officeDocument/2006/relationships/hyperlink" Target="http://en.wikipedia.org/wiki/Henry_Draper_Catalogue" TargetMode="External"/><Relationship Id="rId90" Type="http://schemas.openxmlformats.org/officeDocument/2006/relationships/hyperlink" Target="http://en.wikipedia.org/w/index.php?title=CO_Ursae_Majoris&amp;action=edit&amp;redlink=1" TargetMode="External"/><Relationship Id="rId95" Type="http://schemas.openxmlformats.org/officeDocument/2006/relationships/hyperlink" Target="http://en.wikipedia.org/w/index.php?title=47_Leonis_Minoris&amp;action=edit&amp;redlink=1" TargetMode="External"/><Relationship Id="rId160" Type="http://schemas.openxmlformats.org/officeDocument/2006/relationships/hyperlink" Target="http://en.wikipedia.org/wiki/HIP_57050" TargetMode="External"/><Relationship Id="rId22" Type="http://schemas.openxmlformats.org/officeDocument/2006/relationships/hyperlink" Target="http://en.wikipedia.org/wiki/Semiregular_variable" TargetMode="External"/><Relationship Id="rId27" Type="http://schemas.openxmlformats.org/officeDocument/2006/relationships/hyperlink" Target="http://en.wikipedia.org/wiki/Omicron_Ursae_Majoris_b" TargetMode="External"/><Relationship Id="rId43" Type="http://schemas.openxmlformats.org/officeDocument/2006/relationships/hyperlink" Target="http://en.wikipedia.org/wiki/Pi_Ursae_Majoris" TargetMode="External"/><Relationship Id="rId48" Type="http://schemas.openxmlformats.org/officeDocument/2006/relationships/hyperlink" Target="http://en.wikipedia.org/wiki/HD_91312" TargetMode="External"/><Relationship Id="rId64" Type="http://schemas.openxmlformats.org/officeDocument/2006/relationships/hyperlink" Target="http://en.wikipedia.org/wiki/Sigma_Ursae_Majoris" TargetMode="External"/><Relationship Id="rId69" Type="http://schemas.openxmlformats.org/officeDocument/2006/relationships/hyperlink" Target="http://en.wikipedia.org/w/index.php?title=31_Ursae_Majoris&amp;action=edit&amp;redlink=1" TargetMode="External"/><Relationship Id="rId113" Type="http://schemas.openxmlformats.org/officeDocument/2006/relationships/hyperlink" Target="http://en.wikipedia.org/w/index.php?title=U_Ursae_Majoris&amp;action=edit&amp;redlink=1" TargetMode="External"/><Relationship Id="rId118" Type="http://schemas.openxmlformats.org/officeDocument/2006/relationships/hyperlink" Target="http://en.wikipedia.org/w/index.php?title=35_Ursae_Majoris&amp;action=edit&amp;redlink=1" TargetMode="External"/><Relationship Id="rId134" Type="http://schemas.openxmlformats.org/officeDocument/2006/relationships/hyperlink" Target="http://en.wikipedia.org/wiki/Sidus_Ludoviciana" TargetMode="External"/><Relationship Id="rId139" Type="http://schemas.openxmlformats.org/officeDocument/2006/relationships/hyperlink" Target="http://en.wikipedia.org/w/index.php?title=HD_102956&amp;action=edit&amp;redlink=1" TargetMode="External"/><Relationship Id="rId80" Type="http://schemas.openxmlformats.org/officeDocument/2006/relationships/hyperlink" Target="http://en.wikipedia.org/w/index.php?title=59_Ursae_Majoris&amp;action=edit&amp;redlink=1" TargetMode="External"/><Relationship Id="rId85" Type="http://schemas.openxmlformats.org/officeDocument/2006/relationships/hyperlink" Target="http://en.wikipedia.org/wiki/BY_Draconis_variable" TargetMode="External"/><Relationship Id="rId150" Type="http://schemas.openxmlformats.org/officeDocument/2006/relationships/hyperlink" Target="http://en.wikipedia.org/wiki/Winnecke_4" TargetMode="External"/><Relationship Id="rId155" Type="http://schemas.openxmlformats.org/officeDocument/2006/relationships/hyperlink" Target="http://en.wikipedia.org/w/index.php?title=HD_233604_b&amp;action=edit&amp;redlink=1" TargetMode="External"/><Relationship Id="rId12" Type="http://schemas.openxmlformats.org/officeDocument/2006/relationships/hyperlink" Target="http://en.wikipedia.org/wiki/Absolute_magnitude" TargetMode="External"/><Relationship Id="rId17" Type="http://schemas.openxmlformats.org/officeDocument/2006/relationships/hyperlink" Target="http://en.wikipedia.org/wiki/Mizar_(star)" TargetMode="External"/><Relationship Id="rId33" Type="http://schemas.openxmlformats.org/officeDocument/2006/relationships/hyperlink" Target="http://en.wikipedia.org/wiki/Upsilon_Ursae_Majoris" TargetMode="External"/><Relationship Id="rId38" Type="http://schemas.openxmlformats.org/officeDocument/2006/relationships/hyperlink" Target="http://en.wikipedia.org/wiki/Xi_Ursae_Majoris" TargetMode="External"/><Relationship Id="rId59" Type="http://schemas.openxmlformats.org/officeDocument/2006/relationships/hyperlink" Target="http://en.wikipedia.org/w/index.php?title=49_Ursae_Majoris&amp;action=edit&amp;redlink=1" TargetMode="External"/><Relationship Id="rId103" Type="http://schemas.openxmlformats.org/officeDocument/2006/relationships/hyperlink" Target="http://en.wikipedia.org/w/index.php?title=EN_Ursae_Majoris&amp;action=edit&amp;redlink=1" TargetMode="External"/><Relationship Id="rId108" Type="http://schemas.openxmlformats.org/officeDocument/2006/relationships/hyperlink" Target="http://en.wikipedia.org/w/index.php?title=EP_Ursae_Majoris&amp;action=edit&amp;redlink=1" TargetMode="External"/><Relationship Id="rId124" Type="http://schemas.openxmlformats.org/officeDocument/2006/relationships/hyperlink" Target="http://en.wikipedia.org/w/index.php?title=65_Ursae_Majoris&amp;action=edit&amp;redlink=1" TargetMode="External"/><Relationship Id="rId129" Type="http://schemas.openxmlformats.org/officeDocument/2006/relationships/hyperlink" Target="http://en.wikipedia.org/w/index.php?title=72_Ursae_Majoris&amp;action=edit&amp;redlink=1" TargetMode="External"/><Relationship Id="rId54" Type="http://schemas.openxmlformats.org/officeDocument/2006/relationships/hyperlink" Target="http://en.wikipedia.org/wiki/78_Ursae_Majoris" TargetMode="External"/><Relationship Id="rId70" Type="http://schemas.openxmlformats.org/officeDocument/2006/relationships/hyperlink" Target="http://en.wikipedia.org/w/index.php?title=17_Ursae_Majoris&amp;action=edit&amp;redlink=1" TargetMode="External"/><Relationship Id="rId75" Type="http://schemas.openxmlformats.org/officeDocument/2006/relationships/hyperlink" Target="http://en.wikipedia.org/wiki/41_Lyncis" TargetMode="External"/><Relationship Id="rId91" Type="http://schemas.openxmlformats.org/officeDocument/2006/relationships/hyperlink" Target="http://en.wikipedia.org/w/index.php?title=5_Ursae_Majoris&amp;action=edit&amp;redlink=1" TargetMode="External"/><Relationship Id="rId96" Type="http://schemas.openxmlformats.org/officeDocument/2006/relationships/hyperlink" Target="http://en.wikipedia.org/w/index.php?title=62_Ursae_Majoris&amp;action=edit&amp;redlink=1" TargetMode="External"/><Relationship Id="rId140" Type="http://schemas.openxmlformats.org/officeDocument/2006/relationships/hyperlink" Target="http://en.wikipedia.org/w/index.php?title=HD_102956_b&amp;action=edit&amp;redlink=1" TargetMode="External"/><Relationship Id="rId145" Type="http://schemas.openxmlformats.org/officeDocument/2006/relationships/hyperlink" Target="http://en.wikipedia.org/wiki/HD_68988" TargetMode="External"/><Relationship Id="rId161" Type="http://schemas.openxmlformats.org/officeDocument/2006/relationships/hyperlink" Target="http://en.wikipedia.org/wiki/HIP_57050_b" TargetMode="External"/><Relationship Id="rId1" Type="http://schemas.openxmlformats.org/officeDocument/2006/relationships/hyperlink" Target="http://en.wikipedia.org/wiki/Proper_names_(astronomy)" TargetMode="External"/><Relationship Id="rId6" Type="http://schemas.openxmlformats.org/officeDocument/2006/relationships/hyperlink" Target="http://en.wikipedia.org/wiki/Hipparcos_Catalogue" TargetMode="External"/><Relationship Id="rId15" Type="http://schemas.openxmlformats.org/officeDocument/2006/relationships/hyperlink" Target="http://en.wikipedia.org/wiki/Alpha_Ursae_Majoris" TargetMode="External"/><Relationship Id="rId23" Type="http://schemas.openxmlformats.org/officeDocument/2006/relationships/hyperlink" Target="http://en.wikipedia.org/wiki/Iota_Ursae_Majoris" TargetMode="External"/><Relationship Id="rId28" Type="http://schemas.openxmlformats.org/officeDocument/2006/relationships/hyperlink" Target="http://en.wikipedia.org/wiki/Lambda_Ursae_Majoris" TargetMode="External"/><Relationship Id="rId36" Type="http://schemas.openxmlformats.org/officeDocument/2006/relationships/hyperlink" Target="http://en.wikipedia.org/wiki/Zeta_Ursae_Majoris" TargetMode="External"/><Relationship Id="rId49" Type="http://schemas.openxmlformats.org/officeDocument/2006/relationships/hyperlink" Target="http://en.wikipedia.org/wiki/Rho_Ursae_Majoris" TargetMode="External"/><Relationship Id="rId57" Type="http://schemas.openxmlformats.org/officeDocument/2006/relationships/hyperlink" Target="http://en.wikipedia.org/w/index.php?title=46_Ursae_Majoris&amp;action=edit&amp;redlink=1" TargetMode="External"/><Relationship Id="rId106" Type="http://schemas.openxmlformats.org/officeDocument/2006/relationships/hyperlink" Target="http://en.wikipedia.org/w/index.php?title=51_Ursae_Majoris&amp;action=edit&amp;redlink=1" TargetMode="External"/><Relationship Id="rId114" Type="http://schemas.openxmlformats.org/officeDocument/2006/relationships/hyperlink" Target="http://en.wikipedia.org/w/index.php?title=1_Canum_Venaticorum&amp;action=edit&amp;redlink=1" TargetMode="External"/><Relationship Id="rId119" Type="http://schemas.openxmlformats.org/officeDocument/2006/relationships/hyperlink" Target="http://en.wikipedia.org/w/index.php?title=41_Ursae_Majoris&amp;action=edit&amp;redlink=1" TargetMode="External"/><Relationship Id="rId127" Type="http://schemas.openxmlformats.org/officeDocument/2006/relationships/hyperlink" Target="http://en.wikipedia.org/w/index.php?title=39_Lyncis&amp;action=edit&amp;redlink=1" TargetMode="External"/><Relationship Id="rId10" Type="http://schemas.openxmlformats.org/officeDocument/2006/relationships/hyperlink" Target="http://en.wikipedia.org/wiki/Apparent_magnitude" TargetMode="External"/><Relationship Id="rId31" Type="http://schemas.openxmlformats.org/officeDocument/2006/relationships/hyperlink" Target="http://en.wikipedia.org/wiki/23_Ursae_Majoris" TargetMode="External"/><Relationship Id="rId44" Type="http://schemas.openxmlformats.org/officeDocument/2006/relationships/hyperlink" Target="http://en.wikipedia.org/wiki/83_Ursae_Majoris" TargetMode="External"/><Relationship Id="rId52" Type="http://schemas.openxmlformats.org/officeDocument/2006/relationships/hyperlink" Target="http://en.wikipedia.org/wiki/18_Ursae_Majoris" TargetMode="External"/><Relationship Id="rId60" Type="http://schemas.openxmlformats.org/officeDocument/2006/relationships/hyperlink" Target="http://en.wikipedia.org/w/index.php?title=15_Leonis_Minoris&amp;action=edit&amp;redlink=1" TargetMode="External"/><Relationship Id="rId65" Type="http://schemas.openxmlformats.org/officeDocument/2006/relationships/hyperlink" Target="http://en.wikipedia.org/w/index.php?title=27_Ursae_Majoris&amp;action=edit&amp;redlink=1" TargetMode="External"/><Relationship Id="rId73" Type="http://schemas.openxmlformats.org/officeDocument/2006/relationships/hyperlink" Target="http://en.wikipedia.org/w/index.php?title=55_Camelopardalis&amp;action=edit&amp;redlink=1" TargetMode="External"/><Relationship Id="rId78" Type="http://schemas.openxmlformats.org/officeDocument/2006/relationships/hyperlink" Target="http://en.wikipedia.org/w/index.php?title=2_Ursae_Majoris&amp;action=edit&amp;redlink=1" TargetMode="External"/><Relationship Id="rId81" Type="http://schemas.openxmlformats.org/officeDocument/2006/relationships/hyperlink" Target="http://en.wikipedia.org/w/index.php?title=6_Ursae_Majoris&amp;action=edit&amp;redlink=1" TargetMode="External"/><Relationship Id="rId86" Type="http://schemas.openxmlformats.org/officeDocument/2006/relationships/hyperlink" Target="http://en.wikipedia.org/w/index.php?title=43_Ursae_Majoris&amp;action=edit&amp;redlink=1" TargetMode="External"/><Relationship Id="rId94" Type="http://schemas.openxmlformats.org/officeDocument/2006/relationships/hyperlink" Target="http://en.wikipedia.org/wiki/HD_89744" TargetMode="External"/><Relationship Id="rId99" Type="http://schemas.openxmlformats.org/officeDocument/2006/relationships/hyperlink" Target="http://en.wikipedia.org/w/index.php?title=CG_Ursae_Majoris&amp;action=edit&amp;redlink=1" TargetMode="External"/><Relationship Id="rId101" Type="http://schemas.openxmlformats.org/officeDocument/2006/relationships/hyperlink" Target="http://en.wikipedia.org/w/index.php?title=71_Ursae_Majoris&amp;action=edit&amp;redlink=1" TargetMode="External"/><Relationship Id="rId122" Type="http://schemas.openxmlformats.org/officeDocument/2006/relationships/hyperlink" Target="http://en.wikipedia.org/w/index.php?title=56_Camelopardalis&amp;action=edit&amp;redlink=1" TargetMode="External"/><Relationship Id="rId130" Type="http://schemas.openxmlformats.org/officeDocument/2006/relationships/hyperlink" Target="http://en.wikipedia.org/w/index.php?title=40_Ursae_Majoris&amp;action=edit&amp;redlink=1" TargetMode="External"/><Relationship Id="rId135" Type="http://schemas.openxmlformats.org/officeDocument/2006/relationships/hyperlink" Target="http://en.wikipedia.org/w/index.php?title=HD_99706&amp;action=edit&amp;redlink=1" TargetMode="External"/><Relationship Id="rId143" Type="http://schemas.openxmlformats.org/officeDocument/2006/relationships/hyperlink" Target="http://en.wikipedia.org/w/index.php?title=T_Ursae_Majoris&amp;action=edit&amp;redlink=1" TargetMode="External"/><Relationship Id="rId148" Type="http://schemas.openxmlformats.org/officeDocument/2006/relationships/hyperlink" Target="http://en.wikipedia.org/wiki/HD_80606_b" TargetMode="External"/><Relationship Id="rId151" Type="http://schemas.openxmlformats.org/officeDocument/2006/relationships/hyperlink" Target="http://en.wikipedia.org/wiki/Messier_object" TargetMode="External"/><Relationship Id="rId156" Type="http://schemas.openxmlformats.org/officeDocument/2006/relationships/hyperlink" Target="http://en.wikipedia.org/wiki/HAT-P-13" TargetMode="External"/><Relationship Id="rId4" Type="http://schemas.openxmlformats.org/officeDocument/2006/relationships/hyperlink" Target="http://en.wikipedia.org/wiki/Variable_star_designation" TargetMode="External"/><Relationship Id="rId9" Type="http://schemas.openxmlformats.org/officeDocument/2006/relationships/hyperlink" Target="http://en.wikipedia.org/wiki/Apparent_magnitude" TargetMode="External"/><Relationship Id="rId13" Type="http://schemas.openxmlformats.org/officeDocument/2006/relationships/hyperlink" Target="http://en.wikipedia.org/wiki/Stellar_classification" TargetMode="External"/><Relationship Id="rId18" Type="http://schemas.openxmlformats.org/officeDocument/2006/relationships/hyperlink" Target="http://en.wikipedia.org/wiki/Beta_Ursae_Majoris" TargetMode="External"/><Relationship Id="rId39" Type="http://schemas.openxmlformats.org/officeDocument/2006/relationships/hyperlink" Target="http://en.wikipedia.org/wiki/15_Ursae_Majoris" TargetMode="External"/><Relationship Id="rId109" Type="http://schemas.openxmlformats.org/officeDocument/2006/relationships/hyperlink" Target="http://en.wikipedia.org/w/index.php?title=75_Ursae_Majoris&amp;action=edit&amp;redlink=1" TargetMode="External"/><Relationship Id="rId34" Type="http://schemas.openxmlformats.org/officeDocument/2006/relationships/hyperlink" Target="http://en.wikipedia.org/wiki/Delta_Scuti_variable" TargetMode="External"/><Relationship Id="rId50" Type="http://schemas.openxmlformats.org/officeDocument/2006/relationships/hyperlink" Target="http://en.wikipedia.org/wiki/55_Ursae_Majoris" TargetMode="External"/><Relationship Id="rId55" Type="http://schemas.openxmlformats.org/officeDocument/2006/relationships/hyperlink" Target="http://en.wikipedia.org/wiki/ET_Ursae_Majoris" TargetMode="External"/><Relationship Id="rId76" Type="http://schemas.openxmlformats.org/officeDocument/2006/relationships/hyperlink" Target="http://en.wikipedia.org/wiki/41_Lyncis_b" TargetMode="External"/><Relationship Id="rId97" Type="http://schemas.openxmlformats.org/officeDocument/2006/relationships/hyperlink" Target="http://en.wikipedia.org/w/index.php?title=32_Ursae_Majoris&amp;action=edit&amp;redlink=1" TargetMode="External"/><Relationship Id="rId104" Type="http://schemas.openxmlformats.org/officeDocument/2006/relationships/hyperlink" Target="http://en.wikipedia.org/w/index.php?title=58_Ursae_Majoris&amp;action=edit&amp;redlink=1" TargetMode="External"/><Relationship Id="rId120" Type="http://schemas.openxmlformats.org/officeDocument/2006/relationships/hyperlink" Target="http://en.wikipedia.org/w/index.php?title=68_Ursae_Majoris&amp;action=edit&amp;redlink=1" TargetMode="External"/><Relationship Id="rId125" Type="http://schemas.openxmlformats.org/officeDocument/2006/relationships/hyperlink" Target="http://en.wikipedia.org/w/index.php?title=25_Leonis_Minoris&amp;action=edit&amp;redlink=1" TargetMode="External"/><Relationship Id="rId141" Type="http://schemas.openxmlformats.org/officeDocument/2006/relationships/hyperlink" Target="http://en.wikipedia.org/wiki/HD_118203" TargetMode="External"/><Relationship Id="rId146" Type="http://schemas.openxmlformats.org/officeDocument/2006/relationships/hyperlink" Target="http://en.wikipedia.org/w/index.php?title=R_Ursae_Majoris&amp;action=edit&amp;redlink=1" TargetMode="External"/><Relationship Id="rId7" Type="http://schemas.openxmlformats.org/officeDocument/2006/relationships/hyperlink" Target="http://en.wikipedia.org/wiki/Right_ascension" TargetMode="External"/><Relationship Id="rId71" Type="http://schemas.openxmlformats.org/officeDocument/2006/relationships/hyperlink" Target="http://en.wikipedia.org/w/index.php?title=57_Ursae_Majoris&amp;action=edit&amp;redlink=1" TargetMode="External"/><Relationship Id="rId92" Type="http://schemas.openxmlformats.org/officeDocument/2006/relationships/hyperlink" Target="http://en.wikipedia.org/w/index.php?title=57_Camelopardalis&amp;action=edit&amp;redlink=1" TargetMode="External"/><Relationship Id="rId162" Type="http://schemas.openxmlformats.org/officeDocument/2006/relationships/hyperlink" Target="http://en.wikipedia.org/w/index.php?title=CF_Ursae_Majoris&amp;action=edit&amp;redlink=1" TargetMode="External"/><Relationship Id="rId2" Type="http://schemas.openxmlformats.org/officeDocument/2006/relationships/hyperlink" Target="http://en.wikipedia.org/wiki/Bayer_designation" TargetMode="External"/><Relationship Id="rId29" Type="http://schemas.openxmlformats.org/officeDocument/2006/relationships/hyperlink" Target="http://en.wikipedia.org/wiki/Nu_Ursae_Majoris" TargetMode="External"/><Relationship Id="rId24" Type="http://schemas.openxmlformats.org/officeDocument/2006/relationships/hyperlink" Target="http://en.wikipedia.org/wiki/Theta_Ursae_Majoris" TargetMode="External"/><Relationship Id="rId40" Type="http://schemas.openxmlformats.org/officeDocument/2006/relationships/hyperlink" Target="http://en.wikipedia.org/wiki/26_Ursae_Majoris" TargetMode="External"/><Relationship Id="rId45" Type="http://schemas.openxmlformats.org/officeDocument/2006/relationships/hyperlink" Target="http://en.wikipedia.org/wiki/Omega_Ursae_Majoris" TargetMode="External"/><Relationship Id="rId66" Type="http://schemas.openxmlformats.org/officeDocument/2006/relationships/hyperlink" Target="http://en.wikipedia.org/w/index.php?title=37_Ursae_Majoris&amp;action=edit&amp;redlink=1" TargetMode="External"/><Relationship Id="rId87" Type="http://schemas.openxmlformats.org/officeDocument/2006/relationships/hyperlink" Target="http://en.wikipedia.org/w/index.php?title=73_Ursae_Majoris&amp;action=edit&amp;redlink=1" TargetMode="External"/><Relationship Id="rId110" Type="http://schemas.openxmlformats.org/officeDocument/2006/relationships/hyperlink" Target="http://en.wikipedia.org/w/index.php?title=60_Ursae_Majoris&amp;action=edit&amp;redlink=1" TargetMode="External"/><Relationship Id="rId115" Type="http://schemas.openxmlformats.org/officeDocument/2006/relationships/hyperlink" Target="http://en.wikipedia.org/w/index.php?title=EZ_Ursae_Majoris&amp;action=edit&amp;redlink=1" TargetMode="External"/><Relationship Id="rId131" Type="http://schemas.openxmlformats.org/officeDocument/2006/relationships/hyperlink" Target="http://en.wikipedia.org/w/index.php?title=HD_96127&amp;action=edit&amp;redlink=1" TargetMode="External"/><Relationship Id="rId136" Type="http://schemas.openxmlformats.org/officeDocument/2006/relationships/hyperlink" Target="http://en.wikipedia.org/w/index.php?title=HD_99706_b&amp;action=edit&amp;redlink=1" TargetMode="External"/><Relationship Id="rId157" Type="http://schemas.openxmlformats.org/officeDocument/2006/relationships/hyperlink" Target="http://en.wikipedia.org/w/index.php?title=HAT-P-21&amp;action=edit&amp;redlink=1" TargetMode="External"/><Relationship Id="rId61" Type="http://schemas.openxmlformats.org/officeDocument/2006/relationships/hyperlink" Target="http://en.wikipedia.org/w/index.php?title=44_Lyncis&amp;action=edit&amp;redlink=1" TargetMode="External"/><Relationship Id="rId82" Type="http://schemas.openxmlformats.org/officeDocument/2006/relationships/hyperlink" Target="http://en.wikipedia.org/w/index.php?title=42_Ursae_Majoris&amp;action=edit&amp;redlink=1" TargetMode="External"/><Relationship Id="rId152" Type="http://schemas.openxmlformats.org/officeDocument/2006/relationships/hyperlink" Target="http://en.wikipedia.org/w/index.php?title=SZ_Ursae_Majoris&amp;action=edit&amp;redlink=1" TargetMode="External"/><Relationship Id="rId19" Type="http://schemas.openxmlformats.org/officeDocument/2006/relationships/hyperlink" Target="http://en.wikipedia.org/wiki/Gamma_Ursae_Majoris" TargetMode="External"/><Relationship Id="rId14" Type="http://schemas.openxmlformats.org/officeDocument/2006/relationships/hyperlink" Target="http://en.wikipedia.org/wiki/Epsilon_Ursae_Majoris" TargetMode="External"/><Relationship Id="rId30" Type="http://schemas.openxmlformats.org/officeDocument/2006/relationships/hyperlink" Target="http://en.wikipedia.org/wiki/Kappa_Ursae_Majoris" TargetMode="External"/><Relationship Id="rId35" Type="http://schemas.openxmlformats.org/officeDocument/2006/relationships/hyperlink" Target="http://en.wikipedia.org/wiki/Xi_Ursae_Majoris" TargetMode="External"/><Relationship Id="rId56" Type="http://schemas.openxmlformats.org/officeDocument/2006/relationships/hyperlink" Target="http://en.wikipedia.org/wiki/56_Ursae_Majoris" TargetMode="External"/><Relationship Id="rId77" Type="http://schemas.openxmlformats.org/officeDocument/2006/relationships/hyperlink" Target="http://en.wikipedia.org/w/index.php?title=82_Ursae_Majoris&amp;action=edit&amp;redlink=1" TargetMode="External"/><Relationship Id="rId100" Type="http://schemas.openxmlformats.org/officeDocument/2006/relationships/hyperlink" Target="http://en.wikipedia.org/w/index.php?title=39_Ursae_Majoris&amp;action=edit&amp;redlink=1" TargetMode="External"/><Relationship Id="rId105" Type="http://schemas.openxmlformats.org/officeDocument/2006/relationships/hyperlink" Target="http://en.wikipedia.org/w/index.php?title=VY_Ursae_Majoris&amp;action=edit&amp;redlink=1" TargetMode="External"/><Relationship Id="rId126" Type="http://schemas.openxmlformats.org/officeDocument/2006/relationships/hyperlink" Target="http://en.wikipedia.org/w/index.php?title=14_Leonis_Minoris&amp;action=edit&amp;redlink=1" TargetMode="External"/><Relationship Id="rId147" Type="http://schemas.openxmlformats.org/officeDocument/2006/relationships/hyperlink" Target="http://en.wikipedia.org/wiki/HD_80606" TargetMode="External"/><Relationship Id="rId8" Type="http://schemas.openxmlformats.org/officeDocument/2006/relationships/hyperlink" Target="http://en.wikipedia.org/wiki/Declination" TargetMode="External"/><Relationship Id="rId51" Type="http://schemas.openxmlformats.org/officeDocument/2006/relationships/hyperlink" Target="http://en.wikipedia.org/wiki/Sigma_Ursae_Majoris" TargetMode="External"/><Relationship Id="rId72" Type="http://schemas.openxmlformats.org/officeDocument/2006/relationships/hyperlink" Target="http://en.wikipedia.org/wiki/61_Ursae_Majoris" TargetMode="External"/><Relationship Id="rId93" Type="http://schemas.openxmlformats.org/officeDocument/2006/relationships/hyperlink" Target="http://en.wikipedia.org/wiki/RS_Canum_Venaticorum_variable" TargetMode="External"/><Relationship Id="rId98" Type="http://schemas.openxmlformats.org/officeDocument/2006/relationships/hyperlink" Target="http://en.wikipedia.org/w/index.php?title=22_Ursae_Majoris&amp;action=edit&amp;redlink=1" TargetMode="External"/><Relationship Id="rId121" Type="http://schemas.openxmlformats.org/officeDocument/2006/relationships/hyperlink" Target="http://en.wikipedia.org/wiki/Groombridge_1830" TargetMode="External"/><Relationship Id="rId142" Type="http://schemas.openxmlformats.org/officeDocument/2006/relationships/hyperlink" Target="http://en.wikipedia.org/wiki/HD_118203_b" TargetMode="External"/><Relationship Id="rId163" Type="http://schemas.openxmlformats.org/officeDocument/2006/relationships/hyperlink" Target="http://en.wikipedia.org/wiki/WX_Ursae_Majoris" TargetMode="External"/><Relationship Id="rId3" Type="http://schemas.openxmlformats.org/officeDocument/2006/relationships/hyperlink" Target="http://en.wikipedia.org/wiki/Flamsteed_designation" TargetMode="External"/><Relationship Id="rId25" Type="http://schemas.openxmlformats.org/officeDocument/2006/relationships/hyperlink" Target="http://en.wikipedia.org/wiki/Delta_Ursae_Majoris" TargetMode="External"/><Relationship Id="rId46" Type="http://schemas.openxmlformats.org/officeDocument/2006/relationships/hyperlink" Target="http://en.wikipedia.org/wiki/Tau_Ursae_Majoris" TargetMode="External"/><Relationship Id="rId67" Type="http://schemas.openxmlformats.org/officeDocument/2006/relationships/hyperlink" Target="http://en.wikipedia.org/w/index.php?title=16_Ursae_Majoris&amp;action=edit&amp;redlink=1" TargetMode="External"/><Relationship Id="rId116" Type="http://schemas.openxmlformats.org/officeDocument/2006/relationships/hyperlink" Target="http://en.wikipedia.org/w/index.php?title=CQ_Ursae_Majoris&amp;action=edit&amp;redlink=1" TargetMode="External"/><Relationship Id="rId137" Type="http://schemas.openxmlformats.org/officeDocument/2006/relationships/hyperlink" Target="http://en.wikipedia.org/wiki/W_Ursae_Majoris" TargetMode="External"/><Relationship Id="rId158" Type="http://schemas.openxmlformats.org/officeDocument/2006/relationships/hyperlink" Target="http://en.wikipedia.org/wiki/GSC_03466-00819" TargetMode="External"/><Relationship Id="rId20" Type="http://schemas.openxmlformats.org/officeDocument/2006/relationships/hyperlink" Target="http://en.wikipedia.org/wiki/Psi_Ursae_Majoris" TargetMode="External"/><Relationship Id="rId41" Type="http://schemas.openxmlformats.org/officeDocument/2006/relationships/hyperlink" Target="http://en.wikipedia.org/wiki/24_Ursae_Majoris" TargetMode="External"/><Relationship Id="rId62" Type="http://schemas.openxmlformats.org/officeDocument/2006/relationships/hyperlink" Target="http://en.wikipedia.org/w/index.php?title=38_Ursae_Majoris&amp;action=edit&amp;redlink=1" TargetMode="External"/><Relationship Id="rId83" Type="http://schemas.openxmlformats.org/officeDocument/2006/relationships/hyperlink" Target="http://en.wikipedia.org/w/index.php?title=81_Ursae_Majoris&amp;action=edit&amp;redlink=1" TargetMode="External"/><Relationship Id="rId88" Type="http://schemas.openxmlformats.org/officeDocument/2006/relationships/hyperlink" Target="http://en.wikipedia.org/w/index.php?title=84_Ursae_Majoris&amp;action=edit&amp;redlink=1" TargetMode="External"/><Relationship Id="rId111" Type="http://schemas.openxmlformats.org/officeDocument/2006/relationships/hyperlink" Target="http://en.wikipedia.org/w/index.php?title=37_Lyncis&amp;action=edit&amp;redlink=1" TargetMode="External"/><Relationship Id="rId132" Type="http://schemas.openxmlformats.org/officeDocument/2006/relationships/hyperlink" Target="http://en.wikipedia.org/wiki/Lalande_21185" TargetMode="External"/><Relationship Id="rId153" Type="http://schemas.openxmlformats.org/officeDocument/2006/relationships/hyperlink" Target="http://en.wikipedia.org/w/index.php?title=HAT-P-22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Phi_Ursae_Majoris" TargetMode="External"/><Relationship Id="rId117" Type="http://schemas.openxmlformats.org/officeDocument/2006/relationships/hyperlink" Target="http://en.wikipedia.org/w/index.php?title=T_Ursae_Majoris&amp;action=edit&amp;redlink=1" TargetMode="External"/><Relationship Id="rId21" Type="http://schemas.openxmlformats.org/officeDocument/2006/relationships/hyperlink" Target="http://en.wikipedia.org/wiki/Mizar_(star)" TargetMode="External"/><Relationship Id="rId42" Type="http://schemas.openxmlformats.org/officeDocument/2006/relationships/hyperlink" Target="http://en.wikipedia.org/wiki/47_Ursae_Majoris" TargetMode="External"/><Relationship Id="rId47" Type="http://schemas.openxmlformats.org/officeDocument/2006/relationships/hyperlink" Target="http://en.wikipedia.org/w/index.php?title=44_Ursae_Majoris&amp;action=edit&amp;redlink=1" TargetMode="External"/><Relationship Id="rId63" Type="http://schemas.openxmlformats.org/officeDocument/2006/relationships/hyperlink" Target="http://en.wikipedia.org/w/index.php?title=59_Ursae_Majoris&amp;action=edit&amp;redlink=1" TargetMode="External"/><Relationship Id="rId68" Type="http://schemas.openxmlformats.org/officeDocument/2006/relationships/hyperlink" Target="http://en.wikipedia.org/w/index.php?title=43_Ursae_Majoris&amp;action=edit&amp;redlink=1" TargetMode="External"/><Relationship Id="rId84" Type="http://schemas.openxmlformats.org/officeDocument/2006/relationships/hyperlink" Target="http://en.wikipedia.org/w/index.php?title=EN_Ursae_Majoris&amp;action=edit&amp;redlink=1" TargetMode="External"/><Relationship Id="rId89" Type="http://schemas.openxmlformats.org/officeDocument/2006/relationships/hyperlink" Target="http://en.wikipedia.org/w/index.php?title=EP_Ursae_Majoris&amp;action=edit&amp;redlink=1" TargetMode="External"/><Relationship Id="rId112" Type="http://schemas.openxmlformats.org/officeDocument/2006/relationships/hyperlink" Target="http://en.wikipedia.org/wiki/Lalande_21185" TargetMode="External"/><Relationship Id="rId16" Type="http://schemas.openxmlformats.org/officeDocument/2006/relationships/hyperlink" Target="http://en.wikipedia.org/wiki/23_Ursae_Majoris" TargetMode="External"/><Relationship Id="rId107" Type="http://schemas.openxmlformats.org/officeDocument/2006/relationships/hyperlink" Target="http://en.wikipedia.org/w/index.php?title=39_Lyncis&amp;action=edit&amp;redlink=1" TargetMode="External"/><Relationship Id="rId11" Type="http://schemas.openxmlformats.org/officeDocument/2006/relationships/hyperlink" Target="http://en.wikipedia.org/wiki/Delta_Ursae_Majoris" TargetMode="External"/><Relationship Id="rId32" Type="http://schemas.openxmlformats.org/officeDocument/2006/relationships/hyperlink" Target="http://en.wikipedia.org/wiki/HD_91312" TargetMode="External"/><Relationship Id="rId37" Type="http://schemas.openxmlformats.org/officeDocument/2006/relationships/hyperlink" Target="http://en.wikipedia.org/wiki/36_Ursae_Majoris" TargetMode="External"/><Relationship Id="rId53" Type="http://schemas.openxmlformats.org/officeDocument/2006/relationships/hyperlink" Target="http://en.wikipedia.org/w/index.php?title=31_Ursae_Majoris&amp;action=edit&amp;redlink=1" TargetMode="External"/><Relationship Id="rId58" Type="http://schemas.openxmlformats.org/officeDocument/2006/relationships/hyperlink" Target="http://en.wikipedia.org/w/index.php?title=74_Ursae_Majoris&amp;action=edit&amp;redlink=1" TargetMode="External"/><Relationship Id="rId74" Type="http://schemas.openxmlformats.org/officeDocument/2006/relationships/hyperlink" Target="http://en.wikipedia.org/w/index.php?title=57_Camelopardalis&amp;action=edit&amp;redlink=1" TargetMode="External"/><Relationship Id="rId79" Type="http://schemas.openxmlformats.org/officeDocument/2006/relationships/hyperlink" Target="http://en.wikipedia.org/w/index.php?title=22_Ursae_Majoris&amp;action=edit&amp;redlink=1" TargetMode="External"/><Relationship Id="rId102" Type="http://schemas.openxmlformats.org/officeDocument/2006/relationships/hyperlink" Target="http://en.wikipedia.org/w/index.php?title=56_Camelopardalis&amp;action=edit&amp;redlink=1" TargetMode="External"/><Relationship Id="rId123" Type="http://schemas.openxmlformats.org/officeDocument/2006/relationships/hyperlink" Target="http://en.wikipedia.org/w/index.php?title=SZ_Ursae_Majoris&amp;action=edit&amp;redlink=1" TargetMode="External"/><Relationship Id="rId128" Type="http://schemas.openxmlformats.org/officeDocument/2006/relationships/hyperlink" Target="http://en.wikipedia.org/wiki/GSC_03466-00819" TargetMode="External"/><Relationship Id="rId5" Type="http://schemas.openxmlformats.org/officeDocument/2006/relationships/hyperlink" Target="http://en.wikipedia.org/wiki/Beta_Ursae_Majoris" TargetMode="External"/><Relationship Id="rId90" Type="http://schemas.openxmlformats.org/officeDocument/2006/relationships/hyperlink" Target="http://en.wikipedia.org/w/index.php?title=75_Ursae_Majoris&amp;action=edit&amp;redlink=1" TargetMode="External"/><Relationship Id="rId95" Type="http://schemas.openxmlformats.org/officeDocument/2006/relationships/hyperlink" Target="http://en.wikipedia.org/w/index.php?title=EZ_Ursae_Majoris&amp;action=edit&amp;redlink=1" TargetMode="External"/><Relationship Id="rId19" Type="http://schemas.openxmlformats.org/officeDocument/2006/relationships/hyperlink" Target="http://en.wikipedia.org/wiki/Xi_Ursae_Majoris" TargetMode="External"/><Relationship Id="rId14" Type="http://schemas.openxmlformats.org/officeDocument/2006/relationships/hyperlink" Target="http://en.wikipedia.org/wiki/Nu_Ursae_Majoris" TargetMode="External"/><Relationship Id="rId22" Type="http://schemas.openxmlformats.org/officeDocument/2006/relationships/hyperlink" Target="http://en.wikipedia.org/wiki/Xi_Ursae_Majoris" TargetMode="External"/><Relationship Id="rId27" Type="http://schemas.openxmlformats.org/officeDocument/2006/relationships/hyperlink" Target="http://en.wikipedia.org/wiki/Pi_Ursae_Majoris" TargetMode="External"/><Relationship Id="rId30" Type="http://schemas.openxmlformats.org/officeDocument/2006/relationships/hyperlink" Target="http://en.wikipedia.org/wiki/Tau_Ursae_Majoris" TargetMode="External"/><Relationship Id="rId35" Type="http://schemas.openxmlformats.org/officeDocument/2006/relationships/hyperlink" Target="http://en.wikipedia.org/wiki/Sigma_Ursae_Majoris" TargetMode="External"/><Relationship Id="rId43" Type="http://schemas.openxmlformats.org/officeDocument/2006/relationships/hyperlink" Target="http://en.wikipedia.org/w/index.php?title=49_Ursae_Majoris&amp;action=edit&amp;redlink=1" TargetMode="External"/><Relationship Id="rId48" Type="http://schemas.openxmlformats.org/officeDocument/2006/relationships/hyperlink" Target="http://en.wikipedia.org/wiki/Sigma_Ursae_Majoris" TargetMode="External"/><Relationship Id="rId56" Type="http://schemas.openxmlformats.org/officeDocument/2006/relationships/hyperlink" Target="http://en.wikipedia.org/wiki/61_Ursae_Majoris" TargetMode="External"/><Relationship Id="rId64" Type="http://schemas.openxmlformats.org/officeDocument/2006/relationships/hyperlink" Target="http://en.wikipedia.org/w/index.php?title=6_Ursae_Majoris&amp;action=edit&amp;redlink=1" TargetMode="External"/><Relationship Id="rId69" Type="http://schemas.openxmlformats.org/officeDocument/2006/relationships/hyperlink" Target="http://en.wikipedia.org/w/index.php?title=73_Ursae_Majoris&amp;action=edit&amp;redlink=1" TargetMode="External"/><Relationship Id="rId77" Type="http://schemas.openxmlformats.org/officeDocument/2006/relationships/hyperlink" Target="http://en.wikipedia.org/w/index.php?title=62_Ursae_Majoris&amp;action=edit&amp;redlink=1" TargetMode="External"/><Relationship Id="rId100" Type="http://schemas.openxmlformats.org/officeDocument/2006/relationships/hyperlink" Target="http://en.wikipedia.org/w/index.php?title=68_Ursae_Majoris&amp;action=edit&amp;redlink=1" TargetMode="External"/><Relationship Id="rId105" Type="http://schemas.openxmlformats.org/officeDocument/2006/relationships/hyperlink" Target="http://en.wikipedia.org/w/index.php?title=25_Leonis_Minoris&amp;action=edit&amp;redlink=1" TargetMode="External"/><Relationship Id="rId113" Type="http://schemas.openxmlformats.org/officeDocument/2006/relationships/hyperlink" Target="http://en.wikipedia.org/w/index.php?title=HD_99706&amp;action=edit&amp;redlink=1" TargetMode="External"/><Relationship Id="rId118" Type="http://schemas.openxmlformats.org/officeDocument/2006/relationships/hyperlink" Target="http://en.wikipedia.org/wiki/HD_68988" TargetMode="External"/><Relationship Id="rId126" Type="http://schemas.openxmlformats.org/officeDocument/2006/relationships/hyperlink" Target="http://en.wikipedia.org/wiki/HAT-P-13" TargetMode="External"/><Relationship Id="rId8" Type="http://schemas.openxmlformats.org/officeDocument/2006/relationships/hyperlink" Target="http://en.wikipedia.org/wiki/Mu_Ursae_Majoris" TargetMode="External"/><Relationship Id="rId51" Type="http://schemas.openxmlformats.org/officeDocument/2006/relationships/hyperlink" Target="http://en.wikipedia.org/w/index.php?title=16_Ursae_Majoris&amp;action=edit&amp;redlink=1" TargetMode="External"/><Relationship Id="rId72" Type="http://schemas.openxmlformats.org/officeDocument/2006/relationships/hyperlink" Target="http://en.wikipedia.org/w/index.php?title=CO_Ursae_Majoris&amp;action=edit&amp;redlink=1" TargetMode="External"/><Relationship Id="rId80" Type="http://schemas.openxmlformats.org/officeDocument/2006/relationships/hyperlink" Target="http://en.wikipedia.org/w/index.php?title=CG_Ursae_Majoris&amp;action=edit&amp;redlink=1" TargetMode="External"/><Relationship Id="rId85" Type="http://schemas.openxmlformats.org/officeDocument/2006/relationships/hyperlink" Target="http://en.wikipedia.org/w/index.php?title=58_Ursae_Majoris&amp;action=edit&amp;redlink=1" TargetMode="External"/><Relationship Id="rId93" Type="http://schemas.openxmlformats.org/officeDocument/2006/relationships/hyperlink" Target="http://en.wikipedia.org/w/index.php?title=U_Ursae_Majoris&amp;action=edit&amp;redlink=1" TargetMode="External"/><Relationship Id="rId98" Type="http://schemas.openxmlformats.org/officeDocument/2006/relationships/hyperlink" Target="http://en.wikipedia.org/w/index.php?title=35_Ursae_Majoris&amp;action=edit&amp;redlink=1" TargetMode="External"/><Relationship Id="rId121" Type="http://schemas.openxmlformats.org/officeDocument/2006/relationships/hyperlink" Target="http://en.wikipedia.org/wiki/HIP_57274" TargetMode="External"/><Relationship Id="rId3" Type="http://schemas.openxmlformats.org/officeDocument/2006/relationships/hyperlink" Target="http://en.wikipedia.org/wiki/Eta_Ursae_Majoris" TargetMode="External"/><Relationship Id="rId12" Type="http://schemas.openxmlformats.org/officeDocument/2006/relationships/hyperlink" Target="http://en.wikipedia.org/wiki/Omicron_Ursae_Majoris" TargetMode="External"/><Relationship Id="rId17" Type="http://schemas.openxmlformats.org/officeDocument/2006/relationships/hyperlink" Target="http://en.wikipedia.org/wiki/Chi_Ursae_Majoris" TargetMode="External"/><Relationship Id="rId25" Type="http://schemas.openxmlformats.org/officeDocument/2006/relationships/hyperlink" Target="http://en.wikipedia.org/wiki/24_Ursae_Majoris" TargetMode="External"/><Relationship Id="rId33" Type="http://schemas.openxmlformats.org/officeDocument/2006/relationships/hyperlink" Target="http://en.wikipedia.org/wiki/Rho_Ursae_Majoris" TargetMode="External"/><Relationship Id="rId38" Type="http://schemas.openxmlformats.org/officeDocument/2006/relationships/hyperlink" Target="http://en.wikipedia.org/wiki/78_Ursae_Majoris" TargetMode="External"/><Relationship Id="rId46" Type="http://schemas.openxmlformats.org/officeDocument/2006/relationships/hyperlink" Target="http://en.wikipedia.org/w/index.php?title=38_Ursae_Majoris&amp;action=edit&amp;redlink=1" TargetMode="External"/><Relationship Id="rId59" Type="http://schemas.openxmlformats.org/officeDocument/2006/relationships/hyperlink" Target="http://en.wikipedia.org/wiki/41_Lyncis" TargetMode="External"/><Relationship Id="rId67" Type="http://schemas.openxmlformats.org/officeDocument/2006/relationships/hyperlink" Target="http://en.wikipedia.org/wiki/Pi_Ursae_Majoris" TargetMode="External"/><Relationship Id="rId103" Type="http://schemas.openxmlformats.org/officeDocument/2006/relationships/hyperlink" Target="http://en.wikipedia.org/w/index.php?title=28_Ursae_Majoris&amp;action=edit&amp;redlink=1" TargetMode="External"/><Relationship Id="rId108" Type="http://schemas.openxmlformats.org/officeDocument/2006/relationships/hyperlink" Target="http://en.wikipedia.org/w/index.php?title=65_Ursae_Majoris&amp;action=edit&amp;redlink=1" TargetMode="External"/><Relationship Id="rId116" Type="http://schemas.openxmlformats.org/officeDocument/2006/relationships/hyperlink" Target="http://en.wikipedia.org/wiki/HD_118203" TargetMode="External"/><Relationship Id="rId124" Type="http://schemas.openxmlformats.org/officeDocument/2006/relationships/hyperlink" Target="http://en.wikipedia.org/w/index.php?title=HAT-P-22&amp;action=edit&amp;redlink=1" TargetMode="External"/><Relationship Id="rId129" Type="http://schemas.openxmlformats.org/officeDocument/2006/relationships/hyperlink" Target="http://en.wikipedia.org/wiki/HIP_57050" TargetMode="External"/><Relationship Id="rId20" Type="http://schemas.openxmlformats.org/officeDocument/2006/relationships/hyperlink" Target="http://en.wikipedia.org/wiki/Zeta_Ursae_Majoris" TargetMode="External"/><Relationship Id="rId41" Type="http://schemas.openxmlformats.org/officeDocument/2006/relationships/hyperlink" Target="http://en.wikipedia.org/w/index.php?title=46_Ursae_Majoris&amp;action=edit&amp;redlink=1" TargetMode="External"/><Relationship Id="rId54" Type="http://schemas.openxmlformats.org/officeDocument/2006/relationships/hyperlink" Target="http://en.wikipedia.org/w/index.php?title=17_Ursae_Majoris&amp;action=edit&amp;redlink=1" TargetMode="External"/><Relationship Id="rId62" Type="http://schemas.openxmlformats.org/officeDocument/2006/relationships/hyperlink" Target="http://en.wikipedia.org/w/index.php?title=70_Ursae_Majoris&amp;action=edit&amp;redlink=1" TargetMode="External"/><Relationship Id="rId70" Type="http://schemas.openxmlformats.org/officeDocument/2006/relationships/hyperlink" Target="http://en.wikipedia.org/w/index.php?title=84_Ursae_Majoris&amp;action=edit&amp;redlink=1" TargetMode="External"/><Relationship Id="rId75" Type="http://schemas.openxmlformats.org/officeDocument/2006/relationships/hyperlink" Target="http://en.wikipedia.org/wiki/HD_89744" TargetMode="External"/><Relationship Id="rId83" Type="http://schemas.openxmlformats.org/officeDocument/2006/relationships/hyperlink" Target="http://en.wikipedia.org/w/index.php?title=66_Ursae_Majoris&amp;action=edit&amp;redlink=1" TargetMode="External"/><Relationship Id="rId88" Type="http://schemas.openxmlformats.org/officeDocument/2006/relationships/hyperlink" Target="http://en.wikipedia.org/w/index.php?title=76_Ursae_Majoris&amp;action=edit&amp;redlink=1" TargetMode="External"/><Relationship Id="rId91" Type="http://schemas.openxmlformats.org/officeDocument/2006/relationships/hyperlink" Target="http://en.wikipedia.org/w/index.php?title=60_Ursae_Majoris&amp;action=edit&amp;redlink=1" TargetMode="External"/><Relationship Id="rId96" Type="http://schemas.openxmlformats.org/officeDocument/2006/relationships/hyperlink" Target="http://en.wikipedia.org/w/index.php?title=CQ_Ursae_Majoris&amp;action=edit&amp;redlink=1" TargetMode="External"/><Relationship Id="rId111" Type="http://schemas.openxmlformats.org/officeDocument/2006/relationships/hyperlink" Target="http://en.wikipedia.org/w/index.php?title=HD_96127&amp;action=edit&amp;redlink=1" TargetMode="External"/><Relationship Id="rId1" Type="http://schemas.openxmlformats.org/officeDocument/2006/relationships/hyperlink" Target="http://en.wikipedia.org/wiki/Epsilon_Ursae_Majoris" TargetMode="External"/><Relationship Id="rId6" Type="http://schemas.openxmlformats.org/officeDocument/2006/relationships/hyperlink" Target="http://en.wikipedia.org/wiki/Gamma_Ursae_Majoris" TargetMode="External"/><Relationship Id="rId15" Type="http://schemas.openxmlformats.org/officeDocument/2006/relationships/hyperlink" Target="http://en.wikipedia.org/wiki/Kappa_Ursae_Majoris" TargetMode="External"/><Relationship Id="rId23" Type="http://schemas.openxmlformats.org/officeDocument/2006/relationships/hyperlink" Target="http://en.wikipedia.org/wiki/15_Ursae_Majoris" TargetMode="External"/><Relationship Id="rId28" Type="http://schemas.openxmlformats.org/officeDocument/2006/relationships/hyperlink" Target="http://en.wikipedia.org/wiki/83_Ursae_Majoris" TargetMode="External"/><Relationship Id="rId36" Type="http://schemas.openxmlformats.org/officeDocument/2006/relationships/hyperlink" Target="http://en.wikipedia.org/wiki/18_Ursae_Majoris" TargetMode="External"/><Relationship Id="rId49" Type="http://schemas.openxmlformats.org/officeDocument/2006/relationships/hyperlink" Target="http://en.wikipedia.org/w/index.php?title=27_Ursae_Majoris&amp;action=edit&amp;redlink=1" TargetMode="External"/><Relationship Id="rId57" Type="http://schemas.openxmlformats.org/officeDocument/2006/relationships/hyperlink" Target="http://en.wikipedia.org/w/index.php?title=55_Camelopardalis&amp;action=edit&amp;redlink=1" TargetMode="External"/><Relationship Id="rId106" Type="http://schemas.openxmlformats.org/officeDocument/2006/relationships/hyperlink" Target="http://en.wikipedia.org/w/index.php?title=14_Leonis_Minoris&amp;action=edit&amp;redlink=1" TargetMode="External"/><Relationship Id="rId114" Type="http://schemas.openxmlformats.org/officeDocument/2006/relationships/hyperlink" Target="http://en.wikipedia.org/wiki/W_Ursae_Majoris" TargetMode="External"/><Relationship Id="rId119" Type="http://schemas.openxmlformats.org/officeDocument/2006/relationships/hyperlink" Target="http://en.wikipedia.org/w/index.php?title=R_Ursae_Majoris&amp;action=edit&amp;redlink=1" TargetMode="External"/><Relationship Id="rId127" Type="http://schemas.openxmlformats.org/officeDocument/2006/relationships/hyperlink" Target="http://en.wikipedia.org/w/index.php?title=HAT-P-21&amp;action=edit&amp;redlink=1" TargetMode="External"/><Relationship Id="rId10" Type="http://schemas.openxmlformats.org/officeDocument/2006/relationships/hyperlink" Target="http://en.wikipedia.org/wiki/Theta_Ursae_Majoris" TargetMode="External"/><Relationship Id="rId31" Type="http://schemas.openxmlformats.org/officeDocument/2006/relationships/hyperlink" Target="http://en.wikipedia.org/wiki/Tau_Ursae_Majoris" TargetMode="External"/><Relationship Id="rId44" Type="http://schemas.openxmlformats.org/officeDocument/2006/relationships/hyperlink" Target="http://en.wikipedia.org/w/index.php?title=15_Leonis_Minoris&amp;action=edit&amp;redlink=1" TargetMode="External"/><Relationship Id="rId52" Type="http://schemas.openxmlformats.org/officeDocument/2006/relationships/hyperlink" Target="http://en.wikipedia.org/w/index.php?title=67_Ursae_Majoris&amp;action=edit&amp;redlink=1" TargetMode="External"/><Relationship Id="rId60" Type="http://schemas.openxmlformats.org/officeDocument/2006/relationships/hyperlink" Target="http://en.wikipedia.org/w/index.php?title=82_Ursae_Majoris&amp;action=edit&amp;redlink=1" TargetMode="External"/><Relationship Id="rId65" Type="http://schemas.openxmlformats.org/officeDocument/2006/relationships/hyperlink" Target="http://en.wikipedia.org/w/index.php?title=42_Ursae_Majoris&amp;action=edit&amp;redlink=1" TargetMode="External"/><Relationship Id="rId73" Type="http://schemas.openxmlformats.org/officeDocument/2006/relationships/hyperlink" Target="http://en.wikipedia.org/w/index.php?title=5_Ursae_Majoris&amp;action=edit&amp;redlink=1" TargetMode="External"/><Relationship Id="rId78" Type="http://schemas.openxmlformats.org/officeDocument/2006/relationships/hyperlink" Target="http://en.wikipedia.org/w/index.php?title=32_Ursae_Majoris&amp;action=edit&amp;redlink=1" TargetMode="External"/><Relationship Id="rId81" Type="http://schemas.openxmlformats.org/officeDocument/2006/relationships/hyperlink" Target="http://en.wikipedia.org/w/index.php?title=39_Ursae_Majoris&amp;action=edit&amp;redlink=1" TargetMode="External"/><Relationship Id="rId86" Type="http://schemas.openxmlformats.org/officeDocument/2006/relationships/hyperlink" Target="http://en.wikipedia.org/w/index.php?title=VY_Ursae_Majoris&amp;action=edit&amp;redlink=1" TargetMode="External"/><Relationship Id="rId94" Type="http://schemas.openxmlformats.org/officeDocument/2006/relationships/hyperlink" Target="http://en.wikipedia.org/w/index.php?title=1_Canum_Venaticorum&amp;action=edit&amp;redlink=1" TargetMode="External"/><Relationship Id="rId99" Type="http://schemas.openxmlformats.org/officeDocument/2006/relationships/hyperlink" Target="http://en.wikipedia.org/w/index.php?title=41_Ursae_Majoris&amp;action=edit&amp;redlink=1" TargetMode="External"/><Relationship Id="rId101" Type="http://schemas.openxmlformats.org/officeDocument/2006/relationships/hyperlink" Target="http://en.wikipedia.org/wiki/Groombridge_1830" TargetMode="External"/><Relationship Id="rId122" Type="http://schemas.openxmlformats.org/officeDocument/2006/relationships/hyperlink" Target="http://en.wikipedia.org/wiki/Winnecke_4" TargetMode="External"/><Relationship Id="rId130" Type="http://schemas.openxmlformats.org/officeDocument/2006/relationships/hyperlink" Target="http://en.wikipedia.org/w/index.php?title=CF_Ursae_Majoris&amp;action=edit&amp;redlink=1" TargetMode="External"/><Relationship Id="rId4" Type="http://schemas.openxmlformats.org/officeDocument/2006/relationships/hyperlink" Target="http://en.wikipedia.org/wiki/Mizar_(star)" TargetMode="External"/><Relationship Id="rId9" Type="http://schemas.openxmlformats.org/officeDocument/2006/relationships/hyperlink" Target="http://en.wikipedia.org/wiki/Iota_Ursae_Majoris" TargetMode="External"/><Relationship Id="rId13" Type="http://schemas.openxmlformats.org/officeDocument/2006/relationships/hyperlink" Target="http://en.wikipedia.org/wiki/Lambda_Ursae_Majoris" TargetMode="External"/><Relationship Id="rId18" Type="http://schemas.openxmlformats.org/officeDocument/2006/relationships/hyperlink" Target="http://en.wikipedia.org/wiki/Upsilon_Ursae_Majoris" TargetMode="External"/><Relationship Id="rId39" Type="http://schemas.openxmlformats.org/officeDocument/2006/relationships/hyperlink" Target="http://en.wikipedia.org/wiki/ET_Ursae_Majoris" TargetMode="External"/><Relationship Id="rId109" Type="http://schemas.openxmlformats.org/officeDocument/2006/relationships/hyperlink" Target="http://en.wikipedia.org/w/index.php?title=72_Ursae_Majoris&amp;action=edit&amp;redlink=1" TargetMode="External"/><Relationship Id="rId34" Type="http://schemas.openxmlformats.org/officeDocument/2006/relationships/hyperlink" Target="http://en.wikipedia.org/wiki/55_Ursae_Majoris" TargetMode="External"/><Relationship Id="rId50" Type="http://schemas.openxmlformats.org/officeDocument/2006/relationships/hyperlink" Target="http://en.wikipedia.org/w/index.php?title=37_Ursae_Majoris&amp;action=edit&amp;redlink=1" TargetMode="External"/><Relationship Id="rId55" Type="http://schemas.openxmlformats.org/officeDocument/2006/relationships/hyperlink" Target="http://en.wikipedia.org/w/index.php?title=57_Ursae_Majoris&amp;action=edit&amp;redlink=1" TargetMode="External"/><Relationship Id="rId76" Type="http://schemas.openxmlformats.org/officeDocument/2006/relationships/hyperlink" Target="http://en.wikipedia.org/w/index.php?title=47_Leonis_Minoris&amp;action=edit&amp;redlink=1" TargetMode="External"/><Relationship Id="rId97" Type="http://schemas.openxmlformats.org/officeDocument/2006/relationships/hyperlink" Target="http://en.wikipedia.org/w/index.php?title=EE_Ursae_Majoris&amp;action=edit&amp;redlink=1" TargetMode="External"/><Relationship Id="rId104" Type="http://schemas.openxmlformats.org/officeDocument/2006/relationships/hyperlink" Target="http://en.wikipedia.org/w/index.php?title=65_Ursae_Majoris&amp;action=edit&amp;redlink=1" TargetMode="External"/><Relationship Id="rId120" Type="http://schemas.openxmlformats.org/officeDocument/2006/relationships/hyperlink" Target="http://en.wikipedia.org/wiki/HD_80606" TargetMode="External"/><Relationship Id="rId125" Type="http://schemas.openxmlformats.org/officeDocument/2006/relationships/hyperlink" Target="http://en.wikipedia.org/w/index.php?title=HD_233604&amp;action=edit&amp;redlink=1" TargetMode="External"/><Relationship Id="rId7" Type="http://schemas.openxmlformats.org/officeDocument/2006/relationships/hyperlink" Target="http://en.wikipedia.org/wiki/Psi_Ursae_Majoris" TargetMode="External"/><Relationship Id="rId71" Type="http://schemas.openxmlformats.org/officeDocument/2006/relationships/hyperlink" Target="http://en.wikipedia.org/w/index.php?title=86_Ursae_Majoris&amp;action=edit&amp;redlink=1" TargetMode="External"/><Relationship Id="rId92" Type="http://schemas.openxmlformats.org/officeDocument/2006/relationships/hyperlink" Target="http://en.wikipedia.org/w/index.php?title=37_Lyncis&amp;action=edit&amp;redlink=1" TargetMode="External"/><Relationship Id="rId2" Type="http://schemas.openxmlformats.org/officeDocument/2006/relationships/hyperlink" Target="http://en.wikipedia.org/wiki/Alpha_Ursae_Majoris" TargetMode="External"/><Relationship Id="rId29" Type="http://schemas.openxmlformats.org/officeDocument/2006/relationships/hyperlink" Target="http://en.wikipedia.org/wiki/Omega_Ursae_Majoris" TargetMode="External"/><Relationship Id="rId24" Type="http://schemas.openxmlformats.org/officeDocument/2006/relationships/hyperlink" Target="http://en.wikipedia.org/wiki/26_Ursae_Majoris" TargetMode="External"/><Relationship Id="rId40" Type="http://schemas.openxmlformats.org/officeDocument/2006/relationships/hyperlink" Target="http://en.wikipedia.org/wiki/56_Ursae_Majoris" TargetMode="External"/><Relationship Id="rId45" Type="http://schemas.openxmlformats.org/officeDocument/2006/relationships/hyperlink" Target="http://en.wikipedia.org/w/index.php?title=44_Lyncis&amp;action=edit&amp;redlink=1" TargetMode="External"/><Relationship Id="rId66" Type="http://schemas.openxmlformats.org/officeDocument/2006/relationships/hyperlink" Target="http://en.wikipedia.org/w/index.php?title=81_Ursae_Majoris&amp;action=edit&amp;redlink=1" TargetMode="External"/><Relationship Id="rId87" Type="http://schemas.openxmlformats.org/officeDocument/2006/relationships/hyperlink" Target="http://en.wikipedia.org/w/index.php?title=51_Ursae_Majoris&amp;action=edit&amp;redlink=1" TargetMode="External"/><Relationship Id="rId110" Type="http://schemas.openxmlformats.org/officeDocument/2006/relationships/hyperlink" Target="http://en.wikipedia.org/w/index.php?title=40_Ursae_Majoris&amp;action=edit&amp;redlink=1" TargetMode="External"/><Relationship Id="rId115" Type="http://schemas.openxmlformats.org/officeDocument/2006/relationships/hyperlink" Target="http://en.wikipedia.org/w/index.php?title=HD_102956&amp;action=edit&amp;redlink=1" TargetMode="External"/><Relationship Id="rId131" Type="http://schemas.openxmlformats.org/officeDocument/2006/relationships/hyperlink" Target="http://en.wikipedia.org/wiki/WX_Ursae_Majoris" TargetMode="External"/><Relationship Id="rId61" Type="http://schemas.openxmlformats.org/officeDocument/2006/relationships/hyperlink" Target="http://en.wikipedia.org/w/index.php?title=2_Ursae_Majoris&amp;action=edit&amp;redlink=1" TargetMode="External"/><Relationship Id="rId82" Type="http://schemas.openxmlformats.org/officeDocument/2006/relationships/hyperlink" Target="http://en.wikipedia.org/w/index.php?title=71_Ursae_Majoris&amp;action=edit&amp;redlink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Mizar_(star)" TargetMode="External"/><Relationship Id="rId3" Type="http://schemas.openxmlformats.org/officeDocument/2006/relationships/hyperlink" Target="http://en.wikipedia.org/wiki/Eta_Ursae_Majoris" TargetMode="External"/><Relationship Id="rId7" Type="http://schemas.openxmlformats.org/officeDocument/2006/relationships/hyperlink" Target="http://en.wikipedia.org/wiki/Delta_Ursae_Majoris" TargetMode="External"/><Relationship Id="rId2" Type="http://schemas.openxmlformats.org/officeDocument/2006/relationships/hyperlink" Target="http://en.wikipedia.org/wiki/Alpha_Ursae_Majoris" TargetMode="External"/><Relationship Id="rId1" Type="http://schemas.openxmlformats.org/officeDocument/2006/relationships/hyperlink" Target="http://en.wikipedia.org/wiki/Epsilon_Ursae_Majoris" TargetMode="External"/><Relationship Id="rId6" Type="http://schemas.openxmlformats.org/officeDocument/2006/relationships/hyperlink" Target="http://en.wikipedia.org/wiki/Gamma_Ursae_Majoris" TargetMode="External"/><Relationship Id="rId5" Type="http://schemas.openxmlformats.org/officeDocument/2006/relationships/hyperlink" Target="http://en.wikipedia.org/wiki/Beta_Ursae_Majoris" TargetMode="External"/><Relationship Id="rId4" Type="http://schemas.openxmlformats.org/officeDocument/2006/relationships/hyperlink" Target="http://en.wikipedia.org/wiki/Mizar_(star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zoomScale="125" workbookViewId="0">
      <selection activeCell="B4" sqref="B4"/>
    </sheetView>
  </sheetViews>
  <sheetFormatPr defaultColWidth="10.75" defaultRowHeight="15" x14ac:dyDescent="0.2"/>
  <cols>
    <col min="1" max="6" width="10.75" style="1"/>
    <col min="7" max="7" width="14.25" style="1" customWidth="1"/>
    <col min="8" max="8" width="15" style="1" customWidth="1"/>
    <col min="9" max="12" width="10.75" style="1"/>
    <col min="13" max="13" width="32.25" style="1" customWidth="1"/>
    <col min="14" max="16384" width="10.75" style="1"/>
  </cols>
  <sheetData>
    <row r="1" spans="1:14" ht="15.75" thickBot="1" x14ac:dyDescent="0.25"/>
    <row r="2" spans="1:14" x14ac:dyDescent="0.2">
      <c r="A2" s="21" t="s">
        <v>68</v>
      </c>
      <c r="B2" s="21" t="s">
        <v>69</v>
      </c>
      <c r="C2" s="21" t="s">
        <v>70</v>
      </c>
      <c r="D2" s="21" t="s">
        <v>78</v>
      </c>
      <c r="E2" s="21" t="s">
        <v>79</v>
      </c>
      <c r="F2" s="21" t="s">
        <v>80</v>
      </c>
      <c r="G2" s="21" t="s">
        <v>81</v>
      </c>
      <c r="H2" s="21" t="s">
        <v>82</v>
      </c>
      <c r="I2" s="4" t="s">
        <v>83</v>
      </c>
      <c r="J2" s="4" t="s">
        <v>85</v>
      </c>
      <c r="K2" s="23" t="s">
        <v>742</v>
      </c>
      <c r="L2" s="21" t="s">
        <v>86</v>
      </c>
      <c r="M2" s="25" t="s">
        <v>87</v>
      </c>
      <c r="N2" s="6"/>
    </row>
    <row r="3" spans="1:14" ht="15.75" thickBot="1" x14ac:dyDescent="0.25">
      <c r="A3" s="22"/>
      <c r="B3" s="22"/>
      <c r="C3" s="22"/>
      <c r="D3" s="22"/>
      <c r="E3" s="22"/>
      <c r="F3" s="22"/>
      <c r="G3" s="22"/>
      <c r="H3" s="22"/>
      <c r="I3" s="5" t="s">
        <v>84</v>
      </c>
      <c r="J3" s="5" t="s">
        <v>84</v>
      </c>
      <c r="K3" s="24"/>
      <c r="L3" s="22"/>
      <c r="M3" s="26"/>
      <c r="N3" s="7"/>
    </row>
    <row r="4" spans="1:14" ht="30.75" thickBot="1" x14ac:dyDescent="0.25">
      <c r="A4" s="3" t="s">
        <v>101</v>
      </c>
      <c r="B4" s="8" t="s">
        <v>45</v>
      </c>
      <c r="C4" s="8">
        <v>77</v>
      </c>
      <c r="D4" s="8"/>
      <c r="E4" s="8">
        <v>112185</v>
      </c>
      <c r="F4" s="8">
        <v>62956</v>
      </c>
      <c r="G4" s="8" t="s">
        <v>743</v>
      </c>
      <c r="H4" s="8" t="s">
        <v>102</v>
      </c>
      <c r="I4" s="8">
        <v>1.76</v>
      </c>
      <c r="J4" s="8" t="s">
        <v>93</v>
      </c>
      <c r="K4" s="8">
        <v>81</v>
      </c>
      <c r="L4" s="8" t="s">
        <v>103</v>
      </c>
      <c r="M4" s="9" t="s">
        <v>744</v>
      </c>
      <c r="N4" s="7"/>
    </row>
    <row r="5" spans="1:14" ht="30.75" thickBot="1" x14ac:dyDescent="0.25">
      <c r="A5" s="3" t="s">
        <v>104</v>
      </c>
      <c r="B5" s="8" t="s">
        <v>35</v>
      </c>
      <c r="C5" s="8">
        <v>50</v>
      </c>
      <c r="D5" s="8"/>
      <c r="E5" s="8">
        <v>95689</v>
      </c>
      <c r="F5" s="8">
        <v>54061</v>
      </c>
      <c r="G5" s="8" t="s">
        <v>745</v>
      </c>
      <c r="H5" s="8" t="s">
        <v>105</v>
      </c>
      <c r="I5" s="8">
        <v>1.81</v>
      </c>
      <c r="J5" s="8" t="s">
        <v>71</v>
      </c>
      <c r="K5" s="8">
        <v>124</v>
      </c>
      <c r="L5" s="8" t="s">
        <v>106</v>
      </c>
      <c r="M5" s="9" t="s">
        <v>107</v>
      </c>
      <c r="N5" s="7"/>
    </row>
    <row r="6" spans="1:14" ht="18.75" thickBot="1" x14ac:dyDescent="0.25">
      <c r="A6" s="3" t="s">
        <v>108</v>
      </c>
      <c r="B6" s="8" t="s">
        <v>23</v>
      </c>
      <c r="C6" s="8">
        <v>85</v>
      </c>
      <c r="D6" s="8"/>
      <c r="E6" s="8">
        <v>120315</v>
      </c>
      <c r="F6" s="8">
        <v>67301</v>
      </c>
      <c r="G6" s="8" t="s">
        <v>746</v>
      </c>
      <c r="H6" s="8" t="s">
        <v>109</v>
      </c>
      <c r="I6" s="8">
        <v>1.85</v>
      </c>
      <c r="J6" s="8" t="s">
        <v>110</v>
      </c>
      <c r="K6" s="8">
        <v>101</v>
      </c>
      <c r="L6" s="8" t="s">
        <v>111</v>
      </c>
      <c r="M6" s="9" t="s">
        <v>112</v>
      </c>
      <c r="N6" s="7"/>
    </row>
    <row r="7" spans="1:14" ht="45.75" thickBot="1" x14ac:dyDescent="0.25">
      <c r="A7" s="3" t="s">
        <v>113</v>
      </c>
      <c r="B7" s="8" t="s">
        <v>46</v>
      </c>
      <c r="C7" s="8">
        <v>79</v>
      </c>
      <c r="D7" s="8"/>
      <c r="E7" s="8">
        <v>116656</v>
      </c>
      <c r="F7" s="8">
        <v>65378</v>
      </c>
      <c r="G7" s="8" t="s">
        <v>747</v>
      </c>
      <c r="H7" s="8" t="s">
        <v>114</v>
      </c>
      <c r="I7" s="8">
        <v>2.23</v>
      </c>
      <c r="J7" s="8">
        <v>0.33</v>
      </c>
      <c r="K7" s="8">
        <v>78</v>
      </c>
      <c r="L7" s="8" t="s">
        <v>42</v>
      </c>
      <c r="M7" s="9" t="s">
        <v>748</v>
      </c>
      <c r="N7" s="7"/>
    </row>
    <row r="8" spans="1:14" ht="18.75" thickBot="1" x14ac:dyDescent="0.25">
      <c r="A8" s="3" t="s">
        <v>115</v>
      </c>
      <c r="B8" s="8" t="s">
        <v>34</v>
      </c>
      <c r="C8" s="8">
        <v>48</v>
      </c>
      <c r="D8" s="8"/>
      <c r="E8" s="8">
        <v>95418</v>
      </c>
      <c r="F8" s="8">
        <v>53910</v>
      </c>
      <c r="G8" s="8" t="s">
        <v>749</v>
      </c>
      <c r="H8" s="8" t="s">
        <v>116</v>
      </c>
      <c r="I8" s="8">
        <v>2.34</v>
      </c>
      <c r="J8" s="8">
        <v>0.41</v>
      </c>
      <c r="K8" s="8">
        <v>79</v>
      </c>
      <c r="L8" s="8" t="s">
        <v>117</v>
      </c>
      <c r="M8" s="9" t="s">
        <v>118</v>
      </c>
      <c r="N8" s="7"/>
    </row>
    <row r="9" spans="1:14" ht="30.75" thickBot="1" x14ac:dyDescent="0.25">
      <c r="A9" s="3" t="s">
        <v>119</v>
      </c>
      <c r="B9" s="8" t="s">
        <v>44</v>
      </c>
      <c r="C9" s="8">
        <v>64</v>
      </c>
      <c r="D9" s="8"/>
      <c r="E9" s="8">
        <v>103287</v>
      </c>
      <c r="F9" s="8">
        <v>58001</v>
      </c>
      <c r="G9" s="8" t="s">
        <v>750</v>
      </c>
      <c r="H9" s="8" t="s">
        <v>120</v>
      </c>
      <c r="I9" s="8">
        <v>2.41</v>
      </c>
      <c r="J9" s="8">
        <v>0.36</v>
      </c>
      <c r="K9" s="8">
        <v>84</v>
      </c>
      <c r="L9" s="8" t="s">
        <v>121</v>
      </c>
      <c r="M9" s="9" t="s">
        <v>122</v>
      </c>
      <c r="N9" s="7"/>
    </row>
    <row r="10" spans="1:14" ht="18.75" thickBot="1" x14ac:dyDescent="0.25">
      <c r="A10" s="3" t="s">
        <v>123</v>
      </c>
      <c r="B10" s="8" t="s">
        <v>3</v>
      </c>
      <c r="C10" s="8">
        <v>52</v>
      </c>
      <c r="D10" s="8"/>
      <c r="E10" s="8">
        <v>96833</v>
      </c>
      <c r="F10" s="8">
        <v>54539</v>
      </c>
      <c r="G10" s="8" t="s">
        <v>751</v>
      </c>
      <c r="H10" s="8" t="s">
        <v>124</v>
      </c>
      <c r="I10" s="8">
        <v>3</v>
      </c>
      <c r="J10" s="8" t="s">
        <v>125</v>
      </c>
      <c r="K10" s="8">
        <v>147</v>
      </c>
      <c r="L10" s="8" t="s">
        <v>16</v>
      </c>
      <c r="M10" s="9" t="s">
        <v>126</v>
      </c>
      <c r="N10" s="7"/>
    </row>
    <row r="11" spans="1:14" ht="45.75" thickBot="1" x14ac:dyDescent="0.25">
      <c r="A11" s="3" t="s">
        <v>127</v>
      </c>
      <c r="B11" s="8" t="s">
        <v>7</v>
      </c>
      <c r="C11" s="8">
        <v>34</v>
      </c>
      <c r="D11" s="8"/>
      <c r="E11" s="8">
        <v>89758</v>
      </c>
      <c r="F11" s="8">
        <v>50801</v>
      </c>
      <c r="G11" s="8" t="s">
        <v>752</v>
      </c>
      <c r="H11" s="8" t="s">
        <v>128</v>
      </c>
      <c r="I11" s="8">
        <v>3.06</v>
      </c>
      <c r="J11" s="8" t="s">
        <v>31</v>
      </c>
      <c r="K11" s="8">
        <v>249</v>
      </c>
      <c r="L11" s="8" t="s">
        <v>129</v>
      </c>
      <c r="M11" s="2" t="s">
        <v>130</v>
      </c>
      <c r="N11" s="7"/>
    </row>
    <row r="12" spans="1:14" ht="45.75" thickBot="1" x14ac:dyDescent="0.25">
      <c r="A12" s="3" t="s">
        <v>131</v>
      </c>
      <c r="B12" s="8" t="s">
        <v>21</v>
      </c>
      <c r="C12" s="8">
        <v>9</v>
      </c>
      <c r="D12" s="8"/>
      <c r="E12" s="8">
        <v>76644</v>
      </c>
      <c r="F12" s="8">
        <v>44127</v>
      </c>
      <c r="G12" s="8" t="s">
        <v>753</v>
      </c>
      <c r="H12" s="8" t="s">
        <v>132</v>
      </c>
      <c r="I12" s="8">
        <v>3.12</v>
      </c>
      <c r="J12" s="8">
        <v>2.29</v>
      </c>
      <c r="K12" s="8">
        <v>48</v>
      </c>
      <c r="L12" s="8" t="s">
        <v>133</v>
      </c>
      <c r="M12" s="9" t="s">
        <v>134</v>
      </c>
      <c r="N12" s="7"/>
    </row>
    <row r="13" spans="1:14" ht="18.75" thickBot="1" x14ac:dyDescent="0.25">
      <c r="A13" s="3" t="s">
        <v>135</v>
      </c>
      <c r="B13" s="8" t="s">
        <v>136</v>
      </c>
      <c r="C13" s="8">
        <v>25</v>
      </c>
      <c r="D13" s="8"/>
      <c r="E13" s="8">
        <v>82328</v>
      </c>
      <c r="F13" s="8">
        <v>46853</v>
      </c>
      <c r="G13" s="8" t="s">
        <v>754</v>
      </c>
      <c r="H13" s="8" t="s">
        <v>170</v>
      </c>
      <c r="I13" s="8">
        <v>3.17</v>
      </c>
      <c r="J13" s="8">
        <v>2.52</v>
      </c>
      <c r="K13" s="8">
        <v>44</v>
      </c>
      <c r="L13" s="8" t="s">
        <v>171</v>
      </c>
      <c r="M13" s="9" t="s">
        <v>172</v>
      </c>
      <c r="N13" s="7"/>
    </row>
    <row r="14" spans="1:14" ht="18.75" thickBot="1" x14ac:dyDescent="0.25">
      <c r="A14" s="3" t="s">
        <v>173</v>
      </c>
      <c r="B14" s="8" t="s">
        <v>20</v>
      </c>
      <c r="C14" s="8">
        <v>69</v>
      </c>
      <c r="D14" s="8"/>
      <c r="E14" s="8">
        <v>106591</v>
      </c>
      <c r="F14" s="8">
        <v>59774</v>
      </c>
      <c r="G14" s="8" t="s">
        <v>755</v>
      </c>
      <c r="H14" s="8" t="s">
        <v>174</v>
      </c>
      <c r="I14" s="8">
        <v>3.32</v>
      </c>
      <c r="J14" s="8">
        <v>1.33</v>
      </c>
      <c r="K14" s="8">
        <v>81</v>
      </c>
      <c r="L14" s="8" t="s">
        <v>175</v>
      </c>
      <c r="M14" s="9" t="s">
        <v>176</v>
      </c>
      <c r="N14" s="7"/>
    </row>
    <row r="15" spans="1:14" ht="18.75" thickBot="1" x14ac:dyDescent="0.25">
      <c r="A15" s="3" t="s">
        <v>177</v>
      </c>
      <c r="B15" s="8" t="s">
        <v>178</v>
      </c>
      <c r="C15" s="8">
        <v>1</v>
      </c>
      <c r="D15" s="8"/>
      <c r="E15" s="8">
        <v>71369</v>
      </c>
      <c r="F15" s="8">
        <v>41704</v>
      </c>
      <c r="G15" s="8" t="s">
        <v>756</v>
      </c>
      <c r="H15" s="8" t="s">
        <v>179</v>
      </c>
      <c r="I15" s="8">
        <v>3.35</v>
      </c>
      <c r="J15" s="8" t="s">
        <v>180</v>
      </c>
      <c r="K15" s="8">
        <v>184</v>
      </c>
      <c r="L15" s="8" t="s">
        <v>181</v>
      </c>
      <c r="M15" s="2" t="s">
        <v>182</v>
      </c>
      <c r="N15" s="7"/>
    </row>
    <row r="16" spans="1:14" ht="18.75" thickBot="1" x14ac:dyDescent="0.25">
      <c r="A16" s="3" t="s">
        <v>183</v>
      </c>
      <c r="B16" s="8" t="s">
        <v>24</v>
      </c>
      <c r="C16" s="8">
        <v>33</v>
      </c>
      <c r="D16" s="8"/>
      <c r="E16" s="8">
        <v>89021</v>
      </c>
      <c r="F16" s="8">
        <v>50372</v>
      </c>
      <c r="G16" s="8" t="s">
        <v>757</v>
      </c>
      <c r="H16" s="8" t="s">
        <v>184</v>
      </c>
      <c r="I16" s="8">
        <v>3.45</v>
      </c>
      <c r="J16" s="8">
        <v>0.38</v>
      </c>
      <c r="K16" s="8">
        <v>134</v>
      </c>
      <c r="L16" s="8" t="s">
        <v>185</v>
      </c>
      <c r="M16" s="9" t="s">
        <v>186</v>
      </c>
      <c r="N16" s="7"/>
    </row>
    <row r="17" spans="1:14" ht="18.75" thickBot="1" x14ac:dyDescent="0.25">
      <c r="A17" s="3" t="s">
        <v>187</v>
      </c>
      <c r="B17" s="8" t="s">
        <v>26</v>
      </c>
      <c r="C17" s="8">
        <v>54</v>
      </c>
      <c r="D17" s="8"/>
      <c r="E17" s="8">
        <v>98262</v>
      </c>
      <c r="F17" s="8">
        <v>55219</v>
      </c>
      <c r="G17" s="8" t="s">
        <v>758</v>
      </c>
      <c r="H17" s="8" t="s">
        <v>188</v>
      </c>
      <c r="I17" s="8">
        <v>3.49</v>
      </c>
      <c r="J17" s="8" t="s">
        <v>91</v>
      </c>
      <c r="K17" s="8">
        <v>421</v>
      </c>
      <c r="L17" s="8" t="s">
        <v>189</v>
      </c>
      <c r="M17" s="9" t="s">
        <v>190</v>
      </c>
      <c r="N17" s="7"/>
    </row>
    <row r="18" spans="1:14" ht="30.75" thickBot="1" x14ac:dyDescent="0.25">
      <c r="A18" s="3" t="s">
        <v>191</v>
      </c>
      <c r="B18" s="8" t="s">
        <v>19</v>
      </c>
      <c r="C18" s="8">
        <v>12</v>
      </c>
      <c r="D18" s="8"/>
      <c r="E18" s="8">
        <v>77327</v>
      </c>
      <c r="F18" s="8">
        <v>44471</v>
      </c>
      <c r="G18" s="8" t="s">
        <v>596</v>
      </c>
      <c r="H18" s="8" t="s">
        <v>192</v>
      </c>
      <c r="I18" s="8">
        <v>3.57</v>
      </c>
      <c r="J18" s="8" t="s">
        <v>193</v>
      </c>
      <c r="K18" s="8">
        <v>423</v>
      </c>
      <c r="L18" s="8" t="s">
        <v>60</v>
      </c>
      <c r="M18" s="9" t="s">
        <v>194</v>
      </c>
      <c r="N18" s="7"/>
    </row>
    <row r="19" spans="1:14" ht="18.75" thickBot="1" x14ac:dyDescent="0.25">
      <c r="A19" s="3" t="s">
        <v>195</v>
      </c>
      <c r="B19" s="8" t="s">
        <v>47</v>
      </c>
      <c r="C19" s="8">
        <v>23</v>
      </c>
      <c r="D19" s="8"/>
      <c r="E19" s="8">
        <v>81937</v>
      </c>
      <c r="F19" s="8">
        <v>46733</v>
      </c>
      <c r="G19" s="8" t="s">
        <v>597</v>
      </c>
      <c r="H19" s="8" t="s">
        <v>196</v>
      </c>
      <c r="I19" s="8">
        <v>3.65</v>
      </c>
      <c r="J19" s="8">
        <v>1.83</v>
      </c>
      <c r="K19" s="8">
        <v>75</v>
      </c>
      <c r="L19" s="8" t="s">
        <v>18</v>
      </c>
      <c r="M19" s="8"/>
      <c r="N19" s="7"/>
    </row>
    <row r="20" spans="1:14" ht="18.75" thickBot="1" x14ac:dyDescent="0.25">
      <c r="A20" s="3" t="s">
        <v>197</v>
      </c>
      <c r="B20" s="8" t="s">
        <v>198</v>
      </c>
      <c r="C20" s="8">
        <v>63</v>
      </c>
      <c r="D20" s="8"/>
      <c r="E20" s="8">
        <v>102224</v>
      </c>
      <c r="F20" s="8">
        <v>57399</v>
      </c>
      <c r="G20" s="8" t="s">
        <v>598</v>
      </c>
      <c r="H20" s="8" t="s">
        <v>199</v>
      </c>
      <c r="I20" s="8">
        <v>3.69</v>
      </c>
      <c r="J20" s="8" t="s">
        <v>200</v>
      </c>
      <c r="K20" s="8">
        <v>196</v>
      </c>
      <c r="L20" s="8" t="s">
        <v>36</v>
      </c>
      <c r="M20" s="9" t="s">
        <v>201</v>
      </c>
      <c r="N20" s="7"/>
    </row>
    <row r="21" spans="1:14" ht="18.75" thickBot="1" x14ac:dyDescent="0.25">
      <c r="A21" s="3" t="s">
        <v>202</v>
      </c>
      <c r="B21" s="8" t="s">
        <v>33</v>
      </c>
      <c r="C21" s="8">
        <v>29</v>
      </c>
      <c r="D21" s="8"/>
      <c r="E21" s="8">
        <v>84999</v>
      </c>
      <c r="F21" s="8">
        <v>48319</v>
      </c>
      <c r="G21" s="8" t="s">
        <v>599</v>
      </c>
      <c r="H21" s="8" t="s">
        <v>203</v>
      </c>
      <c r="I21" s="8">
        <v>3.78</v>
      </c>
      <c r="J21" s="8">
        <v>1.04</v>
      </c>
      <c r="K21" s="8">
        <v>115</v>
      </c>
      <c r="L21" s="8" t="s">
        <v>18</v>
      </c>
      <c r="M21" s="2" t="s">
        <v>74</v>
      </c>
      <c r="N21" s="7"/>
    </row>
    <row r="22" spans="1:14" ht="30.75" thickBot="1" x14ac:dyDescent="0.25">
      <c r="A22" s="3" t="s">
        <v>204</v>
      </c>
      <c r="B22" s="8" t="s">
        <v>27</v>
      </c>
      <c r="C22" s="8">
        <v>53</v>
      </c>
      <c r="D22" s="8"/>
      <c r="E22" s="8">
        <v>98230</v>
      </c>
      <c r="F22" s="8">
        <v>55203</v>
      </c>
      <c r="G22" s="8" t="s">
        <v>600</v>
      </c>
      <c r="H22" s="8" t="s">
        <v>205</v>
      </c>
      <c r="I22" s="8">
        <v>3.79</v>
      </c>
      <c r="J22" s="8"/>
      <c r="K22" s="8">
        <v>27.3</v>
      </c>
      <c r="L22" s="8" t="s">
        <v>25</v>
      </c>
      <c r="M22" s="9" t="s">
        <v>601</v>
      </c>
      <c r="N22" s="7"/>
    </row>
    <row r="23" spans="1:14" ht="18.75" thickBot="1" x14ac:dyDescent="0.25">
      <c r="A23" s="3" t="s">
        <v>206</v>
      </c>
      <c r="B23" s="8" t="s">
        <v>46</v>
      </c>
      <c r="C23" s="8">
        <v>79</v>
      </c>
      <c r="D23" s="8"/>
      <c r="E23" s="8">
        <v>116657</v>
      </c>
      <c r="F23" s="8"/>
      <c r="G23" s="8" t="s">
        <v>602</v>
      </c>
      <c r="H23" s="8" t="s">
        <v>207</v>
      </c>
      <c r="I23" s="8">
        <v>3.95</v>
      </c>
      <c r="J23" s="8"/>
      <c r="K23" s="8"/>
      <c r="L23" s="8"/>
      <c r="M23" s="8"/>
      <c r="N23" s="7"/>
    </row>
    <row r="24" spans="1:14" ht="30.75" thickBot="1" x14ac:dyDescent="0.25">
      <c r="A24" s="3" t="s">
        <v>208</v>
      </c>
      <c r="B24" s="8" t="s">
        <v>10</v>
      </c>
      <c r="C24" s="8">
        <v>80</v>
      </c>
      <c r="D24" s="8"/>
      <c r="E24" s="8">
        <v>116842</v>
      </c>
      <c r="F24" s="8">
        <v>65477</v>
      </c>
      <c r="G24" s="8" t="s">
        <v>603</v>
      </c>
      <c r="H24" s="8" t="s">
        <v>209</v>
      </c>
      <c r="I24" s="8">
        <v>3.99</v>
      </c>
      <c r="J24" s="8">
        <v>2.0099999999999998</v>
      </c>
      <c r="K24" s="8">
        <v>81</v>
      </c>
      <c r="L24" s="8" t="s">
        <v>210</v>
      </c>
      <c r="M24" s="9" t="s">
        <v>211</v>
      </c>
      <c r="N24" s="7"/>
    </row>
    <row r="25" spans="1:14" ht="18.75" thickBot="1" x14ac:dyDescent="0.25">
      <c r="A25" s="3" t="s">
        <v>212</v>
      </c>
      <c r="B25" s="8" t="s">
        <v>27</v>
      </c>
      <c r="C25" s="8">
        <v>53</v>
      </c>
      <c r="D25" s="8"/>
      <c r="E25" s="8">
        <v>98231</v>
      </c>
      <c r="F25" s="8"/>
      <c r="G25" s="8" t="s">
        <v>604</v>
      </c>
      <c r="H25" s="8" t="s">
        <v>213</v>
      </c>
      <c r="I25" s="8">
        <v>4.41</v>
      </c>
      <c r="J25" s="8"/>
      <c r="K25" s="8"/>
      <c r="L25" s="8"/>
      <c r="M25" s="9" t="s">
        <v>214</v>
      </c>
      <c r="N25" s="7"/>
    </row>
    <row r="26" spans="1:14" ht="18.75" thickBot="1" x14ac:dyDescent="0.25">
      <c r="A26" s="3" t="s">
        <v>215</v>
      </c>
      <c r="B26" s="8" t="s">
        <v>216</v>
      </c>
      <c r="C26" s="8">
        <v>15</v>
      </c>
      <c r="D26" s="8"/>
      <c r="E26" s="8">
        <v>78209</v>
      </c>
      <c r="F26" s="8">
        <v>44901</v>
      </c>
      <c r="G26" s="8" t="s">
        <v>605</v>
      </c>
      <c r="H26" s="8" t="s">
        <v>217</v>
      </c>
      <c r="I26" s="8">
        <v>4.46</v>
      </c>
      <c r="J26" s="8">
        <v>2.13</v>
      </c>
      <c r="K26" s="8">
        <v>96</v>
      </c>
      <c r="L26" s="8" t="s">
        <v>43</v>
      </c>
      <c r="M26" s="8"/>
      <c r="N26" s="7"/>
    </row>
    <row r="27" spans="1:14" ht="18.75" thickBot="1" x14ac:dyDescent="0.25">
      <c r="A27" s="3" t="s">
        <v>218</v>
      </c>
      <c r="B27" s="8"/>
      <c r="C27" s="8">
        <v>26</v>
      </c>
      <c r="D27" s="8"/>
      <c r="E27" s="8">
        <v>82621</v>
      </c>
      <c r="F27" s="8">
        <v>47006</v>
      </c>
      <c r="G27" s="8" t="s">
        <v>606</v>
      </c>
      <c r="H27" s="8" t="s">
        <v>219</v>
      </c>
      <c r="I27" s="8">
        <v>4.47</v>
      </c>
      <c r="J27" s="8" t="s">
        <v>220</v>
      </c>
      <c r="K27" s="8">
        <v>267</v>
      </c>
      <c r="L27" s="8" t="s">
        <v>42</v>
      </c>
      <c r="M27" s="8"/>
      <c r="N27" s="7"/>
    </row>
    <row r="28" spans="1:14" ht="18.75" thickBot="1" x14ac:dyDescent="0.25">
      <c r="A28" s="3" t="s">
        <v>221</v>
      </c>
      <c r="B28" s="8" t="s">
        <v>50</v>
      </c>
      <c r="C28" s="8">
        <v>24</v>
      </c>
      <c r="D28" s="8" t="s">
        <v>222</v>
      </c>
      <c r="E28" s="8">
        <v>82210</v>
      </c>
      <c r="F28" s="8">
        <v>46977</v>
      </c>
      <c r="G28" s="8" t="s">
        <v>607</v>
      </c>
      <c r="H28" s="8" t="s">
        <v>223</v>
      </c>
      <c r="I28" s="8">
        <v>4.54</v>
      </c>
      <c r="J28" s="8">
        <v>1.99</v>
      </c>
      <c r="K28" s="8">
        <v>106</v>
      </c>
      <c r="L28" s="8" t="s">
        <v>224</v>
      </c>
      <c r="M28" s="9" t="s">
        <v>225</v>
      </c>
      <c r="N28" s="7"/>
    </row>
    <row r="29" spans="1:14" ht="18.75" thickBot="1" x14ac:dyDescent="0.25">
      <c r="A29" s="3" t="s">
        <v>226</v>
      </c>
      <c r="B29" s="8" t="s">
        <v>227</v>
      </c>
      <c r="C29" s="8">
        <v>30</v>
      </c>
      <c r="D29" s="8"/>
      <c r="E29" s="8">
        <v>85235</v>
      </c>
      <c r="F29" s="8">
        <v>48402</v>
      </c>
      <c r="G29" s="8" t="s">
        <v>608</v>
      </c>
      <c r="H29" s="8" t="s">
        <v>228</v>
      </c>
      <c r="I29" s="8">
        <v>4.55</v>
      </c>
      <c r="J29" s="8" t="s">
        <v>71</v>
      </c>
      <c r="K29" s="8">
        <v>436</v>
      </c>
      <c r="L29" s="8" t="s">
        <v>229</v>
      </c>
      <c r="M29" s="8"/>
      <c r="N29" s="7"/>
    </row>
    <row r="30" spans="1:14" ht="18.75" thickBot="1" x14ac:dyDescent="0.25">
      <c r="A30" s="3" t="s">
        <v>230</v>
      </c>
      <c r="B30" s="8" t="s">
        <v>609</v>
      </c>
      <c r="C30" s="8">
        <v>4</v>
      </c>
      <c r="D30" s="8"/>
      <c r="E30" s="8">
        <v>73108</v>
      </c>
      <c r="F30" s="8">
        <v>42527</v>
      </c>
      <c r="G30" s="8" t="s">
        <v>610</v>
      </c>
      <c r="H30" s="8" t="s">
        <v>231</v>
      </c>
      <c r="I30" s="8">
        <v>4.59</v>
      </c>
      <c r="J30" s="8">
        <v>0.15</v>
      </c>
      <c r="K30" s="8">
        <v>252</v>
      </c>
      <c r="L30" s="8" t="s">
        <v>5</v>
      </c>
      <c r="M30" s="9" t="s">
        <v>611</v>
      </c>
      <c r="N30" s="7"/>
    </row>
    <row r="31" spans="1:14" ht="18.75" thickBot="1" x14ac:dyDescent="0.25">
      <c r="A31" s="3" t="s">
        <v>232</v>
      </c>
      <c r="B31" s="8"/>
      <c r="C31" s="8">
        <v>83</v>
      </c>
      <c r="D31" s="8" t="s">
        <v>233</v>
      </c>
      <c r="E31" s="8">
        <v>119228</v>
      </c>
      <c r="F31" s="8">
        <v>66738</v>
      </c>
      <c r="G31" s="8" t="s">
        <v>612</v>
      </c>
      <c r="H31" s="8" t="s">
        <v>234</v>
      </c>
      <c r="I31" s="8">
        <v>4.63</v>
      </c>
      <c r="J31" s="8" t="s">
        <v>235</v>
      </c>
      <c r="K31" s="8">
        <v>549</v>
      </c>
      <c r="L31" s="8" t="s">
        <v>236</v>
      </c>
      <c r="M31" s="9" t="s">
        <v>237</v>
      </c>
      <c r="N31" s="7"/>
    </row>
    <row r="32" spans="1:14" ht="18.75" thickBot="1" x14ac:dyDescent="0.25">
      <c r="A32" s="3" t="s">
        <v>238</v>
      </c>
      <c r="B32" s="8" t="s">
        <v>0</v>
      </c>
      <c r="C32" s="8">
        <v>45</v>
      </c>
      <c r="D32" s="8"/>
      <c r="E32" s="8">
        <v>94334</v>
      </c>
      <c r="F32" s="8">
        <v>53295</v>
      </c>
      <c r="G32" s="8" t="s">
        <v>613</v>
      </c>
      <c r="H32" s="8" t="s">
        <v>323</v>
      </c>
      <c r="I32" s="8">
        <v>4.66</v>
      </c>
      <c r="J32" s="8">
        <v>0.1</v>
      </c>
      <c r="K32" s="8">
        <v>267</v>
      </c>
      <c r="L32" s="8" t="s">
        <v>39</v>
      </c>
      <c r="M32" s="8"/>
      <c r="N32" s="7"/>
    </row>
    <row r="33" spans="1:14" ht="18.75" thickBot="1" x14ac:dyDescent="0.25">
      <c r="A33" s="3" t="s">
        <v>324</v>
      </c>
      <c r="B33" s="8" t="s">
        <v>14</v>
      </c>
      <c r="C33" s="8">
        <v>14</v>
      </c>
      <c r="D33" s="8"/>
      <c r="E33" s="8">
        <v>78362</v>
      </c>
      <c r="F33" s="8">
        <v>45075</v>
      </c>
      <c r="G33" s="8" t="s">
        <v>614</v>
      </c>
      <c r="H33" s="8" t="s">
        <v>325</v>
      </c>
      <c r="I33" s="8">
        <v>4.67</v>
      </c>
      <c r="J33" s="8">
        <v>1.81</v>
      </c>
      <c r="K33" s="8">
        <v>122</v>
      </c>
      <c r="L33" s="8" t="s">
        <v>43</v>
      </c>
      <c r="M33" s="8"/>
      <c r="N33" s="7"/>
    </row>
    <row r="34" spans="1:14" ht="18.75" thickBot="1" x14ac:dyDescent="0.25">
      <c r="A34" s="3" t="s">
        <v>324</v>
      </c>
      <c r="B34" s="8" t="s">
        <v>14</v>
      </c>
      <c r="C34" s="8">
        <v>14</v>
      </c>
      <c r="D34" s="8"/>
      <c r="E34" s="8">
        <v>78363</v>
      </c>
      <c r="F34" s="8"/>
      <c r="G34" s="8" t="s">
        <v>615</v>
      </c>
      <c r="H34" s="8" t="s">
        <v>326</v>
      </c>
      <c r="I34" s="8">
        <v>4.7</v>
      </c>
      <c r="J34" s="8"/>
      <c r="K34" s="8"/>
      <c r="L34" s="8"/>
      <c r="M34" s="8"/>
      <c r="N34" s="7"/>
    </row>
    <row r="35" spans="1:14" ht="30.75" thickBot="1" x14ac:dyDescent="0.25">
      <c r="A35" s="3" t="s">
        <v>327</v>
      </c>
      <c r="B35" s="8"/>
      <c r="C35" s="8"/>
      <c r="D35" s="8"/>
      <c r="E35" s="8">
        <v>91312</v>
      </c>
      <c r="F35" s="8">
        <v>51658</v>
      </c>
      <c r="G35" s="8" t="s">
        <v>616</v>
      </c>
      <c r="H35" s="8" t="s">
        <v>328</v>
      </c>
      <c r="I35" s="8">
        <v>4.72</v>
      </c>
      <c r="J35" s="8">
        <v>2.04</v>
      </c>
      <c r="K35" s="8">
        <v>112</v>
      </c>
      <c r="L35" s="8" t="s">
        <v>133</v>
      </c>
      <c r="M35" s="8"/>
      <c r="N35" s="7"/>
    </row>
    <row r="36" spans="1:14" ht="18.75" thickBot="1" x14ac:dyDescent="0.25">
      <c r="A36" s="3" t="s">
        <v>329</v>
      </c>
      <c r="B36" s="8" t="s">
        <v>28</v>
      </c>
      <c r="C36" s="8">
        <v>8</v>
      </c>
      <c r="D36" s="8"/>
      <c r="E36" s="8">
        <v>76827</v>
      </c>
      <c r="F36" s="8">
        <v>44390</v>
      </c>
      <c r="G36" s="8" t="s">
        <v>617</v>
      </c>
      <c r="H36" s="8" t="s">
        <v>330</v>
      </c>
      <c r="I36" s="8">
        <v>4.74</v>
      </c>
      <c r="J36" s="8">
        <v>0.01</v>
      </c>
      <c r="K36" s="8">
        <v>287</v>
      </c>
      <c r="L36" s="8" t="s">
        <v>331</v>
      </c>
      <c r="M36" s="8"/>
      <c r="N36" s="7"/>
    </row>
    <row r="37" spans="1:14" ht="18.75" thickBot="1" x14ac:dyDescent="0.25">
      <c r="A37" s="3" t="s">
        <v>332</v>
      </c>
      <c r="B37" s="8"/>
      <c r="C37" s="8">
        <v>55</v>
      </c>
      <c r="D37" s="8"/>
      <c r="E37" s="8">
        <v>98353</v>
      </c>
      <c r="F37" s="8">
        <v>55266</v>
      </c>
      <c r="G37" s="8" t="s">
        <v>618</v>
      </c>
      <c r="H37" s="8" t="s">
        <v>333</v>
      </c>
      <c r="I37" s="8">
        <v>4.76</v>
      </c>
      <c r="J37" s="8">
        <v>1.01</v>
      </c>
      <c r="K37" s="8">
        <v>183</v>
      </c>
      <c r="L37" s="8" t="s">
        <v>42</v>
      </c>
      <c r="M37" s="8"/>
      <c r="N37" s="7"/>
    </row>
    <row r="38" spans="1:14" ht="18.75" thickBot="1" x14ac:dyDescent="0.25">
      <c r="A38" s="3" t="s">
        <v>334</v>
      </c>
      <c r="B38" s="8" t="s">
        <v>619</v>
      </c>
      <c r="C38" s="8">
        <v>13</v>
      </c>
      <c r="D38" s="8"/>
      <c r="E38" s="8">
        <v>78154</v>
      </c>
      <c r="F38" s="8">
        <v>45038</v>
      </c>
      <c r="G38" s="8" t="s">
        <v>804</v>
      </c>
      <c r="H38" s="8" t="s">
        <v>335</v>
      </c>
      <c r="I38" s="8">
        <v>4.8</v>
      </c>
      <c r="J38" s="8">
        <v>3.25</v>
      </c>
      <c r="K38" s="8">
        <v>67</v>
      </c>
      <c r="L38" s="8" t="s">
        <v>336</v>
      </c>
      <c r="M38" s="8"/>
      <c r="N38" s="7"/>
    </row>
    <row r="39" spans="1:14" ht="18.75" thickBot="1" x14ac:dyDescent="0.25">
      <c r="A39" s="3" t="s">
        <v>337</v>
      </c>
      <c r="B39" s="8" t="s">
        <v>8</v>
      </c>
      <c r="C39" s="8">
        <v>18</v>
      </c>
      <c r="D39" s="8" t="s">
        <v>338</v>
      </c>
      <c r="E39" s="8">
        <v>79439</v>
      </c>
      <c r="F39" s="8">
        <v>45493</v>
      </c>
      <c r="G39" s="8" t="s">
        <v>805</v>
      </c>
      <c r="H39" s="8" t="s">
        <v>339</v>
      </c>
      <c r="I39" s="8">
        <v>4.8</v>
      </c>
      <c r="J39" s="8">
        <v>2</v>
      </c>
      <c r="K39" s="8">
        <v>118</v>
      </c>
      <c r="L39" s="8" t="s">
        <v>41</v>
      </c>
      <c r="M39" s="9" t="s">
        <v>340</v>
      </c>
      <c r="N39" s="7"/>
    </row>
    <row r="40" spans="1:14" ht="18.75" thickBot="1" x14ac:dyDescent="0.25">
      <c r="A40" s="3" t="s">
        <v>341</v>
      </c>
      <c r="B40" s="8"/>
      <c r="C40" s="8">
        <v>36</v>
      </c>
      <c r="D40" s="8"/>
      <c r="E40" s="8">
        <v>90839</v>
      </c>
      <c r="F40" s="8">
        <v>51459</v>
      </c>
      <c r="G40" s="8" t="s">
        <v>806</v>
      </c>
      <c r="H40" s="8" t="s">
        <v>342</v>
      </c>
      <c r="I40" s="8">
        <v>4.82</v>
      </c>
      <c r="J40" s="8">
        <v>4.28</v>
      </c>
      <c r="K40" s="8">
        <v>42</v>
      </c>
      <c r="L40" s="8" t="s">
        <v>343</v>
      </c>
      <c r="M40" s="8"/>
      <c r="N40" s="7"/>
    </row>
    <row r="41" spans="1:14" ht="18.75" thickBot="1" x14ac:dyDescent="0.25">
      <c r="A41" s="3" t="s">
        <v>344</v>
      </c>
      <c r="B41" s="8"/>
      <c r="C41" s="8">
        <v>78</v>
      </c>
      <c r="D41" s="8"/>
      <c r="E41" s="8">
        <v>113139</v>
      </c>
      <c r="F41" s="8">
        <v>63503</v>
      </c>
      <c r="G41" s="8" t="s">
        <v>807</v>
      </c>
      <c r="H41" s="8" t="s">
        <v>345</v>
      </c>
      <c r="I41" s="8">
        <v>4.93</v>
      </c>
      <c r="J41" s="8">
        <v>2.94</v>
      </c>
      <c r="K41" s="8">
        <v>81</v>
      </c>
      <c r="L41" s="8" t="s">
        <v>346</v>
      </c>
      <c r="M41" s="8"/>
      <c r="N41" s="7"/>
    </row>
    <row r="42" spans="1:14" ht="18.75" thickBot="1" x14ac:dyDescent="0.25">
      <c r="A42" s="3" t="s">
        <v>347</v>
      </c>
      <c r="B42" s="8"/>
      <c r="C42" s="8"/>
      <c r="D42" s="8" t="s">
        <v>348</v>
      </c>
      <c r="E42" s="8">
        <v>89822</v>
      </c>
      <c r="F42" s="8">
        <v>50933</v>
      </c>
      <c r="G42" s="8" t="s">
        <v>808</v>
      </c>
      <c r="H42" s="8" t="s">
        <v>349</v>
      </c>
      <c r="I42" s="8">
        <v>4.9400000000000004</v>
      </c>
      <c r="J42" s="8">
        <v>0.12</v>
      </c>
      <c r="K42" s="8">
        <v>301</v>
      </c>
      <c r="L42" s="8" t="s">
        <v>350</v>
      </c>
      <c r="M42" s="9" t="s">
        <v>351</v>
      </c>
      <c r="N42" s="7"/>
    </row>
    <row r="43" spans="1:14" ht="18.75" thickBot="1" x14ac:dyDescent="0.25">
      <c r="A43" s="3" t="s">
        <v>352</v>
      </c>
      <c r="B43" s="8"/>
      <c r="C43" s="8">
        <v>56</v>
      </c>
      <c r="D43" s="8"/>
      <c r="E43" s="8">
        <v>98839</v>
      </c>
      <c r="F43" s="8">
        <v>55560</v>
      </c>
      <c r="G43" s="8" t="s">
        <v>809</v>
      </c>
      <c r="H43" s="8" t="s">
        <v>353</v>
      </c>
      <c r="I43" s="8">
        <v>4.99</v>
      </c>
      <c r="J43" s="8" t="s">
        <v>354</v>
      </c>
      <c r="K43" s="8">
        <v>492</v>
      </c>
      <c r="L43" s="8" t="s">
        <v>355</v>
      </c>
      <c r="M43" s="8"/>
      <c r="N43" s="7"/>
    </row>
    <row r="44" spans="1:14" ht="18.75" thickBot="1" x14ac:dyDescent="0.25">
      <c r="A44" s="8"/>
      <c r="B44" s="8"/>
      <c r="C44" s="8"/>
      <c r="D44" s="8"/>
      <c r="E44" s="8">
        <v>92523</v>
      </c>
      <c r="F44" s="8">
        <v>52425</v>
      </c>
      <c r="G44" s="8" t="s">
        <v>810</v>
      </c>
      <c r="H44" s="8" t="s">
        <v>356</v>
      </c>
      <c r="I44" s="8">
        <v>5.01</v>
      </c>
      <c r="J44" s="8" t="s">
        <v>357</v>
      </c>
      <c r="K44" s="8">
        <v>426</v>
      </c>
      <c r="L44" s="8" t="s">
        <v>358</v>
      </c>
      <c r="M44" s="8"/>
      <c r="N44" s="7"/>
    </row>
    <row r="45" spans="1:14" ht="18.75" thickBot="1" x14ac:dyDescent="0.25">
      <c r="A45" s="3" t="s">
        <v>359</v>
      </c>
      <c r="B45" s="8"/>
      <c r="C45" s="8">
        <v>46</v>
      </c>
      <c r="D45" s="8"/>
      <c r="E45" s="8">
        <v>94600</v>
      </c>
      <c r="F45" s="8">
        <v>53426</v>
      </c>
      <c r="G45" s="8" t="s">
        <v>811</v>
      </c>
      <c r="H45" s="8" t="s">
        <v>360</v>
      </c>
      <c r="I45" s="8">
        <v>5.0199999999999996</v>
      </c>
      <c r="J45" s="8">
        <v>0.64</v>
      </c>
      <c r="K45" s="8">
        <v>245</v>
      </c>
      <c r="L45" s="8" t="s">
        <v>16</v>
      </c>
      <c r="M45" s="8"/>
      <c r="N45" s="7"/>
    </row>
    <row r="46" spans="1:14" ht="18.75" thickBot="1" x14ac:dyDescent="0.25">
      <c r="A46" s="3" t="s">
        <v>361</v>
      </c>
      <c r="B46" s="8"/>
      <c r="C46" s="8">
        <v>47</v>
      </c>
      <c r="D46" s="8"/>
      <c r="E46" s="8">
        <v>95128</v>
      </c>
      <c r="F46" s="8">
        <v>53721</v>
      </c>
      <c r="G46" s="8" t="s">
        <v>812</v>
      </c>
      <c r="H46" s="8" t="s">
        <v>137</v>
      </c>
      <c r="I46" s="8">
        <v>5.03</v>
      </c>
      <c r="J46" s="8">
        <v>4.29</v>
      </c>
      <c r="K46" s="8">
        <v>46</v>
      </c>
      <c r="L46" s="8" t="s">
        <v>25</v>
      </c>
      <c r="M46" s="9" t="s">
        <v>813</v>
      </c>
      <c r="N46" s="7"/>
    </row>
    <row r="47" spans="1:14" ht="18.75" thickBot="1" x14ac:dyDescent="0.25">
      <c r="A47" s="3" t="s">
        <v>138</v>
      </c>
      <c r="B47" s="8"/>
      <c r="C47" s="8">
        <v>49</v>
      </c>
      <c r="D47" s="8"/>
      <c r="E47" s="8">
        <v>95310</v>
      </c>
      <c r="F47" s="8">
        <v>53838</v>
      </c>
      <c r="G47" s="8" t="s">
        <v>814</v>
      </c>
      <c r="H47" s="8" t="s">
        <v>139</v>
      </c>
      <c r="I47" s="8">
        <v>5.0599999999999996</v>
      </c>
      <c r="J47" s="8" t="s">
        <v>180</v>
      </c>
      <c r="K47" s="8">
        <v>403</v>
      </c>
      <c r="L47" s="8" t="s">
        <v>43</v>
      </c>
      <c r="M47" s="8"/>
      <c r="N47" s="7"/>
    </row>
    <row r="48" spans="1:14" ht="18.75" thickBot="1" x14ac:dyDescent="0.25">
      <c r="A48" s="3" t="s">
        <v>140</v>
      </c>
      <c r="B48" s="8"/>
      <c r="C48" s="8">
        <v>-15</v>
      </c>
      <c r="D48" s="8"/>
      <c r="E48" s="8">
        <v>84737</v>
      </c>
      <c r="F48" s="8">
        <v>48113</v>
      </c>
      <c r="G48" s="8" t="s">
        <v>815</v>
      </c>
      <c r="H48" s="8" t="s">
        <v>141</v>
      </c>
      <c r="I48" s="8">
        <v>5.08</v>
      </c>
      <c r="J48" s="8">
        <v>3.75</v>
      </c>
      <c r="K48" s="8">
        <v>60</v>
      </c>
      <c r="L48" s="8" t="s">
        <v>142</v>
      </c>
      <c r="M48" s="8"/>
      <c r="N48" s="7"/>
    </row>
    <row r="49" spans="1:14" ht="18.75" thickBot="1" x14ac:dyDescent="0.25">
      <c r="A49" s="3" t="s">
        <v>143</v>
      </c>
      <c r="B49" s="8"/>
      <c r="C49" s="8">
        <v>-44</v>
      </c>
      <c r="D49" s="8"/>
      <c r="E49" s="8">
        <v>84335</v>
      </c>
      <c r="F49" s="8">
        <v>47965</v>
      </c>
      <c r="G49" s="8" t="s">
        <v>816</v>
      </c>
      <c r="H49" s="8" t="s">
        <v>144</v>
      </c>
      <c r="I49" s="8">
        <v>5.09</v>
      </c>
      <c r="J49" s="8" t="s">
        <v>65</v>
      </c>
      <c r="K49" s="8">
        <v>556</v>
      </c>
      <c r="L49" s="8" t="s">
        <v>331</v>
      </c>
      <c r="M49" s="8"/>
      <c r="N49" s="7"/>
    </row>
    <row r="50" spans="1:14" ht="18.75" thickBot="1" x14ac:dyDescent="0.25">
      <c r="A50" s="3" t="s">
        <v>145</v>
      </c>
      <c r="B50" s="8"/>
      <c r="C50" s="8">
        <v>38</v>
      </c>
      <c r="D50" s="8"/>
      <c r="E50" s="8">
        <v>92424</v>
      </c>
      <c r="F50" s="8">
        <v>52353</v>
      </c>
      <c r="G50" s="8" t="s">
        <v>817</v>
      </c>
      <c r="H50" s="8" t="s">
        <v>146</v>
      </c>
      <c r="I50" s="8">
        <v>5.12</v>
      </c>
      <c r="J50" s="8">
        <v>0.94</v>
      </c>
      <c r="K50" s="8">
        <v>224</v>
      </c>
      <c r="L50" s="8" t="s">
        <v>1</v>
      </c>
      <c r="M50" s="8"/>
      <c r="N50" s="7"/>
    </row>
    <row r="51" spans="1:14" ht="18.75" thickBot="1" x14ac:dyDescent="0.25">
      <c r="A51" s="3" t="s">
        <v>147</v>
      </c>
      <c r="B51" s="8"/>
      <c r="C51" s="8">
        <v>44</v>
      </c>
      <c r="D51" s="8"/>
      <c r="E51" s="8">
        <v>94247</v>
      </c>
      <c r="F51" s="8">
        <v>53261</v>
      </c>
      <c r="G51" s="8" t="s">
        <v>818</v>
      </c>
      <c r="H51" s="8" t="s">
        <v>148</v>
      </c>
      <c r="I51" s="8">
        <v>5.12</v>
      </c>
      <c r="J51" s="8" t="s">
        <v>89</v>
      </c>
      <c r="K51" s="8">
        <v>676</v>
      </c>
      <c r="L51" s="8" t="s">
        <v>358</v>
      </c>
      <c r="M51" s="8"/>
      <c r="N51" s="7"/>
    </row>
    <row r="52" spans="1:14" ht="18.75" thickBot="1" x14ac:dyDescent="0.25">
      <c r="A52" s="3" t="s">
        <v>149</v>
      </c>
      <c r="B52" s="8" t="s">
        <v>819</v>
      </c>
      <c r="C52" s="8">
        <v>11</v>
      </c>
      <c r="D52" s="8"/>
      <c r="E52" s="8">
        <v>77800</v>
      </c>
      <c r="F52" s="8">
        <v>44857</v>
      </c>
      <c r="G52" s="8" t="s">
        <v>820</v>
      </c>
      <c r="H52" s="8" t="s">
        <v>150</v>
      </c>
      <c r="I52" s="8">
        <v>5.15</v>
      </c>
      <c r="J52" s="8" t="s">
        <v>151</v>
      </c>
      <c r="K52" s="8">
        <v>498</v>
      </c>
      <c r="L52" s="8" t="s">
        <v>13</v>
      </c>
      <c r="M52" s="8"/>
      <c r="N52" s="7"/>
    </row>
    <row r="53" spans="1:14" ht="18.75" thickBot="1" x14ac:dyDescent="0.25">
      <c r="A53" s="3" t="s">
        <v>152</v>
      </c>
      <c r="B53" s="8"/>
      <c r="C53" s="8">
        <v>27</v>
      </c>
      <c r="D53" s="8"/>
      <c r="E53" s="8">
        <v>83506</v>
      </c>
      <c r="F53" s="8">
        <v>47654</v>
      </c>
      <c r="G53" s="8" t="s">
        <v>821</v>
      </c>
      <c r="H53" s="8" t="s">
        <v>153</v>
      </c>
      <c r="I53" s="8">
        <v>5.15</v>
      </c>
      <c r="J53" s="8" t="s">
        <v>154</v>
      </c>
      <c r="K53" s="8">
        <v>442</v>
      </c>
      <c r="L53" s="8" t="s">
        <v>36</v>
      </c>
      <c r="M53" s="8"/>
      <c r="N53" s="7"/>
    </row>
    <row r="54" spans="1:14" ht="18.75" thickBot="1" x14ac:dyDescent="0.25">
      <c r="A54" s="3" t="s">
        <v>155</v>
      </c>
      <c r="B54" s="8"/>
      <c r="C54" s="8">
        <v>37</v>
      </c>
      <c r="D54" s="8"/>
      <c r="E54" s="8">
        <v>91480</v>
      </c>
      <c r="F54" s="8">
        <v>51814</v>
      </c>
      <c r="G54" s="8" t="s">
        <v>822</v>
      </c>
      <c r="H54" s="8" t="s">
        <v>156</v>
      </c>
      <c r="I54" s="8">
        <v>5.16</v>
      </c>
      <c r="J54" s="8">
        <v>3.05</v>
      </c>
      <c r="K54" s="8">
        <v>86</v>
      </c>
      <c r="L54" s="8" t="s">
        <v>157</v>
      </c>
      <c r="M54" s="8"/>
      <c r="N54" s="7"/>
    </row>
    <row r="55" spans="1:14" ht="18.75" thickBot="1" x14ac:dyDescent="0.25">
      <c r="A55" s="3" t="s">
        <v>158</v>
      </c>
      <c r="B55" s="8" t="s">
        <v>2</v>
      </c>
      <c r="C55" s="8">
        <v>16</v>
      </c>
      <c r="D55" s="8"/>
      <c r="E55" s="8">
        <v>79028</v>
      </c>
      <c r="F55" s="8">
        <v>45333</v>
      </c>
      <c r="G55" s="8" t="s">
        <v>823</v>
      </c>
      <c r="H55" s="8" t="s">
        <v>159</v>
      </c>
      <c r="I55" s="8">
        <v>5.18</v>
      </c>
      <c r="J55" s="8">
        <v>3.72</v>
      </c>
      <c r="K55" s="8">
        <v>64</v>
      </c>
      <c r="L55" s="8" t="s">
        <v>160</v>
      </c>
      <c r="M55" s="8"/>
      <c r="N55" s="7"/>
    </row>
    <row r="56" spans="1:14" ht="18.75" thickBot="1" x14ac:dyDescent="0.25">
      <c r="A56" s="8"/>
      <c r="B56" s="8"/>
      <c r="C56" s="8"/>
      <c r="D56" s="8"/>
      <c r="E56" s="8">
        <v>92787</v>
      </c>
      <c r="F56" s="8">
        <v>52469</v>
      </c>
      <c r="G56" s="8" t="s">
        <v>696</v>
      </c>
      <c r="H56" s="8" t="s">
        <v>161</v>
      </c>
      <c r="I56" s="8">
        <v>5.18</v>
      </c>
      <c r="J56" s="8">
        <v>2.42</v>
      </c>
      <c r="K56" s="8">
        <v>116</v>
      </c>
      <c r="L56" s="8" t="s">
        <v>162</v>
      </c>
      <c r="M56" s="8"/>
      <c r="N56" s="7"/>
    </row>
    <row r="57" spans="1:14" ht="18.75" thickBot="1" x14ac:dyDescent="0.25">
      <c r="A57" s="3" t="s">
        <v>163</v>
      </c>
      <c r="B57" s="8"/>
      <c r="C57" s="8">
        <v>67</v>
      </c>
      <c r="D57" s="8" t="s">
        <v>164</v>
      </c>
      <c r="E57" s="8">
        <v>104513</v>
      </c>
      <c r="F57" s="8">
        <v>58684</v>
      </c>
      <c r="G57" s="8" t="s">
        <v>697</v>
      </c>
      <c r="H57" s="8" t="s">
        <v>165</v>
      </c>
      <c r="I57" s="8">
        <v>5.22</v>
      </c>
      <c r="J57" s="8">
        <v>2.57</v>
      </c>
      <c r="K57" s="8">
        <v>111</v>
      </c>
      <c r="L57" s="8" t="s">
        <v>166</v>
      </c>
      <c r="M57" s="9" t="s">
        <v>167</v>
      </c>
      <c r="N57" s="7"/>
    </row>
    <row r="58" spans="1:14" ht="18.75" thickBot="1" x14ac:dyDescent="0.25">
      <c r="A58" s="3" t="s">
        <v>168</v>
      </c>
      <c r="B58" s="8"/>
      <c r="C58" s="8">
        <v>31</v>
      </c>
      <c r="D58" s="8" t="s">
        <v>169</v>
      </c>
      <c r="E58" s="8">
        <v>85795</v>
      </c>
      <c r="F58" s="8">
        <v>48682</v>
      </c>
      <c r="G58" s="8" t="s">
        <v>698</v>
      </c>
      <c r="H58" s="8" t="s">
        <v>260</v>
      </c>
      <c r="I58" s="8">
        <v>5.27</v>
      </c>
      <c r="J58" s="8">
        <v>1.1000000000000001</v>
      </c>
      <c r="K58" s="8">
        <v>223</v>
      </c>
      <c r="L58" s="8" t="s">
        <v>261</v>
      </c>
      <c r="M58" s="9" t="s">
        <v>262</v>
      </c>
      <c r="N58" s="7"/>
    </row>
    <row r="59" spans="1:14" ht="18.75" thickBot="1" x14ac:dyDescent="0.25">
      <c r="A59" s="8"/>
      <c r="B59" s="8"/>
      <c r="C59" s="8"/>
      <c r="D59" s="8"/>
      <c r="E59" s="8">
        <v>102328</v>
      </c>
      <c r="F59" s="8">
        <v>57477</v>
      </c>
      <c r="G59" s="8" t="s">
        <v>699</v>
      </c>
      <c r="H59" s="8" t="s">
        <v>263</v>
      </c>
      <c r="I59" s="8">
        <v>5.27</v>
      </c>
      <c r="J59" s="8">
        <v>1.26</v>
      </c>
      <c r="K59" s="8">
        <v>206</v>
      </c>
      <c r="L59" s="8" t="s">
        <v>358</v>
      </c>
      <c r="M59" s="8"/>
      <c r="N59" s="7"/>
    </row>
    <row r="60" spans="1:14" ht="18.75" thickBot="1" x14ac:dyDescent="0.25">
      <c r="A60" s="3" t="s">
        <v>264</v>
      </c>
      <c r="B60" s="8"/>
      <c r="C60" s="8">
        <v>17</v>
      </c>
      <c r="D60" s="8"/>
      <c r="E60" s="8">
        <v>79354</v>
      </c>
      <c r="F60" s="8">
        <v>45455</v>
      </c>
      <c r="G60" s="8" t="s">
        <v>700</v>
      </c>
      <c r="H60" s="8" t="s">
        <v>265</v>
      </c>
      <c r="I60" s="8">
        <v>5.28</v>
      </c>
      <c r="J60" s="8" t="s">
        <v>266</v>
      </c>
      <c r="K60" s="8">
        <v>681</v>
      </c>
      <c r="L60" s="8" t="s">
        <v>13</v>
      </c>
      <c r="M60" s="8"/>
      <c r="N60" s="7"/>
    </row>
    <row r="61" spans="1:14" ht="18.75" thickBot="1" x14ac:dyDescent="0.25">
      <c r="A61" s="3" t="s">
        <v>267</v>
      </c>
      <c r="B61" s="8"/>
      <c r="C61" s="8">
        <v>57</v>
      </c>
      <c r="D61" s="8"/>
      <c r="E61" s="8">
        <v>99787</v>
      </c>
      <c r="F61" s="8">
        <v>56034</v>
      </c>
      <c r="G61" s="8" t="s">
        <v>701</v>
      </c>
      <c r="H61" s="8" t="s">
        <v>268</v>
      </c>
      <c r="I61" s="8">
        <v>5.3</v>
      </c>
      <c r="J61" s="8">
        <v>1.26</v>
      </c>
      <c r="K61" s="8">
        <v>209</v>
      </c>
      <c r="L61" s="8" t="s">
        <v>42</v>
      </c>
      <c r="M61" s="8"/>
      <c r="N61" s="7"/>
    </row>
    <row r="62" spans="1:14" ht="18.75" thickBot="1" x14ac:dyDescent="0.25">
      <c r="A62" s="3" t="s">
        <v>269</v>
      </c>
      <c r="B62" s="8"/>
      <c r="C62" s="8">
        <v>61</v>
      </c>
      <c r="D62" s="8"/>
      <c r="E62" s="8">
        <v>101501</v>
      </c>
      <c r="F62" s="8">
        <v>56997</v>
      </c>
      <c r="G62" s="8" t="s">
        <v>702</v>
      </c>
      <c r="H62" s="8" t="s">
        <v>270</v>
      </c>
      <c r="I62" s="8">
        <v>5.31</v>
      </c>
      <c r="J62" s="8">
        <v>5.41</v>
      </c>
      <c r="K62" s="8">
        <v>31</v>
      </c>
      <c r="L62" s="8" t="s">
        <v>271</v>
      </c>
      <c r="M62" s="8"/>
      <c r="N62" s="7"/>
    </row>
    <row r="63" spans="1:14" ht="18.75" thickBot="1" x14ac:dyDescent="0.25">
      <c r="A63" s="3" t="s">
        <v>272</v>
      </c>
      <c r="B63" s="8"/>
      <c r="C63" s="8">
        <v>-55</v>
      </c>
      <c r="D63" s="8"/>
      <c r="E63" s="8">
        <v>67447</v>
      </c>
      <c r="F63" s="8">
        <v>40215</v>
      </c>
      <c r="G63" s="8" t="s">
        <v>703</v>
      </c>
      <c r="H63" s="8" t="s">
        <v>273</v>
      </c>
      <c r="I63" s="8">
        <v>5.34</v>
      </c>
      <c r="J63" s="8" t="s">
        <v>274</v>
      </c>
      <c r="K63" s="8">
        <v>1062</v>
      </c>
      <c r="L63" s="8" t="s">
        <v>355</v>
      </c>
      <c r="M63" s="8"/>
      <c r="N63" s="7"/>
    </row>
    <row r="64" spans="1:14" ht="18.75" thickBot="1" x14ac:dyDescent="0.25">
      <c r="A64" s="3" t="s">
        <v>275</v>
      </c>
      <c r="B64" s="8"/>
      <c r="C64" s="8">
        <v>74</v>
      </c>
      <c r="D64" s="8"/>
      <c r="E64" s="8">
        <v>108844</v>
      </c>
      <c r="F64" s="8">
        <v>60978</v>
      </c>
      <c r="G64" s="8" t="s">
        <v>704</v>
      </c>
      <c r="H64" s="8" t="s">
        <v>276</v>
      </c>
      <c r="I64" s="8">
        <v>5.37</v>
      </c>
      <c r="J64" s="8">
        <v>0.74</v>
      </c>
      <c r="K64" s="8">
        <v>274</v>
      </c>
      <c r="L64" s="8" t="s">
        <v>277</v>
      </c>
      <c r="M64" s="8"/>
      <c r="N64" s="7"/>
    </row>
    <row r="65" spans="1:14" ht="18.75" thickBot="1" x14ac:dyDescent="0.25">
      <c r="A65" s="8"/>
      <c r="B65" s="8"/>
      <c r="C65" s="8"/>
      <c r="D65" s="8"/>
      <c r="E65" s="8">
        <v>117376</v>
      </c>
      <c r="F65" s="8">
        <v>65728</v>
      </c>
      <c r="G65" s="8" t="s">
        <v>705</v>
      </c>
      <c r="H65" s="8" t="s">
        <v>278</v>
      </c>
      <c r="I65" s="8">
        <v>5.4</v>
      </c>
      <c r="J65" s="8">
        <v>1.1000000000000001</v>
      </c>
      <c r="K65" s="8">
        <v>236</v>
      </c>
      <c r="L65" s="8" t="s">
        <v>60</v>
      </c>
      <c r="M65" s="8"/>
      <c r="N65" s="7"/>
    </row>
    <row r="66" spans="1:14" ht="18.75" thickBot="1" x14ac:dyDescent="0.25">
      <c r="A66" s="3" t="s">
        <v>279</v>
      </c>
      <c r="B66" s="8"/>
      <c r="C66" s="8">
        <v>-41</v>
      </c>
      <c r="D66" s="8"/>
      <c r="E66" s="8">
        <v>81688</v>
      </c>
      <c r="F66" s="8">
        <v>46471</v>
      </c>
      <c r="G66" s="8" t="s">
        <v>706</v>
      </c>
      <c r="H66" s="8" t="s">
        <v>280</v>
      </c>
      <c r="I66" s="8">
        <v>5.41</v>
      </c>
      <c r="J66" s="8">
        <v>0.68</v>
      </c>
      <c r="K66" s="8">
        <v>288</v>
      </c>
      <c r="L66" s="8" t="s">
        <v>281</v>
      </c>
      <c r="M66" s="2" t="s">
        <v>56</v>
      </c>
      <c r="N66" s="7"/>
    </row>
    <row r="67" spans="1:14" ht="18.75" thickBot="1" x14ac:dyDescent="0.25">
      <c r="A67" s="8"/>
      <c r="B67" s="8"/>
      <c r="C67" s="8"/>
      <c r="D67" s="8"/>
      <c r="E67" s="8">
        <v>100203</v>
      </c>
      <c r="F67" s="8">
        <v>56290</v>
      </c>
      <c r="G67" s="8" t="s">
        <v>707</v>
      </c>
      <c r="H67" s="8" t="s">
        <v>282</v>
      </c>
      <c r="I67" s="8">
        <v>5.46</v>
      </c>
      <c r="J67" s="8">
        <v>3.26</v>
      </c>
      <c r="K67" s="8">
        <v>90</v>
      </c>
      <c r="L67" s="8" t="s">
        <v>22</v>
      </c>
      <c r="M67" s="8"/>
      <c r="N67" s="7"/>
    </row>
    <row r="68" spans="1:14" ht="18.75" thickBot="1" x14ac:dyDescent="0.25">
      <c r="A68" s="3" t="s">
        <v>283</v>
      </c>
      <c r="B68" s="8"/>
      <c r="C68" s="8">
        <v>82</v>
      </c>
      <c r="D68" s="8"/>
      <c r="E68" s="8">
        <v>119024</v>
      </c>
      <c r="F68" s="8">
        <v>66634</v>
      </c>
      <c r="G68" s="8" t="s">
        <v>708</v>
      </c>
      <c r="H68" s="8" t="s">
        <v>284</v>
      </c>
      <c r="I68" s="8">
        <v>5.46</v>
      </c>
      <c r="J68" s="8">
        <v>1.88</v>
      </c>
      <c r="K68" s="8">
        <v>169</v>
      </c>
      <c r="L68" s="8" t="s">
        <v>32</v>
      </c>
      <c r="M68" s="8"/>
      <c r="N68" s="7"/>
    </row>
    <row r="69" spans="1:14" ht="18.75" thickBot="1" x14ac:dyDescent="0.25">
      <c r="A69" s="3" t="s">
        <v>285</v>
      </c>
      <c r="B69" s="8" t="s">
        <v>58</v>
      </c>
      <c r="C69" s="8">
        <v>2</v>
      </c>
      <c r="D69" s="8"/>
      <c r="E69" s="8">
        <v>72037</v>
      </c>
      <c r="F69" s="8">
        <v>42080</v>
      </c>
      <c r="G69" s="8" t="s">
        <v>709</v>
      </c>
      <c r="H69" s="8" t="s">
        <v>286</v>
      </c>
      <c r="I69" s="8">
        <v>5.47</v>
      </c>
      <c r="J69" s="8">
        <v>2.04</v>
      </c>
      <c r="K69" s="8">
        <v>158</v>
      </c>
      <c r="L69" s="8" t="s">
        <v>48</v>
      </c>
      <c r="M69" s="8"/>
      <c r="N69" s="7"/>
    </row>
    <row r="70" spans="1:14" ht="18.75" thickBot="1" x14ac:dyDescent="0.25">
      <c r="A70" s="8"/>
      <c r="B70" s="8"/>
      <c r="C70" s="8"/>
      <c r="D70" s="8"/>
      <c r="E70" s="8">
        <v>95212</v>
      </c>
      <c r="F70" s="8">
        <v>53781</v>
      </c>
      <c r="G70" s="8" t="s">
        <v>710</v>
      </c>
      <c r="H70" s="8" t="s">
        <v>287</v>
      </c>
      <c r="I70" s="8">
        <v>5.47</v>
      </c>
      <c r="J70" s="8" t="s">
        <v>288</v>
      </c>
      <c r="K70" s="8">
        <v>881</v>
      </c>
      <c r="L70" s="8" t="s">
        <v>13</v>
      </c>
      <c r="M70" s="8"/>
      <c r="N70" s="7"/>
    </row>
    <row r="71" spans="1:14" ht="18.75" thickBot="1" x14ac:dyDescent="0.25">
      <c r="A71" s="8"/>
      <c r="B71" s="8"/>
      <c r="C71" s="8"/>
      <c r="D71" s="8"/>
      <c r="E71" s="8">
        <v>77601</v>
      </c>
      <c r="F71" s="8">
        <v>44613</v>
      </c>
      <c r="G71" s="8" t="s">
        <v>711</v>
      </c>
      <c r="H71" s="8" t="s">
        <v>289</v>
      </c>
      <c r="I71" s="8">
        <v>5.48</v>
      </c>
      <c r="J71" s="8">
        <v>0.34</v>
      </c>
      <c r="K71" s="8">
        <v>348</v>
      </c>
      <c r="L71" s="8" t="s">
        <v>290</v>
      </c>
      <c r="M71" s="8"/>
      <c r="N71" s="7"/>
    </row>
    <row r="72" spans="1:14" ht="18.75" thickBot="1" x14ac:dyDescent="0.25">
      <c r="A72" s="8"/>
      <c r="B72" s="8"/>
      <c r="C72" s="8"/>
      <c r="D72" s="8"/>
      <c r="E72" s="8">
        <v>86378</v>
      </c>
      <c r="F72" s="8">
        <v>49005</v>
      </c>
      <c r="G72" s="8" t="s">
        <v>712</v>
      </c>
      <c r="H72" s="8" t="s">
        <v>291</v>
      </c>
      <c r="I72" s="8">
        <v>5.5</v>
      </c>
      <c r="J72" s="8" t="s">
        <v>92</v>
      </c>
      <c r="K72" s="8">
        <v>510</v>
      </c>
      <c r="L72" s="8" t="s">
        <v>13</v>
      </c>
      <c r="M72" s="8"/>
      <c r="N72" s="7"/>
    </row>
    <row r="73" spans="1:14" ht="18.75" thickBot="1" x14ac:dyDescent="0.25">
      <c r="A73" s="3" t="s">
        <v>292</v>
      </c>
      <c r="B73" s="8"/>
      <c r="C73" s="8">
        <v>70</v>
      </c>
      <c r="D73" s="8"/>
      <c r="E73" s="8">
        <v>107465</v>
      </c>
      <c r="F73" s="8">
        <v>60212</v>
      </c>
      <c r="G73" s="8" t="s">
        <v>713</v>
      </c>
      <c r="H73" s="8" t="s">
        <v>293</v>
      </c>
      <c r="I73" s="8">
        <v>5.54</v>
      </c>
      <c r="J73" s="8" t="s">
        <v>294</v>
      </c>
      <c r="K73" s="8">
        <v>701</v>
      </c>
      <c r="L73" s="8" t="s">
        <v>13</v>
      </c>
      <c r="M73" s="8"/>
      <c r="N73" s="7"/>
    </row>
    <row r="74" spans="1:14" ht="18.75" thickBot="1" x14ac:dyDescent="0.25">
      <c r="A74" s="8"/>
      <c r="B74" s="8"/>
      <c r="C74" s="8"/>
      <c r="D74" s="8"/>
      <c r="E74" s="8">
        <v>92095</v>
      </c>
      <c r="F74" s="8">
        <v>52136</v>
      </c>
      <c r="G74" s="8" t="s">
        <v>714</v>
      </c>
      <c r="H74" s="8" t="s">
        <v>295</v>
      </c>
      <c r="I74" s="8">
        <v>5.55</v>
      </c>
      <c r="J74" s="8" t="s">
        <v>296</v>
      </c>
      <c r="K74" s="8">
        <v>514</v>
      </c>
      <c r="L74" s="8" t="s">
        <v>358</v>
      </c>
      <c r="M74" s="8"/>
      <c r="N74" s="7"/>
    </row>
    <row r="75" spans="1:14" ht="18.75" thickBot="1" x14ac:dyDescent="0.25">
      <c r="A75" s="3" t="s">
        <v>297</v>
      </c>
      <c r="B75" s="8"/>
      <c r="C75" s="8">
        <v>59</v>
      </c>
      <c r="D75" s="8"/>
      <c r="E75" s="8">
        <v>101107</v>
      </c>
      <c r="F75" s="8">
        <v>56770</v>
      </c>
      <c r="G75" s="8" t="s">
        <v>715</v>
      </c>
      <c r="H75" s="8" t="s">
        <v>298</v>
      </c>
      <c r="I75" s="8">
        <v>5.56</v>
      </c>
      <c r="J75" s="8">
        <v>2.2599999999999998</v>
      </c>
      <c r="K75" s="8">
        <v>149</v>
      </c>
      <c r="L75" s="8" t="s">
        <v>299</v>
      </c>
      <c r="M75" s="8"/>
      <c r="N75" s="7"/>
    </row>
    <row r="76" spans="1:14" ht="18.75" thickBot="1" x14ac:dyDescent="0.25">
      <c r="A76" s="3" t="s">
        <v>300</v>
      </c>
      <c r="B76" s="8"/>
      <c r="C76" s="8">
        <v>6</v>
      </c>
      <c r="D76" s="8"/>
      <c r="E76" s="8">
        <v>75958</v>
      </c>
      <c r="F76" s="8">
        <v>43903</v>
      </c>
      <c r="G76" s="8" t="s">
        <v>716</v>
      </c>
      <c r="H76" s="8" t="s">
        <v>301</v>
      </c>
      <c r="I76" s="8">
        <v>5.57</v>
      </c>
      <c r="J76" s="8">
        <v>0.69</v>
      </c>
      <c r="K76" s="8">
        <v>308</v>
      </c>
      <c r="L76" s="8" t="s">
        <v>302</v>
      </c>
      <c r="M76" s="8"/>
      <c r="N76" s="7"/>
    </row>
    <row r="77" spans="1:14" ht="18.75" thickBot="1" x14ac:dyDescent="0.25">
      <c r="A77" s="3" t="s">
        <v>303</v>
      </c>
      <c r="B77" s="8"/>
      <c r="C77" s="8">
        <v>42</v>
      </c>
      <c r="D77" s="8"/>
      <c r="E77" s="8">
        <v>93875</v>
      </c>
      <c r="F77" s="8">
        <v>53064</v>
      </c>
      <c r="G77" s="8" t="s">
        <v>717</v>
      </c>
      <c r="H77" s="8" t="s">
        <v>304</v>
      </c>
      <c r="I77" s="8">
        <v>5.57</v>
      </c>
      <c r="J77" s="8">
        <v>1.04</v>
      </c>
      <c r="K77" s="8">
        <v>263</v>
      </c>
      <c r="L77" s="8" t="s">
        <v>5</v>
      </c>
      <c r="M77" s="8"/>
      <c r="N77" s="7"/>
    </row>
    <row r="78" spans="1:14" ht="18.75" thickBot="1" x14ac:dyDescent="0.25">
      <c r="A78" s="8"/>
      <c r="B78" s="8"/>
      <c r="C78" s="8"/>
      <c r="D78" s="8"/>
      <c r="E78" s="8">
        <v>104438</v>
      </c>
      <c r="F78" s="8">
        <v>58654</v>
      </c>
      <c r="G78" s="8" t="s">
        <v>718</v>
      </c>
      <c r="H78" s="8" t="s">
        <v>305</v>
      </c>
      <c r="I78" s="8">
        <v>5.59</v>
      </c>
      <c r="J78" s="8">
        <v>0.36</v>
      </c>
      <c r="K78" s="8">
        <v>362</v>
      </c>
      <c r="L78" s="8" t="s">
        <v>36</v>
      </c>
      <c r="M78" s="8"/>
      <c r="N78" s="7"/>
    </row>
    <row r="79" spans="1:14" ht="18.75" thickBot="1" x14ac:dyDescent="0.25">
      <c r="A79" s="3" t="s">
        <v>306</v>
      </c>
      <c r="B79" s="8"/>
      <c r="C79" s="8">
        <v>81</v>
      </c>
      <c r="D79" s="8"/>
      <c r="E79" s="8">
        <v>118214</v>
      </c>
      <c r="F79" s="8">
        <v>66198</v>
      </c>
      <c r="G79" s="8" t="s">
        <v>719</v>
      </c>
      <c r="H79" s="8" t="s">
        <v>307</v>
      </c>
      <c r="I79" s="8">
        <v>5.6</v>
      </c>
      <c r="J79" s="8">
        <v>0.95</v>
      </c>
      <c r="K79" s="8">
        <v>277</v>
      </c>
      <c r="L79" s="8" t="s">
        <v>12</v>
      </c>
      <c r="M79" s="8"/>
      <c r="N79" s="7"/>
    </row>
    <row r="80" spans="1:14" ht="30.75" thickBot="1" x14ac:dyDescent="0.25">
      <c r="A80" s="3" t="s">
        <v>308</v>
      </c>
      <c r="B80" s="8" t="s">
        <v>720</v>
      </c>
      <c r="C80" s="8">
        <v>3</v>
      </c>
      <c r="D80" s="8"/>
      <c r="E80" s="8">
        <v>72905</v>
      </c>
      <c r="F80" s="8">
        <v>42438</v>
      </c>
      <c r="G80" s="8" t="s">
        <v>721</v>
      </c>
      <c r="H80" s="8" t="s">
        <v>309</v>
      </c>
      <c r="I80" s="8">
        <v>5.63</v>
      </c>
      <c r="J80" s="8">
        <v>4.8600000000000003</v>
      </c>
      <c r="K80" s="8">
        <v>47</v>
      </c>
      <c r="L80" s="8" t="s">
        <v>310</v>
      </c>
      <c r="M80" s="2" t="s">
        <v>311</v>
      </c>
      <c r="N80" s="7"/>
    </row>
    <row r="81" spans="1:14" ht="18.75" thickBot="1" x14ac:dyDescent="0.25">
      <c r="A81" s="8"/>
      <c r="B81" s="8"/>
      <c r="C81" s="8"/>
      <c r="D81" s="8"/>
      <c r="E81" s="8">
        <v>100615</v>
      </c>
      <c r="F81" s="8">
        <v>56510</v>
      </c>
      <c r="G81" s="8" t="s">
        <v>722</v>
      </c>
      <c r="H81" s="8" t="s">
        <v>312</v>
      </c>
      <c r="I81" s="8">
        <v>5.63</v>
      </c>
      <c r="J81" s="8">
        <v>0.13</v>
      </c>
      <c r="K81" s="8">
        <v>411</v>
      </c>
      <c r="L81" s="8" t="s">
        <v>36</v>
      </c>
      <c r="M81" s="8"/>
      <c r="N81" s="7"/>
    </row>
    <row r="82" spans="1:14" ht="18.75" thickBot="1" x14ac:dyDescent="0.25">
      <c r="A82" s="8"/>
      <c r="B82" s="8"/>
      <c r="C82" s="8"/>
      <c r="D82" s="8"/>
      <c r="E82" s="8">
        <v>73017</v>
      </c>
      <c r="F82" s="8">
        <v>42372</v>
      </c>
      <c r="G82" s="8" t="s">
        <v>723</v>
      </c>
      <c r="H82" s="8" t="s">
        <v>313</v>
      </c>
      <c r="I82" s="8">
        <v>5.66</v>
      </c>
      <c r="J82" s="8">
        <v>1.32</v>
      </c>
      <c r="K82" s="8">
        <v>241</v>
      </c>
      <c r="L82" s="8" t="s">
        <v>96</v>
      </c>
      <c r="M82" s="8"/>
      <c r="N82" s="7"/>
    </row>
    <row r="83" spans="1:14" ht="18.75" thickBot="1" x14ac:dyDescent="0.25">
      <c r="A83" s="3" t="s">
        <v>314</v>
      </c>
      <c r="B83" s="8"/>
      <c r="C83" s="8">
        <v>43</v>
      </c>
      <c r="D83" s="8"/>
      <c r="E83" s="8">
        <v>93859</v>
      </c>
      <c r="F83" s="8">
        <v>53043</v>
      </c>
      <c r="G83" s="8" t="s">
        <v>724</v>
      </c>
      <c r="H83" s="8" t="s">
        <v>315</v>
      </c>
      <c r="I83" s="8">
        <v>5.66</v>
      </c>
      <c r="J83" s="8">
        <v>0.51</v>
      </c>
      <c r="K83" s="8">
        <v>350</v>
      </c>
      <c r="L83" s="8" t="s">
        <v>5</v>
      </c>
      <c r="M83" s="8"/>
      <c r="N83" s="7"/>
    </row>
    <row r="84" spans="1:14" ht="18.75" thickBot="1" x14ac:dyDescent="0.25">
      <c r="A84" s="3" t="s">
        <v>316</v>
      </c>
      <c r="B84" s="8"/>
      <c r="C84" s="8">
        <v>73</v>
      </c>
      <c r="D84" s="8"/>
      <c r="E84" s="8">
        <v>108502</v>
      </c>
      <c r="F84" s="8">
        <v>60795</v>
      </c>
      <c r="G84" s="8" t="s">
        <v>725</v>
      </c>
      <c r="H84" s="8" t="s">
        <v>317</v>
      </c>
      <c r="I84" s="8">
        <v>5.68</v>
      </c>
      <c r="J84" s="8">
        <v>0.03</v>
      </c>
      <c r="K84" s="8">
        <v>439</v>
      </c>
      <c r="L84" s="8" t="s">
        <v>318</v>
      </c>
      <c r="M84" s="8"/>
      <c r="N84" s="7"/>
    </row>
    <row r="85" spans="1:14" ht="18.75" thickBot="1" x14ac:dyDescent="0.25">
      <c r="A85" s="3" t="s">
        <v>319</v>
      </c>
      <c r="B85" s="8"/>
      <c r="C85" s="8">
        <v>84</v>
      </c>
      <c r="D85" s="8" t="s">
        <v>320</v>
      </c>
      <c r="E85" s="8">
        <v>120198</v>
      </c>
      <c r="F85" s="8">
        <v>67231</v>
      </c>
      <c r="G85" s="8" t="s">
        <v>726</v>
      </c>
      <c r="H85" s="8" t="s">
        <v>321</v>
      </c>
      <c r="I85" s="8">
        <v>5.68</v>
      </c>
      <c r="J85" s="8">
        <v>1</v>
      </c>
      <c r="K85" s="8">
        <v>282</v>
      </c>
      <c r="L85" s="8" t="s">
        <v>322</v>
      </c>
      <c r="M85" s="9" t="s">
        <v>436</v>
      </c>
      <c r="N85" s="7"/>
    </row>
    <row r="86" spans="1:14" ht="18.75" thickBot="1" x14ac:dyDescent="0.25">
      <c r="A86" s="3" t="s">
        <v>437</v>
      </c>
      <c r="B86" s="8"/>
      <c r="C86" s="8">
        <v>86</v>
      </c>
      <c r="D86" s="8"/>
      <c r="E86" s="8">
        <v>121409</v>
      </c>
      <c r="F86" s="8">
        <v>67848</v>
      </c>
      <c r="G86" s="8" t="s">
        <v>727</v>
      </c>
      <c r="H86" s="8" t="s">
        <v>438</v>
      </c>
      <c r="I86" s="8">
        <v>5.7</v>
      </c>
      <c r="J86" s="8">
        <v>0.03</v>
      </c>
      <c r="K86" s="8">
        <v>444</v>
      </c>
      <c r="L86" s="8" t="s">
        <v>12</v>
      </c>
      <c r="M86" s="8"/>
      <c r="N86" s="7"/>
    </row>
    <row r="87" spans="1:14" ht="18.75" thickBot="1" x14ac:dyDescent="0.25">
      <c r="A87" s="8"/>
      <c r="B87" s="8"/>
      <c r="C87" s="8"/>
      <c r="D87" s="8"/>
      <c r="E87" s="8">
        <v>87141</v>
      </c>
      <c r="F87" s="8">
        <v>49363</v>
      </c>
      <c r="G87" s="8" t="s">
        <v>728</v>
      </c>
      <c r="H87" s="8" t="s">
        <v>439</v>
      </c>
      <c r="I87" s="8">
        <v>5.71</v>
      </c>
      <c r="J87" s="8">
        <v>2.34</v>
      </c>
      <c r="K87" s="8">
        <v>154</v>
      </c>
      <c r="L87" s="8" t="s">
        <v>51</v>
      </c>
      <c r="M87" s="8"/>
      <c r="N87" s="7"/>
    </row>
    <row r="88" spans="1:14" ht="18.75" thickBot="1" x14ac:dyDescent="0.25">
      <c r="A88" s="3" t="s">
        <v>440</v>
      </c>
      <c r="B88" s="8"/>
      <c r="C88" s="8"/>
      <c r="D88" s="8" t="s">
        <v>441</v>
      </c>
      <c r="E88" s="8">
        <v>96813</v>
      </c>
      <c r="F88" s="8">
        <v>54522</v>
      </c>
      <c r="G88" s="8" t="s">
        <v>729</v>
      </c>
      <c r="H88" s="8" t="s">
        <v>442</v>
      </c>
      <c r="I88" s="8">
        <v>5.71</v>
      </c>
      <c r="J88" s="8">
        <v>0.39</v>
      </c>
      <c r="K88" s="8">
        <v>379</v>
      </c>
      <c r="L88" s="8" t="s">
        <v>443</v>
      </c>
      <c r="M88" s="8"/>
      <c r="N88" s="7"/>
    </row>
    <row r="89" spans="1:14" ht="18.75" thickBot="1" x14ac:dyDescent="0.25">
      <c r="A89" s="3" t="s">
        <v>444</v>
      </c>
      <c r="B89" s="8" t="s">
        <v>15</v>
      </c>
      <c r="C89" s="8">
        <v>5</v>
      </c>
      <c r="D89" s="8"/>
      <c r="E89" s="8">
        <v>75486</v>
      </c>
      <c r="F89" s="8">
        <v>43644</v>
      </c>
      <c r="G89" s="8" t="s">
        <v>730</v>
      </c>
      <c r="H89" s="8" t="s">
        <v>445</v>
      </c>
      <c r="I89" s="8">
        <v>5.72</v>
      </c>
      <c r="J89" s="8">
        <v>1.01</v>
      </c>
      <c r="K89" s="8">
        <v>285</v>
      </c>
      <c r="L89" s="8" t="s">
        <v>446</v>
      </c>
      <c r="M89" s="8"/>
      <c r="N89" s="7"/>
    </row>
    <row r="90" spans="1:14" ht="18.75" thickBot="1" x14ac:dyDescent="0.25">
      <c r="A90" s="8"/>
      <c r="B90" s="8"/>
      <c r="C90" s="8"/>
      <c r="D90" s="8"/>
      <c r="E90" s="8">
        <v>83489</v>
      </c>
      <c r="F90" s="8">
        <v>47594</v>
      </c>
      <c r="G90" s="8" t="s">
        <v>731</v>
      </c>
      <c r="H90" s="8" t="s">
        <v>447</v>
      </c>
      <c r="I90" s="8">
        <v>5.72</v>
      </c>
      <c r="J90" s="8" t="s">
        <v>448</v>
      </c>
      <c r="K90" s="8">
        <v>479</v>
      </c>
      <c r="L90" s="8" t="s">
        <v>449</v>
      </c>
      <c r="M90" s="8"/>
      <c r="N90" s="7"/>
    </row>
    <row r="91" spans="1:14" ht="18.75" thickBot="1" x14ac:dyDescent="0.25">
      <c r="A91" s="3" t="s">
        <v>450</v>
      </c>
      <c r="B91" s="8"/>
      <c r="C91" s="8">
        <v>-57</v>
      </c>
      <c r="D91" s="8" t="s">
        <v>451</v>
      </c>
      <c r="E91" s="8">
        <v>69148</v>
      </c>
      <c r="F91" s="8">
        <v>40772</v>
      </c>
      <c r="G91" s="8" t="s">
        <v>732</v>
      </c>
      <c r="H91" s="8" t="s">
        <v>452</v>
      </c>
      <c r="I91" s="8">
        <v>5.73</v>
      </c>
      <c r="J91" s="8" t="s">
        <v>453</v>
      </c>
      <c r="K91" s="8">
        <v>470</v>
      </c>
      <c r="L91" s="8" t="s">
        <v>57</v>
      </c>
      <c r="M91" s="2" t="s">
        <v>454</v>
      </c>
      <c r="N91" s="7"/>
    </row>
    <row r="92" spans="1:14" ht="30.75" thickBot="1" x14ac:dyDescent="0.25">
      <c r="A92" s="3" t="s">
        <v>455</v>
      </c>
      <c r="B92" s="8"/>
      <c r="C92" s="8"/>
      <c r="D92" s="8"/>
      <c r="E92" s="8">
        <v>89744</v>
      </c>
      <c r="F92" s="8">
        <v>50786</v>
      </c>
      <c r="G92" s="8" t="s">
        <v>733</v>
      </c>
      <c r="H92" s="8" t="s">
        <v>456</v>
      </c>
      <c r="I92" s="8">
        <v>5.73</v>
      </c>
      <c r="J92" s="8">
        <v>2.78</v>
      </c>
      <c r="K92" s="8">
        <v>127</v>
      </c>
      <c r="L92" s="8" t="s">
        <v>49</v>
      </c>
      <c r="M92" s="9" t="s">
        <v>734</v>
      </c>
      <c r="N92" s="7"/>
    </row>
    <row r="93" spans="1:14" ht="18.75" thickBot="1" x14ac:dyDescent="0.25">
      <c r="A93" s="3" t="s">
        <v>457</v>
      </c>
      <c r="B93" s="8"/>
      <c r="C93" s="8">
        <v>-47</v>
      </c>
      <c r="D93" s="8"/>
      <c r="E93" s="8">
        <v>94497</v>
      </c>
      <c r="F93" s="8">
        <v>53377</v>
      </c>
      <c r="G93" s="8" t="s">
        <v>735</v>
      </c>
      <c r="H93" s="8" t="s">
        <v>458</v>
      </c>
      <c r="I93" s="8">
        <v>5.73</v>
      </c>
      <c r="J93" s="8">
        <v>0.87</v>
      </c>
      <c r="K93" s="8">
        <v>305</v>
      </c>
      <c r="L93" s="8" t="s">
        <v>29</v>
      </c>
      <c r="M93" s="8"/>
      <c r="N93" s="7"/>
    </row>
    <row r="94" spans="1:14" ht="18.75" thickBot="1" x14ac:dyDescent="0.25">
      <c r="A94" s="8"/>
      <c r="B94" s="8"/>
      <c r="C94" s="8"/>
      <c r="D94" s="8"/>
      <c r="E94" s="8">
        <v>99283</v>
      </c>
      <c r="F94" s="8">
        <v>55797</v>
      </c>
      <c r="G94" s="8" t="s">
        <v>736</v>
      </c>
      <c r="H94" s="8" t="s">
        <v>459</v>
      </c>
      <c r="I94" s="8">
        <v>5.73</v>
      </c>
      <c r="J94" s="8">
        <v>0.59</v>
      </c>
      <c r="K94" s="8">
        <v>348</v>
      </c>
      <c r="L94" s="8" t="s">
        <v>36</v>
      </c>
      <c r="M94" s="8"/>
      <c r="N94" s="7"/>
    </row>
    <row r="95" spans="1:14" ht="18.75" thickBot="1" x14ac:dyDescent="0.25">
      <c r="A95" s="3" t="s">
        <v>460</v>
      </c>
      <c r="B95" s="8"/>
      <c r="C95" s="8">
        <v>62</v>
      </c>
      <c r="D95" s="8"/>
      <c r="E95" s="8">
        <v>101606</v>
      </c>
      <c r="F95" s="8">
        <v>57029</v>
      </c>
      <c r="G95" s="8" t="s">
        <v>737</v>
      </c>
      <c r="H95" s="8" t="s">
        <v>461</v>
      </c>
      <c r="I95" s="8">
        <v>5.73</v>
      </c>
      <c r="J95" s="8">
        <v>2.67</v>
      </c>
      <c r="K95" s="8">
        <v>133</v>
      </c>
      <c r="L95" s="8" t="s">
        <v>462</v>
      </c>
      <c r="M95" s="8"/>
      <c r="N95" s="7"/>
    </row>
    <row r="96" spans="1:14" ht="18.75" thickBot="1" x14ac:dyDescent="0.25">
      <c r="A96" s="8"/>
      <c r="B96" s="8"/>
      <c r="C96" s="8"/>
      <c r="D96" s="8"/>
      <c r="E96" s="8">
        <v>102713</v>
      </c>
      <c r="F96" s="8">
        <v>57670</v>
      </c>
      <c r="G96" s="8" t="s">
        <v>738</v>
      </c>
      <c r="H96" s="8" t="s">
        <v>463</v>
      </c>
      <c r="I96" s="8">
        <v>5.73</v>
      </c>
      <c r="J96" s="8">
        <v>1.52</v>
      </c>
      <c r="K96" s="8">
        <v>227</v>
      </c>
      <c r="L96" s="8" t="s">
        <v>464</v>
      </c>
      <c r="M96" s="8"/>
      <c r="N96" s="7"/>
    </row>
    <row r="97" spans="1:14" ht="18.75" thickBot="1" x14ac:dyDescent="0.25">
      <c r="A97" s="8"/>
      <c r="B97" s="8"/>
      <c r="C97" s="8"/>
      <c r="D97" s="8"/>
      <c r="E97" s="8">
        <v>77309</v>
      </c>
      <c r="F97" s="8">
        <v>44504</v>
      </c>
      <c r="G97" s="8" t="s">
        <v>739</v>
      </c>
      <c r="H97" s="8" t="s">
        <v>465</v>
      </c>
      <c r="I97" s="8">
        <v>5.74</v>
      </c>
      <c r="J97" s="8">
        <v>0.67</v>
      </c>
      <c r="K97" s="8">
        <v>336</v>
      </c>
      <c r="L97" s="8" t="s">
        <v>42</v>
      </c>
      <c r="M97" s="8"/>
      <c r="N97" s="7"/>
    </row>
    <row r="98" spans="1:14" ht="18.75" thickBot="1" x14ac:dyDescent="0.25">
      <c r="A98" s="3" t="s">
        <v>466</v>
      </c>
      <c r="B98" s="8"/>
      <c r="C98" s="8">
        <v>32</v>
      </c>
      <c r="D98" s="8"/>
      <c r="E98" s="8">
        <v>88983</v>
      </c>
      <c r="F98" s="8">
        <v>50448</v>
      </c>
      <c r="G98" s="8" t="s">
        <v>740</v>
      </c>
      <c r="H98" s="8" t="s">
        <v>467</v>
      </c>
      <c r="I98" s="8">
        <v>5.74</v>
      </c>
      <c r="J98" s="8">
        <v>1.32</v>
      </c>
      <c r="K98" s="8">
        <v>249</v>
      </c>
      <c r="L98" s="8" t="s">
        <v>468</v>
      </c>
      <c r="M98" s="8"/>
      <c r="N98" s="7"/>
    </row>
    <row r="99" spans="1:14" ht="18.75" thickBot="1" x14ac:dyDescent="0.25">
      <c r="A99" s="8"/>
      <c r="B99" s="8"/>
      <c r="C99" s="8"/>
      <c r="D99" s="8"/>
      <c r="E99" s="8">
        <v>92354</v>
      </c>
      <c r="F99" s="8">
        <v>52338</v>
      </c>
      <c r="G99" s="8" t="s">
        <v>741</v>
      </c>
      <c r="H99" s="8" t="s">
        <v>469</v>
      </c>
      <c r="I99" s="8">
        <v>5.74</v>
      </c>
      <c r="J99" s="8" t="s">
        <v>59</v>
      </c>
      <c r="K99" s="8">
        <v>586</v>
      </c>
      <c r="L99" s="8" t="s">
        <v>358</v>
      </c>
      <c r="M99" s="8"/>
      <c r="N99" s="7"/>
    </row>
    <row r="100" spans="1:14" ht="18.75" thickBot="1" x14ac:dyDescent="0.25">
      <c r="A100" s="3" t="s">
        <v>470</v>
      </c>
      <c r="B100" s="8"/>
      <c r="C100" s="8">
        <v>22</v>
      </c>
      <c r="D100" s="8"/>
      <c r="E100" s="8">
        <v>82189</v>
      </c>
      <c r="F100" s="8">
        <v>47013</v>
      </c>
      <c r="G100" s="8" t="s">
        <v>869</v>
      </c>
      <c r="H100" s="8" t="s">
        <v>471</v>
      </c>
      <c r="I100" s="8">
        <v>5.77</v>
      </c>
      <c r="J100" s="8">
        <v>2.2799999999999998</v>
      </c>
      <c r="K100" s="8">
        <v>163</v>
      </c>
      <c r="L100" s="8" t="s">
        <v>49</v>
      </c>
      <c r="M100" s="8"/>
      <c r="N100" s="7"/>
    </row>
    <row r="101" spans="1:14" ht="18.75" thickBot="1" x14ac:dyDescent="0.25">
      <c r="A101" s="3" t="s">
        <v>472</v>
      </c>
      <c r="B101" s="8"/>
      <c r="C101" s="8"/>
      <c r="D101" s="8" t="s">
        <v>473</v>
      </c>
      <c r="E101" s="8">
        <v>80390</v>
      </c>
      <c r="F101" s="8">
        <v>45915</v>
      </c>
      <c r="G101" s="8" t="s">
        <v>870</v>
      </c>
      <c r="H101" s="8" t="s">
        <v>474</v>
      </c>
      <c r="I101" s="8">
        <v>5.79</v>
      </c>
      <c r="J101" s="8" t="s">
        <v>475</v>
      </c>
      <c r="K101" s="8">
        <v>477</v>
      </c>
      <c r="L101" s="8" t="s">
        <v>476</v>
      </c>
      <c r="M101" s="8"/>
      <c r="N101" s="7"/>
    </row>
    <row r="102" spans="1:14" ht="18.75" thickBot="1" x14ac:dyDescent="0.25">
      <c r="A102" s="3" t="s">
        <v>477</v>
      </c>
      <c r="B102" s="8"/>
      <c r="C102" s="8">
        <v>39</v>
      </c>
      <c r="D102" s="8"/>
      <c r="E102" s="8">
        <v>92728</v>
      </c>
      <c r="F102" s="8">
        <v>52478</v>
      </c>
      <c r="G102" s="8" t="s">
        <v>871</v>
      </c>
      <c r="H102" s="8" t="s">
        <v>478</v>
      </c>
      <c r="I102" s="8">
        <v>5.79</v>
      </c>
      <c r="J102" s="8">
        <v>0.53</v>
      </c>
      <c r="K102" s="8">
        <v>368</v>
      </c>
      <c r="L102" s="8" t="s">
        <v>66</v>
      </c>
      <c r="M102" s="8"/>
      <c r="N102" s="7"/>
    </row>
    <row r="103" spans="1:14" ht="18.75" thickBot="1" x14ac:dyDescent="0.25">
      <c r="A103" s="8"/>
      <c r="B103" s="8"/>
      <c r="C103" s="8"/>
      <c r="D103" s="8"/>
      <c r="E103" s="8">
        <v>106884</v>
      </c>
      <c r="F103" s="8">
        <v>59920</v>
      </c>
      <c r="G103" s="8" t="s">
        <v>872</v>
      </c>
      <c r="H103" s="8" t="s">
        <v>479</v>
      </c>
      <c r="I103" s="8">
        <v>5.8</v>
      </c>
      <c r="J103" s="8">
        <v>0.46</v>
      </c>
      <c r="K103" s="8">
        <v>382</v>
      </c>
      <c r="L103" s="8" t="s">
        <v>239</v>
      </c>
      <c r="M103" s="8"/>
      <c r="N103" s="7"/>
    </row>
    <row r="104" spans="1:14" ht="18.75" thickBot="1" x14ac:dyDescent="0.25">
      <c r="A104" s="3" t="s">
        <v>240</v>
      </c>
      <c r="B104" s="8"/>
      <c r="C104" s="8">
        <v>71</v>
      </c>
      <c r="D104" s="8"/>
      <c r="E104" s="8">
        <v>108135</v>
      </c>
      <c r="F104" s="8">
        <v>60584</v>
      </c>
      <c r="G104" s="8" t="s">
        <v>873</v>
      </c>
      <c r="H104" s="8" t="s">
        <v>241</v>
      </c>
      <c r="I104" s="8">
        <v>5.82</v>
      </c>
      <c r="J104" s="8" t="s">
        <v>193</v>
      </c>
      <c r="K104" s="8">
        <v>1190</v>
      </c>
      <c r="L104" s="8" t="s">
        <v>331</v>
      </c>
      <c r="M104" s="8"/>
      <c r="N104" s="7"/>
    </row>
    <row r="105" spans="1:14" ht="18.75" thickBot="1" x14ac:dyDescent="0.25">
      <c r="A105" s="8"/>
      <c r="B105" s="8"/>
      <c r="C105" s="8"/>
      <c r="D105" s="8"/>
      <c r="E105" s="8">
        <v>99747</v>
      </c>
      <c r="F105" s="8">
        <v>56035</v>
      </c>
      <c r="G105" s="8" t="s">
        <v>874</v>
      </c>
      <c r="H105" s="8" t="s">
        <v>242</v>
      </c>
      <c r="I105" s="8">
        <v>5.83</v>
      </c>
      <c r="J105" s="8">
        <v>3.24</v>
      </c>
      <c r="K105" s="8">
        <v>107</v>
      </c>
      <c r="L105" s="8" t="s">
        <v>243</v>
      </c>
      <c r="M105" s="8"/>
      <c r="N105" s="7"/>
    </row>
    <row r="106" spans="1:14" ht="18.75" thickBot="1" x14ac:dyDescent="0.25">
      <c r="A106" s="3" t="s">
        <v>244</v>
      </c>
      <c r="B106" s="8"/>
      <c r="C106" s="8">
        <v>66</v>
      </c>
      <c r="D106" s="8"/>
      <c r="E106" s="8">
        <v>103605</v>
      </c>
      <c r="F106" s="8">
        <v>58181</v>
      </c>
      <c r="G106" s="8" t="s">
        <v>875</v>
      </c>
      <c r="H106" s="8" t="s">
        <v>245</v>
      </c>
      <c r="I106" s="8">
        <v>5.83</v>
      </c>
      <c r="J106" s="8">
        <v>0.9</v>
      </c>
      <c r="K106" s="8">
        <v>315</v>
      </c>
      <c r="L106" s="8" t="s">
        <v>16</v>
      </c>
      <c r="M106" s="8"/>
      <c r="N106" s="7"/>
    </row>
    <row r="107" spans="1:14" ht="18.75" thickBot="1" x14ac:dyDescent="0.25">
      <c r="A107" s="8"/>
      <c r="B107" s="8"/>
      <c r="C107" s="8"/>
      <c r="D107" s="8"/>
      <c r="E107" s="8">
        <v>111456</v>
      </c>
      <c r="F107" s="8">
        <v>62512</v>
      </c>
      <c r="G107" s="8" t="s">
        <v>876</v>
      </c>
      <c r="H107" s="8" t="s">
        <v>246</v>
      </c>
      <c r="I107" s="8">
        <v>5.83</v>
      </c>
      <c r="J107" s="8">
        <v>3.91</v>
      </c>
      <c r="K107" s="8">
        <v>79</v>
      </c>
      <c r="L107" s="8" t="s">
        <v>51</v>
      </c>
      <c r="M107" s="8"/>
      <c r="N107" s="7"/>
    </row>
    <row r="108" spans="1:14" ht="18.75" thickBot="1" x14ac:dyDescent="0.25">
      <c r="A108" s="8"/>
      <c r="B108" s="8"/>
      <c r="C108" s="8"/>
      <c r="D108" s="8"/>
      <c r="E108" s="8">
        <v>112486</v>
      </c>
      <c r="F108" s="8">
        <v>63143</v>
      </c>
      <c r="G108" s="8" t="s">
        <v>877</v>
      </c>
      <c r="H108" s="8" t="s">
        <v>247</v>
      </c>
      <c r="I108" s="8">
        <v>5.84</v>
      </c>
      <c r="J108" s="8">
        <v>1.37</v>
      </c>
      <c r="K108" s="8">
        <v>256</v>
      </c>
      <c r="L108" s="8" t="s">
        <v>248</v>
      </c>
      <c r="M108" s="8"/>
      <c r="N108" s="7"/>
    </row>
    <row r="109" spans="1:14" ht="18.75" thickBot="1" x14ac:dyDescent="0.25">
      <c r="A109" s="8"/>
      <c r="B109" s="8"/>
      <c r="C109" s="8"/>
      <c r="D109" s="8"/>
      <c r="E109" s="8">
        <v>85841</v>
      </c>
      <c r="F109" s="8">
        <v>48893</v>
      </c>
      <c r="G109" s="8" t="s">
        <v>878</v>
      </c>
      <c r="H109" s="8" t="s">
        <v>249</v>
      </c>
      <c r="I109" s="8">
        <v>5.86</v>
      </c>
      <c r="J109" s="8">
        <v>0.57999999999999996</v>
      </c>
      <c r="K109" s="8">
        <v>370</v>
      </c>
      <c r="L109" s="8" t="s">
        <v>250</v>
      </c>
      <c r="M109" s="8"/>
      <c r="N109" s="7"/>
    </row>
    <row r="110" spans="1:14" ht="18.75" thickBot="1" x14ac:dyDescent="0.25">
      <c r="A110" s="3" t="s">
        <v>251</v>
      </c>
      <c r="B110" s="8"/>
      <c r="C110" s="8"/>
      <c r="D110" s="8" t="s">
        <v>252</v>
      </c>
      <c r="E110" s="8">
        <v>89343</v>
      </c>
      <c r="F110" s="8">
        <v>50685</v>
      </c>
      <c r="G110" s="8" t="s">
        <v>879</v>
      </c>
      <c r="H110" s="8" t="s">
        <v>253</v>
      </c>
      <c r="I110" s="8">
        <v>5.88</v>
      </c>
      <c r="J110" s="8">
        <v>0.38</v>
      </c>
      <c r="K110" s="8">
        <v>410</v>
      </c>
      <c r="L110" s="8" t="s">
        <v>254</v>
      </c>
      <c r="M110" s="9" t="s">
        <v>74</v>
      </c>
      <c r="N110" s="7"/>
    </row>
    <row r="111" spans="1:14" ht="18.75" thickBot="1" x14ac:dyDescent="0.25">
      <c r="A111" s="8"/>
      <c r="B111" s="8"/>
      <c r="C111" s="8"/>
      <c r="D111" s="8"/>
      <c r="E111" s="8">
        <v>97989</v>
      </c>
      <c r="F111" s="8">
        <v>55086</v>
      </c>
      <c r="G111" s="8" t="s">
        <v>880</v>
      </c>
      <c r="H111" s="8" t="s">
        <v>255</v>
      </c>
      <c r="I111" s="8">
        <v>5.88</v>
      </c>
      <c r="J111" s="8">
        <v>0.32</v>
      </c>
      <c r="K111" s="8">
        <v>421</v>
      </c>
      <c r="L111" s="8" t="s">
        <v>256</v>
      </c>
      <c r="M111" s="8"/>
      <c r="N111" s="7"/>
    </row>
    <row r="112" spans="1:14" ht="18.75" thickBot="1" x14ac:dyDescent="0.25">
      <c r="A112" s="8"/>
      <c r="B112" s="8"/>
      <c r="C112" s="8"/>
      <c r="D112" s="8"/>
      <c r="E112" s="8">
        <v>111270</v>
      </c>
      <c r="F112" s="8">
        <v>62402</v>
      </c>
      <c r="G112" s="8" t="s">
        <v>881</v>
      </c>
      <c r="H112" s="8" t="s">
        <v>257</v>
      </c>
      <c r="I112" s="8">
        <v>5.88</v>
      </c>
      <c r="J112" s="8">
        <v>1.88</v>
      </c>
      <c r="K112" s="8">
        <v>206</v>
      </c>
      <c r="L112" s="8" t="s">
        <v>258</v>
      </c>
      <c r="M112" s="8"/>
      <c r="N112" s="7"/>
    </row>
    <row r="113" spans="1:14" ht="18.75" thickBot="1" x14ac:dyDescent="0.25">
      <c r="A113" s="8"/>
      <c r="B113" s="8"/>
      <c r="C113" s="8"/>
      <c r="D113" s="8"/>
      <c r="E113" s="8">
        <v>71088</v>
      </c>
      <c r="F113" s="8">
        <v>41676</v>
      </c>
      <c r="G113" s="8" t="s">
        <v>882</v>
      </c>
      <c r="H113" s="8" t="s">
        <v>259</v>
      </c>
      <c r="I113" s="8">
        <v>5.89</v>
      </c>
      <c r="J113" s="8">
        <v>0.92</v>
      </c>
      <c r="K113" s="8">
        <v>322</v>
      </c>
      <c r="L113" s="8" t="s">
        <v>57</v>
      </c>
      <c r="M113" s="8"/>
      <c r="N113" s="7"/>
    </row>
    <row r="114" spans="1:14" ht="18.75" thickBot="1" x14ac:dyDescent="0.25">
      <c r="A114" s="8"/>
      <c r="B114" s="8"/>
      <c r="C114" s="8"/>
      <c r="D114" s="8"/>
      <c r="E114" s="8">
        <v>96834</v>
      </c>
      <c r="F114" s="8">
        <v>54537</v>
      </c>
      <c r="G114" s="8" t="s">
        <v>883</v>
      </c>
      <c r="H114" s="8" t="s">
        <v>378</v>
      </c>
      <c r="I114" s="8">
        <v>5.89</v>
      </c>
      <c r="J114" s="8" t="s">
        <v>88</v>
      </c>
      <c r="K114" s="8">
        <v>566</v>
      </c>
      <c r="L114" s="8" t="s">
        <v>318</v>
      </c>
      <c r="M114" s="8"/>
      <c r="N114" s="7"/>
    </row>
    <row r="115" spans="1:14" ht="18.75" thickBot="1" x14ac:dyDescent="0.25">
      <c r="A115" s="8"/>
      <c r="B115" s="8"/>
      <c r="C115" s="8"/>
      <c r="D115" s="8"/>
      <c r="E115" s="8">
        <v>73171</v>
      </c>
      <c r="F115" s="8">
        <v>42452</v>
      </c>
      <c r="G115" s="8" t="s">
        <v>884</v>
      </c>
      <c r="H115" s="8" t="s">
        <v>379</v>
      </c>
      <c r="I115" s="8">
        <v>5.91</v>
      </c>
      <c r="J115" s="8">
        <v>0.48</v>
      </c>
      <c r="K115" s="8">
        <v>397</v>
      </c>
      <c r="L115" s="8" t="s">
        <v>380</v>
      </c>
      <c r="M115" s="8"/>
      <c r="N115" s="7"/>
    </row>
    <row r="116" spans="1:14" ht="18.75" thickBot="1" x14ac:dyDescent="0.25">
      <c r="A116" s="8"/>
      <c r="B116" s="8"/>
      <c r="C116" s="8"/>
      <c r="D116" s="8"/>
      <c r="E116" s="8">
        <v>94132</v>
      </c>
      <c r="F116" s="8">
        <v>53257</v>
      </c>
      <c r="G116" s="8" t="s">
        <v>885</v>
      </c>
      <c r="H116" s="8" t="s">
        <v>381</v>
      </c>
      <c r="I116" s="8">
        <v>5.91</v>
      </c>
      <c r="J116" s="8">
        <v>2.72</v>
      </c>
      <c r="K116" s="8">
        <v>142</v>
      </c>
      <c r="L116" s="8" t="s">
        <v>382</v>
      </c>
      <c r="M116" s="8"/>
      <c r="N116" s="7"/>
    </row>
    <row r="117" spans="1:14" ht="18.75" thickBot="1" x14ac:dyDescent="0.25">
      <c r="A117" s="8"/>
      <c r="B117" s="8"/>
      <c r="C117" s="8"/>
      <c r="D117" s="8"/>
      <c r="E117" s="8">
        <v>78935</v>
      </c>
      <c r="F117" s="8">
        <v>45461</v>
      </c>
      <c r="G117" s="8" t="s">
        <v>886</v>
      </c>
      <c r="H117" s="8" t="s">
        <v>383</v>
      </c>
      <c r="I117" s="8">
        <v>5.93</v>
      </c>
      <c r="J117" s="8">
        <v>1.18</v>
      </c>
      <c r="K117" s="8">
        <v>291</v>
      </c>
      <c r="L117" s="8" t="s">
        <v>40</v>
      </c>
      <c r="M117" s="8"/>
      <c r="N117" s="7"/>
    </row>
    <row r="118" spans="1:14" ht="18.75" thickBot="1" x14ac:dyDescent="0.25">
      <c r="A118" s="3" t="s">
        <v>384</v>
      </c>
      <c r="B118" s="8"/>
      <c r="C118" s="8">
        <v>58</v>
      </c>
      <c r="D118" s="8"/>
      <c r="E118" s="8">
        <v>99984</v>
      </c>
      <c r="F118" s="8">
        <v>56148</v>
      </c>
      <c r="G118" s="8" t="s">
        <v>887</v>
      </c>
      <c r="H118" s="8" t="s">
        <v>385</v>
      </c>
      <c r="I118" s="8">
        <v>5.94</v>
      </c>
      <c r="J118" s="8">
        <v>2.19</v>
      </c>
      <c r="K118" s="8">
        <v>183</v>
      </c>
      <c r="L118" s="8" t="s">
        <v>462</v>
      </c>
      <c r="M118" s="8"/>
      <c r="N118" s="7"/>
    </row>
    <row r="119" spans="1:14" ht="18.75" thickBot="1" x14ac:dyDescent="0.25">
      <c r="A119" s="3" t="s">
        <v>386</v>
      </c>
      <c r="B119" s="8"/>
      <c r="C119" s="8"/>
      <c r="D119" s="8" t="s">
        <v>387</v>
      </c>
      <c r="E119" s="8">
        <v>92839</v>
      </c>
      <c r="F119" s="8">
        <v>52577</v>
      </c>
      <c r="G119" s="8" t="s">
        <v>888</v>
      </c>
      <c r="H119" s="8" t="s">
        <v>388</v>
      </c>
      <c r="I119" s="8">
        <v>5.95</v>
      </c>
      <c r="J119" s="8" t="s">
        <v>389</v>
      </c>
      <c r="K119" s="8">
        <v>1132</v>
      </c>
      <c r="L119" s="8" t="s">
        <v>37</v>
      </c>
      <c r="M119" s="8"/>
      <c r="N119" s="7"/>
    </row>
    <row r="120" spans="1:14" ht="18.75" thickBot="1" x14ac:dyDescent="0.25">
      <c r="A120" s="8"/>
      <c r="B120" s="8"/>
      <c r="C120" s="8"/>
      <c r="D120" s="8"/>
      <c r="E120" s="8">
        <v>104075</v>
      </c>
      <c r="F120" s="8">
        <v>58460</v>
      </c>
      <c r="G120" s="8" t="s">
        <v>759</v>
      </c>
      <c r="H120" s="8" t="s">
        <v>390</v>
      </c>
      <c r="I120" s="8">
        <v>5.95</v>
      </c>
      <c r="J120" s="8" t="s">
        <v>391</v>
      </c>
      <c r="K120" s="8">
        <v>671</v>
      </c>
      <c r="L120" s="8" t="s">
        <v>16</v>
      </c>
      <c r="M120" s="8"/>
      <c r="N120" s="7"/>
    </row>
    <row r="121" spans="1:14" ht="18.75" thickBot="1" x14ac:dyDescent="0.25">
      <c r="A121" s="8"/>
      <c r="B121" s="8"/>
      <c r="C121" s="8"/>
      <c r="D121" s="8"/>
      <c r="E121" s="8">
        <v>79763</v>
      </c>
      <c r="F121" s="8">
        <v>45590</v>
      </c>
      <c r="G121" s="8" t="s">
        <v>760</v>
      </c>
      <c r="H121" s="8" t="s">
        <v>392</v>
      </c>
      <c r="I121" s="8">
        <v>5.96</v>
      </c>
      <c r="J121" s="8">
        <v>0.7</v>
      </c>
      <c r="K121" s="8">
        <v>367</v>
      </c>
      <c r="L121" s="8" t="s">
        <v>117</v>
      </c>
      <c r="M121" s="8"/>
      <c r="N121" s="7"/>
    </row>
    <row r="122" spans="1:14" ht="18.75" thickBot="1" x14ac:dyDescent="0.25">
      <c r="A122" s="8"/>
      <c r="B122" s="8"/>
      <c r="C122" s="8"/>
      <c r="D122" s="8"/>
      <c r="E122" s="8">
        <v>83126</v>
      </c>
      <c r="F122" s="8">
        <v>47401</v>
      </c>
      <c r="G122" s="8" t="s">
        <v>761</v>
      </c>
      <c r="H122" s="8" t="s">
        <v>393</v>
      </c>
      <c r="I122" s="8">
        <v>5.96</v>
      </c>
      <c r="J122" s="8" t="s">
        <v>394</v>
      </c>
      <c r="K122" s="8">
        <v>543</v>
      </c>
      <c r="L122" s="8" t="s">
        <v>72</v>
      </c>
      <c r="M122" s="8"/>
      <c r="N122" s="7"/>
    </row>
    <row r="123" spans="1:14" ht="18.75" thickBot="1" x14ac:dyDescent="0.25">
      <c r="A123" s="8"/>
      <c r="B123" s="8"/>
      <c r="C123" s="8"/>
      <c r="D123" s="8"/>
      <c r="E123" s="8">
        <v>85945</v>
      </c>
      <c r="F123" s="8">
        <v>48802</v>
      </c>
      <c r="G123" s="8" t="s">
        <v>762</v>
      </c>
      <c r="H123" s="8" t="s">
        <v>395</v>
      </c>
      <c r="I123" s="8">
        <v>5.97</v>
      </c>
      <c r="J123" s="8">
        <v>0.19</v>
      </c>
      <c r="K123" s="8">
        <v>466</v>
      </c>
      <c r="L123" s="8" t="s">
        <v>57</v>
      </c>
      <c r="M123" s="8"/>
      <c r="N123" s="7"/>
    </row>
    <row r="124" spans="1:14" ht="18.75" thickBot="1" x14ac:dyDescent="0.25">
      <c r="A124" s="8"/>
      <c r="B124" s="8"/>
      <c r="C124" s="8"/>
      <c r="D124" s="8"/>
      <c r="E124" s="8">
        <v>120787</v>
      </c>
      <c r="F124" s="8">
        <v>67485</v>
      </c>
      <c r="G124" s="8" t="s">
        <v>763</v>
      </c>
      <c r="H124" s="8" t="s">
        <v>396</v>
      </c>
      <c r="I124" s="8">
        <v>5.97</v>
      </c>
      <c r="J124" s="8">
        <v>0.55000000000000004</v>
      </c>
      <c r="K124" s="8">
        <v>395</v>
      </c>
      <c r="L124" s="8" t="s">
        <v>397</v>
      </c>
      <c r="M124" s="8"/>
      <c r="N124" s="7"/>
    </row>
    <row r="125" spans="1:14" ht="18.75" thickBot="1" x14ac:dyDescent="0.25">
      <c r="A125" s="8"/>
      <c r="B125" s="8"/>
      <c r="C125" s="8"/>
      <c r="D125" s="8"/>
      <c r="E125" s="8">
        <v>95129</v>
      </c>
      <c r="F125" s="8">
        <v>53726</v>
      </c>
      <c r="G125" s="8" t="s">
        <v>764</v>
      </c>
      <c r="H125" s="8" t="s">
        <v>398</v>
      </c>
      <c r="I125" s="8">
        <v>5.99</v>
      </c>
      <c r="J125" s="8" t="s">
        <v>399</v>
      </c>
      <c r="K125" s="8">
        <v>888</v>
      </c>
      <c r="L125" s="8" t="s">
        <v>318</v>
      </c>
      <c r="M125" s="8"/>
      <c r="N125" s="7"/>
    </row>
    <row r="126" spans="1:14" ht="18.75" thickBot="1" x14ac:dyDescent="0.25">
      <c r="A126" s="8"/>
      <c r="B126" s="8"/>
      <c r="C126" s="8"/>
      <c r="D126" s="8"/>
      <c r="E126" s="8">
        <v>68951</v>
      </c>
      <c r="F126" s="8">
        <v>40889</v>
      </c>
      <c r="G126" s="8" t="s">
        <v>765</v>
      </c>
      <c r="H126" s="8" t="s">
        <v>400</v>
      </c>
      <c r="I126" s="8">
        <v>6</v>
      </c>
      <c r="J126" s="8" t="s">
        <v>266</v>
      </c>
      <c r="K126" s="8">
        <v>948</v>
      </c>
      <c r="L126" s="8" t="s">
        <v>61</v>
      </c>
      <c r="M126" s="8"/>
      <c r="N126" s="7"/>
    </row>
    <row r="127" spans="1:14" ht="18.75" thickBot="1" x14ac:dyDescent="0.25">
      <c r="A127" s="8"/>
      <c r="B127" s="8"/>
      <c r="C127" s="8"/>
      <c r="D127" s="8"/>
      <c r="E127" s="8">
        <v>89319</v>
      </c>
      <c r="F127" s="8">
        <v>50546</v>
      </c>
      <c r="G127" s="8" t="s">
        <v>766</v>
      </c>
      <c r="H127" s="8" t="s">
        <v>401</v>
      </c>
      <c r="I127" s="8">
        <v>6</v>
      </c>
      <c r="J127" s="8">
        <v>2.82</v>
      </c>
      <c r="K127" s="8">
        <v>141</v>
      </c>
      <c r="L127" s="8" t="s">
        <v>53</v>
      </c>
      <c r="M127" s="8"/>
      <c r="N127" s="7"/>
    </row>
    <row r="128" spans="1:14" ht="18.75" thickBot="1" x14ac:dyDescent="0.25">
      <c r="A128" s="8"/>
      <c r="B128" s="8"/>
      <c r="C128" s="8"/>
      <c r="D128" s="8"/>
      <c r="E128" s="8">
        <v>90470</v>
      </c>
      <c r="F128" s="8">
        <v>51200</v>
      </c>
      <c r="G128" s="8" t="s">
        <v>767</v>
      </c>
      <c r="H128" s="8" t="s">
        <v>402</v>
      </c>
      <c r="I128" s="8">
        <v>6</v>
      </c>
      <c r="J128" s="8">
        <v>1.89</v>
      </c>
      <c r="K128" s="8">
        <v>216</v>
      </c>
      <c r="L128" s="8" t="s">
        <v>42</v>
      </c>
      <c r="M128" s="8"/>
      <c r="N128" s="7"/>
    </row>
    <row r="129" spans="1:14" ht="18.75" thickBot="1" x14ac:dyDescent="0.25">
      <c r="A129" s="8"/>
      <c r="B129" s="8"/>
      <c r="C129" s="8"/>
      <c r="D129" s="8"/>
      <c r="E129" s="8">
        <v>89414</v>
      </c>
      <c r="F129" s="8">
        <v>50635</v>
      </c>
      <c r="G129" s="8" t="s">
        <v>768</v>
      </c>
      <c r="H129" s="8" t="s">
        <v>403</v>
      </c>
      <c r="I129" s="8">
        <v>6.01</v>
      </c>
      <c r="J129" s="8">
        <v>0.28000000000000003</v>
      </c>
      <c r="K129" s="8">
        <v>457</v>
      </c>
      <c r="L129" s="8" t="s">
        <v>250</v>
      </c>
      <c r="M129" s="8"/>
      <c r="N129" s="7"/>
    </row>
    <row r="130" spans="1:14" ht="18.75" thickBot="1" x14ac:dyDescent="0.25">
      <c r="A130" s="3" t="s">
        <v>404</v>
      </c>
      <c r="B130" s="8"/>
      <c r="C130" s="8">
        <v>51</v>
      </c>
      <c r="D130" s="8"/>
      <c r="E130" s="8">
        <v>95934</v>
      </c>
      <c r="F130" s="8">
        <v>54136</v>
      </c>
      <c r="G130" s="8" t="s">
        <v>769</v>
      </c>
      <c r="H130" s="8" t="s">
        <v>405</v>
      </c>
      <c r="I130" s="8">
        <v>6.01</v>
      </c>
      <c r="J130" s="8">
        <v>1.48</v>
      </c>
      <c r="K130" s="8">
        <v>263</v>
      </c>
      <c r="L130" s="8" t="s">
        <v>406</v>
      </c>
      <c r="M130" s="8"/>
      <c r="N130" s="7"/>
    </row>
    <row r="131" spans="1:14" ht="18.75" thickBot="1" x14ac:dyDescent="0.25">
      <c r="A131" s="8"/>
      <c r="B131" s="8"/>
      <c r="C131" s="8"/>
      <c r="D131" s="8"/>
      <c r="E131" s="8">
        <v>98772</v>
      </c>
      <c r="F131" s="8">
        <v>55564</v>
      </c>
      <c r="G131" s="8" t="s">
        <v>770</v>
      </c>
      <c r="H131" s="8" t="s">
        <v>407</v>
      </c>
      <c r="I131" s="8">
        <v>6.02</v>
      </c>
      <c r="J131" s="8">
        <v>1.34</v>
      </c>
      <c r="K131" s="8">
        <v>282</v>
      </c>
      <c r="L131" s="8" t="s">
        <v>11</v>
      </c>
      <c r="M131" s="8"/>
      <c r="N131" s="7"/>
    </row>
    <row r="132" spans="1:14" ht="18.75" thickBot="1" x14ac:dyDescent="0.25">
      <c r="A132" s="3" t="s">
        <v>408</v>
      </c>
      <c r="B132" s="8"/>
      <c r="C132" s="8">
        <v>76</v>
      </c>
      <c r="D132" s="8"/>
      <c r="E132" s="8">
        <v>110462</v>
      </c>
      <c r="F132" s="8">
        <v>61936</v>
      </c>
      <c r="G132" s="8" t="s">
        <v>771</v>
      </c>
      <c r="H132" s="8" t="s">
        <v>409</v>
      </c>
      <c r="I132" s="8">
        <v>6.02</v>
      </c>
      <c r="J132" s="8" t="s">
        <v>77</v>
      </c>
      <c r="K132" s="8">
        <v>581</v>
      </c>
      <c r="L132" s="8" t="s">
        <v>64</v>
      </c>
      <c r="M132" s="8"/>
      <c r="N132" s="7"/>
    </row>
    <row r="133" spans="1:14" ht="18.75" thickBot="1" x14ac:dyDescent="0.25">
      <c r="A133" s="8"/>
      <c r="B133" s="8"/>
      <c r="C133" s="8"/>
      <c r="D133" s="8"/>
      <c r="E133" s="8">
        <v>119765</v>
      </c>
      <c r="F133" s="8">
        <v>67005</v>
      </c>
      <c r="G133" s="8" t="s">
        <v>772</v>
      </c>
      <c r="H133" s="8" t="s">
        <v>410</v>
      </c>
      <c r="I133" s="8">
        <v>6.02</v>
      </c>
      <c r="J133" s="8">
        <v>0.9</v>
      </c>
      <c r="K133" s="8">
        <v>345</v>
      </c>
      <c r="L133" s="8" t="s">
        <v>117</v>
      </c>
      <c r="M133" s="8"/>
      <c r="N133" s="7"/>
    </row>
    <row r="134" spans="1:14" ht="18.75" thickBot="1" x14ac:dyDescent="0.25">
      <c r="A134" s="8"/>
      <c r="B134" s="8"/>
      <c r="C134" s="8"/>
      <c r="D134" s="8"/>
      <c r="E134" s="8">
        <v>94669</v>
      </c>
      <c r="F134" s="8">
        <v>53465</v>
      </c>
      <c r="G134" s="8" t="s">
        <v>773</v>
      </c>
      <c r="H134" s="8" t="s">
        <v>411</v>
      </c>
      <c r="I134" s="8">
        <v>6.03</v>
      </c>
      <c r="J134" s="8">
        <v>1.1299999999999999</v>
      </c>
      <c r="K134" s="8">
        <v>312</v>
      </c>
      <c r="L134" s="8" t="s">
        <v>5</v>
      </c>
      <c r="M134" s="8"/>
      <c r="N134" s="7"/>
    </row>
    <row r="135" spans="1:14" ht="18.75" thickBot="1" x14ac:dyDescent="0.25">
      <c r="A135" s="8"/>
      <c r="B135" s="8"/>
      <c r="C135" s="8"/>
      <c r="D135" s="8"/>
      <c r="E135" s="8">
        <v>95241</v>
      </c>
      <c r="F135" s="8">
        <v>53791</v>
      </c>
      <c r="G135" s="8" t="s">
        <v>774</v>
      </c>
      <c r="H135" s="8" t="s">
        <v>412</v>
      </c>
      <c r="I135" s="8">
        <v>6.03</v>
      </c>
      <c r="J135" s="8">
        <v>2.74</v>
      </c>
      <c r="K135" s="8">
        <v>148</v>
      </c>
      <c r="L135" s="8" t="s">
        <v>160</v>
      </c>
      <c r="M135" s="8"/>
      <c r="N135" s="7"/>
    </row>
    <row r="136" spans="1:14" ht="18.75" thickBot="1" x14ac:dyDescent="0.25">
      <c r="A136" s="8"/>
      <c r="B136" s="8"/>
      <c r="C136" s="8"/>
      <c r="D136" s="8"/>
      <c r="E136" s="8">
        <v>90745</v>
      </c>
      <c r="F136" s="8">
        <v>51448</v>
      </c>
      <c r="G136" s="8" t="s">
        <v>775</v>
      </c>
      <c r="H136" s="8" t="s">
        <v>413</v>
      </c>
      <c r="I136" s="8">
        <v>6.07</v>
      </c>
      <c r="J136" s="8">
        <v>1.33</v>
      </c>
      <c r="K136" s="8">
        <v>289</v>
      </c>
      <c r="L136" s="8" t="s">
        <v>414</v>
      </c>
      <c r="M136" s="8"/>
      <c r="N136" s="7"/>
    </row>
    <row r="137" spans="1:14" ht="18.75" thickBot="1" x14ac:dyDescent="0.25">
      <c r="A137" s="3" t="s">
        <v>415</v>
      </c>
      <c r="B137" s="8"/>
      <c r="C137" s="8"/>
      <c r="D137" s="8" t="s">
        <v>416</v>
      </c>
      <c r="E137" s="8">
        <v>96707</v>
      </c>
      <c r="F137" s="8">
        <v>54540</v>
      </c>
      <c r="G137" s="8" t="s">
        <v>776</v>
      </c>
      <c r="H137" s="8" t="s">
        <v>417</v>
      </c>
      <c r="I137" s="8">
        <v>6.07</v>
      </c>
      <c r="J137" s="8">
        <v>0.88</v>
      </c>
      <c r="K137" s="8">
        <v>355</v>
      </c>
      <c r="L137" s="8" t="s">
        <v>418</v>
      </c>
      <c r="M137" s="9" t="s">
        <v>351</v>
      </c>
      <c r="N137" s="7"/>
    </row>
    <row r="138" spans="1:14" ht="18.75" thickBot="1" x14ac:dyDescent="0.25">
      <c r="A138" s="3" t="s">
        <v>419</v>
      </c>
      <c r="B138" s="8"/>
      <c r="C138" s="8">
        <v>75</v>
      </c>
      <c r="D138" s="8"/>
      <c r="E138" s="8">
        <v>108861</v>
      </c>
      <c r="F138" s="8">
        <v>60992</v>
      </c>
      <c r="G138" s="8" t="s">
        <v>777</v>
      </c>
      <c r="H138" s="8" t="s">
        <v>420</v>
      </c>
      <c r="I138" s="8">
        <v>6.07</v>
      </c>
      <c r="J138" s="8">
        <v>0.48</v>
      </c>
      <c r="K138" s="8">
        <v>428</v>
      </c>
      <c r="L138" s="8" t="s">
        <v>6</v>
      </c>
      <c r="M138" s="8"/>
      <c r="N138" s="7"/>
    </row>
    <row r="139" spans="1:14" ht="18.75" thickBot="1" x14ac:dyDescent="0.25">
      <c r="A139" s="3" t="s">
        <v>421</v>
      </c>
      <c r="B139" s="8"/>
      <c r="C139" s="8">
        <v>60</v>
      </c>
      <c r="D139" s="8"/>
      <c r="E139" s="8">
        <v>101133</v>
      </c>
      <c r="F139" s="8">
        <v>56789</v>
      </c>
      <c r="G139" s="8" t="s">
        <v>778</v>
      </c>
      <c r="H139" s="8" t="s">
        <v>422</v>
      </c>
      <c r="I139" s="8">
        <v>6.09</v>
      </c>
      <c r="J139" s="8">
        <v>0.93</v>
      </c>
      <c r="K139" s="8">
        <v>351</v>
      </c>
      <c r="L139" s="8" t="s">
        <v>423</v>
      </c>
      <c r="M139" s="8"/>
      <c r="N139" s="7"/>
    </row>
    <row r="140" spans="1:14" ht="18.75" thickBot="1" x14ac:dyDescent="0.25">
      <c r="A140" s="3" t="s">
        <v>424</v>
      </c>
      <c r="B140" s="8"/>
      <c r="C140" s="8">
        <v>-37</v>
      </c>
      <c r="D140" s="8"/>
      <c r="E140" s="8">
        <v>80290</v>
      </c>
      <c r="F140" s="8">
        <v>45836</v>
      </c>
      <c r="G140" s="8" t="s">
        <v>779</v>
      </c>
      <c r="H140" s="8" t="s">
        <v>425</v>
      </c>
      <c r="I140" s="8">
        <v>6.14</v>
      </c>
      <c r="J140" s="8">
        <v>3.83</v>
      </c>
      <c r="K140" s="8">
        <v>95</v>
      </c>
      <c r="L140" s="8" t="s">
        <v>55</v>
      </c>
      <c r="M140" s="8"/>
      <c r="N140" s="7"/>
    </row>
    <row r="141" spans="1:14" ht="18.75" thickBot="1" x14ac:dyDescent="0.25">
      <c r="A141" s="8"/>
      <c r="B141" s="8"/>
      <c r="C141" s="8"/>
      <c r="D141" s="8"/>
      <c r="E141" s="8">
        <v>101013</v>
      </c>
      <c r="F141" s="8">
        <v>56731</v>
      </c>
      <c r="G141" s="8" t="s">
        <v>780</v>
      </c>
      <c r="H141" s="8" t="s">
        <v>426</v>
      </c>
      <c r="I141" s="8">
        <v>6.14</v>
      </c>
      <c r="J141" s="8">
        <v>0.39</v>
      </c>
      <c r="K141" s="8">
        <v>461</v>
      </c>
      <c r="L141" s="8" t="s">
        <v>427</v>
      </c>
      <c r="M141" s="3" t="s">
        <v>428</v>
      </c>
      <c r="N141" s="7"/>
    </row>
    <row r="142" spans="1:14" ht="18.75" thickBot="1" x14ac:dyDescent="0.25">
      <c r="A142" s="8"/>
      <c r="B142" s="8"/>
      <c r="C142" s="8"/>
      <c r="D142" s="8"/>
      <c r="E142" s="8">
        <v>105043</v>
      </c>
      <c r="F142" s="8">
        <v>58989</v>
      </c>
      <c r="G142" s="8" t="s">
        <v>781</v>
      </c>
      <c r="H142" s="8" t="s">
        <v>429</v>
      </c>
      <c r="I142" s="8">
        <v>6.14</v>
      </c>
      <c r="J142" s="8">
        <v>0.85</v>
      </c>
      <c r="K142" s="8">
        <v>373</v>
      </c>
      <c r="L142" s="8" t="s">
        <v>5</v>
      </c>
      <c r="M142" s="8"/>
      <c r="N142" s="7"/>
    </row>
    <row r="143" spans="1:14" ht="18.75" thickBot="1" x14ac:dyDescent="0.25">
      <c r="A143" s="8"/>
      <c r="B143" s="8"/>
      <c r="C143" s="8"/>
      <c r="D143" s="8"/>
      <c r="E143" s="8">
        <v>113994</v>
      </c>
      <c r="F143" s="8">
        <v>63952</v>
      </c>
      <c r="G143" s="8" t="s">
        <v>782</v>
      </c>
      <c r="H143" s="8" t="s">
        <v>430</v>
      </c>
      <c r="I143" s="8">
        <v>6.15</v>
      </c>
      <c r="J143" s="8">
        <v>0.83</v>
      </c>
      <c r="K143" s="8">
        <v>377</v>
      </c>
      <c r="L143" s="8" t="s">
        <v>52</v>
      </c>
      <c r="M143" s="8"/>
      <c r="N143" s="7"/>
    </row>
    <row r="144" spans="1:14" ht="18.75" thickBot="1" x14ac:dyDescent="0.25">
      <c r="A144" s="8"/>
      <c r="B144" s="8"/>
      <c r="C144" s="8"/>
      <c r="D144" s="8"/>
      <c r="E144" s="8">
        <v>122866</v>
      </c>
      <c r="F144" s="8">
        <v>68637</v>
      </c>
      <c r="G144" s="8" t="s">
        <v>783</v>
      </c>
      <c r="H144" s="8" t="s">
        <v>431</v>
      </c>
      <c r="I144" s="8">
        <v>6.16</v>
      </c>
      <c r="J144" s="8">
        <v>1.25</v>
      </c>
      <c r="K144" s="8">
        <v>313</v>
      </c>
      <c r="L144" s="8" t="s">
        <v>42</v>
      </c>
      <c r="M144" s="8"/>
      <c r="N144" s="7"/>
    </row>
    <row r="145" spans="1:14" ht="18.75" thickBot="1" x14ac:dyDescent="0.25">
      <c r="A145" s="8"/>
      <c r="B145" s="8"/>
      <c r="C145" s="8"/>
      <c r="D145" s="8"/>
      <c r="E145" s="8">
        <v>83962</v>
      </c>
      <c r="F145" s="8">
        <v>47791</v>
      </c>
      <c r="G145" s="8" t="s">
        <v>784</v>
      </c>
      <c r="H145" s="8" t="s">
        <v>432</v>
      </c>
      <c r="I145" s="8">
        <v>6.18</v>
      </c>
      <c r="J145" s="8">
        <v>1.02</v>
      </c>
      <c r="K145" s="8">
        <v>351</v>
      </c>
      <c r="L145" s="8" t="s">
        <v>433</v>
      </c>
      <c r="M145" s="8"/>
      <c r="N145" s="7"/>
    </row>
    <row r="146" spans="1:14" ht="18.75" thickBot="1" x14ac:dyDescent="0.25">
      <c r="A146" s="3" t="s">
        <v>434</v>
      </c>
      <c r="B146" s="8"/>
      <c r="C146" s="8"/>
      <c r="D146" s="8" t="s">
        <v>38</v>
      </c>
      <c r="E146" s="8">
        <v>88651</v>
      </c>
      <c r="F146" s="8">
        <v>50222</v>
      </c>
      <c r="G146" s="8" t="s">
        <v>785</v>
      </c>
      <c r="H146" s="8" t="s">
        <v>435</v>
      </c>
      <c r="I146" s="8">
        <v>6.18</v>
      </c>
      <c r="J146" s="8" t="s">
        <v>553</v>
      </c>
      <c r="K146" s="8">
        <v>1743</v>
      </c>
      <c r="L146" s="8" t="s">
        <v>554</v>
      </c>
      <c r="M146" s="8"/>
      <c r="N146" s="7"/>
    </row>
    <row r="147" spans="1:14" ht="18.75" thickBot="1" x14ac:dyDescent="0.25">
      <c r="A147" s="3" t="s">
        <v>555</v>
      </c>
      <c r="B147" s="8"/>
      <c r="C147" s="8">
        <v>-1</v>
      </c>
      <c r="D147" s="8"/>
      <c r="E147" s="8">
        <v>106478</v>
      </c>
      <c r="F147" s="8">
        <v>59708</v>
      </c>
      <c r="G147" s="8" t="s">
        <v>786</v>
      </c>
      <c r="H147" s="8" t="s">
        <v>556</v>
      </c>
      <c r="I147" s="8">
        <v>6.18</v>
      </c>
      <c r="J147" s="8">
        <v>0.23</v>
      </c>
      <c r="K147" s="8">
        <v>505</v>
      </c>
      <c r="L147" s="8" t="s">
        <v>256</v>
      </c>
      <c r="M147" s="8"/>
      <c r="N147" s="7"/>
    </row>
    <row r="148" spans="1:14" ht="18.75" thickBot="1" x14ac:dyDescent="0.25">
      <c r="A148" s="8"/>
      <c r="B148" s="8"/>
      <c r="C148" s="8"/>
      <c r="D148" s="8"/>
      <c r="E148" s="8">
        <v>74604</v>
      </c>
      <c r="F148" s="8">
        <v>43266</v>
      </c>
      <c r="G148" s="8" t="s">
        <v>787</v>
      </c>
      <c r="H148" s="8" t="s">
        <v>557</v>
      </c>
      <c r="I148" s="8">
        <v>6.2</v>
      </c>
      <c r="J148" s="8">
        <v>0.21</v>
      </c>
      <c r="K148" s="8">
        <v>514</v>
      </c>
      <c r="L148" s="8" t="s">
        <v>9</v>
      </c>
      <c r="M148" s="8"/>
      <c r="N148" s="7"/>
    </row>
    <row r="149" spans="1:14" ht="18.75" thickBot="1" x14ac:dyDescent="0.25">
      <c r="A149" s="8"/>
      <c r="B149" s="8"/>
      <c r="C149" s="8"/>
      <c r="D149" s="8"/>
      <c r="E149" s="8">
        <v>98499</v>
      </c>
      <c r="F149" s="8">
        <v>55412</v>
      </c>
      <c r="G149" s="8" t="s">
        <v>788</v>
      </c>
      <c r="H149" s="8" t="s">
        <v>558</v>
      </c>
      <c r="I149" s="8">
        <v>6.2</v>
      </c>
      <c r="J149" s="8">
        <v>0.55000000000000004</v>
      </c>
      <c r="K149" s="8">
        <v>439</v>
      </c>
      <c r="L149" s="8" t="s">
        <v>559</v>
      </c>
      <c r="M149" s="8"/>
      <c r="N149" s="7"/>
    </row>
    <row r="150" spans="1:14" ht="18.75" thickBot="1" x14ac:dyDescent="0.25">
      <c r="A150" s="8"/>
      <c r="B150" s="8"/>
      <c r="C150" s="8"/>
      <c r="D150" s="8"/>
      <c r="E150" s="8">
        <v>108954</v>
      </c>
      <c r="F150" s="8">
        <v>61053</v>
      </c>
      <c r="G150" s="8" t="s">
        <v>789</v>
      </c>
      <c r="H150" s="8" t="s">
        <v>560</v>
      </c>
      <c r="I150" s="8">
        <v>6.2</v>
      </c>
      <c r="J150" s="8">
        <v>4.49</v>
      </c>
      <c r="K150" s="8">
        <v>72</v>
      </c>
      <c r="L150" s="8" t="s">
        <v>160</v>
      </c>
      <c r="M150" s="8"/>
      <c r="N150" s="7"/>
    </row>
    <row r="151" spans="1:14" ht="18.75" thickBot="1" x14ac:dyDescent="0.25">
      <c r="A151" s="8"/>
      <c r="B151" s="8"/>
      <c r="C151" s="8"/>
      <c r="D151" s="8"/>
      <c r="E151" s="8">
        <v>73971</v>
      </c>
      <c r="F151" s="8">
        <v>42777</v>
      </c>
      <c r="G151" s="8" t="s">
        <v>790</v>
      </c>
      <c r="H151" s="8" t="s">
        <v>561</v>
      </c>
      <c r="I151" s="8">
        <v>6.21</v>
      </c>
      <c r="J151" s="8">
        <v>0.7</v>
      </c>
      <c r="K151" s="8">
        <v>412</v>
      </c>
      <c r="L151" s="8" t="s">
        <v>57</v>
      </c>
      <c r="M151" s="8"/>
      <c r="N151" s="7"/>
    </row>
    <row r="152" spans="1:14" ht="18.75" thickBot="1" x14ac:dyDescent="0.25">
      <c r="A152" s="8"/>
      <c r="B152" s="8"/>
      <c r="C152" s="8"/>
      <c r="D152" s="8"/>
      <c r="E152" s="8">
        <v>95057</v>
      </c>
      <c r="F152" s="8">
        <v>53706</v>
      </c>
      <c r="G152" s="8" t="s">
        <v>791</v>
      </c>
      <c r="H152" s="8" t="s">
        <v>562</v>
      </c>
      <c r="I152" s="8">
        <v>6.22</v>
      </c>
      <c r="J152" s="8" t="s">
        <v>563</v>
      </c>
      <c r="K152" s="8">
        <v>681</v>
      </c>
      <c r="L152" s="8" t="s">
        <v>53</v>
      </c>
      <c r="M152" s="8"/>
      <c r="N152" s="7"/>
    </row>
    <row r="153" spans="1:14" ht="18.75" thickBot="1" x14ac:dyDescent="0.25">
      <c r="A153" s="8"/>
      <c r="B153" s="8"/>
      <c r="C153" s="8"/>
      <c r="D153" s="8"/>
      <c r="E153" s="8">
        <v>103736</v>
      </c>
      <c r="F153" s="8">
        <v>58259</v>
      </c>
      <c r="G153" s="8" t="s">
        <v>792</v>
      </c>
      <c r="H153" s="8" t="s">
        <v>564</v>
      </c>
      <c r="I153" s="8">
        <v>6.22</v>
      </c>
      <c r="J153" s="8" t="s">
        <v>394</v>
      </c>
      <c r="K153" s="8">
        <v>612</v>
      </c>
      <c r="L153" s="8" t="s">
        <v>57</v>
      </c>
      <c r="M153" s="8"/>
      <c r="N153" s="7"/>
    </row>
    <row r="154" spans="1:14" ht="18.75" thickBot="1" x14ac:dyDescent="0.25">
      <c r="A154" s="3" t="s">
        <v>565</v>
      </c>
      <c r="B154" s="8"/>
      <c r="C154" s="8"/>
      <c r="D154" s="8" t="s">
        <v>566</v>
      </c>
      <c r="E154" s="8">
        <v>80953</v>
      </c>
      <c r="F154" s="8">
        <v>46247</v>
      </c>
      <c r="G154" s="8" t="s">
        <v>793</v>
      </c>
      <c r="H154" s="8" t="s">
        <v>567</v>
      </c>
      <c r="I154" s="8">
        <v>6.24</v>
      </c>
      <c r="J154" s="8" t="s">
        <v>568</v>
      </c>
      <c r="K154" s="8">
        <v>809</v>
      </c>
      <c r="L154" s="8" t="s">
        <v>5</v>
      </c>
      <c r="M154" s="8"/>
      <c r="N154" s="7"/>
    </row>
    <row r="155" spans="1:14" ht="18.75" thickBot="1" x14ac:dyDescent="0.25">
      <c r="A155" s="8"/>
      <c r="B155" s="8"/>
      <c r="C155" s="8"/>
      <c r="D155" s="8"/>
      <c r="E155" s="8">
        <v>102942</v>
      </c>
      <c r="F155" s="8">
        <v>57805</v>
      </c>
      <c r="G155" s="8" t="s">
        <v>794</v>
      </c>
      <c r="H155" s="8" t="s">
        <v>569</v>
      </c>
      <c r="I155" s="8">
        <v>6.25</v>
      </c>
      <c r="J155" s="8">
        <v>2.25</v>
      </c>
      <c r="K155" s="8">
        <v>205</v>
      </c>
      <c r="L155" s="8" t="s">
        <v>43</v>
      </c>
      <c r="M155" s="8"/>
      <c r="N155" s="7"/>
    </row>
    <row r="156" spans="1:14" ht="18.75" thickBot="1" x14ac:dyDescent="0.25">
      <c r="A156" s="8"/>
      <c r="B156" s="8"/>
      <c r="C156" s="8"/>
      <c r="D156" s="8"/>
      <c r="E156" s="8">
        <v>84812</v>
      </c>
      <c r="F156" s="8">
        <v>48266</v>
      </c>
      <c r="G156" s="8" t="s">
        <v>795</v>
      </c>
      <c r="H156" s="8" t="s">
        <v>570</v>
      </c>
      <c r="I156" s="8">
        <v>6.27</v>
      </c>
      <c r="J156" s="8">
        <v>1.41</v>
      </c>
      <c r="K156" s="8">
        <v>306</v>
      </c>
      <c r="L156" s="8" t="s">
        <v>571</v>
      </c>
      <c r="M156" s="8"/>
      <c r="N156" s="7"/>
    </row>
    <row r="157" spans="1:14" ht="18.75" thickBot="1" x14ac:dyDescent="0.25">
      <c r="A157" s="8"/>
      <c r="B157" s="8"/>
      <c r="C157" s="8"/>
      <c r="D157" s="8"/>
      <c r="E157" s="8">
        <v>101604</v>
      </c>
      <c r="F157" s="8">
        <v>57045</v>
      </c>
      <c r="G157" s="8" t="s">
        <v>796</v>
      </c>
      <c r="H157" s="8" t="s">
        <v>572</v>
      </c>
      <c r="I157" s="8">
        <v>6.28</v>
      </c>
      <c r="J157" s="8" t="s">
        <v>573</v>
      </c>
      <c r="K157" s="8">
        <v>1006</v>
      </c>
      <c r="L157" s="8" t="s">
        <v>72</v>
      </c>
      <c r="M157" s="8"/>
      <c r="N157" s="7"/>
    </row>
    <row r="158" spans="1:14" ht="30.75" thickBot="1" x14ac:dyDescent="0.25">
      <c r="A158" s="3" t="s">
        <v>574</v>
      </c>
      <c r="B158" s="8"/>
      <c r="C158" s="8"/>
      <c r="D158" s="8" t="s">
        <v>575</v>
      </c>
      <c r="E158" s="8">
        <v>119213</v>
      </c>
      <c r="F158" s="8">
        <v>66700</v>
      </c>
      <c r="G158" s="8" t="s">
        <v>797</v>
      </c>
      <c r="H158" s="8" t="s">
        <v>576</v>
      </c>
      <c r="I158" s="8">
        <v>6.28</v>
      </c>
      <c r="J158" s="8">
        <v>1.55</v>
      </c>
      <c r="K158" s="8">
        <v>288</v>
      </c>
      <c r="L158" s="8" t="s">
        <v>577</v>
      </c>
      <c r="M158" s="9" t="s">
        <v>351</v>
      </c>
      <c r="N158" s="7"/>
    </row>
    <row r="159" spans="1:14" ht="18.75" thickBot="1" x14ac:dyDescent="0.25">
      <c r="A159" s="8"/>
      <c r="B159" s="8"/>
      <c r="C159" s="8"/>
      <c r="D159" s="8"/>
      <c r="E159" s="8">
        <v>85583</v>
      </c>
      <c r="F159" s="8">
        <v>48638</v>
      </c>
      <c r="G159" s="8" t="s">
        <v>798</v>
      </c>
      <c r="H159" s="8" t="s">
        <v>578</v>
      </c>
      <c r="I159" s="8">
        <v>6.29</v>
      </c>
      <c r="J159" s="8">
        <v>0.91</v>
      </c>
      <c r="K159" s="8">
        <v>389</v>
      </c>
      <c r="L159" s="8" t="s">
        <v>53</v>
      </c>
      <c r="M159" s="8"/>
      <c r="N159" s="7"/>
    </row>
    <row r="160" spans="1:14" ht="18.75" thickBot="1" x14ac:dyDescent="0.25">
      <c r="A160" s="8"/>
      <c r="B160" s="8"/>
      <c r="C160" s="8"/>
      <c r="D160" s="8"/>
      <c r="E160" s="8">
        <v>99859</v>
      </c>
      <c r="F160" s="8">
        <v>56083</v>
      </c>
      <c r="G160" s="8" t="s">
        <v>799</v>
      </c>
      <c r="H160" s="8" t="s">
        <v>579</v>
      </c>
      <c r="I160" s="8">
        <v>6.29</v>
      </c>
      <c r="J160" s="8">
        <v>2.13</v>
      </c>
      <c r="K160" s="8">
        <v>221</v>
      </c>
      <c r="L160" s="8" t="s">
        <v>580</v>
      </c>
      <c r="M160" s="8"/>
      <c r="N160" s="7"/>
    </row>
    <row r="161" spans="1:14" ht="18.75" thickBot="1" x14ac:dyDescent="0.25">
      <c r="A161" s="8"/>
      <c r="B161" s="8"/>
      <c r="C161" s="8"/>
      <c r="D161" s="8"/>
      <c r="E161" s="8">
        <v>101151</v>
      </c>
      <c r="F161" s="8">
        <v>56784</v>
      </c>
      <c r="G161" s="8" t="s">
        <v>800</v>
      </c>
      <c r="H161" s="8" t="s">
        <v>581</v>
      </c>
      <c r="I161" s="8">
        <v>6.29</v>
      </c>
      <c r="J161" s="8" t="s">
        <v>63</v>
      </c>
      <c r="K161" s="8">
        <v>634</v>
      </c>
      <c r="L161" s="8" t="s">
        <v>5</v>
      </c>
      <c r="M161" s="8"/>
      <c r="N161" s="7"/>
    </row>
    <row r="162" spans="1:14" ht="18.75" thickBot="1" x14ac:dyDescent="0.25">
      <c r="A162" s="8"/>
      <c r="B162" s="8"/>
      <c r="C162" s="8"/>
      <c r="D162" s="8"/>
      <c r="E162" s="8">
        <v>101177</v>
      </c>
      <c r="F162" s="8">
        <v>56809</v>
      </c>
      <c r="G162" s="8" t="s">
        <v>801</v>
      </c>
      <c r="H162" s="8" t="s">
        <v>582</v>
      </c>
      <c r="I162" s="8">
        <v>6.29</v>
      </c>
      <c r="J162" s="8">
        <v>4.45</v>
      </c>
      <c r="K162" s="8">
        <v>76</v>
      </c>
      <c r="L162" s="8" t="s">
        <v>25</v>
      </c>
      <c r="M162" s="8"/>
      <c r="N162" s="7"/>
    </row>
    <row r="163" spans="1:14" ht="18.75" thickBot="1" x14ac:dyDescent="0.25">
      <c r="A163" s="8"/>
      <c r="B163" s="8"/>
      <c r="C163" s="8"/>
      <c r="D163" s="8"/>
      <c r="E163" s="8">
        <v>81025</v>
      </c>
      <c r="F163" s="8">
        <v>46168</v>
      </c>
      <c r="G163" s="8" t="s">
        <v>802</v>
      </c>
      <c r="H163" s="8" t="s">
        <v>583</v>
      </c>
      <c r="I163" s="8">
        <v>6.3</v>
      </c>
      <c r="J163" s="8">
        <v>0.69</v>
      </c>
      <c r="K163" s="8">
        <v>432</v>
      </c>
      <c r="L163" s="8" t="s">
        <v>584</v>
      </c>
      <c r="M163" s="8"/>
      <c r="N163" s="7"/>
    </row>
    <row r="164" spans="1:14" ht="18.75" thickBot="1" x14ac:dyDescent="0.25">
      <c r="A164" s="3" t="s">
        <v>585</v>
      </c>
      <c r="B164" s="8"/>
      <c r="C164" s="8"/>
      <c r="D164" s="8" t="s">
        <v>586</v>
      </c>
      <c r="E164" s="8">
        <v>99967</v>
      </c>
      <c r="F164" s="8">
        <v>56135</v>
      </c>
      <c r="G164" s="8" t="s">
        <v>803</v>
      </c>
      <c r="H164" s="8" t="s">
        <v>587</v>
      </c>
      <c r="I164" s="8">
        <v>6.3</v>
      </c>
      <c r="J164" s="8" t="s">
        <v>588</v>
      </c>
      <c r="K164" s="8">
        <v>985</v>
      </c>
      <c r="L164" s="8" t="s">
        <v>589</v>
      </c>
      <c r="M164" s="8"/>
      <c r="N164" s="7"/>
    </row>
    <row r="165" spans="1:14" ht="18.75" thickBot="1" x14ac:dyDescent="0.25">
      <c r="A165" s="8"/>
      <c r="B165" s="8"/>
      <c r="C165" s="8"/>
      <c r="D165" s="8"/>
      <c r="E165" s="8">
        <v>71553</v>
      </c>
      <c r="F165" s="8">
        <v>41927</v>
      </c>
      <c r="G165" s="8" t="s">
        <v>929</v>
      </c>
      <c r="H165" s="8" t="s">
        <v>590</v>
      </c>
      <c r="I165" s="8">
        <v>6.31</v>
      </c>
      <c r="J165" s="8" t="s">
        <v>591</v>
      </c>
      <c r="K165" s="8">
        <v>619</v>
      </c>
      <c r="L165" s="8" t="s">
        <v>53</v>
      </c>
      <c r="M165" s="8"/>
      <c r="N165" s="7"/>
    </row>
    <row r="166" spans="1:14" ht="18.75" thickBot="1" x14ac:dyDescent="0.25">
      <c r="A166" s="8"/>
      <c r="B166" s="8"/>
      <c r="C166" s="8"/>
      <c r="D166" s="8"/>
      <c r="E166" s="8">
        <v>87243</v>
      </c>
      <c r="F166" s="8">
        <v>49408</v>
      </c>
      <c r="G166" s="8" t="s">
        <v>930</v>
      </c>
      <c r="H166" s="8" t="s">
        <v>592</v>
      </c>
      <c r="I166" s="8">
        <v>6.31</v>
      </c>
      <c r="J166" s="8">
        <v>1.28</v>
      </c>
      <c r="K166" s="8">
        <v>330</v>
      </c>
      <c r="L166" s="8" t="s">
        <v>593</v>
      </c>
      <c r="M166" s="8"/>
      <c r="N166" s="7"/>
    </row>
    <row r="167" spans="1:14" ht="18.75" thickBot="1" x14ac:dyDescent="0.25">
      <c r="A167" s="8"/>
      <c r="B167" s="8"/>
      <c r="C167" s="8"/>
      <c r="D167" s="8"/>
      <c r="E167" s="8">
        <v>119124</v>
      </c>
      <c r="F167" s="8">
        <v>66704</v>
      </c>
      <c r="G167" s="8" t="s">
        <v>931</v>
      </c>
      <c r="H167" s="8" t="s">
        <v>594</v>
      </c>
      <c r="I167" s="8">
        <v>6.31</v>
      </c>
      <c r="J167" s="8">
        <v>4.3</v>
      </c>
      <c r="K167" s="8">
        <v>82</v>
      </c>
      <c r="L167" s="8" t="s">
        <v>595</v>
      </c>
      <c r="M167" s="8"/>
      <c r="N167" s="7"/>
    </row>
    <row r="168" spans="1:14" ht="18.75" thickBot="1" x14ac:dyDescent="0.25">
      <c r="A168" s="3" t="s">
        <v>362</v>
      </c>
      <c r="B168" s="8"/>
      <c r="C168" s="8">
        <v>35</v>
      </c>
      <c r="D168" s="8"/>
      <c r="E168" s="8">
        <v>90633</v>
      </c>
      <c r="F168" s="8">
        <v>51401</v>
      </c>
      <c r="G168" s="8" t="s">
        <v>932</v>
      </c>
      <c r="H168" s="8" t="s">
        <v>363</v>
      </c>
      <c r="I168" s="8">
        <v>6.32</v>
      </c>
      <c r="J168" s="8">
        <v>1.41</v>
      </c>
      <c r="K168" s="8">
        <v>313</v>
      </c>
      <c r="L168" s="8" t="s">
        <v>73</v>
      </c>
      <c r="M168" s="8"/>
      <c r="N168" s="7"/>
    </row>
    <row r="169" spans="1:14" ht="18.75" thickBot="1" x14ac:dyDescent="0.25">
      <c r="A169" s="8"/>
      <c r="B169" s="8"/>
      <c r="C169" s="8"/>
      <c r="D169" s="8"/>
      <c r="E169" s="8">
        <v>97501</v>
      </c>
      <c r="F169" s="8">
        <v>54842</v>
      </c>
      <c r="G169" s="8" t="s">
        <v>933</v>
      </c>
      <c r="H169" s="8" t="s">
        <v>364</v>
      </c>
      <c r="I169" s="8">
        <v>6.33</v>
      </c>
      <c r="J169" s="8">
        <v>1.29</v>
      </c>
      <c r="K169" s="8">
        <v>332</v>
      </c>
      <c r="L169" s="8" t="s">
        <v>5</v>
      </c>
      <c r="M169" s="8"/>
      <c r="N169" s="7"/>
    </row>
    <row r="170" spans="1:14" ht="18.75" thickBot="1" x14ac:dyDescent="0.25">
      <c r="A170" s="8"/>
      <c r="B170" s="8"/>
      <c r="C170" s="8"/>
      <c r="D170" s="8"/>
      <c r="E170" s="8">
        <v>99373</v>
      </c>
      <c r="F170" s="8">
        <v>55821</v>
      </c>
      <c r="G170" s="8" t="s">
        <v>934</v>
      </c>
      <c r="H170" s="8" t="s">
        <v>365</v>
      </c>
      <c r="I170" s="8">
        <v>6.33</v>
      </c>
      <c r="J170" s="8">
        <v>2.5299999999999998</v>
      </c>
      <c r="K170" s="8">
        <v>188</v>
      </c>
      <c r="L170" s="8" t="s">
        <v>171</v>
      </c>
      <c r="M170" s="8"/>
      <c r="N170" s="7"/>
    </row>
    <row r="171" spans="1:14" ht="18.75" thickBot="1" x14ac:dyDescent="0.25">
      <c r="A171" s="8"/>
      <c r="B171" s="8"/>
      <c r="C171" s="8"/>
      <c r="D171" s="8"/>
      <c r="E171" s="8">
        <v>73131</v>
      </c>
      <c r="F171" s="8">
        <v>42415</v>
      </c>
      <c r="G171" s="8" t="s">
        <v>935</v>
      </c>
      <c r="H171" s="8" t="s">
        <v>366</v>
      </c>
      <c r="I171" s="8">
        <v>6.34</v>
      </c>
      <c r="J171" s="8">
        <v>0.08</v>
      </c>
      <c r="K171" s="8">
        <v>581</v>
      </c>
      <c r="L171" s="8" t="s">
        <v>53</v>
      </c>
      <c r="M171" s="8"/>
      <c r="N171" s="7"/>
    </row>
    <row r="172" spans="1:14" ht="18.75" thickBot="1" x14ac:dyDescent="0.25">
      <c r="A172" s="8"/>
      <c r="B172" s="8"/>
      <c r="C172" s="8"/>
      <c r="D172" s="8"/>
      <c r="E172" s="8">
        <v>86166</v>
      </c>
      <c r="F172" s="8">
        <v>48861</v>
      </c>
      <c r="G172" s="8" t="s">
        <v>936</v>
      </c>
      <c r="H172" s="8" t="s">
        <v>367</v>
      </c>
      <c r="I172" s="8">
        <v>6.34</v>
      </c>
      <c r="J172" s="8">
        <v>0.8</v>
      </c>
      <c r="K172" s="8">
        <v>418</v>
      </c>
      <c r="L172" s="8" t="s">
        <v>36</v>
      </c>
      <c r="M172" s="8"/>
      <c r="N172" s="7"/>
    </row>
    <row r="173" spans="1:14" ht="18.75" thickBot="1" x14ac:dyDescent="0.25">
      <c r="A173" s="3" t="s">
        <v>368</v>
      </c>
      <c r="B173" s="8"/>
      <c r="C173" s="8">
        <v>41</v>
      </c>
      <c r="D173" s="8"/>
      <c r="E173" s="8">
        <v>93132</v>
      </c>
      <c r="F173" s="8">
        <v>52685</v>
      </c>
      <c r="G173" s="8" t="s">
        <v>937</v>
      </c>
      <c r="H173" s="8" t="s">
        <v>369</v>
      </c>
      <c r="I173" s="8">
        <v>6.34</v>
      </c>
      <c r="J173" s="8" t="s">
        <v>76</v>
      </c>
      <c r="K173" s="8">
        <v>756</v>
      </c>
      <c r="L173" s="8" t="s">
        <v>17</v>
      </c>
      <c r="M173" s="8"/>
      <c r="N173" s="7"/>
    </row>
    <row r="174" spans="1:14" ht="18.75" thickBot="1" x14ac:dyDescent="0.25">
      <c r="A174" s="3" t="s">
        <v>370</v>
      </c>
      <c r="B174" s="8"/>
      <c r="C174" s="8">
        <v>68</v>
      </c>
      <c r="D174" s="8"/>
      <c r="E174" s="8">
        <v>106002</v>
      </c>
      <c r="F174" s="8">
        <v>59458</v>
      </c>
      <c r="G174" s="8" t="s">
        <v>938</v>
      </c>
      <c r="H174" s="8" t="s">
        <v>371</v>
      </c>
      <c r="I174" s="8">
        <v>6.34</v>
      </c>
      <c r="J174" s="8" t="s">
        <v>90</v>
      </c>
      <c r="K174" s="8">
        <v>970</v>
      </c>
      <c r="L174" s="8" t="s">
        <v>13</v>
      </c>
      <c r="M174" s="8"/>
      <c r="N174" s="7"/>
    </row>
    <row r="175" spans="1:14" ht="18.75" thickBot="1" x14ac:dyDescent="0.25">
      <c r="A175" s="8"/>
      <c r="B175" s="8"/>
      <c r="C175" s="8"/>
      <c r="D175" s="8"/>
      <c r="E175" s="8">
        <v>117242</v>
      </c>
      <c r="F175" s="8">
        <v>65678</v>
      </c>
      <c r="G175" s="8" t="s">
        <v>939</v>
      </c>
      <c r="H175" s="8" t="s">
        <v>372</v>
      </c>
      <c r="I175" s="8">
        <v>6.34</v>
      </c>
      <c r="J175" s="8">
        <v>1.35</v>
      </c>
      <c r="K175" s="8">
        <v>325</v>
      </c>
      <c r="L175" s="8" t="s">
        <v>373</v>
      </c>
      <c r="M175" s="8"/>
      <c r="N175" s="7"/>
    </row>
    <row r="176" spans="1:14" ht="18.75" thickBot="1" x14ac:dyDescent="0.25">
      <c r="A176" s="8"/>
      <c r="B176" s="8"/>
      <c r="C176" s="8"/>
      <c r="D176" s="8"/>
      <c r="E176" s="8">
        <v>75487</v>
      </c>
      <c r="F176" s="8">
        <v>43624</v>
      </c>
      <c r="G176" s="8" t="s">
        <v>940</v>
      </c>
      <c r="H176" s="8" t="s">
        <v>374</v>
      </c>
      <c r="I176" s="8">
        <v>6.35</v>
      </c>
      <c r="J176" s="8">
        <v>2.4</v>
      </c>
      <c r="K176" s="8">
        <v>201</v>
      </c>
      <c r="L176" s="8" t="s">
        <v>4</v>
      </c>
      <c r="M176" s="8"/>
      <c r="N176" s="7"/>
    </row>
    <row r="177" spans="1:14" ht="18.75" thickBot="1" x14ac:dyDescent="0.25">
      <c r="A177" s="8"/>
      <c r="B177" s="8"/>
      <c r="C177" s="8"/>
      <c r="D177" s="8"/>
      <c r="E177" s="8">
        <v>101391</v>
      </c>
      <c r="F177" s="8">
        <v>56944</v>
      </c>
      <c r="G177" s="8" t="s">
        <v>941</v>
      </c>
      <c r="H177" s="8" t="s">
        <v>375</v>
      </c>
      <c r="I177" s="8">
        <v>6.35</v>
      </c>
      <c r="J177" s="8">
        <v>0.31</v>
      </c>
      <c r="K177" s="8">
        <v>526</v>
      </c>
      <c r="L177" s="8" t="s">
        <v>376</v>
      </c>
      <c r="M177" s="8"/>
      <c r="N177" s="7"/>
    </row>
    <row r="178" spans="1:14" ht="18.75" thickBot="1" x14ac:dyDescent="0.25">
      <c r="A178" s="8"/>
      <c r="B178" s="8"/>
      <c r="C178" s="8"/>
      <c r="D178" s="8"/>
      <c r="E178" s="8">
        <v>83869</v>
      </c>
      <c r="F178" s="8">
        <v>47633</v>
      </c>
      <c r="G178" s="8" t="s">
        <v>942</v>
      </c>
      <c r="H178" s="8" t="s">
        <v>377</v>
      </c>
      <c r="I178" s="8">
        <v>6.36</v>
      </c>
      <c r="J178" s="8">
        <v>0.73</v>
      </c>
      <c r="K178" s="8">
        <v>435</v>
      </c>
      <c r="L178" s="8" t="s">
        <v>117</v>
      </c>
      <c r="M178" s="8"/>
      <c r="N178" s="7"/>
    </row>
    <row r="179" spans="1:14" ht="18.75" thickBot="1" x14ac:dyDescent="0.25">
      <c r="A179" s="8"/>
      <c r="B179" s="8"/>
      <c r="C179" s="8"/>
      <c r="D179" s="8"/>
      <c r="E179" s="8">
        <v>90602</v>
      </c>
      <c r="F179" s="8">
        <v>51290</v>
      </c>
      <c r="G179" s="8" t="s">
        <v>943</v>
      </c>
      <c r="H179" s="8" t="s">
        <v>501</v>
      </c>
      <c r="I179" s="8">
        <v>6.37</v>
      </c>
      <c r="J179" s="8" t="s">
        <v>502</v>
      </c>
      <c r="K179" s="8">
        <v>763</v>
      </c>
      <c r="L179" s="8" t="s">
        <v>53</v>
      </c>
      <c r="M179" s="8"/>
      <c r="N179" s="7"/>
    </row>
    <row r="180" spans="1:14" ht="18.75" thickBot="1" x14ac:dyDescent="0.25">
      <c r="A180" s="8"/>
      <c r="B180" s="8"/>
      <c r="C180" s="8"/>
      <c r="D180" s="8"/>
      <c r="E180" s="8">
        <v>95256</v>
      </c>
      <c r="F180" s="8">
        <v>53860</v>
      </c>
      <c r="G180" s="8" t="s">
        <v>944</v>
      </c>
      <c r="H180" s="8" t="s">
        <v>503</v>
      </c>
      <c r="I180" s="8">
        <v>6.38</v>
      </c>
      <c r="J180" s="8">
        <v>1.68</v>
      </c>
      <c r="K180" s="8">
        <v>284</v>
      </c>
      <c r="L180" s="8" t="s">
        <v>48</v>
      </c>
      <c r="M180" s="8"/>
      <c r="N180" s="7"/>
    </row>
    <row r="181" spans="1:14" ht="18.75" thickBot="1" x14ac:dyDescent="0.25">
      <c r="A181" s="8"/>
      <c r="B181" s="8"/>
      <c r="C181" s="8"/>
      <c r="D181" s="8"/>
      <c r="E181" s="8">
        <v>100470</v>
      </c>
      <c r="F181" s="8">
        <v>56410</v>
      </c>
      <c r="G181" s="8" t="s">
        <v>945</v>
      </c>
      <c r="H181" s="8" t="s">
        <v>504</v>
      </c>
      <c r="I181" s="8">
        <v>6.38</v>
      </c>
      <c r="J181" s="8">
        <v>0.81</v>
      </c>
      <c r="K181" s="8">
        <v>424</v>
      </c>
      <c r="L181" s="8" t="s">
        <v>36</v>
      </c>
      <c r="M181" s="8"/>
      <c r="N181" s="7"/>
    </row>
    <row r="182" spans="1:14" ht="18.75" thickBot="1" x14ac:dyDescent="0.25">
      <c r="A182" s="8"/>
      <c r="B182" s="8"/>
      <c r="C182" s="8"/>
      <c r="D182" s="8"/>
      <c r="E182" s="8">
        <v>110678</v>
      </c>
      <c r="F182" s="8">
        <v>62046</v>
      </c>
      <c r="G182" s="8" t="s">
        <v>946</v>
      </c>
      <c r="H182" s="8" t="s">
        <v>505</v>
      </c>
      <c r="I182" s="8">
        <v>6.39</v>
      </c>
      <c r="J182" s="8">
        <v>0.56000000000000005</v>
      </c>
      <c r="K182" s="8">
        <v>477</v>
      </c>
      <c r="L182" s="8" t="s">
        <v>53</v>
      </c>
      <c r="M182" s="8"/>
      <c r="N182" s="7"/>
    </row>
    <row r="183" spans="1:14" ht="18.75" thickBot="1" x14ac:dyDescent="0.25">
      <c r="A183" s="8"/>
      <c r="B183" s="8"/>
      <c r="C183" s="8"/>
      <c r="D183" s="8"/>
      <c r="E183" s="8">
        <v>80461</v>
      </c>
      <c r="F183" s="8">
        <v>45888</v>
      </c>
      <c r="G183" s="8" t="s">
        <v>947</v>
      </c>
      <c r="H183" s="8" t="s">
        <v>506</v>
      </c>
      <c r="I183" s="8">
        <v>6.4</v>
      </c>
      <c r="J183" s="8" t="s">
        <v>507</v>
      </c>
      <c r="K183" s="8">
        <v>713</v>
      </c>
      <c r="L183" s="8" t="s">
        <v>53</v>
      </c>
      <c r="M183" s="8"/>
      <c r="N183" s="7"/>
    </row>
    <row r="184" spans="1:14" ht="18.75" thickBot="1" x14ac:dyDescent="0.25">
      <c r="A184" s="8"/>
      <c r="B184" s="8"/>
      <c r="C184" s="8"/>
      <c r="D184" s="8"/>
      <c r="E184" s="8">
        <v>93427</v>
      </c>
      <c r="F184" s="8">
        <v>52877</v>
      </c>
      <c r="G184" s="8" t="s">
        <v>948</v>
      </c>
      <c r="H184" s="8" t="s">
        <v>508</v>
      </c>
      <c r="I184" s="8">
        <v>6.4</v>
      </c>
      <c r="J184" s="8">
        <v>0.85</v>
      </c>
      <c r="K184" s="8">
        <v>420</v>
      </c>
      <c r="L184" s="8" t="s">
        <v>117</v>
      </c>
      <c r="M184" s="8"/>
      <c r="N184" s="7"/>
    </row>
    <row r="185" spans="1:14" ht="18.75" thickBot="1" x14ac:dyDescent="0.25">
      <c r="A185" s="8"/>
      <c r="B185" s="8"/>
      <c r="C185" s="8"/>
      <c r="D185" s="8"/>
      <c r="E185" s="8">
        <v>97138</v>
      </c>
      <c r="F185" s="8">
        <v>54721</v>
      </c>
      <c r="G185" s="8" t="s">
        <v>824</v>
      </c>
      <c r="H185" s="8" t="s">
        <v>509</v>
      </c>
      <c r="I185" s="8">
        <v>6.4</v>
      </c>
      <c r="J185" s="8">
        <v>1.58</v>
      </c>
      <c r="K185" s="8">
        <v>300</v>
      </c>
      <c r="L185" s="8" t="s">
        <v>11</v>
      </c>
      <c r="M185" s="8"/>
      <c r="N185" s="7"/>
    </row>
    <row r="186" spans="1:14" ht="18.75" thickBot="1" x14ac:dyDescent="0.25">
      <c r="A186" s="8"/>
      <c r="B186" s="8"/>
      <c r="C186" s="8"/>
      <c r="D186" s="8"/>
      <c r="E186" s="8">
        <v>100030</v>
      </c>
      <c r="F186" s="8">
        <v>56170</v>
      </c>
      <c r="G186" s="8" t="s">
        <v>825</v>
      </c>
      <c r="H186" s="8" t="s">
        <v>510</v>
      </c>
      <c r="I186" s="8">
        <v>6.4</v>
      </c>
      <c r="J186" s="8">
        <v>1.38</v>
      </c>
      <c r="K186" s="8">
        <v>328</v>
      </c>
      <c r="L186" s="8" t="s">
        <v>382</v>
      </c>
      <c r="M186" s="8"/>
      <c r="N186" s="7"/>
    </row>
    <row r="187" spans="1:14" ht="18.75" thickBot="1" x14ac:dyDescent="0.25">
      <c r="A187" s="8"/>
      <c r="B187" s="8"/>
      <c r="C187" s="8"/>
      <c r="D187" s="8"/>
      <c r="E187" s="8">
        <v>82969</v>
      </c>
      <c r="F187" s="8">
        <v>47231</v>
      </c>
      <c r="G187" s="8" t="s">
        <v>826</v>
      </c>
      <c r="H187" s="8" t="s">
        <v>511</v>
      </c>
      <c r="I187" s="8">
        <v>6.41</v>
      </c>
      <c r="J187" s="8">
        <v>1.45</v>
      </c>
      <c r="K187" s="8">
        <v>321</v>
      </c>
      <c r="L187" s="8" t="s">
        <v>62</v>
      </c>
      <c r="M187" s="8"/>
      <c r="N187" s="7"/>
    </row>
    <row r="188" spans="1:14" ht="18.75" thickBot="1" x14ac:dyDescent="0.25">
      <c r="A188" s="8"/>
      <c r="B188" s="8"/>
      <c r="C188" s="8"/>
      <c r="D188" s="8"/>
      <c r="E188" s="8">
        <v>95233</v>
      </c>
      <c r="F188" s="8">
        <v>53798</v>
      </c>
      <c r="G188" s="8" t="s">
        <v>827</v>
      </c>
      <c r="H188" s="8" t="s">
        <v>512</v>
      </c>
      <c r="I188" s="8">
        <v>6.41</v>
      </c>
      <c r="J188" s="8">
        <v>0.2</v>
      </c>
      <c r="K188" s="8">
        <v>568</v>
      </c>
      <c r="L188" s="8" t="s">
        <v>75</v>
      </c>
      <c r="M188" s="8"/>
      <c r="N188" s="7"/>
    </row>
    <row r="189" spans="1:14" ht="18.75" thickBot="1" x14ac:dyDescent="0.25">
      <c r="A189" s="8"/>
      <c r="B189" s="8"/>
      <c r="C189" s="8"/>
      <c r="D189" s="8"/>
      <c r="E189" s="8">
        <v>97334</v>
      </c>
      <c r="F189" s="8">
        <v>54745</v>
      </c>
      <c r="G189" s="8" t="s">
        <v>828</v>
      </c>
      <c r="H189" s="8" t="s">
        <v>513</v>
      </c>
      <c r="I189" s="8">
        <v>6.41</v>
      </c>
      <c r="J189" s="8">
        <v>4.7300000000000004</v>
      </c>
      <c r="K189" s="8">
        <v>71</v>
      </c>
      <c r="L189" s="8" t="s">
        <v>25</v>
      </c>
      <c r="M189" s="8"/>
      <c r="N189" s="7"/>
    </row>
    <row r="190" spans="1:14" ht="18.75" thickBot="1" x14ac:dyDescent="0.25">
      <c r="A190" s="8"/>
      <c r="B190" s="8"/>
      <c r="C190" s="8"/>
      <c r="D190" s="8"/>
      <c r="E190" s="8">
        <v>69976</v>
      </c>
      <c r="F190" s="8">
        <v>41060</v>
      </c>
      <c r="G190" s="8" t="s">
        <v>829</v>
      </c>
      <c r="H190" s="8" t="s">
        <v>514</v>
      </c>
      <c r="I190" s="8">
        <v>6.42</v>
      </c>
      <c r="J190" s="8">
        <v>0.75</v>
      </c>
      <c r="K190" s="8">
        <v>444</v>
      </c>
      <c r="L190" s="8" t="s">
        <v>36</v>
      </c>
      <c r="M190" s="8"/>
      <c r="N190" s="7"/>
    </row>
    <row r="191" spans="1:14" ht="18.75" thickBot="1" x14ac:dyDescent="0.25">
      <c r="A191" s="8"/>
      <c r="B191" s="8"/>
      <c r="C191" s="8"/>
      <c r="D191" s="8"/>
      <c r="E191" s="8">
        <v>89268</v>
      </c>
      <c r="F191" s="8">
        <v>50509</v>
      </c>
      <c r="G191" s="8" t="s">
        <v>830</v>
      </c>
      <c r="H191" s="8" t="s">
        <v>515</v>
      </c>
      <c r="I191" s="8">
        <v>6.42</v>
      </c>
      <c r="J191" s="8" t="s">
        <v>516</v>
      </c>
      <c r="K191" s="8">
        <v>830</v>
      </c>
      <c r="L191" s="8" t="s">
        <v>16</v>
      </c>
      <c r="M191" s="8"/>
      <c r="N191" s="7"/>
    </row>
    <row r="192" spans="1:14" ht="18.75" thickBot="1" x14ac:dyDescent="0.25">
      <c r="A192" s="8"/>
      <c r="B192" s="8"/>
      <c r="C192" s="8"/>
      <c r="D192" s="8"/>
      <c r="E192" s="8">
        <v>90508</v>
      </c>
      <c r="F192" s="8">
        <v>51248</v>
      </c>
      <c r="G192" s="8" t="s">
        <v>831</v>
      </c>
      <c r="H192" s="8" t="s">
        <v>517</v>
      </c>
      <c r="I192" s="8">
        <v>6.42</v>
      </c>
      <c r="J192" s="8">
        <v>4.5599999999999996</v>
      </c>
      <c r="K192" s="8">
        <v>77</v>
      </c>
      <c r="L192" s="8" t="s">
        <v>518</v>
      </c>
      <c r="M192" s="8"/>
      <c r="N192" s="7"/>
    </row>
    <row r="193" spans="1:14" ht="18.75" thickBot="1" x14ac:dyDescent="0.25">
      <c r="A193" s="8"/>
      <c r="B193" s="8"/>
      <c r="C193" s="8"/>
      <c r="D193" s="8"/>
      <c r="E193" s="8">
        <v>93551</v>
      </c>
      <c r="F193" s="8">
        <v>52929</v>
      </c>
      <c r="G193" s="8" t="s">
        <v>832</v>
      </c>
      <c r="H193" s="8" t="s">
        <v>519</v>
      </c>
      <c r="I193" s="8">
        <v>6.42</v>
      </c>
      <c r="J193" s="8" t="s">
        <v>520</v>
      </c>
      <c r="K193" s="8">
        <v>862</v>
      </c>
      <c r="L193" s="8" t="s">
        <v>53</v>
      </c>
      <c r="M193" s="8"/>
      <c r="N193" s="7"/>
    </row>
    <row r="194" spans="1:14" ht="30.75" thickBot="1" x14ac:dyDescent="0.25">
      <c r="A194" s="3" t="s">
        <v>521</v>
      </c>
      <c r="B194" s="8"/>
      <c r="C194" s="8"/>
      <c r="D194" s="8"/>
      <c r="E194" s="8">
        <v>103095</v>
      </c>
      <c r="F194" s="8">
        <v>57939</v>
      </c>
      <c r="G194" s="8" t="s">
        <v>833</v>
      </c>
      <c r="H194" s="8" t="s">
        <v>522</v>
      </c>
      <c r="I194" s="8">
        <v>6.42</v>
      </c>
      <c r="J194" s="8">
        <v>6.61</v>
      </c>
      <c r="K194" s="8">
        <v>30</v>
      </c>
      <c r="L194" s="8" t="s">
        <v>523</v>
      </c>
      <c r="M194" s="8"/>
      <c r="N194" s="7"/>
    </row>
    <row r="195" spans="1:14" ht="18.75" thickBot="1" x14ac:dyDescent="0.25">
      <c r="A195" s="8"/>
      <c r="B195" s="8"/>
      <c r="C195" s="8"/>
      <c r="D195" s="8"/>
      <c r="E195" s="8">
        <v>103928</v>
      </c>
      <c r="F195" s="8">
        <v>58369</v>
      </c>
      <c r="G195" s="8" t="s">
        <v>834</v>
      </c>
      <c r="H195" s="8" t="s">
        <v>524</v>
      </c>
      <c r="I195" s="8">
        <v>6.42</v>
      </c>
      <c r="J195" s="8">
        <v>3.04</v>
      </c>
      <c r="K195" s="8">
        <v>155</v>
      </c>
      <c r="L195" s="8" t="s">
        <v>258</v>
      </c>
      <c r="M195" s="8"/>
      <c r="N195" s="7"/>
    </row>
    <row r="196" spans="1:14" ht="18.75" thickBot="1" x14ac:dyDescent="0.25">
      <c r="A196" s="3" t="s">
        <v>525</v>
      </c>
      <c r="B196" s="8"/>
      <c r="C196" s="8">
        <v>-56</v>
      </c>
      <c r="D196" s="8"/>
      <c r="E196" s="8">
        <v>68457</v>
      </c>
      <c r="F196" s="8">
        <v>40474</v>
      </c>
      <c r="G196" s="8" t="s">
        <v>835</v>
      </c>
      <c r="H196" s="8" t="s">
        <v>526</v>
      </c>
      <c r="I196" s="8">
        <v>6.43</v>
      </c>
      <c r="J196" s="8">
        <v>0.5</v>
      </c>
      <c r="K196" s="8">
        <v>499</v>
      </c>
      <c r="L196" s="8" t="s">
        <v>527</v>
      </c>
      <c r="M196" s="8"/>
      <c r="N196" s="7"/>
    </row>
    <row r="197" spans="1:14" ht="18.75" thickBot="1" x14ac:dyDescent="0.25">
      <c r="A197" s="8"/>
      <c r="B197" s="8"/>
      <c r="C197" s="8"/>
      <c r="D197" s="8"/>
      <c r="E197" s="8">
        <v>98673</v>
      </c>
      <c r="F197" s="8">
        <v>55485</v>
      </c>
      <c r="G197" s="8" t="s">
        <v>836</v>
      </c>
      <c r="H197" s="8" t="s">
        <v>528</v>
      </c>
      <c r="I197" s="8">
        <v>6.43</v>
      </c>
      <c r="J197" s="8">
        <v>1.96</v>
      </c>
      <c r="K197" s="8">
        <v>255</v>
      </c>
      <c r="L197" s="8" t="s">
        <v>254</v>
      </c>
      <c r="M197" s="8"/>
      <c r="N197" s="7"/>
    </row>
    <row r="198" spans="1:14" ht="18.75" thickBot="1" x14ac:dyDescent="0.25">
      <c r="A198" s="8"/>
      <c r="B198" s="8"/>
      <c r="C198" s="8"/>
      <c r="D198" s="8"/>
      <c r="E198" s="8">
        <v>77692</v>
      </c>
      <c r="F198" s="8">
        <v>44717</v>
      </c>
      <c r="G198" s="8" t="s">
        <v>837</v>
      </c>
      <c r="H198" s="8" t="s">
        <v>529</v>
      </c>
      <c r="I198" s="8">
        <v>6.44</v>
      </c>
      <c r="J198" s="8" t="s">
        <v>530</v>
      </c>
      <c r="K198" s="8">
        <v>1132</v>
      </c>
      <c r="L198" s="8" t="s">
        <v>42</v>
      </c>
      <c r="M198" s="8"/>
      <c r="N198" s="7"/>
    </row>
    <row r="199" spans="1:14" ht="18.75" thickBot="1" x14ac:dyDescent="0.25">
      <c r="A199" s="8"/>
      <c r="B199" s="8"/>
      <c r="C199" s="8"/>
      <c r="D199" s="8"/>
      <c r="E199" s="8">
        <v>94084</v>
      </c>
      <c r="F199" s="8">
        <v>53157</v>
      </c>
      <c r="G199" s="8" t="s">
        <v>838</v>
      </c>
      <c r="H199" s="8" t="s">
        <v>531</v>
      </c>
      <c r="I199" s="8">
        <v>6.44</v>
      </c>
      <c r="J199" s="8">
        <v>1.51</v>
      </c>
      <c r="K199" s="8">
        <v>315</v>
      </c>
      <c r="L199" s="8" t="s">
        <v>5</v>
      </c>
      <c r="M199" s="8"/>
      <c r="N199" s="7"/>
    </row>
    <row r="200" spans="1:14" ht="18.75" thickBot="1" x14ac:dyDescent="0.25">
      <c r="A200" s="8"/>
      <c r="B200" s="8"/>
      <c r="C200" s="8"/>
      <c r="D200" s="8"/>
      <c r="E200" s="8">
        <v>95572</v>
      </c>
      <c r="F200" s="8">
        <v>54038</v>
      </c>
      <c r="G200" s="8" t="s">
        <v>839</v>
      </c>
      <c r="H200" s="8" t="s">
        <v>532</v>
      </c>
      <c r="I200" s="8">
        <v>6.44</v>
      </c>
      <c r="J200" s="8" t="s">
        <v>533</v>
      </c>
      <c r="K200" s="8">
        <v>734</v>
      </c>
      <c r="L200" s="8" t="s">
        <v>53</v>
      </c>
      <c r="M200" s="8"/>
      <c r="N200" s="7"/>
    </row>
    <row r="201" spans="1:14" ht="18.75" thickBot="1" x14ac:dyDescent="0.25">
      <c r="A201" s="8"/>
      <c r="B201" s="8"/>
      <c r="C201" s="8"/>
      <c r="D201" s="8"/>
      <c r="E201" s="8">
        <v>89389</v>
      </c>
      <c r="F201" s="8">
        <v>50606</v>
      </c>
      <c r="G201" s="8" t="s">
        <v>840</v>
      </c>
      <c r="H201" s="8" t="s">
        <v>534</v>
      </c>
      <c r="I201" s="8">
        <v>6.45</v>
      </c>
      <c r="J201" s="8">
        <v>4.0199999999999996</v>
      </c>
      <c r="K201" s="8">
        <v>100</v>
      </c>
      <c r="L201" s="8" t="s">
        <v>160</v>
      </c>
      <c r="M201" s="8"/>
      <c r="N201" s="7"/>
    </row>
    <row r="202" spans="1:14" ht="18.75" thickBot="1" x14ac:dyDescent="0.25">
      <c r="A202" s="8"/>
      <c r="B202" s="8"/>
      <c r="C202" s="8"/>
      <c r="D202" s="8"/>
      <c r="E202" s="8">
        <v>120874</v>
      </c>
      <c r="F202" s="8">
        <v>67548</v>
      </c>
      <c r="G202" s="8" t="s">
        <v>841</v>
      </c>
      <c r="H202" s="8" t="s">
        <v>535</v>
      </c>
      <c r="I202" s="8">
        <v>6.45</v>
      </c>
      <c r="J202" s="8">
        <v>1.87</v>
      </c>
      <c r="K202" s="8">
        <v>269</v>
      </c>
      <c r="L202" s="8" t="s">
        <v>11</v>
      </c>
      <c r="M202" s="8"/>
      <c r="N202" s="7"/>
    </row>
    <row r="203" spans="1:14" ht="18.75" thickBot="1" x14ac:dyDescent="0.25">
      <c r="A203" s="8"/>
      <c r="B203" s="8"/>
      <c r="C203" s="8"/>
      <c r="D203" s="8"/>
      <c r="E203" s="8">
        <v>73029</v>
      </c>
      <c r="F203" s="8">
        <v>42434</v>
      </c>
      <c r="G203" s="8" t="s">
        <v>842</v>
      </c>
      <c r="H203" s="8" t="s">
        <v>536</v>
      </c>
      <c r="I203" s="8">
        <v>6.47</v>
      </c>
      <c r="J203" s="8">
        <v>1.25</v>
      </c>
      <c r="K203" s="8">
        <v>360</v>
      </c>
      <c r="L203" s="8" t="s">
        <v>54</v>
      </c>
      <c r="M203" s="8"/>
      <c r="N203" s="7"/>
    </row>
    <row r="204" spans="1:14" ht="18.75" thickBot="1" x14ac:dyDescent="0.25">
      <c r="A204" s="8"/>
      <c r="B204" s="8"/>
      <c r="C204" s="8"/>
      <c r="D204" s="8"/>
      <c r="E204" s="8">
        <v>103500</v>
      </c>
      <c r="F204" s="8">
        <v>58119</v>
      </c>
      <c r="G204" s="8" t="s">
        <v>843</v>
      </c>
      <c r="H204" s="8" t="s">
        <v>537</v>
      </c>
      <c r="I204" s="8">
        <v>6.47</v>
      </c>
      <c r="J204" s="8">
        <v>0.19</v>
      </c>
      <c r="K204" s="8">
        <v>588</v>
      </c>
      <c r="L204" s="8" t="s">
        <v>331</v>
      </c>
      <c r="M204" s="8"/>
      <c r="N204" s="7"/>
    </row>
    <row r="205" spans="1:14" ht="18.75" thickBot="1" x14ac:dyDescent="0.25">
      <c r="A205" s="8"/>
      <c r="B205" s="8"/>
      <c r="C205" s="8"/>
      <c r="D205" s="8"/>
      <c r="E205" s="8">
        <v>119992</v>
      </c>
      <c r="F205" s="8">
        <v>67103</v>
      </c>
      <c r="G205" s="8" t="s">
        <v>844</v>
      </c>
      <c r="H205" s="8" t="s">
        <v>538</v>
      </c>
      <c r="I205" s="8">
        <v>6.47</v>
      </c>
      <c r="J205" s="8">
        <v>3.84</v>
      </c>
      <c r="K205" s="8">
        <v>110</v>
      </c>
      <c r="L205" s="8" t="s">
        <v>336</v>
      </c>
      <c r="M205" s="8"/>
      <c r="N205" s="7"/>
    </row>
    <row r="206" spans="1:14" ht="18.75" thickBot="1" x14ac:dyDescent="0.25">
      <c r="A206" s="8"/>
      <c r="B206" s="8"/>
      <c r="C206" s="8"/>
      <c r="D206" s="8"/>
      <c r="E206" s="8">
        <v>123977</v>
      </c>
      <c r="F206" s="8">
        <v>69107</v>
      </c>
      <c r="G206" s="8" t="s">
        <v>845</v>
      </c>
      <c r="H206" s="8" t="s">
        <v>539</v>
      </c>
      <c r="I206" s="8">
        <v>6.47</v>
      </c>
      <c r="J206" s="8">
        <v>0.83</v>
      </c>
      <c r="K206" s="8">
        <v>438</v>
      </c>
      <c r="L206" s="8" t="s">
        <v>36</v>
      </c>
      <c r="M206" s="8"/>
      <c r="N206" s="7"/>
    </row>
    <row r="207" spans="1:14" ht="18.75" thickBot="1" x14ac:dyDescent="0.25">
      <c r="A207" s="8"/>
      <c r="B207" s="8"/>
      <c r="C207" s="8"/>
      <c r="D207" s="8"/>
      <c r="E207" s="8">
        <v>89221</v>
      </c>
      <c r="F207" s="8">
        <v>50485</v>
      </c>
      <c r="G207" s="8" t="s">
        <v>846</v>
      </c>
      <c r="H207" s="8" t="s">
        <v>540</v>
      </c>
      <c r="I207" s="8">
        <v>6.48</v>
      </c>
      <c r="J207" s="8">
        <v>3.72</v>
      </c>
      <c r="K207" s="8">
        <v>116</v>
      </c>
      <c r="L207" s="8" t="s">
        <v>62</v>
      </c>
      <c r="M207" s="8"/>
      <c r="N207" s="7"/>
    </row>
    <row r="208" spans="1:14" ht="18.75" thickBot="1" x14ac:dyDescent="0.25">
      <c r="A208" s="8"/>
      <c r="B208" s="8"/>
      <c r="C208" s="8"/>
      <c r="D208" s="8"/>
      <c r="E208" s="8">
        <v>118536</v>
      </c>
      <c r="F208" s="8">
        <v>66385</v>
      </c>
      <c r="G208" s="8" t="s">
        <v>847</v>
      </c>
      <c r="H208" s="8" t="s">
        <v>541</v>
      </c>
      <c r="I208" s="8">
        <v>6.48</v>
      </c>
      <c r="J208" s="8">
        <v>0.55000000000000004</v>
      </c>
      <c r="K208" s="8">
        <v>500</v>
      </c>
      <c r="L208" s="8" t="s">
        <v>16</v>
      </c>
      <c r="M208" s="8"/>
      <c r="N208" s="7"/>
    </row>
    <row r="209" spans="1:14" ht="18.75" thickBot="1" x14ac:dyDescent="0.25">
      <c r="A209" s="8"/>
      <c r="B209" s="8"/>
      <c r="C209" s="8"/>
      <c r="D209" s="8"/>
      <c r="E209" s="8">
        <v>82408</v>
      </c>
      <c r="F209" s="8">
        <v>46879</v>
      </c>
      <c r="G209" s="8" t="s">
        <v>848</v>
      </c>
      <c r="H209" s="8" t="s">
        <v>542</v>
      </c>
      <c r="I209" s="8">
        <v>6.49</v>
      </c>
      <c r="J209" s="8">
        <v>0.22</v>
      </c>
      <c r="K209" s="8">
        <v>584</v>
      </c>
      <c r="L209" s="8" t="s">
        <v>53</v>
      </c>
      <c r="M209" s="8"/>
      <c r="N209" s="7"/>
    </row>
    <row r="210" spans="1:14" ht="18.75" thickBot="1" x14ac:dyDescent="0.25">
      <c r="A210" s="8"/>
      <c r="B210" s="8"/>
      <c r="C210" s="8"/>
      <c r="D210" s="8"/>
      <c r="E210" s="8">
        <v>101150</v>
      </c>
      <c r="F210" s="8">
        <v>56816</v>
      </c>
      <c r="G210" s="8" t="s">
        <v>849</v>
      </c>
      <c r="H210" s="8" t="s">
        <v>543</v>
      </c>
      <c r="I210" s="8">
        <v>6.49</v>
      </c>
      <c r="J210" s="8">
        <v>0.02</v>
      </c>
      <c r="K210" s="8">
        <v>640</v>
      </c>
      <c r="L210" s="8" t="s">
        <v>593</v>
      </c>
      <c r="M210" s="8"/>
      <c r="N210" s="7"/>
    </row>
    <row r="211" spans="1:14" ht="18.75" thickBot="1" x14ac:dyDescent="0.25">
      <c r="A211" s="8"/>
      <c r="B211" s="8"/>
      <c r="C211" s="8"/>
      <c r="D211" s="8"/>
      <c r="E211" s="8">
        <v>104179</v>
      </c>
      <c r="F211" s="8">
        <v>58512</v>
      </c>
      <c r="G211" s="8" t="s">
        <v>850</v>
      </c>
      <c r="H211" s="8" t="s">
        <v>544</v>
      </c>
      <c r="I211" s="8">
        <v>6.49</v>
      </c>
      <c r="J211" s="8">
        <v>1.19</v>
      </c>
      <c r="K211" s="8">
        <v>374</v>
      </c>
      <c r="L211" s="8" t="s">
        <v>545</v>
      </c>
      <c r="M211" s="8"/>
      <c r="N211" s="7"/>
    </row>
    <row r="212" spans="1:14" ht="18.75" thickBot="1" x14ac:dyDescent="0.25">
      <c r="A212" s="8"/>
      <c r="B212" s="8"/>
      <c r="C212" s="8"/>
      <c r="D212" s="8"/>
      <c r="E212" s="8">
        <v>118970</v>
      </c>
      <c r="F212" s="8">
        <v>66613</v>
      </c>
      <c r="G212" s="8" t="s">
        <v>851</v>
      </c>
      <c r="H212" s="8" t="s">
        <v>546</v>
      </c>
      <c r="I212" s="8">
        <v>6.49</v>
      </c>
      <c r="J212" s="8" t="s">
        <v>547</v>
      </c>
      <c r="K212" s="8">
        <v>1495</v>
      </c>
      <c r="L212" s="8" t="s">
        <v>548</v>
      </c>
      <c r="M212" s="8"/>
      <c r="N212" s="7"/>
    </row>
    <row r="213" spans="1:14" ht="18.75" thickBot="1" x14ac:dyDescent="0.25">
      <c r="A213" s="8"/>
      <c r="B213" s="8"/>
      <c r="C213" s="8"/>
      <c r="D213" s="8"/>
      <c r="E213" s="8">
        <v>122064</v>
      </c>
      <c r="F213" s="8">
        <v>68184</v>
      </c>
      <c r="G213" s="8" t="s">
        <v>852</v>
      </c>
      <c r="H213" s="8" t="s">
        <v>549</v>
      </c>
      <c r="I213" s="8">
        <v>6.49</v>
      </c>
      <c r="J213" s="8">
        <v>6.47</v>
      </c>
      <c r="K213" s="8">
        <v>33</v>
      </c>
      <c r="L213" s="8" t="s">
        <v>550</v>
      </c>
      <c r="M213" s="8"/>
      <c r="N213" s="7"/>
    </row>
    <row r="214" spans="1:14" ht="18.75" thickBot="1" x14ac:dyDescent="0.25">
      <c r="A214" s="8"/>
      <c r="B214" s="8"/>
      <c r="C214" s="8"/>
      <c r="D214" s="8"/>
      <c r="E214" s="8">
        <v>81790</v>
      </c>
      <c r="F214" s="8">
        <v>46566</v>
      </c>
      <c r="G214" s="8" t="s">
        <v>853</v>
      </c>
      <c r="H214" s="8" t="s">
        <v>551</v>
      </c>
      <c r="I214" s="8">
        <v>6.5</v>
      </c>
      <c r="J214" s="8">
        <v>3.27</v>
      </c>
      <c r="K214" s="8">
        <v>145</v>
      </c>
      <c r="L214" s="8" t="s">
        <v>552</v>
      </c>
      <c r="M214" s="8"/>
      <c r="N214" s="7"/>
    </row>
    <row r="215" spans="1:14" ht="18.75" thickBot="1" x14ac:dyDescent="0.25">
      <c r="A215" s="8"/>
      <c r="B215" s="8"/>
      <c r="C215" s="8"/>
      <c r="D215" s="8"/>
      <c r="E215" s="8">
        <v>83564</v>
      </c>
      <c r="F215" s="8">
        <v>47521</v>
      </c>
      <c r="G215" s="8" t="s">
        <v>854</v>
      </c>
      <c r="H215" s="8" t="s">
        <v>656</v>
      </c>
      <c r="I215" s="8">
        <v>6.5</v>
      </c>
      <c r="J215" s="8">
        <v>0.99</v>
      </c>
      <c r="K215" s="8">
        <v>412</v>
      </c>
      <c r="L215" s="8" t="s">
        <v>657</v>
      </c>
      <c r="M215" s="8"/>
      <c r="N215" s="7"/>
    </row>
    <row r="216" spans="1:14" ht="18.75" thickBot="1" x14ac:dyDescent="0.25">
      <c r="A216" s="8"/>
      <c r="B216" s="8"/>
      <c r="C216" s="8"/>
      <c r="D216" s="8"/>
      <c r="E216" s="8">
        <v>83886</v>
      </c>
      <c r="F216" s="8">
        <v>47664</v>
      </c>
      <c r="G216" s="8" t="s">
        <v>855</v>
      </c>
      <c r="H216" s="8" t="s">
        <v>658</v>
      </c>
      <c r="I216" s="8">
        <v>6.5</v>
      </c>
      <c r="J216" s="8">
        <v>1.69</v>
      </c>
      <c r="K216" s="8">
        <v>299</v>
      </c>
      <c r="L216" s="8" t="s">
        <v>248</v>
      </c>
      <c r="M216" s="8"/>
      <c r="N216" s="7"/>
    </row>
    <row r="217" spans="1:14" ht="18.75" thickBot="1" x14ac:dyDescent="0.25">
      <c r="A217" s="8"/>
      <c r="B217" s="8"/>
      <c r="C217" s="8"/>
      <c r="D217" s="8"/>
      <c r="E217" s="8">
        <v>113436</v>
      </c>
      <c r="F217" s="8">
        <v>63647</v>
      </c>
      <c r="G217" s="8" t="s">
        <v>856</v>
      </c>
      <c r="H217" s="8" t="s">
        <v>659</v>
      </c>
      <c r="I217" s="8">
        <v>6.5</v>
      </c>
      <c r="J217" s="8">
        <v>0.12</v>
      </c>
      <c r="K217" s="8">
        <v>615</v>
      </c>
      <c r="L217" s="8" t="s">
        <v>32</v>
      </c>
      <c r="M217" s="8"/>
      <c r="N217" s="7"/>
    </row>
    <row r="218" spans="1:14" ht="18.75" thickBot="1" x14ac:dyDescent="0.25">
      <c r="A218" s="8"/>
      <c r="B218" s="8"/>
      <c r="C218" s="8"/>
      <c r="D218" s="8"/>
      <c r="E218" s="8">
        <v>117043</v>
      </c>
      <c r="F218" s="8">
        <v>65530</v>
      </c>
      <c r="G218" s="8" t="s">
        <v>857</v>
      </c>
      <c r="H218" s="8" t="s">
        <v>660</v>
      </c>
      <c r="I218" s="8">
        <v>6.5</v>
      </c>
      <c r="J218" s="8">
        <v>4.8499999999999996</v>
      </c>
      <c r="K218" s="8">
        <v>70</v>
      </c>
      <c r="L218" s="8" t="s">
        <v>661</v>
      </c>
      <c r="M218" s="8"/>
      <c r="N218" s="7"/>
    </row>
    <row r="219" spans="1:14" ht="18.75" thickBot="1" x14ac:dyDescent="0.25">
      <c r="A219" s="3" t="s">
        <v>662</v>
      </c>
      <c r="B219" s="8"/>
      <c r="C219" s="8">
        <v>28</v>
      </c>
      <c r="D219" s="8"/>
      <c r="E219" s="8">
        <v>84179</v>
      </c>
      <c r="F219" s="8">
        <v>47911</v>
      </c>
      <c r="G219" s="8" t="s">
        <v>858</v>
      </c>
      <c r="H219" s="8" t="s">
        <v>663</v>
      </c>
      <c r="I219" s="8">
        <v>6.51</v>
      </c>
      <c r="J219" s="8">
        <v>2.0699999999999998</v>
      </c>
      <c r="K219" s="8">
        <v>252</v>
      </c>
      <c r="L219" s="8" t="s">
        <v>346</v>
      </c>
      <c r="M219" s="8"/>
      <c r="N219" s="7"/>
    </row>
    <row r="220" spans="1:14" ht="18.75" thickBot="1" x14ac:dyDescent="0.25">
      <c r="A220" s="3" t="s">
        <v>664</v>
      </c>
      <c r="B220" s="8"/>
      <c r="C220" s="8">
        <v>65</v>
      </c>
      <c r="D220" s="8"/>
      <c r="E220" s="8">
        <v>103483</v>
      </c>
      <c r="F220" s="8">
        <v>58112</v>
      </c>
      <c r="G220" s="8" t="s">
        <v>859</v>
      </c>
      <c r="H220" s="8" t="s">
        <v>665</v>
      </c>
      <c r="I220" s="8">
        <v>6.54</v>
      </c>
      <c r="J220" s="8" t="s">
        <v>666</v>
      </c>
      <c r="K220" s="8">
        <v>801</v>
      </c>
      <c r="L220" s="8" t="s">
        <v>32</v>
      </c>
      <c r="M220" s="8"/>
      <c r="N220" s="7"/>
    </row>
    <row r="221" spans="1:14" ht="18.75" thickBot="1" x14ac:dyDescent="0.25">
      <c r="A221" s="3" t="s">
        <v>667</v>
      </c>
      <c r="B221" s="8"/>
      <c r="C221" s="8">
        <v>-25</v>
      </c>
      <c r="D221" s="8"/>
      <c r="E221" s="8">
        <v>89572</v>
      </c>
      <c r="F221" s="8">
        <v>50687</v>
      </c>
      <c r="G221" s="8" t="s">
        <v>860</v>
      </c>
      <c r="H221" s="8" t="s">
        <v>668</v>
      </c>
      <c r="I221" s="8">
        <v>6.78</v>
      </c>
      <c r="J221" s="8">
        <v>0.17</v>
      </c>
      <c r="K221" s="8">
        <v>685</v>
      </c>
      <c r="L221" s="8" t="s">
        <v>669</v>
      </c>
      <c r="M221" s="8"/>
      <c r="N221" s="7"/>
    </row>
    <row r="222" spans="1:14" ht="18.75" thickBot="1" x14ac:dyDescent="0.25">
      <c r="A222" s="3" t="s">
        <v>670</v>
      </c>
      <c r="B222" s="8"/>
      <c r="C222" s="8">
        <v>-14</v>
      </c>
      <c r="D222" s="8"/>
      <c r="E222" s="8">
        <v>84453</v>
      </c>
      <c r="F222" s="8">
        <v>47973</v>
      </c>
      <c r="G222" s="8" t="s">
        <v>861</v>
      </c>
      <c r="H222" s="8" t="s">
        <v>671</v>
      </c>
      <c r="I222" s="8">
        <v>6.81</v>
      </c>
      <c r="J222" s="8">
        <v>2.2200000000000002</v>
      </c>
      <c r="K222" s="8">
        <v>270</v>
      </c>
      <c r="L222" s="8" t="s">
        <v>95</v>
      </c>
      <c r="M222" s="8"/>
      <c r="N222" s="7"/>
    </row>
    <row r="223" spans="1:14" ht="18.75" thickBot="1" x14ac:dyDescent="0.25">
      <c r="A223" s="3" t="s">
        <v>672</v>
      </c>
      <c r="B223" s="8"/>
      <c r="C223" s="8">
        <v>-39</v>
      </c>
      <c r="D223" s="8"/>
      <c r="E223" s="8">
        <v>80608</v>
      </c>
      <c r="F223" s="8">
        <v>45974</v>
      </c>
      <c r="G223" s="8" t="s">
        <v>862</v>
      </c>
      <c r="H223" s="8" t="s">
        <v>673</v>
      </c>
      <c r="I223" s="8">
        <v>6.9</v>
      </c>
      <c r="J223" s="8">
        <v>0.1</v>
      </c>
      <c r="K223" s="8">
        <v>738</v>
      </c>
      <c r="L223" s="8" t="s">
        <v>674</v>
      </c>
      <c r="M223" s="8"/>
      <c r="N223" s="7"/>
    </row>
    <row r="224" spans="1:14" ht="18.75" thickBot="1" x14ac:dyDescent="0.25">
      <c r="A224" s="3" t="s">
        <v>664</v>
      </c>
      <c r="B224" s="8"/>
      <c r="C224" s="8">
        <v>65</v>
      </c>
      <c r="D224" s="8"/>
      <c r="E224" s="8">
        <v>103498</v>
      </c>
      <c r="F224" s="8">
        <v>58117</v>
      </c>
      <c r="G224" s="8" t="s">
        <v>863</v>
      </c>
      <c r="H224" s="8" t="s">
        <v>675</v>
      </c>
      <c r="I224" s="8">
        <v>7.03</v>
      </c>
      <c r="J224" s="8" t="s">
        <v>30</v>
      </c>
      <c r="K224" s="8">
        <v>1025</v>
      </c>
      <c r="L224" s="8" t="s">
        <v>676</v>
      </c>
      <c r="M224" s="8"/>
      <c r="N224" s="7"/>
    </row>
    <row r="225" spans="1:14" ht="18.75" thickBot="1" x14ac:dyDescent="0.25">
      <c r="A225" s="3" t="s">
        <v>677</v>
      </c>
      <c r="B225" s="8"/>
      <c r="C225" s="8">
        <v>72</v>
      </c>
      <c r="D225" s="8"/>
      <c r="E225" s="8">
        <v>108346</v>
      </c>
      <c r="F225" s="8">
        <v>60712</v>
      </c>
      <c r="G225" s="8" t="s">
        <v>864</v>
      </c>
      <c r="H225" s="8" t="s">
        <v>678</v>
      </c>
      <c r="I225" s="8">
        <v>7.03</v>
      </c>
      <c r="J225" s="8">
        <v>1.22</v>
      </c>
      <c r="K225" s="8">
        <v>472</v>
      </c>
      <c r="L225" s="8" t="s">
        <v>43</v>
      </c>
      <c r="M225" s="8"/>
      <c r="N225" s="7"/>
    </row>
    <row r="226" spans="1:14" ht="18.75" thickBot="1" x14ac:dyDescent="0.25">
      <c r="A226" s="3" t="s">
        <v>679</v>
      </c>
      <c r="B226" s="8"/>
      <c r="C226" s="8">
        <v>40</v>
      </c>
      <c r="D226" s="8"/>
      <c r="E226" s="8">
        <v>93075</v>
      </c>
      <c r="F226" s="8">
        <v>52650</v>
      </c>
      <c r="G226" s="8" t="s">
        <v>865</v>
      </c>
      <c r="H226" s="8" t="s">
        <v>680</v>
      </c>
      <c r="I226" s="8">
        <v>7.11</v>
      </c>
      <c r="J226" s="8">
        <v>1.88</v>
      </c>
      <c r="K226" s="8">
        <v>363</v>
      </c>
      <c r="L226" s="8" t="s">
        <v>681</v>
      </c>
      <c r="M226" s="8"/>
      <c r="N226" s="7"/>
    </row>
    <row r="227" spans="1:14" ht="30.75" thickBot="1" x14ac:dyDescent="0.25">
      <c r="A227" s="3" t="s">
        <v>682</v>
      </c>
      <c r="B227" s="8"/>
      <c r="C227" s="8"/>
      <c r="D227" s="8"/>
      <c r="E227" s="8">
        <v>96127</v>
      </c>
      <c r="F227" s="8">
        <v>54232</v>
      </c>
      <c r="G227" s="8" t="s">
        <v>866</v>
      </c>
      <c r="H227" s="8" t="s">
        <v>683</v>
      </c>
      <c r="I227" s="8">
        <v>7.43</v>
      </c>
      <c r="J227" s="8"/>
      <c r="K227" s="8">
        <v>1761</v>
      </c>
      <c r="L227" s="8" t="s">
        <v>5</v>
      </c>
      <c r="M227" s="9" t="s">
        <v>867</v>
      </c>
      <c r="N227" s="7"/>
    </row>
    <row r="228" spans="1:14" ht="30.75" thickBot="1" x14ac:dyDescent="0.25">
      <c r="A228" s="3" t="s">
        <v>684</v>
      </c>
      <c r="B228" s="8"/>
      <c r="C228" s="8"/>
      <c r="D228" s="8"/>
      <c r="E228" s="8">
        <v>95735</v>
      </c>
      <c r="F228" s="8">
        <v>54035</v>
      </c>
      <c r="G228" s="8" t="s">
        <v>868</v>
      </c>
      <c r="H228" s="8" t="s">
        <v>685</v>
      </c>
      <c r="I228" s="8">
        <v>7.49</v>
      </c>
      <c r="J228" s="8">
        <v>10.46</v>
      </c>
      <c r="K228" s="8">
        <v>8.2899999999999991</v>
      </c>
      <c r="L228" s="8" t="s">
        <v>686</v>
      </c>
      <c r="M228" s="2" t="s">
        <v>687</v>
      </c>
      <c r="N228" s="7"/>
    </row>
    <row r="229" spans="1:14" ht="18.75" thickBot="1" x14ac:dyDescent="0.25">
      <c r="A229" s="8"/>
      <c r="B229" s="8"/>
      <c r="C229" s="8"/>
      <c r="D229" s="8"/>
      <c r="E229" s="8">
        <v>116798</v>
      </c>
      <c r="F229" s="8"/>
      <c r="G229" s="8" t="s">
        <v>890</v>
      </c>
      <c r="H229" s="8" t="s">
        <v>688</v>
      </c>
      <c r="I229" s="8">
        <v>7.59</v>
      </c>
      <c r="J229" s="8">
        <v>2.1800000000000002</v>
      </c>
      <c r="K229" s="8">
        <v>393</v>
      </c>
      <c r="L229" s="8" t="s">
        <v>689</v>
      </c>
      <c r="M229" s="2" t="s">
        <v>690</v>
      </c>
      <c r="N229" s="7"/>
    </row>
    <row r="230" spans="1:14" ht="30.75" thickBot="1" x14ac:dyDescent="0.25">
      <c r="A230" s="3" t="s">
        <v>691</v>
      </c>
      <c r="B230" s="8"/>
      <c r="C230" s="8"/>
      <c r="D230" s="8"/>
      <c r="E230" s="8">
        <v>99706</v>
      </c>
      <c r="F230" s="8">
        <v>55994</v>
      </c>
      <c r="G230" s="8" t="s">
        <v>891</v>
      </c>
      <c r="H230" s="8" t="s">
        <v>692</v>
      </c>
      <c r="I230" s="8">
        <v>7.81</v>
      </c>
      <c r="J230" s="8"/>
      <c r="K230" s="8">
        <v>421</v>
      </c>
      <c r="L230" s="8" t="s">
        <v>53</v>
      </c>
      <c r="M230" s="2" t="s">
        <v>56</v>
      </c>
      <c r="N230" s="7"/>
    </row>
    <row r="231" spans="1:14" ht="18.75" thickBot="1" x14ac:dyDescent="0.25">
      <c r="A231" s="3" t="s">
        <v>693</v>
      </c>
      <c r="B231" s="8"/>
      <c r="C231" s="8"/>
      <c r="D231" s="8" t="s">
        <v>67</v>
      </c>
      <c r="E231" s="8">
        <v>83950</v>
      </c>
      <c r="F231" s="8">
        <v>47727</v>
      </c>
      <c r="G231" s="8" t="s">
        <v>892</v>
      </c>
      <c r="H231" s="8" t="s">
        <v>694</v>
      </c>
      <c r="I231" s="8">
        <v>7.96</v>
      </c>
      <c r="J231" s="8">
        <v>4.4800000000000004</v>
      </c>
      <c r="K231" s="8">
        <v>162</v>
      </c>
      <c r="L231" s="8" t="s">
        <v>695</v>
      </c>
      <c r="M231" s="2" t="s">
        <v>480</v>
      </c>
      <c r="N231" s="7"/>
    </row>
    <row r="232" spans="1:14" ht="30.75" thickBot="1" x14ac:dyDescent="0.25">
      <c r="A232" s="3" t="s">
        <v>481</v>
      </c>
      <c r="B232" s="8"/>
      <c r="C232" s="8"/>
      <c r="D232" s="8"/>
      <c r="E232" s="8">
        <v>102956</v>
      </c>
      <c r="F232" s="8">
        <v>57820</v>
      </c>
      <c r="G232" s="8" t="s">
        <v>893</v>
      </c>
      <c r="H232" s="8" t="s">
        <v>482</v>
      </c>
      <c r="I232" s="8">
        <v>8</v>
      </c>
      <c r="J232" s="8"/>
      <c r="K232" s="8">
        <v>411</v>
      </c>
      <c r="L232" s="8" t="s">
        <v>58</v>
      </c>
      <c r="M232" s="2" t="s">
        <v>56</v>
      </c>
      <c r="N232" s="7"/>
    </row>
    <row r="233" spans="1:14" ht="30.75" thickBot="1" x14ac:dyDescent="0.25">
      <c r="A233" s="3" t="s">
        <v>483</v>
      </c>
      <c r="B233" s="8"/>
      <c r="C233" s="8"/>
      <c r="D233" s="8"/>
      <c r="E233" s="8">
        <v>118203</v>
      </c>
      <c r="F233" s="8">
        <v>66192</v>
      </c>
      <c r="G233" s="8" t="s">
        <v>894</v>
      </c>
      <c r="H233" s="8" t="s">
        <v>484</v>
      </c>
      <c r="I233" s="8">
        <v>8.07</v>
      </c>
      <c r="J233" s="8">
        <v>3.33</v>
      </c>
      <c r="K233" s="8">
        <v>289</v>
      </c>
      <c r="L233" s="8" t="s">
        <v>53</v>
      </c>
      <c r="M233" s="2" t="s">
        <v>56</v>
      </c>
      <c r="N233" s="7"/>
    </row>
    <row r="234" spans="1:14" ht="18.75" thickBot="1" x14ac:dyDescent="0.25">
      <c r="A234" s="3" t="s">
        <v>485</v>
      </c>
      <c r="B234" s="8"/>
      <c r="C234" s="8"/>
      <c r="D234" s="8" t="s">
        <v>486</v>
      </c>
      <c r="E234" s="8">
        <v>109729</v>
      </c>
      <c r="F234" s="8">
        <v>61532</v>
      </c>
      <c r="G234" s="8" t="s">
        <v>895</v>
      </c>
      <c r="H234" s="8" t="s">
        <v>487</v>
      </c>
      <c r="I234" s="8">
        <v>8.11</v>
      </c>
      <c r="J234" s="8" t="s">
        <v>488</v>
      </c>
      <c r="K234" s="8">
        <v>5930</v>
      </c>
      <c r="L234" s="8" t="s">
        <v>489</v>
      </c>
      <c r="M234" s="2" t="s">
        <v>490</v>
      </c>
      <c r="N234" s="7"/>
    </row>
    <row r="235" spans="1:14" ht="30.75" thickBot="1" x14ac:dyDescent="0.25">
      <c r="A235" s="3" t="s">
        <v>491</v>
      </c>
      <c r="B235" s="8"/>
      <c r="C235" s="8"/>
      <c r="D235" s="8"/>
      <c r="E235" s="8">
        <v>68988</v>
      </c>
      <c r="F235" s="8">
        <v>40687</v>
      </c>
      <c r="G235" s="8" t="s">
        <v>896</v>
      </c>
      <c r="H235" s="8" t="s">
        <v>492</v>
      </c>
      <c r="I235" s="8">
        <v>8.2100000000000009</v>
      </c>
      <c r="J235" s="8">
        <v>4.3600000000000003</v>
      </c>
      <c r="K235" s="8">
        <v>192</v>
      </c>
      <c r="L235" s="8" t="s">
        <v>94</v>
      </c>
      <c r="M235" s="9" t="s">
        <v>897</v>
      </c>
      <c r="N235" s="7"/>
    </row>
    <row r="236" spans="1:14" ht="18.75" thickBot="1" x14ac:dyDescent="0.25">
      <c r="A236" s="3" t="s">
        <v>493</v>
      </c>
      <c r="B236" s="8"/>
      <c r="C236" s="8"/>
      <c r="D236" s="8" t="s">
        <v>494</v>
      </c>
      <c r="E236" s="8">
        <v>92763</v>
      </c>
      <c r="F236" s="8">
        <v>52546</v>
      </c>
      <c r="G236" s="8" t="s">
        <v>898</v>
      </c>
      <c r="H236" s="8" t="s">
        <v>495</v>
      </c>
      <c r="I236" s="8">
        <v>8.41</v>
      </c>
      <c r="J236" s="8">
        <v>0.95</v>
      </c>
      <c r="K236" s="8">
        <v>1013</v>
      </c>
      <c r="L236" s="8" t="s">
        <v>496</v>
      </c>
      <c r="M236" s="9" t="s">
        <v>490</v>
      </c>
      <c r="N236" s="7"/>
    </row>
    <row r="237" spans="1:14" ht="30.75" thickBot="1" x14ac:dyDescent="0.25">
      <c r="A237" s="3" t="s">
        <v>497</v>
      </c>
      <c r="B237" s="8"/>
      <c r="C237" s="8"/>
      <c r="D237" s="8"/>
      <c r="E237" s="8">
        <v>80606</v>
      </c>
      <c r="F237" s="8">
        <v>45982</v>
      </c>
      <c r="G237" s="8" t="s">
        <v>899</v>
      </c>
      <c r="H237" s="8" t="s">
        <v>498</v>
      </c>
      <c r="I237" s="8">
        <v>8.93</v>
      </c>
      <c r="J237" s="8">
        <v>5.0999999999999996</v>
      </c>
      <c r="K237" s="8">
        <v>190</v>
      </c>
      <c r="L237" s="8" t="s">
        <v>62</v>
      </c>
      <c r="M237" s="2" t="s">
        <v>499</v>
      </c>
      <c r="N237" s="7"/>
    </row>
    <row r="238" spans="1:14" ht="30.75" thickBot="1" x14ac:dyDescent="0.25">
      <c r="A238" s="3" t="s">
        <v>500</v>
      </c>
      <c r="B238" s="8"/>
      <c r="C238" s="8"/>
      <c r="D238" s="8"/>
      <c r="E238" s="8"/>
      <c r="F238" s="8">
        <v>57274</v>
      </c>
      <c r="G238" s="8" t="s">
        <v>900</v>
      </c>
      <c r="H238" s="8" t="s">
        <v>620</v>
      </c>
      <c r="I238" s="8">
        <v>8.9600000000000009</v>
      </c>
      <c r="J238" s="8"/>
      <c r="K238" s="8">
        <v>85</v>
      </c>
      <c r="L238" s="8" t="s">
        <v>621</v>
      </c>
      <c r="M238" s="9" t="s">
        <v>901</v>
      </c>
      <c r="N238" s="7"/>
    </row>
    <row r="239" spans="1:14" ht="30.75" thickBot="1" x14ac:dyDescent="0.25">
      <c r="A239" s="3" t="s">
        <v>622</v>
      </c>
      <c r="B239" s="8"/>
      <c r="C239" s="8"/>
      <c r="D239" s="8"/>
      <c r="E239" s="8"/>
      <c r="F239" s="8"/>
      <c r="G239" s="8" t="s">
        <v>902</v>
      </c>
      <c r="H239" s="8" t="s">
        <v>623</v>
      </c>
      <c r="I239" s="8">
        <v>9</v>
      </c>
      <c r="J239" s="8">
        <v>3</v>
      </c>
      <c r="K239" s="8">
        <v>510</v>
      </c>
      <c r="L239" s="8"/>
      <c r="M239" s="2" t="s">
        <v>624</v>
      </c>
      <c r="N239" s="7"/>
    </row>
    <row r="240" spans="1:14" ht="18.75" thickBot="1" x14ac:dyDescent="0.25">
      <c r="A240" s="3" t="s">
        <v>625</v>
      </c>
      <c r="B240" s="8"/>
      <c r="C240" s="8"/>
      <c r="D240" s="8" t="s">
        <v>626</v>
      </c>
      <c r="E240" s="8"/>
      <c r="F240" s="8">
        <v>55360</v>
      </c>
      <c r="G240" s="8" t="s">
        <v>903</v>
      </c>
      <c r="H240" s="8" t="s">
        <v>627</v>
      </c>
      <c r="I240" s="8">
        <v>9.32</v>
      </c>
      <c r="J240" s="8">
        <v>9.52</v>
      </c>
      <c r="K240" s="8">
        <v>30</v>
      </c>
      <c r="L240" s="8" t="s">
        <v>628</v>
      </c>
      <c r="M240" s="9" t="s">
        <v>629</v>
      </c>
      <c r="N240" s="7"/>
    </row>
    <row r="241" spans="1:14" ht="18.75" thickBot="1" x14ac:dyDescent="0.25">
      <c r="A241" s="3" t="s">
        <v>630</v>
      </c>
      <c r="B241" s="8"/>
      <c r="C241" s="8"/>
      <c r="D241" s="8"/>
      <c r="E241" s="8">
        <v>233731</v>
      </c>
      <c r="F241" s="8"/>
      <c r="G241" s="8" t="s">
        <v>904</v>
      </c>
      <c r="H241" s="8" t="s">
        <v>631</v>
      </c>
      <c r="I241" s="8">
        <v>9.73</v>
      </c>
      <c r="J241" s="8"/>
      <c r="K241" s="8">
        <v>267</v>
      </c>
      <c r="L241" s="8" t="s">
        <v>62</v>
      </c>
      <c r="M241" s="9" t="s">
        <v>905</v>
      </c>
      <c r="N241" s="7"/>
    </row>
    <row r="242" spans="1:14" ht="30.75" thickBot="1" x14ac:dyDescent="0.25">
      <c r="A242" s="3" t="s">
        <v>632</v>
      </c>
      <c r="B242" s="8"/>
      <c r="C242" s="8"/>
      <c r="D242" s="8"/>
      <c r="E242" s="8">
        <v>233604</v>
      </c>
      <c r="F242" s="8"/>
      <c r="G242" s="8" t="s">
        <v>906</v>
      </c>
      <c r="H242" s="8" t="s">
        <v>633</v>
      </c>
      <c r="I242" s="8">
        <v>10.41</v>
      </c>
      <c r="J242" s="8"/>
      <c r="K242" s="8"/>
      <c r="L242" s="8" t="s">
        <v>72</v>
      </c>
      <c r="M242" s="2" t="s">
        <v>56</v>
      </c>
      <c r="N242" s="7"/>
    </row>
    <row r="243" spans="1:14" ht="45.75" thickBot="1" x14ac:dyDescent="0.25">
      <c r="A243" s="3" t="s">
        <v>634</v>
      </c>
      <c r="B243" s="8"/>
      <c r="C243" s="8"/>
      <c r="D243" s="8"/>
      <c r="E243" s="8"/>
      <c r="F243" s="8"/>
      <c r="G243" s="8" t="s">
        <v>907</v>
      </c>
      <c r="H243" s="8" t="s">
        <v>635</v>
      </c>
      <c r="I243" s="8">
        <v>10.62</v>
      </c>
      <c r="J243" s="8">
        <v>3.97</v>
      </c>
      <c r="K243" s="8">
        <v>698</v>
      </c>
      <c r="L243" s="8" t="s">
        <v>636</v>
      </c>
      <c r="M243" s="9" t="s">
        <v>908</v>
      </c>
      <c r="N243" s="7"/>
    </row>
    <row r="244" spans="1:14" ht="18.75" thickBot="1" x14ac:dyDescent="0.25">
      <c r="A244" s="3" t="s">
        <v>637</v>
      </c>
      <c r="B244" s="8"/>
      <c r="C244" s="8"/>
      <c r="D244" s="8"/>
      <c r="E244" s="8"/>
      <c r="F244" s="8"/>
      <c r="G244" s="8" t="s">
        <v>909</v>
      </c>
      <c r="H244" s="8" t="s">
        <v>638</v>
      </c>
      <c r="I244" s="8">
        <v>11.46</v>
      </c>
      <c r="J244" s="8"/>
      <c r="K244" s="8">
        <v>828</v>
      </c>
      <c r="L244" s="8" t="s">
        <v>639</v>
      </c>
      <c r="M244" s="9" t="s">
        <v>905</v>
      </c>
      <c r="N244" s="7"/>
    </row>
    <row r="245" spans="1:14" ht="45.75" thickBot="1" x14ac:dyDescent="0.25">
      <c r="A245" s="3" t="s">
        <v>640</v>
      </c>
      <c r="B245" s="8"/>
      <c r="C245" s="8"/>
      <c r="D245" s="8"/>
      <c r="E245" s="8"/>
      <c r="F245" s="8"/>
      <c r="G245" s="8" t="s">
        <v>910</v>
      </c>
      <c r="H245" s="8" t="s">
        <v>641</v>
      </c>
      <c r="I245" s="8">
        <v>11.86</v>
      </c>
      <c r="J245" s="8">
        <v>6.13</v>
      </c>
      <c r="K245" s="8">
        <v>457</v>
      </c>
      <c r="L245" s="8" t="s">
        <v>642</v>
      </c>
      <c r="M245" s="2" t="s">
        <v>643</v>
      </c>
      <c r="N245" s="7"/>
    </row>
    <row r="246" spans="1:14" ht="30.75" thickBot="1" x14ac:dyDescent="0.25">
      <c r="A246" s="3" t="s">
        <v>644</v>
      </c>
      <c r="B246" s="8"/>
      <c r="C246" s="8"/>
      <c r="D246" s="8"/>
      <c r="E246" s="8"/>
      <c r="F246" s="8">
        <v>57050</v>
      </c>
      <c r="G246" s="8" t="s">
        <v>911</v>
      </c>
      <c r="H246" s="8" t="s">
        <v>645</v>
      </c>
      <c r="I246" s="8">
        <v>11.88</v>
      </c>
      <c r="J246" s="8">
        <v>11.66</v>
      </c>
      <c r="K246" s="8">
        <v>36</v>
      </c>
      <c r="L246" s="8" t="s">
        <v>646</v>
      </c>
      <c r="M246" s="2" t="s">
        <v>56</v>
      </c>
      <c r="N246" s="7"/>
    </row>
    <row r="247" spans="1:14" ht="18.75" thickBot="1" x14ac:dyDescent="0.25">
      <c r="A247" s="3" t="s">
        <v>647</v>
      </c>
      <c r="B247" s="8"/>
      <c r="C247" s="8"/>
      <c r="D247" s="8" t="s">
        <v>648</v>
      </c>
      <c r="E247" s="8"/>
      <c r="F247" s="8"/>
      <c r="G247" s="8" t="s">
        <v>912</v>
      </c>
      <c r="H247" s="8" t="s">
        <v>649</v>
      </c>
      <c r="I247" s="8">
        <v>12</v>
      </c>
      <c r="J247" s="8"/>
      <c r="K247" s="8"/>
      <c r="L247" s="8" t="s">
        <v>650</v>
      </c>
      <c r="M247" s="9" t="s">
        <v>651</v>
      </c>
      <c r="N247" s="7"/>
    </row>
    <row r="248" spans="1:14" ht="18.75" thickBot="1" x14ac:dyDescent="0.25">
      <c r="A248" s="3" t="s">
        <v>652</v>
      </c>
      <c r="B248" s="8"/>
      <c r="C248" s="8"/>
      <c r="D248" s="8" t="s">
        <v>653</v>
      </c>
      <c r="E248" s="8"/>
      <c r="F248" s="8"/>
      <c r="G248" s="8" t="s">
        <v>913</v>
      </c>
      <c r="H248" s="8" t="s">
        <v>654</v>
      </c>
      <c r="I248" s="8">
        <v>14.45</v>
      </c>
      <c r="J248" s="8">
        <v>16.03</v>
      </c>
      <c r="K248" s="8">
        <v>16</v>
      </c>
      <c r="L248" s="8" t="s">
        <v>655</v>
      </c>
      <c r="M248" s="9" t="s">
        <v>651</v>
      </c>
      <c r="N248" s="7"/>
    </row>
  </sheetData>
  <mergeCells count="11">
    <mergeCell ref="G2:G3"/>
    <mergeCell ref="H2:H3"/>
    <mergeCell ref="K2:K3"/>
    <mergeCell ref="L2:L3"/>
    <mergeCell ref="M2:M3"/>
    <mergeCell ref="F2:F3"/>
    <mergeCell ref="A2:A3"/>
    <mergeCell ref="B2:B3"/>
    <mergeCell ref="C2:C3"/>
    <mergeCell ref="D2:D3"/>
    <mergeCell ref="E2:E3"/>
  </mergeCells>
  <phoneticPr fontId="1" type="noConversion"/>
  <hyperlinks>
    <hyperlink ref="A2" r:id="rId1" tooltip="Proper names (astronomy)"/>
    <hyperlink ref="B2" r:id="rId2" tooltip="Bayer designation"/>
    <hyperlink ref="C2" r:id="rId3" tooltip="Flamsteed designation"/>
    <hyperlink ref="D2" r:id="rId4" tooltip="Variable star designation"/>
    <hyperlink ref="E2" r:id="rId5" tooltip="Henry Draper Catalogue"/>
    <hyperlink ref="F2" r:id="rId6" tooltip="Hipparcos Catalogue"/>
    <hyperlink ref="G2" r:id="rId7" tooltip="Right ascension"/>
    <hyperlink ref="H2" r:id="rId8" tooltip="Declination"/>
    <hyperlink ref="I2" r:id="rId9" tooltip="Apparent magnitude"/>
    <hyperlink ref="I3" r:id="rId10" tooltip="Apparent magnitude"/>
    <hyperlink ref="J2" r:id="rId11" tooltip="Absolute magnitude"/>
    <hyperlink ref="J3" r:id="rId12" tooltip="Absolute magnitude"/>
    <hyperlink ref="L2" r:id="rId13" tooltip="Stellar classification"/>
    <hyperlink ref="A4" r:id="rId14" tooltip="Epsilon Ursae Majoris"/>
    <hyperlink ref="A5" r:id="rId15" tooltip="Alpha Ursae Majoris"/>
    <hyperlink ref="A6" r:id="rId16" tooltip="Eta Ursae Majoris"/>
    <hyperlink ref="A7" r:id="rId17" tooltip="Mizar (star)"/>
    <hyperlink ref="A8" r:id="rId18" tooltip="Beta Ursae Majoris"/>
    <hyperlink ref="A9" r:id="rId19" tooltip="Gamma Ursae Majoris"/>
    <hyperlink ref="A10" r:id="rId20" tooltip="Psi Ursae Majoris"/>
    <hyperlink ref="A11" r:id="rId21" tooltip="Mu Ursae Majoris"/>
    <hyperlink ref="M11" r:id="rId22" tooltip="Semiregular variable"/>
    <hyperlink ref="A12" r:id="rId23" tooltip="Iota Ursae Majoris"/>
    <hyperlink ref="A13" r:id="rId24" tooltip="Theta Ursae Majoris"/>
    <hyperlink ref="A14" r:id="rId25" tooltip="Delta Ursae Majoris"/>
    <hyperlink ref="A15" r:id="rId26" tooltip="Omicron Ursae Majoris"/>
    <hyperlink ref="M15" r:id="rId27" tooltip="Omicron Ursae Majoris b"/>
    <hyperlink ref="A16" r:id="rId28" tooltip="Lambda Ursae Majoris"/>
    <hyperlink ref="A17" r:id="rId29" tooltip="Nu Ursae Majoris"/>
    <hyperlink ref="A18" r:id="rId30" tooltip="Kappa Ursae Majoris"/>
    <hyperlink ref="A19" r:id="rId31" tooltip="23 Ursae Majoris"/>
    <hyperlink ref="A20" r:id="rId32" tooltip="Chi Ursae Majoris"/>
    <hyperlink ref="A21" r:id="rId33" tooltip="Upsilon Ursae Majoris"/>
    <hyperlink ref="M21" r:id="rId34" tooltip="Delta Scuti variable"/>
    <hyperlink ref="A22" r:id="rId35" tooltip="Xi Ursae Majoris"/>
    <hyperlink ref="A23" r:id="rId36" tooltip="Zeta Ursae Majoris"/>
    <hyperlink ref="A24" r:id="rId37" tooltip="Mizar (star)"/>
    <hyperlink ref="A25" r:id="rId38" tooltip="Xi Ursae Majoris"/>
    <hyperlink ref="A26" r:id="rId39" tooltip="15 Ursae Majoris"/>
    <hyperlink ref="A27" r:id="rId40" tooltip="26 Ursae Majoris"/>
    <hyperlink ref="A28" r:id="rId41" tooltip="24 Ursae Majoris"/>
    <hyperlink ref="A29" r:id="rId42" tooltip="Phi Ursae Majoris"/>
    <hyperlink ref="A30" r:id="rId43" tooltip="Pi Ursae Majoris"/>
    <hyperlink ref="A31" r:id="rId44" tooltip="83 Ursae Majoris"/>
    <hyperlink ref="A32" r:id="rId45" tooltip="Omega Ursae Majoris"/>
    <hyperlink ref="A33" r:id="rId46" tooltip="Tau Ursae Majoris"/>
    <hyperlink ref="A34" r:id="rId47" tooltip="Tau Ursae Majoris"/>
    <hyperlink ref="A35" r:id="rId48" tooltip="HD 91312"/>
    <hyperlink ref="A36" r:id="rId49" tooltip="Rho Ursae Majoris"/>
    <hyperlink ref="A37" r:id="rId50" tooltip="55 Ursae Majoris"/>
    <hyperlink ref="A38" r:id="rId51" tooltip="Sigma Ursae Majoris"/>
    <hyperlink ref="A39" r:id="rId52" tooltip="18 Ursae Majoris"/>
    <hyperlink ref="A40" r:id="rId53" tooltip="36 Ursae Majoris"/>
    <hyperlink ref="A41" r:id="rId54" tooltip="78 Ursae Majoris"/>
    <hyperlink ref="A42" r:id="rId55" tooltip="ET Ursae Majoris"/>
    <hyperlink ref="A43" r:id="rId56" tooltip="56 Ursae Majoris"/>
    <hyperlink ref="A45" r:id="rId57" tooltip="46 Ursae Majoris (page does not exist)"/>
    <hyperlink ref="A46" r:id="rId58" tooltip="47 Ursae Majoris"/>
    <hyperlink ref="A47" r:id="rId59" tooltip="49 Ursae Majoris (page does not exist)"/>
    <hyperlink ref="A48" r:id="rId60" tooltip="15 Leonis Minoris (page does not exist)"/>
    <hyperlink ref="A49" r:id="rId61" tooltip="44 Lyncis (page does not exist)"/>
    <hyperlink ref="A50" r:id="rId62" tooltip="38 Ursae Majoris (page does not exist)"/>
    <hyperlink ref="A51" r:id="rId63" tooltip="44 Ursae Majoris (page does not exist)"/>
    <hyperlink ref="A52" r:id="rId64" tooltip="Sigma Ursae Majoris"/>
    <hyperlink ref="A53" r:id="rId65" tooltip="27 Ursae Majoris (page does not exist)"/>
    <hyperlink ref="A54" r:id="rId66" tooltip="37 Ursae Majoris (page does not exist)"/>
    <hyperlink ref="A55" r:id="rId67" tooltip="16 Ursae Majoris (page does not exist)"/>
    <hyperlink ref="A57" r:id="rId68" tooltip="67 Ursae Majoris (page does not exist)"/>
    <hyperlink ref="A58" r:id="rId69" tooltip="31 Ursae Majoris (page does not exist)"/>
    <hyperlink ref="A60" r:id="rId70" tooltip="17 Ursae Majoris (page does not exist)"/>
    <hyperlink ref="A61" r:id="rId71" tooltip="57 Ursae Majoris (page does not exist)"/>
    <hyperlink ref="A62" r:id="rId72" tooltip="61 Ursae Majoris"/>
    <hyperlink ref="A63" r:id="rId73" tooltip="55 Camelopardalis (page does not exist)"/>
    <hyperlink ref="A64" r:id="rId74" tooltip="74 Ursae Majoris (page does not exist)"/>
    <hyperlink ref="A66" r:id="rId75" tooltip="41 Lyncis"/>
    <hyperlink ref="M66" r:id="rId76" tooltip="41 Lyncis b"/>
    <hyperlink ref="A68" r:id="rId77" tooltip="82 Ursae Majoris (page does not exist)"/>
    <hyperlink ref="A69" r:id="rId78" tooltip="2 Ursae Majoris (page does not exist)"/>
    <hyperlink ref="A73" r:id="rId79" tooltip="70 Ursae Majoris (page does not exist)"/>
    <hyperlink ref="A75" r:id="rId80" tooltip="59 Ursae Majoris (page does not exist)"/>
    <hyperlink ref="A76" r:id="rId81" tooltip="6 Ursae Majoris (page does not exist)"/>
    <hyperlink ref="A77" r:id="rId82" tooltip="42 Ursae Majoris (page does not exist)"/>
    <hyperlink ref="A79" r:id="rId83" tooltip="81 Ursae Majoris (page does not exist)"/>
    <hyperlink ref="A80" r:id="rId84" tooltip="Pi Ursae Majoris"/>
    <hyperlink ref="M80" r:id="rId85" tooltip="BY Draconis variable"/>
    <hyperlink ref="A83" r:id="rId86" tooltip="43 Ursae Majoris (page does not exist)"/>
    <hyperlink ref="A84" r:id="rId87" tooltip="73 Ursae Majoris (page does not exist)"/>
    <hyperlink ref="A85" r:id="rId88" tooltip="84 Ursae Majoris (page does not exist)"/>
    <hyperlink ref="A86" r:id="rId89" tooltip="86 Ursae Majoris (page does not exist)"/>
    <hyperlink ref="A88" r:id="rId90" tooltip="CO Ursae Majoris (page does not exist)"/>
    <hyperlink ref="A89" r:id="rId91" tooltip="5 Ursae Majoris (page does not exist)"/>
    <hyperlink ref="A91" r:id="rId92" tooltip="57 Camelopardalis (page does not exist)"/>
    <hyperlink ref="M91" r:id="rId93" tooltip="RS Canum Venaticorum variable"/>
    <hyperlink ref="A92" r:id="rId94" tooltip="HD 89744"/>
    <hyperlink ref="A93" r:id="rId95" tooltip="47 Leonis Minoris (page does not exist)"/>
    <hyperlink ref="A95" r:id="rId96" tooltip="62 Ursae Majoris (page does not exist)"/>
    <hyperlink ref="A98" r:id="rId97" tooltip="32 Ursae Majoris (page does not exist)"/>
    <hyperlink ref="A100" r:id="rId98" tooltip="22 Ursae Majoris (page does not exist)"/>
    <hyperlink ref="A101" r:id="rId99" tooltip="CG Ursae Majoris (page does not exist)"/>
    <hyperlink ref="A102" r:id="rId100" tooltip="39 Ursae Majoris (page does not exist)"/>
    <hyperlink ref="A104" r:id="rId101" tooltip="71 Ursae Majoris (page does not exist)"/>
    <hyperlink ref="A106" r:id="rId102" tooltip="66 Ursae Majoris (page does not exist)"/>
    <hyperlink ref="A110" r:id="rId103" tooltip="EN Ursae Majoris (page does not exist)"/>
    <hyperlink ref="A118" r:id="rId104" tooltip="58 Ursae Majoris (page does not exist)"/>
    <hyperlink ref="A119" r:id="rId105" tooltip="VY Ursae Majoris (page does not exist)"/>
    <hyperlink ref="A130" r:id="rId106" tooltip="51 Ursae Majoris (page does not exist)"/>
    <hyperlink ref="A132" r:id="rId107" tooltip="76 Ursae Majoris (page does not exist)"/>
    <hyperlink ref="A137" r:id="rId108" tooltip="EP Ursae Majoris (page does not exist)"/>
    <hyperlink ref="A138" r:id="rId109" tooltip="75 Ursae Majoris (page does not exist)"/>
    <hyperlink ref="A139" r:id="rId110" tooltip="60 Ursae Majoris (page does not exist)"/>
    <hyperlink ref="A140" r:id="rId111" tooltip="37 Lyncis (page does not exist)"/>
    <hyperlink ref="M141" r:id="rId112" tooltip="Barium star"/>
    <hyperlink ref="A146" r:id="rId113" tooltip="U Ursae Majoris (page does not exist)"/>
    <hyperlink ref="A147" r:id="rId114" tooltip="1 Canum Venaticorum (page does not exist)"/>
    <hyperlink ref="A154" r:id="rId115" tooltip="EZ Ursae Majoris (page does not exist)"/>
    <hyperlink ref="A158" r:id="rId116" tooltip="CQ Ursae Majoris (page does not exist)"/>
    <hyperlink ref="A164" r:id="rId117" tooltip="EE Ursae Majoris (page does not exist)"/>
    <hyperlink ref="A168" r:id="rId118" tooltip="35 Ursae Majoris (page does not exist)"/>
    <hyperlink ref="A173" r:id="rId119" tooltip="41 Ursae Majoris (page does not exist)"/>
    <hyperlink ref="A174" r:id="rId120" tooltip="68 Ursae Majoris (page does not exist)"/>
    <hyperlink ref="A194" r:id="rId121" tooltip="Groombridge 1830"/>
    <hyperlink ref="A196" r:id="rId122" tooltip="56 Camelopardalis (page does not exist)"/>
    <hyperlink ref="A219" r:id="rId123" tooltip="28 Ursae Majoris (page does not exist)"/>
    <hyperlink ref="A220" r:id="rId124" tooltip="65 Ursae Majoris (page does not exist)"/>
    <hyperlink ref="A221" r:id="rId125" tooltip="25 Leonis Minoris (page does not exist)"/>
    <hyperlink ref="A222" r:id="rId126" tooltip="14 Leonis Minoris (page does not exist)"/>
    <hyperlink ref="A223" r:id="rId127" tooltip="39 Lyncis (page does not exist)"/>
    <hyperlink ref="A224" r:id="rId128" tooltip="65 Ursae Majoris (page does not exist)"/>
    <hyperlink ref="A225" r:id="rId129" tooltip="72 Ursae Majoris (page does not exist)"/>
    <hyperlink ref="A226" r:id="rId130" tooltip="40 Ursae Majoris (page does not exist)"/>
    <hyperlink ref="A227" r:id="rId131" tooltip="HD 96127 (page does not exist)"/>
    <hyperlink ref="A228" r:id="rId132" tooltip="Lalande 21185"/>
    <hyperlink ref="M228" r:id="rId133" tooltip="List of nearest stars"/>
    <hyperlink ref="M229" r:id="rId134" tooltip="Sidus Ludoviciana"/>
    <hyperlink ref="A230" r:id="rId135" tooltip="HD 99706 (page does not exist)"/>
    <hyperlink ref="M230" r:id="rId136" tooltip="HD 99706 b (page does not exist)"/>
    <hyperlink ref="A231" r:id="rId137" tooltip="W Ursae Majoris"/>
    <hyperlink ref="M231" r:id="rId138" tooltip="W Ursae Majoris variable"/>
    <hyperlink ref="A232" r:id="rId139" tooltip="HD 102956 (page does not exist)"/>
    <hyperlink ref="M232" r:id="rId140" tooltip="HD 102956 b (page does not exist)"/>
    <hyperlink ref="A233" r:id="rId141" tooltip="HD 118203"/>
    <hyperlink ref="M233" r:id="rId142" tooltip="HD 118203 b"/>
    <hyperlink ref="A234" r:id="rId143" tooltip="T Ursae Majoris (page does not exist)"/>
    <hyperlink ref="M234" r:id="rId144" tooltip="Mira variable"/>
    <hyperlink ref="A235" r:id="rId145" tooltip="HD 68988"/>
    <hyperlink ref="A236" r:id="rId146" tooltip="R Ursae Majoris (page does not exist)"/>
    <hyperlink ref="A237" r:id="rId147" tooltip="HD 80606"/>
    <hyperlink ref="M237" r:id="rId148" tooltip="HD 80606 b"/>
    <hyperlink ref="A238" r:id="rId149" tooltip="HIP 57274"/>
    <hyperlink ref="A239" r:id="rId150" tooltip="Winnecke 4"/>
    <hyperlink ref="M239" r:id="rId151" tooltip="Messier object"/>
    <hyperlink ref="A240" r:id="rId152" tooltip="SZ Ursae Majoris (page does not exist)"/>
    <hyperlink ref="A241" r:id="rId153" tooltip="HAT-P-22 (page does not exist)"/>
    <hyperlink ref="A242" r:id="rId154" tooltip="HD 233604 (page does not exist)"/>
    <hyperlink ref="M242" r:id="rId155" tooltip="HD 233604 b (page does not exist)"/>
    <hyperlink ref="A243" r:id="rId156" tooltip="HAT-P-13"/>
    <hyperlink ref="A244" r:id="rId157" tooltip="HAT-P-21 (page does not exist)"/>
    <hyperlink ref="A245" r:id="rId158" tooltip="GSC 03466-00819"/>
    <hyperlink ref="M245" r:id="rId159" tooltip="HAT-P-3b"/>
    <hyperlink ref="A246" r:id="rId160" tooltip="HIP 57050"/>
    <hyperlink ref="M246" r:id="rId161" tooltip="HIP 57050 b"/>
    <hyperlink ref="A247" r:id="rId162" tooltip="CF Ursae Majoris (page does not exist)"/>
    <hyperlink ref="A248" r:id="rId163" tooltip="WX Ursae Majoris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zoomScale="125" zoomScaleNormal="125" zoomScalePageLayoutView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" defaultRowHeight="15" x14ac:dyDescent="0.2"/>
  <cols>
    <col min="1" max="1" width="17.25" style="1" customWidth="1"/>
    <col min="2" max="2" width="14.25" style="1" customWidth="1"/>
    <col min="3" max="3" width="15" style="1" customWidth="1"/>
    <col min="4" max="4" width="4.75" style="1" customWidth="1"/>
    <col min="5" max="5" width="4.75" customWidth="1"/>
    <col min="6" max="6" width="5.875" customWidth="1"/>
    <col min="7" max="7" width="4.75" style="1" customWidth="1"/>
    <col min="8" max="9" width="4.75" customWidth="1"/>
    <col min="10" max="10" width="5.75" customWidth="1"/>
    <col min="11" max="11" width="10.75" style="1"/>
  </cols>
  <sheetData>
    <row r="1" spans="1:16" ht="15.75" thickBot="1" x14ac:dyDescent="0.25"/>
    <row r="2" spans="1:16" ht="16.5" thickBot="1" x14ac:dyDescent="0.3">
      <c r="A2" s="20" t="s">
        <v>915</v>
      </c>
      <c r="B2" s="20" t="s">
        <v>916</v>
      </c>
      <c r="C2" s="20" t="s">
        <v>917</v>
      </c>
      <c r="D2" s="20" t="s">
        <v>97</v>
      </c>
      <c r="E2" s="20" t="s">
        <v>98</v>
      </c>
      <c r="F2" s="20" t="s">
        <v>99</v>
      </c>
      <c r="G2" s="20"/>
      <c r="H2" s="20" t="s">
        <v>100</v>
      </c>
      <c r="I2" s="20" t="s">
        <v>98</v>
      </c>
      <c r="J2" s="20" t="s">
        <v>99</v>
      </c>
      <c r="K2" s="20" t="s">
        <v>920</v>
      </c>
      <c r="L2" s="20" t="s">
        <v>918</v>
      </c>
      <c r="M2" s="20" t="s">
        <v>919</v>
      </c>
      <c r="N2" s="20" t="s">
        <v>921</v>
      </c>
      <c r="O2" s="20" t="s">
        <v>922</v>
      </c>
      <c r="P2" s="20" t="s">
        <v>923</v>
      </c>
    </row>
    <row r="3" spans="1:16" ht="18" x14ac:dyDescent="0.2">
      <c r="A3" s="13" t="s">
        <v>101</v>
      </c>
      <c r="B3" s="14" t="s">
        <v>743</v>
      </c>
      <c r="C3" s="14" t="s">
        <v>102</v>
      </c>
      <c r="D3" s="14">
        <v>12</v>
      </c>
      <c r="E3" s="15">
        <v>54</v>
      </c>
      <c r="F3" s="15">
        <v>1.63</v>
      </c>
      <c r="G3" s="14" t="s">
        <v>914</v>
      </c>
      <c r="H3" s="15">
        <v>55</v>
      </c>
      <c r="I3" s="15">
        <v>57</v>
      </c>
      <c r="J3" s="15">
        <v>35.4</v>
      </c>
      <c r="K3" s="14">
        <v>81</v>
      </c>
      <c r="L3" s="19">
        <f>15*(D3+(E3/60)+(F3/3600))</f>
        <v>193.50679166666666</v>
      </c>
      <c r="M3" s="19">
        <f>H3+(I3/60)+(J3/3600)</f>
        <v>55.959833333333336</v>
      </c>
      <c r="N3" s="15">
        <f>(K3*(COS(RADIANS(M3))))*(COS(RADIANS(L3)))</f>
        <v>-44.087640840423717</v>
      </c>
      <c r="O3" s="15">
        <f>(K3*(COS(RADIANS(M3))))*(SIN(RADIANS(L3)))</f>
        <v>-10.590033491342869</v>
      </c>
      <c r="P3" s="15">
        <f>K3*(SIN(RADIANS(M3)))</f>
        <v>67.120273507920388</v>
      </c>
    </row>
    <row r="4" spans="1:16" ht="18" x14ac:dyDescent="0.2">
      <c r="A4" s="10" t="s">
        <v>104</v>
      </c>
      <c r="B4" s="11" t="s">
        <v>745</v>
      </c>
      <c r="C4" s="11" t="s">
        <v>105</v>
      </c>
      <c r="D4" s="11">
        <v>11</v>
      </c>
      <c r="E4" s="12">
        <v>3</v>
      </c>
      <c r="F4" s="12">
        <v>43.84</v>
      </c>
      <c r="G4" s="11" t="s">
        <v>914</v>
      </c>
      <c r="H4" s="12">
        <v>61</v>
      </c>
      <c r="I4" s="12">
        <v>45</v>
      </c>
      <c r="J4" s="12">
        <v>4</v>
      </c>
      <c r="K4" s="11">
        <v>124</v>
      </c>
      <c r="L4" s="16">
        <f t="shared" ref="L4:L67" si="0">15*(D4+(E4/60)+(F4/3600))</f>
        <v>165.93266666666668</v>
      </c>
      <c r="M4" s="16">
        <f t="shared" ref="M4:M67" si="1">H4+(I4/60)+(J4/3600)</f>
        <v>61.751111111111108</v>
      </c>
      <c r="N4" s="12">
        <f t="shared" ref="N4:N67" si="2">(K4*(COS(RADIANS(M4))))*(COS(RADIANS(L4)))</f>
        <v>-56.929465909716114</v>
      </c>
      <c r="O4" s="12">
        <f t="shared" ref="O4:O67" si="3">(K4*(COS(RADIANS(M4))))*(SIN(RADIANS(L4)))</f>
        <v>14.265192723338183</v>
      </c>
      <c r="P4" s="12">
        <f t="shared" ref="P4:P67" si="4">K4*(SIN(RADIANS(M4)))</f>
        <v>109.23158969730547</v>
      </c>
    </row>
    <row r="5" spans="1:16" ht="18" x14ac:dyDescent="0.2">
      <c r="A5" s="10" t="s">
        <v>108</v>
      </c>
      <c r="B5" s="11" t="s">
        <v>746</v>
      </c>
      <c r="C5" s="11" t="s">
        <v>109</v>
      </c>
      <c r="D5" s="11">
        <v>13</v>
      </c>
      <c r="E5" s="12">
        <v>47</v>
      </c>
      <c r="F5" s="12">
        <v>32.549999999999997</v>
      </c>
      <c r="G5" s="11" t="s">
        <v>914</v>
      </c>
      <c r="H5" s="12">
        <v>49</v>
      </c>
      <c r="I5" s="12">
        <v>18</v>
      </c>
      <c r="J5" s="12">
        <v>47.9</v>
      </c>
      <c r="K5" s="11">
        <v>101</v>
      </c>
      <c r="L5" s="16">
        <f t="shared" si="0"/>
        <v>206.885625</v>
      </c>
      <c r="M5" s="16">
        <f t="shared" si="1"/>
        <v>49.313305555555552</v>
      </c>
      <c r="N5" s="12">
        <f t="shared" si="2"/>
        <v>-58.727127118457332</v>
      </c>
      <c r="O5" s="12">
        <f t="shared" si="3"/>
        <v>-29.77544800701039</v>
      </c>
      <c r="P5" s="12">
        <f t="shared" si="4"/>
        <v>76.586860729464377</v>
      </c>
    </row>
    <row r="6" spans="1:16" ht="18" x14ac:dyDescent="0.2">
      <c r="A6" s="10" t="s">
        <v>113</v>
      </c>
      <c r="B6" s="11" t="s">
        <v>747</v>
      </c>
      <c r="C6" s="11" t="s">
        <v>114</v>
      </c>
      <c r="D6" s="11">
        <v>13</v>
      </c>
      <c r="E6" s="12">
        <v>23</v>
      </c>
      <c r="F6" s="12">
        <v>55.42</v>
      </c>
      <c r="G6" s="11" t="s">
        <v>914</v>
      </c>
      <c r="H6" s="12">
        <v>54</v>
      </c>
      <c r="I6" s="12">
        <v>55</v>
      </c>
      <c r="J6" s="12">
        <v>31.5</v>
      </c>
      <c r="K6" s="11">
        <v>78</v>
      </c>
      <c r="L6" s="16">
        <f t="shared" si="0"/>
        <v>200.98091666666667</v>
      </c>
      <c r="M6" s="16">
        <f t="shared" si="1"/>
        <v>54.925416666666663</v>
      </c>
      <c r="N6" s="12">
        <f t="shared" si="2"/>
        <v>-41.850379471323151</v>
      </c>
      <c r="O6" s="12">
        <f t="shared" si="3"/>
        <v>-16.048864664198913</v>
      </c>
      <c r="P6" s="12">
        <f t="shared" si="4"/>
        <v>63.835567523885004</v>
      </c>
    </row>
    <row r="7" spans="1:16" ht="18" x14ac:dyDescent="0.2">
      <c r="A7" s="10" t="s">
        <v>115</v>
      </c>
      <c r="B7" s="11" t="s">
        <v>749</v>
      </c>
      <c r="C7" s="11" t="s">
        <v>116</v>
      </c>
      <c r="D7" s="11">
        <v>11</v>
      </c>
      <c r="E7" s="12">
        <v>1</v>
      </c>
      <c r="F7" s="12">
        <v>50.39</v>
      </c>
      <c r="G7" s="11" t="s">
        <v>914</v>
      </c>
      <c r="H7" s="12">
        <v>56</v>
      </c>
      <c r="I7" s="12">
        <v>22</v>
      </c>
      <c r="J7" s="12">
        <v>56.4</v>
      </c>
      <c r="K7" s="11">
        <v>79</v>
      </c>
      <c r="L7" s="16">
        <f t="shared" si="0"/>
        <v>165.45995833333336</v>
      </c>
      <c r="M7" s="16">
        <f t="shared" si="1"/>
        <v>56.382333333333335</v>
      </c>
      <c r="N7" s="12">
        <f t="shared" si="2"/>
        <v>-42.337390261228215</v>
      </c>
      <c r="O7" s="12">
        <f t="shared" si="3"/>
        <v>10.980766098305645</v>
      </c>
      <c r="P7" s="12">
        <f t="shared" si="4"/>
        <v>65.787294835422131</v>
      </c>
    </row>
    <row r="8" spans="1:16" ht="18" x14ac:dyDescent="0.2">
      <c r="A8" s="10" t="s">
        <v>119</v>
      </c>
      <c r="B8" s="11" t="s">
        <v>750</v>
      </c>
      <c r="C8" s="11" t="s">
        <v>120</v>
      </c>
      <c r="D8" s="11">
        <v>11</v>
      </c>
      <c r="E8" s="12">
        <v>53</v>
      </c>
      <c r="F8" s="12">
        <v>49.74</v>
      </c>
      <c r="G8" s="11" t="s">
        <v>914</v>
      </c>
      <c r="H8" s="12">
        <v>53</v>
      </c>
      <c r="I8" s="12">
        <v>41</v>
      </c>
      <c r="J8" s="12">
        <v>41</v>
      </c>
      <c r="K8" s="11">
        <v>84</v>
      </c>
      <c r="L8" s="16">
        <f t="shared" si="0"/>
        <v>178.45724999999999</v>
      </c>
      <c r="M8" s="16">
        <f t="shared" si="1"/>
        <v>53.694722222222218</v>
      </c>
      <c r="N8" s="12">
        <f t="shared" si="2"/>
        <v>-49.717314482153924</v>
      </c>
      <c r="O8" s="12">
        <f t="shared" si="3"/>
        <v>1.3390153594151473</v>
      </c>
      <c r="P8" s="12">
        <f t="shared" si="4"/>
        <v>67.693394644897651</v>
      </c>
    </row>
    <row r="9" spans="1:16" ht="18" x14ac:dyDescent="0.2">
      <c r="A9" s="10" t="s">
        <v>123</v>
      </c>
      <c r="B9" s="11" t="s">
        <v>751</v>
      </c>
      <c r="C9" s="11" t="s">
        <v>124</v>
      </c>
      <c r="D9" s="11">
        <v>11</v>
      </c>
      <c r="E9" s="12">
        <v>9</v>
      </c>
      <c r="F9" s="12">
        <v>39.86</v>
      </c>
      <c r="G9" s="11" t="s">
        <v>914</v>
      </c>
      <c r="H9" s="12">
        <v>44</v>
      </c>
      <c r="I9" s="12">
        <v>29</v>
      </c>
      <c r="J9" s="12">
        <v>54.8</v>
      </c>
      <c r="K9" s="11">
        <v>147</v>
      </c>
      <c r="L9" s="16">
        <f t="shared" si="0"/>
        <v>167.41608333333332</v>
      </c>
      <c r="M9" s="16">
        <f t="shared" si="1"/>
        <v>44.498555555555555</v>
      </c>
      <c r="N9" s="12">
        <f t="shared" si="2"/>
        <v>-102.33169245041933</v>
      </c>
      <c r="O9" s="12">
        <f t="shared" si="3"/>
        <v>22.843684728889055</v>
      </c>
      <c r="P9" s="12">
        <f t="shared" si="4"/>
        <v>103.03101857324286</v>
      </c>
    </row>
    <row r="10" spans="1:16" ht="18" x14ac:dyDescent="0.2">
      <c r="A10" s="10" t="s">
        <v>127</v>
      </c>
      <c r="B10" s="11" t="s">
        <v>752</v>
      </c>
      <c r="C10" s="11" t="s">
        <v>128</v>
      </c>
      <c r="D10" s="11">
        <v>10</v>
      </c>
      <c r="E10" s="12">
        <v>22</v>
      </c>
      <c r="F10" s="12">
        <v>19.8</v>
      </c>
      <c r="G10" s="11" t="s">
        <v>914</v>
      </c>
      <c r="H10" s="12">
        <v>41</v>
      </c>
      <c r="I10" s="12">
        <v>29</v>
      </c>
      <c r="J10" s="12">
        <v>58</v>
      </c>
      <c r="K10" s="11">
        <v>249</v>
      </c>
      <c r="L10" s="16">
        <f t="shared" si="0"/>
        <v>155.58250000000001</v>
      </c>
      <c r="M10" s="16">
        <f t="shared" si="1"/>
        <v>41.499444444444443</v>
      </c>
      <c r="N10" s="12">
        <f t="shared" si="2"/>
        <v>-169.81129097216669</v>
      </c>
      <c r="O10" s="12">
        <f t="shared" si="3"/>
        <v>77.092364962123625</v>
      </c>
      <c r="P10" s="12">
        <f t="shared" si="4"/>
        <v>164.99058374014223</v>
      </c>
    </row>
    <row r="11" spans="1:16" ht="18" x14ac:dyDescent="0.2">
      <c r="A11" s="10" t="s">
        <v>131</v>
      </c>
      <c r="B11" s="11" t="s">
        <v>753</v>
      </c>
      <c r="C11" s="11" t="s">
        <v>132</v>
      </c>
      <c r="D11" s="11">
        <v>8</v>
      </c>
      <c r="E11" s="12">
        <v>59</v>
      </c>
      <c r="F11" s="12">
        <v>12.84</v>
      </c>
      <c r="G11" s="11" t="s">
        <v>914</v>
      </c>
      <c r="H11" s="12">
        <v>48</v>
      </c>
      <c r="I11" s="12">
        <v>2</v>
      </c>
      <c r="J11" s="12">
        <v>32.5</v>
      </c>
      <c r="K11" s="11">
        <v>48</v>
      </c>
      <c r="L11" s="16">
        <f t="shared" si="0"/>
        <v>134.80349999999999</v>
      </c>
      <c r="M11" s="16">
        <f t="shared" si="1"/>
        <v>48.042361111111106</v>
      </c>
      <c r="N11" s="12">
        <f t="shared" si="2"/>
        <v>-22.614432667429224</v>
      </c>
      <c r="O11" s="12">
        <f t="shared" si="3"/>
        <v>22.770082740054949</v>
      </c>
      <c r="P11" s="12">
        <f t="shared" si="4"/>
        <v>35.694688220257113</v>
      </c>
    </row>
    <row r="12" spans="1:16" ht="18" x14ac:dyDescent="0.2">
      <c r="A12" s="10" t="s">
        <v>135</v>
      </c>
      <c r="B12" s="11" t="s">
        <v>754</v>
      </c>
      <c r="C12" s="11" t="s">
        <v>170</v>
      </c>
      <c r="D12" s="11">
        <v>9</v>
      </c>
      <c r="E12" s="12">
        <v>32</v>
      </c>
      <c r="F12" s="12">
        <v>52.33</v>
      </c>
      <c r="G12" s="11" t="s">
        <v>914</v>
      </c>
      <c r="H12" s="12">
        <v>51</v>
      </c>
      <c r="I12" s="12">
        <v>40</v>
      </c>
      <c r="J12" s="12">
        <v>43</v>
      </c>
      <c r="K12" s="11">
        <v>44</v>
      </c>
      <c r="L12" s="16">
        <f t="shared" si="0"/>
        <v>143.21804166666666</v>
      </c>
      <c r="M12" s="16">
        <f t="shared" si="1"/>
        <v>51.67861111111111</v>
      </c>
      <c r="N12" s="12">
        <f t="shared" si="2"/>
        <v>-21.851631969882668</v>
      </c>
      <c r="O12" s="12">
        <f t="shared" si="3"/>
        <v>16.336380202598516</v>
      </c>
      <c r="P12" s="12">
        <f t="shared" si="4"/>
        <v>34.519977724919649</v>
      </c>
    </row>
    <row r="13" spans="1:16" ht="18" x14ac:dyDescent="0.2">
      <c r="A13" s="10" t="s">
        <v>173</v>
      </c>
      <c r="B13" s="11" t="s">
        <v>755</v>
      </c>
      <c r="C13" s="11" t="s">
        <v>174</v>
      </c>
      <c r="D13" s="11">
        <v>12</v>
      </c>
      <c r="E13" s="12">
        <v>15</v>
      </c>
      <c r="F13" s="12">
        <v>25.45</v>
      </c>
      <c r="G13" s="11" t="s">
        <v>914</v>
      </c>
      <c r="H13" s="12">
        <v>57</v>
      </c>
      <c r="I13" s="12">
        <v>1</v>
      </c>
      <c r="J13" s="12">
        <v>57.4</v>
      </c>
      <c r="K13" s="11">
        <v>81</v>
      </c>
      <c r="L13" s="16">
        <f t="shared" si="0"/>
        <v>183.85604166666667</v>
      </c>
      <c r="M13" s="16">
        <f t="shared" si="1"/>
        <v>57.032611111111109</v>
      </c>
      <c r="N13" s="12">
        <f t="shared" si="2"/>
        <v>-43.977306432873128</v>
      </c>
      <c r="O13" s="12">
        <f t="shared" si="3"/>
        <v>-2.9641767688078113</v>
      </c>
      <c r="P13" s="12">
        <f t="shared" si="4"/>
        <v>67.95741442250754</v>
      </c>
    </row>
    <row r="14" spans="1:16" ht="18" x14ac:dyDescent="0.2">
      <c r="A14" s="10" t="s">
        <v>177</v>
      </c>
      <c r="B14" s="11" t="s">
        <v>756</v>
      </c>
      <c r="C14" s="11" t="s">
        <v>179</v>
      </c>
      <c r="D14" s="11">
        <v>8</v>
      </c>
      <c r="E14" s="12">
        <v>30</v>
      </c>
      <c r="F14" s="12">
        <v>16.03</v>
      </c>
      <c r="G14" s="11" t="s">
        <v>914</v>
      </c>
      <c r="H14" s="12">
        <v>60</v>
      </c>
      <c r="I14" s="12">
        <v>43</v>
      </c>
      <c r="J14" s="12">
        <v>6.4</v>
      </c>
      <c r="K14" s="11">
        <v>184</v>
      </c>
      <c r="L14" s="16">
        <f t="shared" si="0"/>
        <v>127.56679166666666</v>
      </c>
      <c r="M14" s="16">
        <f t="shared" si="1"/>
        <v>60.718444444444444</v>
      </c>
      <c r="N14" s="12">
        <f t="shared" si="2"/>
        <v>-54.868502601445748</v>
      </c>
      <c r="O14" s="12">
        <f t="shared" si="3"/>
        <v>71.333691377917319</v>
      </c>
      <c r="P14" s="12">
        <f t="shared" si="4"/>
        <v>160.48972520593082</v>
      </c>
    </row>
    <row r="15" spans="1:16" ht="18" x14ac:dyDescent="0.2">
      <c r="A15" s="10" t="s">
        <v>183</v>
      </c>
      <c r="B15" s="11" t="s">
        <v>757</v>
      </c>
      <c r="C15" s="11" t="s">
        <v>184</v>
      </c>
      <c r="D15" s="11">
        <v>10</v>
      </c>
      <c r="E15" s="12">
        <v>17</v>
      </c>
      <c r="F15" s="12">
        <v>5.93</v>
      </c>
      <c r="G15" s="11" t="s">
        <v>914</v>
      </c>
      <c r="H15" s="12">
        <v>42</v>
      </c>
      <c r="I15" s="12">
        <v>54</v>
      </c>
      <c r="J15" s="12">
        <v>52.1</v>
      </c>
      <c r="K15" s="11">
        <v>134</v>
      </c>
      <c r="L15" s="16">
        <f t="shared" si="0"/>
        <v>154.27470833333334</v>
      </c>
      <c r="M15" s="16">
        <f t="shared" si="1"/>
        <v>42.914472222222223</v>
      </c>
      <c r="N15" s="12">
        <f t="shared" si="2"/>
        <v>-88.41083616223338</v>
      </c>
      <c r="O15" s="12">
        <f t="shared" si="3"/>
        <v>42.597338067879392</v>
      </c>
      <c r="P15" s="12">
        <f t="shared" si="4"/>
        <v>91.241387750436587</v>
      </c>
    </row>
    <row r="16" spans="1:16" ht="18" x14ac:dyDescent="0.2">
      <c r="A16" s="10" t="s">
        <v>187</v>
      </c>
      <c r="B16" s="11" t="s">
        <v>758</v>
      </c>
      <c r="C16" s="11" t="s">
        <v>188</v>
      </c>
      <c r="D16" s="11">
        <v>11</v>
      </c>
      <c r="E16" s="12">
        <v>18</v>
      </c>
      <c r="F16" s="12">
        <v>28.76</v>
      </c>
      <c r="G16" s="11" t="s">
        <v>914</v>
      </c>
      <c r="H16" s="12">
        <v>33</v>
      </c>
      <c r="I16" s="12">
        <v>5</v>
      </c>
      <c r="J16" s="12">
        <v>39.299999999999997</v>
      </c>
      <c r="K16" s="11">
        <v>421</v>
      </c>
      <c r="L16" s="16">
        <f t="shared" si="0"/>
        <v>169.61983333333333</v>
      </c>
      <c r="M16" s="16">
        <f t="shared" si="1"/>
        <v>33.094250000000002</v>
      </c>
      <c r="N16" s="12">
        <f t="shared" si="2"/>
        <v>-346.93028385303984</v>
      </c>
      <c r="O16" s="12">
        <f t="shared" si="3"/>
        <v>63.549492517437415</v>
      </c>
      <c r="P16" s="12">
        <f t="shared" si="4"/>
        <v>229.87353076512608</v>
      </c>
    </row>
    <row r="17" spans="1:16" ht="18" x14ac:dyDescent="0.2">
      <c r="A17" s="10" t="s">
        <v>191</v>
      </c>
      <c r="B17" s="11" t="s">
        <v>596</v>
      </c>
      <c r="C17" s="11" t="s">
        <v>192</v>
      </c>
      <c r="D17" s="11">
        <v>9</v>
      </c>
      <c r="E17" s="12">
        <v>3</v>
      </c>
      <c r="F17" s="12">
        <v>37.56</v>
      </c>
      <c r="G17" s="11" t="s">
        <v>914</v>
      </c>
      <c r="H17" s="12">
        <v>47</v>
      </c>
      <c r="I17" s="12">
        <v>9</v>
      </c>
      <c r="J17" s="12">
        <v>24</v>
      </c>
      <c r="K17" s="11">
        <v>423</v>
      </c>
      <c r="L17" s="16">
        <f t="shared" si="0"/>
        <v>135.90650000000002</v>
      </c>
      <c r="M17" s="16">
        <f t="shared" si="1"/>
        <v>47.156666666666666</v>
      </c>
      <c r="N17" s="12">
        <f t="shared" si="2"/>
        <v>-206.58335172040216</v>
      </c>
      <c r="O17" s="12">
        <f t="shared" si="3"/>
        <v>200.14775526285788</v>
      </c>
      <c r="P17" s="12">
        <f t="shared" si="4"/>
        <v>310.15027785769234</v>
      </c>
    </row>
    <row r="18" spans="1:16" ht="18" x14ac:dyDescent="0.2">
      <c r="A18" s="10" t="s">
        <v>195</v>
      </c>
      <c r="B18" s="11" t="s">
        <v>597</v>
      </c>
      <c r="C18" s="11" t="s">
        <v>196</v>
      </c>
      <c r="D18" s="11">
        <v>9</v>
      </c>
      <c r="E18" s="12">
        <v>31</v>
      </c>
      <c r="F18" s="12">
        <v>31.57</v>
      </c>
      <c r="G18" s="11" t="s">
        <v>914</v>
      </c>
      <c r="H18" s="12">
        <v>63</v>
      </c>
      <c r="I18" s="12">
        <v>3</v>
      </c>
      <c r="J18" s="12">
        <v>42.5</v>
      </c>
      <c r="K18" s="11">
        <v>75</v>
      </c>
      <c r="L18" s="16">
        <f t="shared" si="0"/>
        <v>142.88154166666669</v>
      </c>
      <c r="M18" s="16">
        <f t="shared" si="1"/>
        <v>63.061805555555551</v>
      </c>
      <c r="N18" s="12">
        <f t="shared" si="2"/>
        <v>-27.093050426496216</v>
      </c>
      <c r="O18" s="12">
        <f t="shared" si="3"/>
        <v>20.504037108838791</v>
      </c>
      <c r="P18" s="12">
        <f t="shared" si="4"/>
        <v>66.862179749292466</v>
      </c>
    </row>
    <row r="19" spans="1:16" ht="18" x14ac:dyDescent="0.2">
      <c r="A19" s="10" t="s">
        <v>197</v>
      </c>
      <c r="B19" s="11" t="s">
        <v>598</v>
      </c>
      <c r="C19" s="11" t="s">
        <v>199</v>
      </c>
      <c r="D19" s="11">
        <v>11</v>
      </c>
      <c r="E19" s="12">
        <v>46</v>
      </c>
      <c r="F19" s="12">
        <v>3.13</v>
      </c>
      <c r="G19" s="11" t="s">
        <v>914</v>
      </c>
      <c r="H19" s="12">
        <v>47</v>
      </c>
      <c r="I19" s="12">
        <v>46</v>
      </c>
      <c r="J19" s="12">
        <v>45.6</v>
      </c>
      <c r="K19" s="11">
        <v>196</v>
      </c>
      <c r="L19" s="16">
        <f t="shared" si="0"/>
        <v>176.51304166666668</v>
      </c>
      <c r="M19" s="16">
        <f t="shared" si="1"/>
        <v>47.779333333333334</v>
      </c>
      <c r="N19" s="12">
        <f t="shared" si="2"/>
        <v>-131.46576181254594</v>
      </c>
      <c r="O19" s="12">
        <f t="shared" si="3"/>
        <v>8.0107546878304419</v>
      </c>
      <c r="P19" s="12">
        <f t="shared" si="4"/>
        <v>145.15020248135494</v>
      </c>
    </row>
    <row r="20" spans="1:16" ht="18" x14ac:dyDescent="0.2">
      <c r="A20" s="10" t="s">
        <v>202</v>
      </c>
      <c r="B20" s="11" t="s">
        <v>599</v>
      </c>
      <c r="C20" s="11" t="s">
        <v>203</v>
      </c>
      <c r="D20" s="11">
        <v>9</v>
      </c>
      <c r="E20" s="12">
        <v>50</v>
      </c>
      <c r="F20" s="12">
        <v>59.69</v>
      </c>
      <c r="G20" s="11" t="s">
        <v>914</v>
      </c>
      <c r="H20" s="12">
        <v>59</v>
      </c>
      <c r="I20" s="12">
        <v>2</v>
      </c>
      <c r="J20" s="12">
        <v>20.8</v>
      </c>
      <c r="K20" s="11">
        <v>115</v>
      </c>
      <c r="L20" s="16">
        <f t="shared" si="0"/>
        <v>147.74870833333333</v>
      </c>
      <c r="M20" s="16">
        <f t="shared" si="1"/>
        <v>59.039111111111112</v>
      </c>
      <c r="N20" s="12">
        <f t="shared" si="2"/>
        <v>-50.034302203705799</v>
      </c>
      <c r="O20" s="12">
        <f t="shared" si="3"/>
        <v>31.570870680316055</v>
      </c>
      <c r="P20" s="12">
        <f t="shared" si="4"/>
        <v>98.61464763144977</v>
      </c>
    </row>
    <row r="21" spans="1:16" ht="18" x14ac:dyDescent="0.2">
      <c r="A21" s="10" t="s">
        <v>204</v>
      </c>
      <c r="B21" s="11" t="s">
        <v>600</v>
      </c>
      <c r="C21" s="11" t="s">
        <v>205</v>
      </c>
      <c r="D21" s="11">
        <v>11</v>
      </c>
      <c r="E21" s="12">
        <v>18</v>
      </c>
      <c r="F21" s="12">
        <v>11.24</v>
      </c>
      <c r="G21" s="11" t="s">
        <v>914</v>
      </c>
      <c r="H21" s="12">
        <v>31</v>
      </c>
      <c r="I21" s="12">
        <v>31</v>
      </c>
      <c r="J21" s="12">
        <v>50.8</v>
      </c>
      <c r="K21" s="11">
        <v>27.3</v>
      </c>
      <c r="L21" s="16">
        <f t="shared" si="0"/>
        <v>169.54683333333335</v>
      </c>
      <c r="M21" s="16">
        <f t="shared" si="1"/>
        <v>31.530777777777775</v>
      </c>
      <c r="N21" s="12">
        <f t="shared" si="2"/>
        <v>-22.883220871937155</v>
      </c>
      <c r="O21" s="12">
        <f t="shared" si="3"/>
        <v>4.2218100622303991</v>
      </c>
      <c r="P21" s="12">
        <f t="shared" si="4"/>
        <v>14.276712588148222</v>
      </c>
    </row>
    <row r="22" spans="1:16" ht="18" x14ac:dyDescent="0.2">
      <c r="A22" s="10" t="s">
        <v>206</v>
      </c>
      <c r="B22" s="11" t="s">
        <v>602</v>
      </c>
      <c r="C22" s="11" t="s">
        <v>207</v>
      </c>
      <c r="D22" s="11">
        <v>13</v>
      </c>
      <c r="E22" s="12">
        <v>23</v>
      </c>
      <c r="F22" s="12">
        <v>56.4</v>
      </c>
      <c r="G22" s="11" t="s">
        <v>914</v>
      </c>
      <c r="H22" s="12">
        <v>54</v>
      </c>
      <c r="I22" s="12">
        <v>55</v>
      </c>
      <c r="J22" s="12">
        <v>18</v>
      </c>
      <c r="K22" s="17"/>
      <c r="L22" s="16">
        <f t="shared" si="0"/>
        <v>200.98499999999999</v>
      </c>
      <c r="M22" s="16">
        <f t="shared" si="1"/>
        <v>54.921666666666667</v>
      </c>
      <c r="N22" s="18">
        <f t="shared" si="2"/>
        <v>0</v>
      </c>
      <c r="O22" s="18">
        <f t="shared" si="3"/>
        <v>0</v>
      </c>
      <c r="P22" s="18">
        <f t="shared" si="4"/>
        <v>0</v>
      </c>
    </row>
    <row r="23" spans="1:16" ht="18" x14ac:dyDescent="0.2">
      <c r="A23" s="10" t="s">
        <v>208</v>
      </c>
      <c r="B23" s="11" t="s">
        <v>603</v>
      </c>
      <c r="C23" s="11" t="s">
        <v>209</v>
      </c>
      <c r="D23" s="11">
        <v>13</v>
      </c>
      <c r="E23" s="12">
        <v>25</v>
      </c>
      <c r="F23" s="12">
        <v>13.42</v>
      </c>
      <c r="G23" s="11" t="s">
        <v>914</v>
      </c>
      <c r="H23" s="12">
        <v>54</v>
      </c>
      <c r="I23" s="12">
        <v>59</v>
      </c>
      <c r="J23" s="12">
        <v>16.8</v>
      </c>
      <c r="K23" s="11">
        <v>81</v>
      </c>
      <c r="L23" s="16">
        <f t="shared" si="0"/>
        <v>201.30591666666666</v>
      </c>
      <c r="M23" s="16">
        <f t="shared" si="1"/>
        <v>54.988</v>
      </c>
      <c r="N23" s="12">
        <f t="shared" si="2"/>
        <v>-43.297289727406053</v>
      </c>
      <c r="O23" s="12">
        <f t="shared" si="3"/>
        <v>-16.88605882867018</v>
      </c>
      <c r="P23" s="12">
        <f t="shared" si="4"/>
        <v>66.341583637231238</v>
      </c>
    </row>
    <row r="24" spans="1:16" ht="18" x14ac:dyDescent="0.2">
      <c r="A24" s="10" t="s">
        <v>212</v>
      </c>
      <c r="B24" s="11" t="s">
        <v>604</v>
      </c>
      <c r="C24" s="11" t="s">
        <v>213</v>
      </c>
      <c r="D24" s="11">
        <v>11</v>
      </c>
      <c r="E24" s="12">
        <v>18</v>
      </c>
      <c r="F24" s="12">
        <v>11</v>
      </c>
      <c r="G24" s="11" t="s">
        <v>914</v>
      </c>
      <c r="H24" s="12">
        <v>31</v>
      </c>
      <c r="I24" s="12">
        <v>31</v>
      </c>
      <c r="J24" s="12">
        <v>45</v>
      </c>
      <c r="K24" s="17"/>
      <c r="L24" s="16">
        <f t="shared" si="0"/>
        <v>169.54583333333335</v>
      </c>
      <c r="M24" s="16">
        <f t="shared" si="1"/>
        <v>31.529166666666665</v>
      </c>
      <c r="N24" s="18">
        <f t="shared" si="2"/>
        <v>0</v>
      </c>
      <c r="O24" s="18">
        <f t="shared" si="3"/>
        <v>0</v>
      </c>
      <c r="P24" s="18">
        <f t="shared" si="4"/>
        <v>0</v>
      </c>
    </row>
    <row r="25" spans="1:16" ht="18" x14ac:dyDescent="0.2">
      <c r="A25" s="10" t="s">
        <v>215</v>
      </c>
      <c r="B25" s="11" t="s">
        <v>605</v>
      </c>
      <c r="C25" s="11" t="s">
        <v>217</v>
      </c>
      <c r="D25" s="11">
        <v>9</v>
      </c>
      <c r="E25" s="12">
        <v>8</v>
      </c>
      <c r="F25" s="12">
        <v>52.39</v>
      </c>
      <c r="G25" s="11" t="s">
        <v>914</v>
      </c>
      <c r="H25" s="12">
        <v>51</v>
      </c>
      <c r="I25" s="12">
        <v>36</v>
      </c>
      <c r="J25" s="12">
        <v>17</v>
      </c>
      <c r="K25" s="11">
        <v>96</v>
      </c>
      <c r="L25" s="16">
        <f t="shared" si="0"/>
        <v>137.21829166666666</v>
      </c>
      <c r="M25" s="16">
        <f t="shared" si="1"/>
        <v>51.604722222222222</v>
      </c>
      <c r="N25" s="12">
        <f t="shared" si="2"/>
        <v>-43.760830065520196</v>
      </c>
      <c r="O25" s="12">
        <f t="shared" si="3"/>
        <v>40.497030238229577</v>
      </c>
      <c r="P25" s="12">
        <f t="shared" si="4"/>
        <v>75.239486267920412</v>
      </c>
    </row>
    <row r="26" spans="1:16" ht="18" x14ac:dyDescent="0.2">
      <c r="A26" s="10" t="s">
        <v>218</v>
      </c>
      <c r="B26" s="11" t="s">
        <v>606</v>
      </c>
      <c r="C26" s="11" t="s">
        <v>219</v>
      </c>
      <c r="D26" s="11">
        <v>9</v>
      </c>
      <c r="E26" s="12">
        <v>34</v>
      </c>
      <c r="F26" s="12">
        <v>49.49</v>
      </c>
      <c r="G26" s="11" t="s">
        <v>914</v>
      </c>
      <c r="H26" s="12">
        <v>52</v>
      </c>
      <c r="I26" s="12">
        <v>3</v>
      </c>
      <c r="J26" s="12">
        <v>5.6</v>
      </c>
      <c r="K26" s="11">
        <v>267</v>
      </c>
      <c r="L26" s="16">
        <f t="shared" si="0"/>
        <v>143.70620833333331</v>
      </c>
      <c r="M26" s="16">
        <f t="shared" si="1"/>
        <v>52.051555555555552</v>
      </c>
      <c r="N26" s="12">
        <f t="shared" si="2"/>
        <v>-132.33769170960801</v>
      </c>
      <c r="O26" s="12">
        <f t="shared" si="3"/>
        <v>97.189623542948013</v>
      </c>
      <c r="P26" s="12">
        <f t="shared" si="4"/>
        <v>210.54669892580316</v>
      </c>
    </row>
    <row r="27" spans="1:16" ht="18" x14ac:dyDescent="0.2">
      <c r="A27" s="10" t="s">
        <v>221</v>
      </c>
      <c r="B27" s="11" t="s">
        <v>607</v>
      </c>
      <c r="C27" s="11" t="s">
        <v>223</v>
      </c>
      <c r="D27" s="11">
        <v>9</v>
      </c>
      <c r="E27" s="12">
        <v>34</v>
      </c>
      <c r="F27" s="12">
        <v>28.97</v>
      </c>
      <c r="G27" s="11" t="s">
        <v>914</v>
      </c>
      <c r="H27" s="12">
        <v>69</v>
      </c>
      <c r="I27" s="12">
        <v>49</v>
      </c>
      <c r="J27" s="12">
        <v>48.6</v>
      </c>
      <c r="K27" s="11">
        <v>106</v>
      </c>
      <c r="L27" s="16">
        <f t="shared" si="0"/>
        <v>143.62070833333334</v>
      </c>
      <c r="M27" s="16">
        <f t="shared" si="1"/>
        <v>69.830166666666656</v>
      </c>
      <c r="N27" s="12">
        <f t="shared" si="2"/>
        <v>-29.426083137154158</v>
      </c>
      <c r="O27" s="12">
        <f t="shared" si="3"/>
        <v>21.678367523865578</v>
      </c>
      <c r="P27" s="12">
        <f t="shared" si="4"/>
        <v>99.499517650617292</v>
      </c>
    </row>
    <row r="28" spans="1:16" ht="18" x14ac:dyDescent="0.2">
      <c r="A28" s="10" t="s">
        <v>226</v>
      </c>
      <c r="B28" s="11" t="s">
        <v>608</v>
      </c>
      <c r="C28" s="11" t="s">
        <v>228</v>
      </c>
      <c r="D28" s="11">
        <v>9</v>
      </c>
      <c r="E28" s="12">
        <v>52</v>
      </c>
      <c r="F28" s="12">
        <v>6.36</v>
      </c>
      <c r="G28" s="11" t="s">
        <v>914</v>
      </c>
      <c r="H28" s="12">
        <v>54</v>
      </c>
      <c r="I28" s="12">
        <v>3</v>
      </c>
      <c r="J28" s="12">
        <v>51.4</v>
      </c>
      <c r="K28" s="11">
        <v>436</v>
      </c>
      <c r="L28" s="16">
        <f t="shared" si="0"/>
        <v>148.0265</v>
      </c>
      <c r="M28" s="16">
        <f t="shared" si="1"/>
        <v>54.064277777777775</v>
      </c>
      <c r="N28" s="12">
        <f t="shared" si="2"/>
        <v>-217.05996075809105</v>
      </c>
      <c r="O28" s="12">
        <f t="shared" si="3"/>
        <v>135.49456485545693</v>
      </c>
      <c r="P28" s="12">
        <f t="shared" si="4"/>
        <v>353.01869119116958</v>
      </c>
    </row>
    <row r="29" spans="1:16" ht="18" x14ac:dyDescent="0.2">
      <c r="A29" s="10" t="s">
        <v>230</v>
      </c>
      <c r="B29" s="11" t="s">
        <v>610</v>
      </c>
      <c r="C29" s="11" t="s">
        <v>231</v>
      </c>
      <c r="D29" s="11">
        <v>8</v>
      </c>
      <c r="E29" s="12">
        <v>40</v>
      </c>
      <c r="F29" s="12">
        <v>12.9</v>
      </c>
      <c r="G29" s="11" t="s">
        <v>914</v>
      </c>
      <c r="H29" s="12">
        <v>64</v>
      </c>
      <c r="I29" s="12">
        <v>19</v>
      </c>
      <c r="J29" s="12">
        <v>40.299999999999997</v>
      </c>
      <c r="K29" s="11">
        <v>252</v>
      </c>
      <c r="L29" s="16">
        <f t="shared" si="0"/>
        <v>130.05374999999998</v>
      </c>
      <c r="M29" s="16">
        <f t="shared" si="1"/>
        <v>64.327861111111105</v>
      </c>
      <c r="N29" s="12">
        <f t="shared" si="2"/>
        <v>-70.252613558040338</v>
      </c>
      <c r="O29" s="12">
        <f t="shared" si="3"/>
        <v>83.564474366222584</v>
      </c>
      <c r="P29" s="12">
        <f t="shared" si="4"/>
        <v>227.1245229211535</v>
      </c>
    </row>
    <row r="30" spans="1:16" ht="18" x14ac:dyDescent="0.2">
      <c r="A30" s="10" t="s">
        <v>232</v>
      </c>
      <c r="B30" s="11" t="s">
        <v>612</v>
      </c>
      <c r="C30" s="11" t="s">
        <v>234</v>
      </c>
      <c r="D30" s="11">
        <v>13</v>
      </c>
      <c r="E30" s="12">
        <v>40</v>
      </c>
      <c r="F30" s="12">
        <v>44.29</v>
      </c>
      <c r="G30" s="11" t="s">
        <v>914</v>
      </c>
      <c r="H30" s="12">
        <v>54</v>
      </c>
      <c r="I30" s="12">
        <v>40</v>
      </c>
      <c r="J30" s="12">
        <v>54</v>
      </c>
      <c r="K30" s="11">
        <v>549</v>
      </c>
      <c r="L30" s="16">
        <f t="shared" si="0"/>
        <v>205.18454166666666</v>
      </c>
      <c r="M30" s="16">
        <f t="shared" si="1"/>
        <v>54.681666666666665</v>
      </c>
      <c r="N30" s="12">
        <f t="shared" si="2"/>
        <v>-287.21696340349183</v>
      </c>
      <c r="O30" s="12">
        <f t="shared" si="3"/>
        <v>-135.05940630814868</v>
      </c>
      <c r="P30" s="12">
        <f t="shared" si="4"/>
        <v>447.95800327817301</v>
      </c>
    </row>
    <row r="31" spans="1:16" ht="18" x14ac:dyDescent="0.2">
      <c r="A31" s="10" t="s">
        <v>238</v>
      </c>
      <c r="B31" s="11" t="s">
        <v>613</v>
      </c>
      <c r="C31" s="11" t="s">
        <v>323</v>
      </c>
      <c r="D31" s="11">
        <v>10</v>
      </c>
      <c r="E31" s="12">
        <v>53</v>
      </c>
      <c r="F31" s="12">
        <v>58.71</v>
      </c>
      <c r="G31" s="11" t="s">
        <v>914</v>
      </c>
      <c r="H31" s="12">
        <v>43</v>
      </c>
      <c r="I31" s="12">
        <v>11</v>
      </c>
      <c r="J31" s="12">
        <v>24.1</v>
      </c>
      <c r="K31" s="11">
        <v>267</v>
      </c>
      <c r="L31" s="16">
        <f t="shared" si="0"/>
        <v>163.49462499999998</v>
      </c>
      <c r="M31" s="16">
        <f t="shared" si="1"/>
        <v>43.190027777777772</v>
      </c>
      <c r="N31" s="12">
        <f t="shared" si="2"/>
        <v>-186.64482927957573</v>
      </c>
      <c r="O31" s="12">
        <f t="shared" si="3"/>
        <v>55.30576346766307</v>
      </c>
      <c r="P31" s="12">
        <f t="shared" si="4"/>
        <v>182.74019872610663</v>
      </c>
    </row>
    <row r="32" spans="1:16" ht="18" x14ac:dyDescent="0.2">
      <c r="A32" s="10" t="s">
        <v>324</v>
      </c>
      <c r="B32" s="11" t="s">
        <v>614</v>
      </c>
      <c r="C32" s="11" t="s">
        <v>325</v>
      </c>
      <c r="D32" s="11">
        <v>9</v>
      </c>
      <c r="E32" s="12">
        <v>10</v>
      </c>
      <c r="F32" s="12">
        <v>54.93</v>
      </c>
      <c r="G32" s="11" t="s">
        <v>914</v>
      </c>
      <c r="H32" s="12">
        <v>63</v>
      </c>
      <c r="I32" s="12">
        <v>30</v>
      </c>
      <c r="J32" s="12">
        <v>49.6</v>
      </c>
      <c r="K32" s="11">
        <v>122</v>
      </c>
      <c r="L32" s="16">
        <f t="shared" si="0"/>
        <v>137.72887499999999</v>
      </c>
      <c r="M32" s="16">
        <f t="shared" si="1"/>
        <v>63.513777777777776</v>
      </c>
      <c r="N32" s="12">
        <f t="shared" si="2"/>
        <v>-40.261686128081834</v>
      </c>
      <c r="O32" s="12">
        <f t="shared" si="3"/>
        <v>36.598242224601265</v>
      </c>
      <c r="P32" s="12">
        <f t="shared" si="4"/>
        <v>109.19507908414754</v>
      </c>
    </row>
    <row r="33" spans="1:16" ht="18" x14ac:dyDescent="0.2">
      <c r="A33" s="10" t="s">
        <v>324</v>
      </c>
      <c r="B33" s="11" t="s">
        <v>615</v>
      </c>
      <c r="C33" s="11" t="s">
        <v>326</v>
      </c>
      <c r="D33" s="11">
        <v>9</v>
      </c>
      <c r="E33" s="12">
        <v>11</v>
      </c>
      <c r="F33" s="12">
        <v>0.6</v>
      </c>
      <c r="G33" s="11" t="s">
        <v>914</v>
      </c>
      <c r="H33" s="12">
        <v>63</v>
      </c>
      <c r="I33" s="12">
        <v>31</v>
      </c>
      <c r="J33" s="12">
        <v>29</v>
      </c>
      <c r="K33" s="17"/>
      <c r="L33" s="16">
        <f t="shared" si="0"/>
        <v>137.7525</v>
      </c>
      <c r="M33" s="16">
        <f t="shared" si="1"/>
        <v>63.524722222222223</v>
      </c>
      <c r="N33" s="18">
        <f t="shared" si="2"/>
        <v>0</v>
      </c>
      <c r="O33" s="18">
        <f t="shared" si="3"/>
        <v>0</v>
      </c>
      <c r="P33" s="18">
        <f t="shared" si="4"/>
        <v>0</v>
      </c>
    </row>
    <row r="34" spans="1:16" ht="18" x14ac:dyDescent="0.2">
      <c r="A34" s="10" t="s">
        <v>327</v>
      </c>
      <c r="B34" s="11" t="s">
        <v>616</v>
      </c>
      <c r="C34" s="11" t="s">
        <v>328</v>
      </c>
      <c r="D34" s="11">
        <v>10</v>
      </c>
      <c r="E34" s="12">
        <v>33</v>
      </c>
      <c r="F34" s="12">
        <v>14</v>
      </c>
      <c r="G34" s="11" t="s">
        <v>914</v>
      </c>
      <c r="H34" s="12">
        <v>40</v>
      </c>
      <c r="I34" s="12">
        <v>25</v>
      </c>
      <c r="J34" s="12">
        <v>31.9</v>
      </c>
      <c r="K34" s="11">
        <v>112</v>
      </c>
      <c r="L34" s="16">
        <f t="shared" si="0"/>
        <v>158.30833333333337</v>
      </c>
      <c r="M34" s="16">
        <f t="shared" si="1"/>
        <v>40.425527777777774</v>
      </c>
      <c r="N34" s="12">
        <f t="shared" si="2"/>
        <v>-79.222371724879309</v>
      </c>
      <c r="O34" s="12">
        <f t="shared" si="3"/>
        <v>31.513064325015915</v>
      </c>
      <c r="P34" s="12">
        <f t="shared" si="4"/>
        <v>72.627423161863959</v>
      </c>
    </row>
    <row r="35" spans="1:16" ht="18" x14ac:dyDescent="0.2">
      <c r="A35" s="10" t="s">
        <v>329</v>
      </c>
      <c r="B35" s="11" t="s">
        <v>617</v>
      </c>
      <c r="C35" s="11" t="s">
        <v>330</v>
      </c>
      <c r="D35" s="11">
        <v>9</v>
      </c>
      <c r="E35" s="12">
        <v>2</v>
      </c>
      <c r="F35" s="12">
        <v>32.729999999999997</v>
      </c>
      <c r="G35" s="11" t="s">
        <v>914</v>
      </c>
      <c r="H35" s="12">
        <v>67</v>
      </c>
      <c r="I35" s="12">
        <v>37</v>
      </c>
      <c r="J35" s="12">
        <v>46.5</v>
      </c>
      <c r="K35" s="11">
        <v>287</v>
      </c>
      <c r="L35" s="16">
        <f t="shared" si="0"/>
        <v>135.63637499999999</v>
      </c>
      <c r="M35" s="16">
        <f t="shared" si="1"/>
        <v>67.629583333333329</v>
      </c>
      <c r="N35" s="12">
        <f t="shared" si="2"/>
        <v>-78.090481928418271</v>
      </c>
      <c r="O35" s="12">
        <f t="shared" si="3"/>
        <v>76.374790461775632</v>
      </c>
      <c r="P35" s="12">
        <f t="shared" si="4"/>
        <v>265.40114546494942</v>
      </c>
    </row>
    <row r="36" spans="1:16" ht="18" x14ac:dyDescent="0.2">
      <c r="A36" s="10" t="s">
        <v>332</v>
      </c>
      <c r="B36" s="11" t="s">
        <v>618</v>
      </c>
      <c r="C36" s="11" t="s">
        <v>333</v>
      </c>
      <c r="D36" s="11">
        <v>11</v>
      </c>
      <c r="E36" s="12">
        <v>19</v>
      </c>
      <c r="F36" s="12">
        <v>7.94</v>
      </c>
      <c r="G36" s="11" t="s">
        <v>914</v>
      </c>
      <c r="H36" s="12">
        <v>38</v>
      </c>
      <c r="I36" s="12">
        <v>11</v>
      </c>
      <c r="J36" s="12">
        <v>8.6</v>
      </c>
      <c r="K36" s="11">
        <v>183</v>
      </c>
      <c r="L36" s="16">
        <f t="shared" si="0"/>
        <v>169.78308333333334</v>
      </c>
      <c r="M36" s="16">
        <f t="shared" si="1"/>
        <v>38.185722222222218</v>
      </c>
      <c r="N36" s="12">
        <f t="shared" si="2"/>
        <v>-141.55917732701562</v>
      </c>
      <c r="O36" s="12">
        <f t="shared" si="3"/>
        <v>25.51366713644822</v>
      </c>
      <c r="P36" s="12">
        <f t="shared" si="4"/>
        <v>113.13289576312043</v>
      </c>
    </row>
    <row r="37" spans="1:16" ht="18" x14ac:dyDescent="0.2">
      <c r="A37" s="10" t="s">
        <v>334</v>
      </c>
      <c r="B37" s="11" t="s">
        <v>804</v>
      </c>
      <c r="C37" s="11" t="s">
        <v>335</v>
      </c>
      <c r="D37" s="11">
        <v>9</v>
      </c>
      <c r="E37" s="12">
        <v>10</v>
      </c>
      <c r="F37" s="12">
        <v>23.53</v>
      </c>
      <c r="G37" s="11" t="s">
        <v>914</v>
      </c>
      <c r="H37" s="12">
        <v>67</v>
      </c>
      <c r="I37" s="12">
        <v>8</v>
      </c>
      <c r="J37" s="12">
        <v>3.3</v>
      </c>
      <c r="K37" s="11">
        <v>67</v>
      </c>
      <c r="L37" s="16">
        <f t="shared" si="0"/>
        <v>137.59804166666666</v>
      </c>
      <c r="M37" s="16">
        <f t="shared" si="1"/>
        <v>67.134250000000009</v>
      </c>
      <c r="N37" s="12">
        <f t="shared" si="2"/>
        <v>-19.224645867050956</v>
      </c>
      <c r="O37" s="12">
        <f t="shared" si="3"/>
        <v>17.55571899183105</v>
      </c>
      <c r="P37" s="12">
        <f t="shared" si="4"/>
        <v>61.734995925863181</v>
      </c>
    </row>
    <row r="38" spans="1:16" ht="18" x14ac:dyDescent="0.2">
      <c r="A38" s="10" t="s">
        <v>337</v>
      </c>
      <c r="B38" s="11" t="s">
        <v>805</v>
      </c>
      <c r="C38" s="11" t="s">
        <v>339</v>
      </c>
      <c r="D38" s="11">
        <v>9</v>
      </c>
      <c r="E38" s="12">
        <v>16</v>
      </c>
      <c r="F38" s="12">
        <v>11.28</v>
      </c>
      <c r="G38" s="11" t="s">
        <v>914</v>
      </c>
      <c r="H38" s="12">
        <v>54</v>
      </c>
      <c r="I38" s="12">
        <v>1</v>
      </c>
      <c r="J38" s="12">
        <v>18.2</v>
      </c>
      <c r="K38" s="11">
        <v>118</v>
      </c>
      <c r="L38" s="16">
        <f t="shared" si="0"/>
        <v>139.047</v>
      </c>
      <c r="M38" s="16">
        <f t="shared" si="1"/>
        <v>54.021722222222223</v>
      </c>
      <c r="N38" s="12">
        <f t="shared" si="2"/>
        <v>-52.355615790752701</v>
      </c>
      <c r="O38" s="12">
        <f t="shared" si="3"/>
        <v>45.43669487981505</v>
      </c>
      <c r="P38" s="12">
        <f t="shared" si="4"/>
        <v>95.490294028082644</v>
      </c>
    </row>
    <row r="39" spans="1:16" ht="18" x14ac:dyDescent="0.2">
      <c r="A39" s="10" t="s">
        <v>341</v>
      </c>
      <c r="B39" s="11" t="s">
        <v>806</v>
      </c>
      <c r="C39" s="11" t="s">
        <v>342</v>
      </c>
      <c r="D39" s="11">
        <v>10</v>
      </c>
      <c r="E39" s="12">
        <v>30</v>
      </c>
      <c r="F39" s="12">
        <v>37.76</v>
      </c>
      <c r="G39" s="11" t="s">
        <v>914</v>
      </c>
      <c r="H39" s="12">
        <v>55</v>
      </c>
      <c r="I39" s="12">
        <v>58</v>
      </c>
      <c r="J39" s="12">
        <v>50.2</v>
      </c>
      <c r="K39" s="11">
        <v>42</v>
      </c>
      <c r="L39" s="16">
        <f t="shared" si="0"/>
        <v>157.65733333333333</v>
      </c>
      <c r="M39" s="16">
        <f t="shared" si="1"/>
        <v>55.980611111111116</v>
      </c>
      <c r="N39" s="12">
        <f t="shared" si="2"/>
        <v>-21.733824367284608</v>
      </c>
      <c r="O39" s="12">
        <f t="shared" si="3"/>
        <v>8.9326037318909766</v>
      </c>
      <c r="P39" s="12">
        <f t="shared" si="4"/>
        <v>34.811628358079332</v>
      </c>
    </row>
    <row r="40" spans="1:16" ht="18" x14ac:dyDescent="0.2">
      <c r="A40" s="10" t="s">
        <v>344</v>
      </c>
      <c r="B40" s="11" t="s">
        <v>807</v>
      </c>
      <c r="C40" s="11" t="s">
        <v>345</v>
      </c>
      <c r="D40" s="11">
        <v>13</v>
      </c>
      <c r="E40" s="12">
        <v>0</v>
      </c>
      <c r="F40" s="12">
        <v>43.59</v>
      </c>
      <c r="G40" s="11" t="s">
        <v>914</v>
      </c>
      <c r="H40" s="12">
        <v>56</v>
      </c>
      <c r="I40" s="12">
        <v>21</v>
      </c>
      <c r="J40" s="12">
        <v>58.8</v>
      </c>
      <c r="K40" s="11">
        <v>81</v>
      </c>
      <c r="L40" s="16">
        <f t="shared" si="0"/>
        <v>195.181625</v>
      </c>
      <c r="M40" s="16">
        <f t="shared" si="1"/>
        <v>56.366333333333337</v>
      </c>
      <c r="N40" s="12">
        <f t="shared" si="2"/>
        <v>-43.298608680316107</v>
      </c>
      <c r="O40" s="12">
        <f t="shared" si="3"/>
        <v>-11.749061827872657</v>
      </c>
      <c r="P40" s="12">
        <f t="shared" si="4"/>
        <v>67.440270110029061</v>
      </c>
    </row>
    <row r="41" spans="1:16" ht="18" x14ac:dyDescent="0.2">
      <c r="A41" s="10" t="s">
        <v>347</v>
      </c>
      <c r="B41" s="11" t="s">
        <v>808</v>
      </c>
      <c r="C41" s="11" t="s">
        <v>349</v>
      </c>
      <c r="D41" s="11">
        <v>10</v>
      </c>
      <c r="E41" s="12">
        <v>24</v>
      </c>
      <c r="F41" s="12">
        <v>7.86</v>
      </c>
      <c r="G41" s="11" t="s">
        <v>914</v>
      </c>
      <c r="H41" s="12">
        <v>65</v>
      </c>
      <c r="I41" s="12">
        <v>33</v>
      </c>
      <c r="J41" s="12">
        <v>59.3</v>
      </c>
      <c r="K41" s="11">
        <v>301</v>
      </c>
      <c r="L41" s="16">
        <f t="shared" si="0"/>
        <v>156.03274999999999</v>
      </c>
      <c r="M41" s="16">
        <f t="shared" si="1"/>
        <v>65.566472222222217</v>
      </c>
      <c r="N41" s="12">
        <f t="shared" si="2"/>
        <v>-113.76973690385357</v>
      </c>
      <c r="O41" s="12">
        <f t="shared" si="3"/>
        <v>50.575649101631427</v>
      </c>
      <c r="P41" s="12">
        <f t="shared" si="4"/>
        <v>274.04297232875098</v>
      </c>
    </row>
    <row r="42" spans="1:16" ht="18" x14ac:dyDescent="0.2">
      <c r="A42" s="10" t="s">
        <v>352</v>
      </c>
      <c r="B42" s="11" t="s">
        <v>809</v>
      </c>
      <c r="C42" s="11" t="s">
        <v>353</v>
      </c>
      <c r="D42" s="11">
        <v>11</v>
      </c>
      <c r="E42" s="12">
        <v>22</v>
      </c>
      <c r="F42" s="12">
        <v>49.61</v>
      </c>
      <c r="G42" s="11" t="s">
        <v>914</v>
      </c>
      <c r="H42" s="12">
        <v>43</v>
      </c>
      <c r="I42" s="12">
        <v>28</v>
      </c>
      <c r="J42" s="12">
        <v>57.9</v>
      </c>
      <c r="K42" s="11">
        <v>492</v>
      </c>
      <c r="L42" s="16">
        <f t="shared" si="0"/>
        <v>170.70670833333335</v>
      </c>
      <c r="M42" s="16">
        <f t="shared" si="1"/>
        <v>43.482750000000003</v>
      </c>
      <c r="N42" s="12">
        <f t="shared" si="2"/>
        <v>-352.30056271730672</v>
      </c>
      <c r="O42" s="12">
        <f t="shared" si="3"/>
        <v>57.649076086155013</v>
      </c>
      <c r="P42" s="12">
        <f t="shared" si="4"/>
        <v>338.56298902195687</v>
      </c>
    </row>
    <row r="43" spans="1:16" ht="18" x14ac:dyDescent="0.2">
      <c r="A43" s="11"/>
      <c r="B43" s="11" t="s">
        <v>810</v>
      </c>
      <c r="C43" s="11" t="s">
        <v>356</v>
      </c>
      <c r="D43" s="11">
        <v>10</v>
      </c>
      <c r="E43" s="12">
        <v>43</v>
      </c>
      <c r="F43" s="12">
        <v>4.04</v>
      </c>
      <c r="G43" s="11" t="s">
        <v>914</v>
      </c>
      <c r="H43" s="12">
        <v>69</v>
      </c>
      <c r="I43" s="12">
        <v>4</v>
      </c>
      <c r="J43" s="12">
        <v>34.5</v>
      </c>
      <c r="K43" s="11">
        <v>426</v>
      </c>
      <c r="L43" s="16">
        <f t="shared" si="0"/>
        <v>160.76683333333332</v>
      </c>
      <c r="M43" s="16">
        <f t="shared" si="1"/>
        <v>69.076250000000002</v>
      </c>
      <c r="N43" s="12">
        <f t="shared" si="2"/>
        <v>-143.64403398963066</v>
      </c>
      <c r="O43" s="12">
        <f t="shared" si="3"/>
        <v>50.115398349702751</v>
      </c>
      <c r="P43" s="12">
        <f t="shared" si="4"/>
        <v>397.9080777609779</v>
      </c>
    </row>
    <row r="44" spans="1:16" ht="18" x14ac:dyDescent="0.2">
      <c r="A44" s="10" t="s">
        <v>359</v>
      </c>
      <c r="B44" s="11" t="s">
        <v>811</v>
      </c>
      <c r="C44" s="11" t="s">
        <v>360</v>
      </c>
      <c r="D44" s="11">
        <v>10</v>
      </c>
      <c r="E44" s="12">
        <v>55</v>
      </c>
      <c r="F44" s="12">
        <v>44.46</v>
      </c>
      <c r="G44" s="11" t="s">
        <v>914</v>
      </c>
      <c r="H44" s="12">
        <v>33</v>
      </c>
      <c r="I44" s="12">
        <v>30</v>
      </c>
      <c r="J44" s="12">
        <v>25.2</v>
      </c>
      <c r="K44" s="11">
        <v>245</v>
      </c>
      <c r="L44" s="16">
        <f t="shared" si="0"/>
        <v>163.93525</v>
      </c>
      <c r="M44" s="16">
        <f t="shared" si="1"/>
        <v>33.506999999999998</v>
      </c>
      <c r="N44" s="12">
        <f t="shared" si="2"/>
        <v>-196.30807021092141</v>
      </c>
      <c r="O44" s="12">
        <f t="shared" si="3"/>
        <v>56.530600114625145</v>
      </c>
      <c r="P44" s="12">
        <f t="shared" si="4"/>
        <v>135.24952059339913</v>
      </c>
    </row>
    <row r="45" spans="1:16" ht="18" x14ac:dyDescent="0.2">
      <c r="A45" s="10" t="s">
        <v>361</v>
      </c>
      <c r="B45" s="11" t="s">
        <v>812</v>
      </c>
      <c r="C45" s="11" t="s">
        <v>137</v>
      </c>
      <c r="D45" s="11">
        <v>10</v>
      </c>
      <c r="E45" s="12">
        <v>59</v>
      </c>
      <c r="F45" s="12">
        <v>28.22</v>
      </c>
      <c r="G45" s="11" t="s">
        <v>914</v>
      </c>
      <c r="H45" s="12">
        <v>40</v>
      </c>
      <c r="I45" s="12">
        <v>25</v>
      </c>
      <c r="J45" s="12">
        <v>48.4</v>
      </c>
      <c r="K45" s="11">
        <v>46</v>
      </c>
      <c r="L45" s="16">
        <f t="shared" si="0"/>
        <v>164.86758333333333</v>
      </c>
      <c r="M45" s="16">
        <f t="shared" si="1"/>
        <v>40.43011111111111</v>
      </c>
      <c r="N45" s="12">
        <f t="shared" si="2"/>
        <v>-33.800944064293482</v>
      </c>
      <c r="O45" s="12">
        <f t="shared" si="3"/>
        <v>9.1407138780864372</v>
      </c>
      <c r="P45" s="12">
        <f t="shared" si="4"/>
        <v>29.831921328695234</v>
      </c>
    </row>
    <row r="46" spans="1:16" ht="18" x14ac:dyDescent="0.2">
      <c r="A46" s="10" t="s">
        <v>138</v>
      </c>
      <c r="B46" s="11" t="s">
        <v>814</v>
      </c>
      <c r="C46" s="11" t="s">
        <v>139</v>
      </c>
      <c r="D46" s="11">
        <v>11</v>
      </c>
      <c r="E46" s="12">
        <v>0</v>
      </c>
      <c r="F46" s="12">
        <v>50.48</v>
      </c>
      <c r="G46" s="11" t="s">
        <v>914</v>
      </c>
      <c r="H46" s="12">
        <v>39</v>
      </c>
      <c r="I46" s="12">
        <v>12</v>
      </c>
      <c r="J46" s="12">
        <v>43.7</v>
      </c>
      <c r="K46" s="11">
        <v>403</v>
      </c>
      <c r="L46" s="16">
        <f t="shared" si="0"/>
        <v>165.21033333333332</v>
      </c>
      <c r="M46" s="16">
        <f t="shared" si="1"/>
        <v>39.212138888888894</v>
      </c>
      <c r="N46" s="12">
        <f t="shared" si="2"/>
        <v>-301.90368655433036</v>
      </c>
      <c r="O46" s="12">
        <f t="shared" si="3"/>
        <v>79.708148027099071</v>
      </c>
      <c r="P46" s="12">
        <f t="shared" si="4"/>
        <v>254.77396880959927</v>
      </c>
    </row>
    <row r="47" spans="1:16" ht="18" x14ac:dyDescent="0.2">
      <c r="A47" s="10" t="s">
        <v>140</v>
      </c>
      <c r="B47" s="11" t="s">
        <v>815</v>
      </c>
      <c r="C47" s="11" t="s">
        <v>141</v>
      </c>
      <c r="D47" s="11">
        <v>9</v>
      </c>
      <c r="E47" s="12">
        <v>48</v>
      </c>
      <c r="F47" s="12">
        <v>35.18</v>
      </c>
      <c r="G47" s="11" t="s">
        <v>914</v>
      </c>
      <c r="H47" s="12">
        <v>46</v>
      </c>
      <c r="I47" s="12">
        <v>1</v>
      </c>
      <c r="J47" s="12">
        <v>16.399999999999999</v>
      </c>
      <c r="K47" s="11">
        <v>60</v>
      </c>
      <c r="L47" s="16">
        <f t="shared" si="0"/>
        <v>147.14658333333335</v>
      </c>
      <c r="M47" s="16">
        <f t="shared" si="1"/>
        <v>46.021222222222221</v>
      </c>
      <c r="N47" s="12">
        <f t="shared" si="2"/>
        <v>-34.999900840005189</v>
      </c>
      <c r="O47" s="12">
        <f t="shared" si="3"/>
        <v>22.602107097038392</v>
      </c>
      <c r="P47" s="12">
        <f t="shared" si="4"/>
        <v>43.17582304906081</v>
      </c>
    </row>
    <row r="48" spans="1:16" ht="18" x14ac:dyDescent="0.2">
      <c r="A48" s="10" t="s">
        <v>143</v>
      </c>
      <c r="B48" s="11" t="s">
        <v>816</v>
      </c>
      <c r="C48" s="11" t="s">
        <v>144</v>
      </c>
      <c r="D48" s="11">
        <v>9</v>
      </c>
      <c r="E48" s="12">
        <v>46</v>
      </c>
      <c r="F48" s="12">
        <v>31.66</v>
      </c>
      <c r="G48" s="11" t="s">
        <v>914</v>
      </c>
      <c r="H48" s="12">
        <v>57</v>
      </c>
      <c r="I48" s="12">
        <v>7</v>
      </c>
      <c r="J48" s="12">
        <v>40.799999999999997</v>
      </c>
      <c r="K48" s="11">
        <v>556</v>
      </c>
      <c r="L48" s="16">
        <f t="shared" si="0"/>
        <v>146.63191666666668</v>
      </c>
      <c r="M48" s="16">
        <f t="shared" si="1"/>
        <v>57.128</v>
      </c>
      <c r="N48" s="12">
        <f t="shared" si="2"/>
        <v>-252.0302350375365</v>
      </c>
      <c r="O48" s="12">
        <f t="shared" si="3"/>
        <v>165.98196073442719</v>
      </c>
      <c r="P48" s="12">
        <f t="shared" si="4"/>
        <v>466.97617641340037</v>
      </c>
    </row>
    <row r="49" spans="1:16" ht="18" x14ac:dyDescent="0.2">
      <c r="A49" s="10" t="s">
        <v>145</v>
      </c>
      <c r="B49" s="11" t="s">
        <v>817</v>
      </c>
      <c r="C49" s="11" t="s">
        <v>146</v>
      </c>
      <c r="D49" s="11">
        <v>10</v>
      </c>
      <c r="E49" s="12">
        <v>41</v>
      </c>
      <c r="F49" s="12">
        <v>56.78</v>
      </c>
      <c r="G49" s="11" t="s">
        <v>914</v>
      </c>
      <c r="H49" s="12">
        <v>65</v>
      </c>
      <c r="I49" s="12">
        <v>42</v>
      </c>
      <c r="J49" s="12">
        <v>59.3</v>
      </c>
      <c r="K49" s="11">
        <v>224</v>
      </c>
      <c r="L49" s="16">
        <f t="shared" si="0"/>
        <v>160.48658333333336</v>
      </c>
      <c r="M49" s="16">
        <f t="shared" si="1"/>
        <v>65.716472222222222</v>
      </c>
      <c r="N49" s="12">
        <f t="shared" si="2"/>
        <v>-86.829420580376407</v>
      </c>
      <c r="O49" s="12">
        <f t="shared" si="3"/>
        <v>30.770794463278268</v>
      </c>
      <c r="P49" s="12">
        <f t="shared" si="4"/>
        <v>204.18082654787835</v>
      </c>
    </row>
    <row r="50" spans="1:16" ht="18" x14ac:dyDescent="0.2">
      <c r="A50" s="10" t="s">
        <v>147</v>
      </c>
      <c r="B50" s="11" t="s">
        <v>818</v>
      </c>
      <c r="C50" s="11" t="s">
        <v>148</v>
      </c>
      <c r="D50" s="11">
        <v>10</v>
      </c>
      <c r="E50" s="12">
        <v>53</v>
      </c>
      <c r="F50" s="12">
        <v>34.520000000000003</v>
      </c>
      <c r="G50" s="11" t="s">
        <v>914</v>
      </c>
      <c r="H50" s="12">
        <v>54</v>
      </c>
      <c r="I50" s="12">
        <v>35</v>
      </c>
      <c r="J50" s="12">
        <v>6.5</v>
      </c>
      <c r="K50" s="11">
        <v>676</v>
      </c>
      <c r="L50" s="16">
        <f t="shared" si="0"/>
        <v>163.39383333333333</v>
      </c>
      <c r="M50" s="16">
        <f t="shared" si="1"/>
        <v>54.585138888888892</v>
      </c>
      <c r="N50" s="12">
        <f t="shared" si="2"/>
        <v>-375.39834567917325</v>
      </c>
      <c r="O50" s="12">
        <f t="shared" si="3"/>
        <v>111.95510309346932</v>
      </c>
      <c r="P50" s="12">
        <f t="shared" si="4"/>
        <v>550.92480154070984</v>
      </c>
    </row>
    <row r="51" spans="1:16" ht="18" x14ac:dyDescent="0.2">
      <c r="A51" s="10" t="s">
        <v>149</v>
      </c>
      <c r="B51" s="11" t="s">
        <v>820</v>
      </c>
      <c r="C51" s="11" t="s">
        <v>150</v>
      </c>
      <c r="D51" s="11">
        <v>9</v>
      </c>
      <c r="E51" s="12">
        <v>8</v>
      </c>
      <c r="F51" s="12">
        <v>23.53</v>
      </c>
      <c r="G51" s="11" t="s">
        <v>914</v>
      </c>
      <c r="H51" s="12">
        <v>66</v>
      </c>
      <c r="I51" s="12">
        <v>52</v>
      </c>
      <c r="J51" s="12">
        <v>24</v>
      </c>
      <c r="K51" s="11">
        <v>498</v>
      </c>
      <c r="L51" s="16">
        <f t="shared" si="0"/>
        <v>137.09804166666666</v>
      </c>
      <c r="M51" s="16">
        <f t="shared" si="1"/>
        <v>66.873333333333321</v>
      </c>
      <c r="N51" s="12">
        <f t="shared" si="2"/>
        <v>-143.27868553724562</v>
      </c>
      <c r="O51" s="12">
        <f t="shared" si="3"/>
        <v>133.15189713372527</v>
      </c>
      <c r="P51" s="12">
        <f t="shared" si="4"/>
        <v>457.98012026769123</v>
      </c>
    </row>
    <row r="52" spans="1:16" ht="18" x14ac:dyDescent="0.2">
      <c r="A52" s="10" t="s">
        <v>152</v>
      </c>
      <c r="B52" s="11" t="s">
        <v>821</v>
      </c>
      <c r="C52" s="11" t="s">
        <v>153</v>
      </c>
      <c r="D52" s="11">
        <v>9</v>
      </c>
      <c r="E52" s="12">
        <v>42</v>
      </c>
      <c r="F52" s="12">
        <v>57.24</v>
      </c>
      <c r="G52" s="11" t="s">
        <v>914</v>
      </c>
      <c r="H52" s="12">
        <v>72</v>
      </c>
      <c r="I52" s="12">
        <v>15</v>
      </c>
      <c r="J52" s="12">
        <v>9.6999999999999993</v>
      </c>
      <c r="K52" s="11">
        <v>442</v>
      </c>
      <c r="L52" s="16">
        <f t="shared" si="0"/>
        <v>145.73849999999999</v>
      </c>
      <c r="M52" s="16">
        <f t="shared" si="1"/>
        <v>72.252694444444444</v>
      </c>
      <c r="N52" s="12">
        <f t="shared" si="2"/>
        <v>-111.35140007437219</v>
      </c>
      <c r="O52" s="12">
        <f t="shared" si="3"/>
        <v>75.849184946545378</v>
      </c>
      <c r="P52" s="12">
        <f t="shared" si="4"/>
        <v>420.96527985621555</v>
      </c>
    </row>
    <row r="53" spans="1:16" ht="18" x14ac:dyDescent="0.2">
      <c r="A53" s="10" t="s">
        <v>155</v>
      </c>
      <c r="B53" s="11" t="s">
        <v>822</v>
      </c>
      <c r="C53" s="11" t="s">
        <v>156</v>
      </c>
      <c r="D53" s="11">
        <v>10</v>
      </c>
      <c r="E53" s="12">
        <v>35</v>
      </c>
      <c r="F53" s="12">
        <v>9.6199999999999992</v>
      </c>
      <c r="G53" s="11" t="s">
        <v>914</v>
      </c>
      <c r="H53" s="12">
        <v>57</v>
      </c>
      <c r="I53" s="12">
        <v>4</v>
      </c>
      <c r="J53" s="12">
        <v>57.2</v>
      </c>
      <c r="K53" s="11">
        <v>86</v>
      </c>
      <c r="L53" s="16">
        <f t="shared" si="0"/>
        <v>158.79008333333334</v>
      </c>
      <c r="M53" s="16">
        <f t="shared" si="1"/>
        <v>57.082555555555558</v>
      </c>
      <c r="N53" s="12">
        <f t="shared" si="2"/>
        <v>-43.569213080722456</v>
      </c>
      <c r="O53" s="12">
        <f t="shared" si="3"/>
        <v>16.908059999001402</v>
      </c>
      <c r="P53" s="12">
        <f t="shared" si="4"/>
        <v>72.19308262289934</v>
      </c>
    </row>
    <row r="54" spans="1:16" ht="18" x14ac:dyDescent="0.2">
      <c r="A54" s="10" t="s">
        <v>158</v>
      </c>
      <c r="B54" s="11" t="s">
        <v>823</v>
      </c>
      <c r="C54" s="11" t="s">
        <v>159</v>
      </c>
      <c r="D54" s="11">
        <v>9</v>
      </c>
      <c r="E54" s="12">
        <v>14</v>
      </c>
      <c r="F54" s="12">
        <v>20.55</v>
      </c>
      <c r="G54" s="11" t="s">
        <v>914</v>
      </c>
      <c r="H54" s="12">
        <v>61</v>
      </c>
      <c r="I54" s="12">
        <v>25</v>
      </c>
      <c r="J54" s="12">
        <v>24.2</v>
      </c>
      <c r="K54" s="11">
        <v>64</v>
      </c>
      <c r="L54" s="16">
        <f t="shared" si="0"/>
        <v>138.58562499999999</v>
      </c>
      <c r="M54" s="16">
        <f t="shared" si="1"/>
        <v>61.423388888888887</v>
      </c>
      <c r="N54" s="12">
        <f t="shared" si="2"/>
        <v>-22.958324075703175</v>
      </c>
      <c r="O54" s="12">
        <f t="shared" si="3"/>
        <v>20.250724656238305</v>
      </c>
      <c r="P54" s="12">
        <f t="shared" si="4"/>
        <v>56.203411876257213</v>
      </c>
    </row>
    <row r="55" spans="1:16" ht="18" x14ac:dyDescent="0.2">
      <c r="A55" s="11"/>
      <c r="B55" s="11" t="s">
        <v>696</v>
      </c>
      <c r="C55" s="11" t="s">
        <v>161</v>
      </c>
      <c r="D55" s="11">
        <v>10</v>
      </c>
      <c r="E55" s="12">
        <v>43</v>
      </c>
      <c r="F55" s="12">
        <v>33.119999999999997</v>
      </c>
      <c r="G55" s="11" t="s">
        <v>914</v>
      </c>
      <c r="H55" s="12">
        <v>46</v>
      </c>
      <c r="I55" s="12">
        <v>12</v>
      </c>
      <c r="J55" s="12">
        <v>14.5</v>
      </c>
      <c r="K55" s="11">
        <v>116</v>
      </c>
      <c r="L55" s="16">
        <f t="shared" si="0"/>
        <v>160.88800000000001</v>
      </c>
      <c r="M55" s="16">
        <f t="shared" si="1"/>
        <v>46.204027777777782</v>
      </c>
      <c r="N55" s="12">
        <f t="shared" si="2"/>
        <v>-75.857567501944558</v>
      </c>
      <c r="O55" s="12">
        <f t="shared" si="3"/>
        <v>26.285831873028698</v>
      </c>
      <c r="P55" s="12">
        <f t="shared" si="4"/>
        <v>83.729830379804241</v>
      </c>
    </row>
    <row r="56" spans="1:16" ht="18" x14ac:dyDescent="0.2">
      <c r="A56" s="10" t="s">
        <v>163</v>
      </c>
      <c r="B56" s="11" t="s">
        <v>697</v>
      </c>
      <c r="C56" s="11" t="s">
        <v>165</v>
      </c>
      <c r="D56" s="11">
        <v>12</v>
      </c>
      <c r="E56" s="12">
        <v>2</v>
      </c>
      <c r="F56" s="12">
        <v>7.06</v>
      </c>
      <c r="G56" s="11" t="s">
        <v>914</v>
      </c>
      <c r="H56" s="12">
        <v>43</v>
      </c>
      <c r="I56" s="12">
        <v>2</v>
      </c>
      <c r="J56" s="12">
        <v>43.7</v>
      </c>
      <c r="K56" s="11">
        <v>111</v>
      </c>
      <c r="L56" s="16">
        <f t="shared" si="0"/>
        <v>180.52941666666666</v>
      </c>
      <c r="M56" s="16">
        <f t="shared" si="1"/>
        <v>43.045472222222223</v>
      </c>
      <c r="N56" s="12">
        <f t="shared" si="2"/>
        <v>-81.116692383868909</v>
      </c>
      <c r="O56" s="12">
        <f t="shared" si="3"/>
        <v>-0.74954475675965071</v>
      </c>
      <c r="P56" s="12">
        <f t="shared" si="4"/>
        <v>75.766222021151336</v>
      </c>
    </row>
    <row r="57" spans="1:16" ht="18" x14ac:dyDescent="0.2">
      <c r="A57" s="10" t="s">
        <v>168</v>
      </c>
      <c r="B57" s="11" t="s">
        <v>698</v>
      </c>
      <c r="C57" s="11" t="s">
        <v>260</v>
      </c>
      <c r="D57" s="11">
        <v>9</v>
      </c>
      <c r="E57" s="12">
        <v>55</v>
      </c>
      <c r="F57" s="12">
        <v>43.01</v>
      </c>
      <c r="G57" s="11" t="s">
        <v>914</v>
      </c>
      <c r="H57" s="12">
        <v>49</v>
      </c>
      <c r="I57" s="12">
        <v>49</v>
      </c>
      <c r="J57" s="12">
        <v>11.3</v>
      </c>
      <c r="K57" s="11">
        <v>223</v>
      </c>
      <c r="L57" s="16">
        <f t="shared" si="0"/>
        <v>148.92920833333332</v>
      </c>
      <c r="M57" s="16">
        <f t="shared" si="1"/>
        <v>49.819805555555561</v>
      </c>
      <c r="N57" s="12">
        <f t="shared" si="2"/>
        <v>-123.23601842800993</v>
      </c>
      <c r="O57" s="12">
        <f t="shared" si="3"/>
        <v>74.255060757937613</v>
      </c>
      <c r="P57" s="12">
        <f t="shared" si="4"/>
        <v>170.37625924361114</v>
      </c>
    </row>
    <row r="58" spans="1:16" ht="18" x14ac:dyDescent="0.2">
      <c r="A58" s="11"/>
      <c r="B58" s="11" t="s">
        <v>699</v>
      </c>
      <c r="C58" s="11" t="s">
        <v>263</v>
      </c>
      <c r="D58" s="11">
        <v>11</v>
      </c>
      <c r="E58" s="12">
        <v>46</v>
      </c>
      <c r="F58" s="12">
        <v>55.61</v>
      </c>
      <c r="G58" s="11" t="s">
        <v>914</v>
      </c>
      <c r="H58" s="12">
        <v>55</v>
      </c>
      <c r="I58" s="12">
        <v>37</v>
      </c>
      <c r="J58" s="12">
        <v>41.8</v>
      </c>
      <c r="K58" s="11">
        <v>206</v>
      </c>
      <c r="L58" s="16">
        <f t="shared" si="0"/>
        <v>176.73170833333336</v>
      </c>
      <c r="M58" s="16">
        <f t="shared" si="1"/>
        <v>55.628277777777775</v>
      </c>
      <c r="N58" s="12">
        <f t="shared" si="2"/>
        <v>-116.11014139163908</v>
      </c>
      <c r="O58" s="12">
        <f t="shared" si="3"/>
        <v>6.6303999759916392</v>
      </c>
      <c r="P58" s="12">
        <f t="shared" si="4"/>
        <v>170.03079974572827</v>
      </c>
    </row>
    <row r="59" spans="1:16" ht="18" x14ac:dyDescent="0.2">
      <c r="A59" s="10" t="s">
        <v>264</v>
      </c>
      <c r="B59" s="11" t="s">
        <v>700</v>
      </c>
      <c r="C59" s="11" t="s">
        <v>265</v>
      </c>
      <c r="D59" s="11">
        <v>9</v>
      </c>
      <c r="E59" s="12">
        <v>15</v>
      </c>
      <c r="F59" s="12">
        <v>49.81</v>
      </c>
      <c r="G59" s="11" t="s">
        <v>914</v>
      </c>
      <c r="H59" s="12">
        <v>56</v>
      </c>
      <c r="I59" s="12">
        <v>44</v>
      </c>
      <c r="J59" s="12">
        <v>29.3</v>
      </c>
      <c r="K59" s="11">
        <v>681</v>
      </c>
      <c r="L59" s="16">
        <f t="shared" si="0"/>
        <v>138.95754166666666</v>
      </c>
      <c r="M59" s="16">
        <f t="shared" si="1"/>
        <v>56.741472222222221</v>
      </c>
      <c r="N59" s="12">
        <f t="shared" si="2"/>
        <v>-281.68158948400043</v>
      </c>
      <c r="O59" s="12">
        <f t="shared" si="3"/>
        <v>245.22877683762289</v>
      </c>
      <c r="P59" s="12">
        <f t="shared" si="4"/>
        <v>569.45529162216974</v>
      </c>
    </row>
    <row r="60" spans="1:16" ht="18" x14ac:dyDescent="0.2">
      <c r="A60" s="10" t="s">
        <v>267</v>
      </c>
      <c r="B60" s="11" t="s">
        <v>701</v>
      </c>
      <c r="C60" s="11" t="s">
        <v>268</v>
      </c>
      <c r="D60" s="11">
        <v>11</v>
      </c>
      <c r="E60" s="12">
        <v>29</v>
      </c>
      <c r="F60" s="12">
        <v>4.16</v>
      </c>
      <c r="G60" s="11" t="s">
        <v>914</v>
      </c>
      <c r="H60" s="12">
        <v>39</v>
      </c>
      <c r="I60" s="12">
        <v>20</v>
      </c>
      <c r="J60" s="12">
        <v>13</v>
      </c>
      <c r="K60" s="11">
        <v>209</v>
      </c>
      <c r="L60" s="16">
        <f t="shared" si="0"/>
        <v>172.26733333333334</v>
      </c>
      <c r="M60" s="16">
        <f t="shared" si="1"/>
        <v>39.336944444444448</v>
      </c>
      <c r="N60" s="12">
        <f t="shared" si="2"/>
        <v>-160.17729842460892</v>
      </c>
      <c r="O60" s="12">
        <f t="shared" si="3"/>
        <v>21.749820676811538</v>
      </c>
      <c r="P60" s="12">
        <f t="shared" si="4"/>
        <v>132.48086039092709</v>
      </c>
    </row>
    <row r="61" spans="1:16" ht="18" x14ac:dyDescent="0.2">
      <c r="A61" s="10" t="s">
        <v>269</v>
      </c>
      <c r="B61" s="11" t="s">
        <v>702</v>
      </c>
      <c r="C61" s="11" t="s">
        <v>270</v>
      </c>
      <c r="D61" s="11">
        <v>11</v>
      </c>
      <c r="E61" s="12">
        <v>41</v>
      </c>
      <c r="F61" s="12">
        <v>3.03</v>
      </c>
      <c r="G61" s="11" t="s">
        <v>914</v>
      </c>
      <c r="H61" s="12">
        <v>34</v>
      </c>
      <c r="I61" s="12">
        <v>12</v>
      </c>
      <c r="J61" s="12">
        <v>9.1999999999999993</v>
      </c>
      <c r="K61" s="11">
        <v>31</v>
      </c>
      <c r="L61" s="16">
        <f t="shared" si="0"/>
        <v>175.26262499999999</v>
      </c>
      <c r="M61" s="16">
        <f t="shared" si="1"/>
        <v>34.202555555555556</v>
      </c>
      <c r="N61" s="12">
        <f t="shared" si="2"/>
        <v>-25.55113166828291</v>
      </c>
      <c r="O61" s="12">
        <f t="shared" si="3"/>
        <v>2.1174664103618897</v>
      </c>
      <c r="P61" s="12">
        <f t="shared" si="4"/>
        <v>17.425728290979958</v>
      </c>
    </row>
    <row r="62" spans="1:16" ht="18" x14ac:dyDescent="0.2">
      <c r="A62" s="10" t="s">
        <v>272</v>
      </c>
      <c r="B62" s="11" t="s">
        <v>703</v>
      </c>
      <c r="C62" s="11" t="s">
        <v>273</v>
      </c>
      <c r="D62" s="11">
        <v>8</v>
      </c>
      <c r="E62" s="12">
        <v>12</v>
      </c>
      <c r="F62" s="12">
        <v>48.79</v>
      </c>
      <c r="G62" s="11" t="s">
        <v>914</v>
      </c>
      <c r="H62" s="12">
        <v>68</v>
      </c>
      <c r="I62" s="12">
        <v>28</v>
      </c>
      <c r="J62" s="12">
        <v>26.6</v>
      </c>
      <c r="K62" s="11">
        <v>1062</v>
      </c>
      <c r="L62" s="16">
        <f t="shared" si="0"/>
        <v>123.20329166666664</v>
      </c>
      <c r="M62" s="16">
        <f t="shared" si="1"/>
        <v>68.474055555555552</v>
      </c>
      <c r="N62" s="12">
        <f t="shared" si="2"/>
        <v>-213.38861984376814</v>
      </c>
      <c r="O62" s="12">
        <f t="shared" si="3"/>
        <v>326.05110701546926</v>
      </c>
      <c r="P62" s="12">
        <f t="shared" si="4"/>
        <v>987.92710891804097</v>
      </c>
    </row>
    <row r="63" spans="1:16" ht="18" x14ac:dyDescent="0.2">
      <c r="A63" s="10" t="s">
        <v>275</v>
      </c>
      <c r="B63" s="11" t="s">
        <v>704</v>
      </c>
      <c r="C63" s="11" t="s">
        <v>276</v>
      </c>
      <c r="D63" s="11">
        <v>12</v>
      </c>
      <c r="E63" s="12">
        <v>29</v>
      </c>
      <c r="F63" s="12">
        <v>57.4</v>
      </c>
      <c r="G63" s="11" t="s">
        <v>914</v>
      </c>
      <c r="H63" s="12">
        <v>58</v>
      </c>
      <c r="I63" s="12">
        <v>24</v>
      </c>
      <c r="J63" s="12">
        <v>19.899999999999999</v>
      </c>
      <c r="K63" s="11">
        <v>274</v>
      </c>
      <c r="L63" s="16">
        <f t="shared" si="0"/>
        <v>187.48916666666668</v>
      </c>
      <c r="M63" s="16">
        <f t="shared" si="1"/>
        <v>58.405527777777777</v>
      </c>
      <c r="N63" s="12">
        <f t="shared" si="2"/>
        <v>-142.32507548562256</v>
      </c>
      <c r="O63" s="12">
        <f t="shared" si="3"/>
        <v>-18.710075469985469</v>
      </c>
      <c r="P63" s="12">
        <f t="shared" si="4"/>
        <v>233.38703041068774</v>
      </c>
    </row>
    <row r="64" spans="1:16" ht="18" x14ac:dyDescent="0.2">
      <c r="A64" s="11"/>
      <c r="B64" s="11" t="s">
        <v>705</v>
      </c>
      <c r="C64" s="11" t="s">
        <v>278</v>
      </c>
      <c r="D64" s="11">
        <v>13</v>
      </c>
      <c r="E64" s="12">
        <v>28</v>
      </c>
      <c r="F64" s="12">
        <v>27.18</v>
      </c>
      <c r="G64" s="11" t="s">
        <v>914</v>
      </c>
      <c r="H64" s="12">
        <v>59</v>
      </c>
      <c r="I64" s="12">
        <v>56</v>
      </c>
      <c r="J64" s="12">
        <v>44.5</v>
      </c>
      <c r="K64" s="11">
        <v>236</v>
      </c>
      <c r="L64" s="16">
        <f t="shared" si="0"/>
        <v>202.11324999999999</v>
      </c>
      <c r="M64" s="16">
        <f t="shared" si="1"/>
        <v>59.945694444444442</v>
      </c>
      <c r="N64" s="12">
        <f t="shared" si="2"/>
        <v>-109.49952595075355</v>
      </c>
      <c r="O64" s="12">
        <f t="shared" si="3"/>
        <v>-44.492647177426193</v>
      </c>
      <c r="P64" s="12">
        <f t="shared" si="4"/>
        <v>204.27006183899127</v>
      </c>
    </row>
    <row r="65" spans="1:16" ht="18" x14ac:dyDescent="0.2">
      <c r="A65" s="10" t="s">
        <v>279</v>
      </c>
      <c r="B65" s="11" t="s">
        <v>706</v>
      </c>
      <c r="C65" s="11" t="s">
        <v>280</v>
      </c>
      <c r="D65" s="11">
        <v>9</v>
      </c>
      <c r="E65" s="12">
        <v>28</v>
      </c>
      <c r="F65" s="12">
        <v>39.99</v>
      </c>
      <c r="G65" s="11" t="s">
        <v>914</v>
      </c>
      <c r="H65" s="12">
        <v>45</v>
      </c>
      <c r="I65" s="12">
        <v>36</v>
      </c>
      <c r="J65" s="12">
        <v>6.5</v>
      </c>
      <c r="K65" s="11">
        <v>288</v>
      </c>
      <c r="L65" s="16">
        <f t="shared" si="0"/>
        <v>142.16662499999998</v>
      </c>
      <c r="M65" s="16">
        <f t="shared" si="1"/>
        <v>45.601805555555558</v>
      </c>
      <c r="N65" s="12">
        <f t="shared" si="2"/>
        <v>-159.1415495525485</v>
      </c>
      <c r="O65" s="12">
        <f t="shared" si="3"/>
        <v>123.59138294598358</v>
      </c>
      <c r="P65" s="12">
        <f t="shared" si="4"/>
        <v>205.77448157512873</v>
      </c>
    </row>
    <row r="66" spans="1:16" ht="18" x14ac:dyDescent="0.2">
      <c r="A66" s="11"/>
      <c r="B66" s="11" t="s">
        <v>707</v>
      </c>
      <c r="C66" s="11" t="s">
        <v>282</v>
      </c>
      <c r="D66" s="11">
        <v>11</v>
      </c>
      <c r="E66" s="12">
        <v>32</v>
      </c>
      <c r="F66" s="12">
        <v>20.76</v>
      </c>
      <c r="G66" s="11" t="s">
        <v>914</v>
      </c>
      <c r="H66" s="12">
        <v>61</v>
      </c>
      <c r="I66" s="12">
        <v>4</v>
      </c>
      <c r="J66" s="12">
        <v>57.9</v>
      </c>
      <c r="K66" s="11">
        <v>90</v>
      </c>
      <c r="L66" s="16">
        <f t="shared" si="0"/>
        <v>173.0865</v>
      </c>
      <c r="M66" s="16">
        <f t="shared" si="1"/>
        <v>61.082750000000004</v>
      </c>
      <c r="N66" s="12">
        <f t="shared" si="2"/>
        <v>-43.202707029011272</v>
      </c>
      <c r="O66" s="12">
        <f t="shared" si="3"/>
        <v>5.2384307688038154</v>
      </c>
      <c r="P66" s="12">
        <f t="shared" si="4"/>
        <v>78.778708725428274</v>
      </c>
    </row>
    <row r="67" spans="1:16" ht="18" x14ac:dyDescent="0.2">
      <c r="A67" s="10" t="s">
        <v>283</v>
      </c>
      <c r="B67" s="11" t="s">
        <v>708</v>
      </c>
      <c r="C67" s="11" t="s">
        <v>284</v>
      </c>
      <c r="D67" s="11">
        <v>13</v>
      </c>
      <c r="E67" s="12">
        <v>39</v>
      </c>
      <c r="F67" s="12">
        <v>30.58</v>
      </c>
      <c r="G67" s="11" t="s">
        <v>914</v>
      </c>
      <c r="H67" s="12">
        <v>52</v>
      </c>
      <c r="I67" s="12">
        <v>55</v>
      </c>
      <c r="J67" s="12">
        <v>15.9</v>
      </c>
      <c r="K67" s="11">
        <v>169</v>
      </c>
      <c r="L67" s="16">
        <f t="shared" si="0"/>
        <v>204.87741666666668</v>
      </c>
      <c r="M67" s="16">
        <f t="shared" si="1"/>
        <v>52.921083333333328</v>
      </c>
      <c r="N67" s="12">
        <f t="shared" si="2"/>
        <v>-92.437923623321993</v>
      </c>
      <c r="O67" s="12">
        <f t="shared" si="3"/>
        <v>-42.863978420380221</v>
      </c>
      <c r="P67" s="12">
        <f t="shared" si="4"/>
        <v>134.8291868631791</v>
      </c>
    </row>
    <row r="68" spans="1:16" ht="18" x14ac:dyDescent="0.2">
      <c r="A68" s="10" t="s">
        <v>285</v>
      </c>
      <c r="B68" s="11" t="s">
        <v>709</v>
      </c>
      <c r="C68" s="11" t="s">
        <v>286</v>
      </c>
      <c r="D68" s="11">
        <v>8</v>
      </c>
      <c r="E68" s="12">
        <v>34</v>
      </c>
      <c r="F68" s="12">
        <v>36.19</v>
      </c>
      <c r="G68" s="11" t="s">
        <v>914</v>
      </c>
      <c r="H68" s="12">
        <v>65</v>
      </c>
      <c r="I68" s="12">
        <v>8</v>
      </c>
      <c r="J68" s="12">
        <v>43</v>
      </c>
      <c r="K68" s="11">
        <v>158</v>
      </c>
      <c r="L68" s="16">
        <f t="shared" ref="L68:L131" si="5">15*(D68+(E68/60)+(F68/3600))</f>
        <v>128.65079166666666</v>
      </c>
      <c r="M68" s="16">
        <f t="shared" ref="M68:M131" si="6">H68+(I68/60)+(J68/3600)</f>
        <v>65.145277777777778</v>
      </c>
      <c r="N68" s="12">
        <f t="shared" ref="N68:N131" si="7">(K68*(COS(RADIANS(M68))))*(COS(RADIANS(L68)))</f>
        <v>-41.478077422616728</v>
      </c>
      <c r="O68" s="12">
        <f t="shared" ref="O68:O131" si="8">(K68*(COS(RADIANS(M68))))*(SIN(RADIANS(L68)))</f>
        <v>51.864326453114728</v>
      </c>
      <c r="P68" s="12">
        <f t="shared" ref="P68:P131" si="9">K68*(SIN(RADIANS(M68)))</f>
        <v>143.36547957890056</v>
      </c>
    </row>
    <row r="69" spans="1:16" ht="18" x14ac:dyDescent="0.2">
      <c r="A69" s="11"/>
      <c r="B69" s="11" t="s">
        <v>710</v>
      </c>
      <c r="C69" s="11" t="s">
        <v>287</v>
      </c>
      <c r="D69" s="11">
        <v>11</v>
      </c>
      <c r="E69" s="12">
        <v>0</v>
      </c>
      <c r="F69" s="12">
        <v>14.7</v>
      </c>
      <c r="G69" s="11" t="s">
        <v>914</v>
      </c>
      <c r="H69" s="12">
        <v>45</v>
      </c>
      <c r="I69" s="12">
        <v>31</v>
      </c>
      <c r="J69" s="12">
        <v>34.6</v>
      </c>
      <c r="K69" s="11">
        <v>881</v>
      </c>
      <c r="L69" s="16">
        <f t="shared" si="5"/>
        <v>165.06125</v>
      </c>
      <c r="M69" s="16">
        <f t="shared" si="6"/>
        <v>45.526277777777779</v>
      </c>
      <c r="N69" s="12">
        <f t="shared" si="7"/>
        <v>-596.35221777936874</v>
      </c>
      <c r="O69" s="12">
        <f t="shared" si="8"/>
        <v>159.10901050816528</v>
      </c>
      <c r="P69" s="12">
        <f t="shared" si="9"/>
        <v>628.65678643019578</v>
      </c>
    </row>
    <row r="70" spans="1:16" ht="18" x14ac:dyDescent="0.2">
      <c r="A70" s="11"/>
      <c r="B70" s="11" t="s">
        <v>711</v>
      </c>
      <c r="C70" s="11" t="s">
        <v>289</v>
      </c>
      <c r="D70" s="11">
        <v>9</v>
      </c>
      <c r="E70" s="12">
        <v>5</v>
      </c>
      <c r="F70" s="12">
        <v>24.11</v>
      </c>
      <c r="G70" s="11" t="s">
        <v>914</v>
      </c>
      <c r="H70" s="12">
        <v>48</v>
      </c>
      <c r="I70" s="12">
        <v>31</v>
      </c>
      <c r="J70" s="12">
        <v>49.3</v>
      </c>
      <c r="K70" s="11">
        <v>348</v>
      </c>
      <c r="L70" s="16">
        <f t="shared" si="5"/>
        <v>136.35045833333334</v>
      </c>
      <c r="M70" s="16">
        <f t="shared" si="6"/>
        <v>48.530361111111112</v>
      </c>
      <c r="N70" s="12">
        <f t="shared" si="7"/>
        <v>-166.750556617272</v>
      </c>
      <c r="O70" s="12">
        <f t="shared" si="8"/>
        <v>159.069571903938</v>
      </c>
      <c r="P70" s="12">
        <f t="shared" si="9"/>
        <v>260.7587451306818</v>
      </c>
    </row>
    <row r="71" spans="1:16" ht="18" x14ac:dyDescent="0.2">
      <c r="A71" s="11"/>
      <c r="B71" s="11" t="s">
        <v>712</v>
      </c>
      <c r="C71" s="11" t="s">
        <v>291</v>
      </c>
      <c r="D71" s="11">
        <v>9</v>
      </c>
      <c r="E71" s="12">
        <v>59</v>
      </c>
      <c r="F71" s="12">
        <v>51.72</v>
      </c>
      <c r="G71" s="11" t="s">
        <v>914</v>
      </c>
      <c r="H71" s="12">
        <v>56</v>
      </c>
      <c r="I71" s="12">
        <v>48</v>
      </c>
      <c r="J71" s="12">
        <v>42.8</v>
      </c>
      <c r="K71" s="11">
        <v>510</v>
      </c>
      <c r="L71" s="16">
        <f t="shared" si="5"/>
        <v>149.96549999999999</v>
      </c>
      <c r="M71" s="16">
        <f t="shared" si="6"/>
        <v>56.811888888888888</v>
      </c>
      <c r="N71" s="12">
        <f t="shared" si="7"/>
        <v>-241.68308217947842</v>
      </c>
      <c r="O71" s="12">
        <f t="shared" si="8"/>
        <v>139.72989567171183</v>
      </c>
      <c r="P71" s="12">
        <f t="shared" si="9"/>
        <v>426.80773662598949</v>
      </c>
    </row>
    <row r="72" spans="1:16" ht="18" x14ac:dyDescent="0.2">
      <c r="A72" s="10" t="s">
        <v>292</v>
      </c>
      <c r="B72" s="11" t="s">
        <v>713</v>
      </c>
      <c r="C72" s="11" t="s">
        <v>293</v>
      </c>
      <c r="D72" s="11">
        <v>12</v>
      </c>
      <c r="E72" s="12">
        <v>20</v>
      </c>
      <c r="F72" s="12">
        <v>50.83</v>
      </c>
      <c r="G72" s="11" t="s">
        <v>914</v>
      </c>
      <c r="H72" s="12">
        <v>57</v>
      </c>
      <c r="I72" s="12">
        <v>51</v>
      </c>
      <c r="J72" s="12">
        <v>51.4</v>
      </c>
      <c r="K72" s="11">
        <v>701</v>
      </c>
      <c r="L72" s="16">
        <f t="shared" si="5"/>
        <v>185.21179166666667</v>
      </c>
      <c r="M72" s="16">
        <f t="shared" si="6"/>
        <v>57.864277777777779</v>
      </c>
      <c r="N72" s="12">
        <f t="shared" si="7"/>
        <v>-371.33897797838449</v>
      </c>
      <c r="O72" s="12">
        <f t="shared" si="8"/>
        <v>-33.871551597976051</v>
      </c>
      <c r="P72" s="12">
        <f t="shared" si="9"/>
        <v>593.60010227956889</v>
      </c>
    </row>
    <row r="73" spans="1:16" ht="18" x14ac:dyDescent="0.2">
      <c r="A73" s="11"/>
      <c r="B73" s="11" t="s">
        <v>714</v>
      </c>
      <c r="C73" s="11" t="s">
        <v>295</v>
      </c>
      <c r="D73" s="11">
        <v>10</v>
      </c>
      <c r="E73" s="12">
        <v>39</v>
      </c>
      <c r="F73" s="12">
        <v>5.74</v>
      </c>
      <c r="G73" s="11" t="s">
        <v>914</v>
      </c>
      <c r="H73" s="12">
        <v>53</v>
      </c>
      <c r="I73" s="12">
        <v>40</v>
      </c>
      <c r="J73" s="12">
        <v>6.6</v>
      </c>
      <c r="K73" s="11">
        <v>514</v>
      </c>
      <c r="L73" s="16">
        <f t="shared" si="5"/>
        <v>159.77391666666668</v>
      </c>
      <c r="M73" s="16">
        <f t="shared" si="6"/>
        <v>53.668499999999995</v>
      </c>
      <c r="N73" s="12">
        <f t="shared" si="7"/>
        <v>-285.74431681111184</v>
      </c>
      <c r="O73" s="12">
        <f t="shared" si="8"/>
        <v>105.28115435321216</v>
      </c>
      <c r="P73" s="12">
        <f t="shared" si="9"/>
        <v>414.07977969010517</v>
      </c>
    </row>
    <row r="74" spans="1:16" ht="18" x14ac:dyDescent="0.2">
      <c r="A74" s="10" t="s">
        <v>297</v>
      </c>
      <c r="B74" s="11" t="s">
        <v>715</v>
      </c>
      <c r="C74" s="11" t="s">
        <v>298</v>
      </c>
      <c r="D74" s="11">
        <v>11</v>
      </c>
      <c r="E74" s="12">
        <v>38</v>
      </c>
      <c r="F74" s="12">
        <v>20.69</v>
      </c>
      <c r="G74" s="11" t="s">
        <v>914</v>
      </c>
      <c r="H74" s="12">
        <v>43</v>
      </c>
      <c r="I74" s="12">
        <v>37</v>
      </c>
      <c r="J74" s="12">
        <v>31.8</v>
      </c>
      <c r="K74" s="11">
        <v>149</v>
      </c>
      <c r="L74" s="16">
        <f t="shared" si="5"/>
        <v>174.58620833333333</v>
      </c>
      <c r="M74" s="16">
        <f t="shared" si="6"/>
        <v>43.625500000000002</v>
      </c>
      <c r="N74" s="12">
        <f t="shared" si="7"/>
        <v>-107.37475088945179</v>
      </c>
      <c r="O74" s="12">
        <f t="shared" si="8"/>
        <v>10.175980043147963</v>
      </c>
      <c r="P74" s="12">
        <f t="shared" si="9"/>
        <v>102.80132441554257</v>
      </c>
    </row>
    <row r="75" spans="1:16" ht="18" x14ac:dyDescent="0.2">
      <c r="A75" s="10" t="s">
        <v>300</v>
      </c>
      <c r="B75" s="11" t="s">
        <v>716</v>
      </c>
      <c r="C75" s="11" t="s">
        <v>301</v>
      </c>
      <c r="D75" s="11">
        <v>8</v>
      </c>
      <c r="E75" s="12">
        <v>56</v>
      </c>
      <c r="F75" s="12">
        <v>37.49</v>
      </c>
      <c r="G75" s="11" t="s">
        <v>914</v>
      </c>
      <c r="H75" s="12">
        <v>64</v>
      </c>
      <c r="I75" s="12">
        <v>36</v>
      </c>
      <c r="J75" s="12">
        <v>14.5</v>
      </c>
      <c r="K75" s="11">
        <v>308</v>
      </c>
      <c r="L75" s="16">
        <f t="shared" si="5"/>
        <v>134.15620833333335</v>
      </c>
      <c r="M75" s="16">
        <f t="shared" si="6"/>
        <v>64.604027777777773</v>
      </c>
      <c r="N75" s="12">
        <f t="shared" si="7"/>
        <v>-92.017849043520712</v>
      </c>
      <c r="O75" s="12">
        <f t="shared" si="8"/>
        <v>94.768844881958074</v>
      </c>
      <c r="P75" s="12">
        <f t="shared" si="9"/>
        <v>278.23655672312941</v>
      </c>
    </row>
    <row r="76" spans="1:16" ht="18" x14ac:dyDescent="0.2">
      <c r="A76" s="10" t="s">
        <v>303</v>
      </c>
      <c r="B76" s="11" t="s">
        <v>717</v>
      </c>
      <c r="C76" s="11" t="s">
        <v>304</v>
      </c>
      <c r="D76" s="11">
        <v>10</v>
      </c>
      <c r="E76" s="12">
        <v>51</v>
      </c>
      <c r="F76" s="12">
        <v>23.76</v>
      </c>
      <c r="G76" s="11" t="s">
        <v>914</v>
      </c>
      <c r="H76" s="12">
        <v>59</v>
      </c>
      <c r="I76" s="12">
        <v>19</v>
      </c>
      <c r="J76" s="12">
        <v>12.9</v>
      </c>
      <c r="K76" s="11">
        <v>263</v>
      </c>
      <c r="L76" s="16">
        <f t="shared" si="5"/>
        <v>162.84899999999999</v>
      </c>
      <c r="M76" s="16">
        <f t="shared" si="6"/>
        <v>59.320250000000001</v>
      </c>
      <c r="N76" s="12">
        <f t="shared" si="7"/>
        <v>-128.22541945236617</v>
      </c>
      <c r="O76" s="12">
        <f t="shared" si="8"/>
        <v>39.572261882498964</v>
      </c>
      <c r="P76" s="12">
        <f t="shared" si="9"/>
        <v>226.18858922537996</v>
      </c>
    </row>
    <row r="77" spans="1:16" ht="18" x14ac:dyDescent="0.2">
      <c r="A77" s="11"/>
      <c r="B77" s="11" t="s">
        <v>718</v>
      </c>
      <c r="C77" s="11" t="s">
        <v>305</v>
      </c>
      <c r="D77" s="11">
        <v>12</v>
      </c>
      <c r="E77" s="12">
        <v>1</v>
      </c>
      <c r="F77" s="12">
        <v>39.53</v>
      </c>
      <c r="G77" s="11" t="s">
        <v>914</v>
      </c>
      <c r="H77" s="12">
        <v>36</v>
      </c>
      <c r="I77" s="12">
        <v>2</v>
      </c>
      <c r="J77" s="12">
        <v>32.200000000000003</v>
      </c>
      <c r="K77" s="11">
        <v>362</v>
      </c>
      <c r="L77" s="16">
        <f t="shared" si="5"/>
        <v>180.41470833333335</v>
      </c>
      <c r="M77" s="16">
        <f t="shared" si="6"/>
        <v>36.042277777777777</v>
      </c>
      <c r="N77" s="12">
        <f t="shared" si="7"/>
        <v>-292.69939877466936</v>
      </c>
      <c r="O77" s="12">
        <f t="shared" si="8"/>
        <v>-2.1186028125355953</v>
      </c>
      <c r="P77" s="12">
        <f t="shared" si="9"/>
        <v>212.99430386531424</v>
      </c>
    </row>
    <row r="78" spans="1:16" ht="18" x14ac:dyDescent="0.2">
      <c r="A78" s="10" t="s">
        <v>306</v>
      </c>
      <c r="B78" s="11" t="s">
        <v>719</v>
      </c>
      <c r="C78" s="11" t="s">
        <v>307</v>
      </c>
      <c r="D78" s="11">
        <v>13</v>
      </c>
      <c r="E78" s="12">
        <v>34</v>
      </c>
      <c r="F78" s="12">
        <v>7.33</v>
      </c>
      <c r="G78" s="11" t="s">
        <v>914</v>
      </c>
      <c r="H78" s="12">
        <v>55</v>
      </c>
      <c r="I78" s="12">
        <v>20</v>
      </c>
      <c r="J78" s="12">
        <v>54.4</v>
      </c>
      <c r="K78" s="11">
        <v>277</v>
      </c>
      <c r="L78" s="16">
        <f t="shared" si="5"/>
        <v>203.53054166666666</v>
      </c>
      <c r="M78" s="16">
        <f t="shared" si="6"/>
        <v>55.348444444444446</v>
      </c>
      <c r="N78" s="12">
        <f t="shared" si="7"/>
        <v>-144.40146444752708</v>
      </c>
      <c r="O78" s="12">
        <f t="shared" si="8"/>
        <v>-62.879091277937306</v>
      </c>
      <c r="P78" s="12">
        <f t="shared" si="9"/>
        <v>227.86714757829924</v>
      </c>
    </row>
    <row r="79" spans="1:16" ht="18" x14ac:dyDescent="0.2">
      <c r="A79" s="10" t="s">
        <v>308</v>
      </c>
      <c r="B79" s="11" t="s">
        <v>721</v>
      </c>
      <c r="C79" s="11" t="s">
        <v>309</v>
      </c>
      <c r="D79" s="11">
        <v>8</v>
      </c>
      <c r="E79" s="12">
        <v>39</v>
      </c>
      <c r="F79" s="12">
        <v>11.74</v>
      </c>
      <c r="G79" s="11" t="s">
        <v>914</v>
      </c>
      <c r="H79" s="12">
        <v>65</v>
      </c>
      <c r="I79" s="12">
        <v>1</v>
      </c>
      <c r="J79" s="12">
        <v>14.5</v>
      </c>
      <c r="K79" s="11">
        <v>47</v>
      </c>
      <c r="L79" s="16">
        <f t="shared" si="5"/>
        <v>129.79891666666668</v>
      </c>
      <c r="M79" s="16">
        <f t="shared" si="6"/>
        <v>65.020694444444445</v>
      </c>
      <c r="N79" s="12">
        <f t="shared" si="7"/>
        <v>-12.704398880635138</v>
      </c>
      <c r="O79" s="12">
        <f t="shared" si="8"/>
        <v>15.248879402226097</v>
      </c>
      <c r="P79" s="12">
        <f t="shared" si="9"/>
        <v>42.603637474493667</v>
      </c>
    </row>
    <row r="80" spans="1:16" ht="18" x14ac:dyDescent="0.2">
      <c r="A80" s="11"/>
      <c r="B80" s="11" t="s">
        <v>722</v>
      </c>
      <c r="C80" s="11" t="s">
        <v>312</v>
      </c>
      <c r="D80" s="11">
        <v>11</v>
      </c>
      <c r="E80" s="12">
        <v>35</v>
      </c>
      <c r="F80" s="12">
        <v>4.9000000000000004</v>
      </c>
      <c r="G80" s="11" t="s">
        <v>914</v>
      </c>
      <c r="H80" s="12">
        <v>54</v>
      </c>
      <c r="I80" s="12">
        <v>47</v>
      </c>
      <c r="J80" s="12">
        <v>7.4</v>
      </c>
      <c r="K80" s="11">
        <v>411</v>
      </c>
      <c r="L80" s="16">
        <f t="shared" si="5"/>
        <v>173.77041666666668</v>
      </c>
      <c r="M80" s="16">
        <f t="shared" si="6"/>
        <v>54.785388888888889</v>
      </c>
      <c r="N80" s="12">
        <f t="shared" si="7"/>
        <v>-235.59985440133886</v>
      </c>
      <c r="O80" s="12">
        <f t="shared" si="8"/>
        <v>25.717423657487227</v>
      </c>
      <c r="P80" s="12">
        <f t="shared" si="9"/>
        <v>335.78612646517905</v>
      </c>
    </row>
    <row r="81" spans="1:16" ht="18" x14ac:dyDescent="0.2">
      <c r="A81" s="11"/>
      <c r="B81" s="11" t="s">
        <v>723</v>
      </c>
      <c r="C81" s="11" t="s">
        <v>313</v>
      </c>
      <c r="D81" s="11">
        <v>8</v>
      </c>
      <c r="E81" s="12">
        <v>38</v>
      </c>
      <c r="F81" s="12">
        <v>22.26</v>
      </c>
      <c r="G81" s="11" t="s">
        <v>914</v>
      </c>
      <c r="H81" s="12">
        <v>53</v>
      </c>
      <c r="I81" s="12">
        <v>24</v>
      </c>
      <c r="J81" s="12">
        <v>5.7</v>
      </c>
      <c r="K81" s="11">
        <v>241</v>
      </c>
      <c r="L81" s="16">
        <f t="shared" si="5"/>
        <v>129.59274999999997</v>
      </c>
      <c r="M81" s="16">
        <f t="shared" si="6"/>
        <v>53.401583333333335</v>
      </c>
      <c r="N81" s="12">
        <f t="shared" si="7"/>
        <v>-91.57415945618159</v>
      </c>
      <c r="O81" s="12">
        <f t="shared" si="8"/>
        <v>110.72266662578096</v>
      </c>
      <c r="P81" s="12">
        <f t="shared" si="9"/>
        <v>193.48298223660393</v>
      </c>
    </row>
    <row r="82" spans="1:16" ht="18" x14ac:dyDescent="0.2">
      <c r="A82" s="10" t="s">
        <v>314</v>
      </c>
      <c r="B82" s="11" t="s">
        <v>724</v>
      </c>
      <c r="C82" s="11" t="s">
        <v>315</v>
      </c>
      <c r="D82" s="11">
        <v>10</v>
      </c>
      <c r="E82" s="12">
        <v>51</v>
      </c>
      <c r="F82" s="12">
        <v>11.08</v>
      </c>
      <c r="G82" s="11" t="s">
        <v>914</v>
      </c>
      <c r="H82" s="12">
        <v>56</v>
      </c>
      <c r="I82" s="12">
        <v>34</v>
      </c>
      <c r="J82" s="12">
        <v>56.1</v>
      </c>
      <c r="K82" s="11">
        <v>350</v>
      </c>
      <c r="L82" s="16">
        <f t="shared" si="5"/>
        <v>162.79616666666666</v>
      </c>
      <c r="M82" s="16">
        <f t="shared" si="6"/>
        <v>56.582250000000002</v>
      </c>
      <c r="N82" s="12">
        <f t="shared" si="7"/>
        <v>-184.13446921180346</v>
      </c>
      <c r="O82" s="12">
        <f t="shared" si="8"/>
        <v>57.012639859073388</v>
      </c>
      <c r="P82" s="12">
        <f t="shared" si="9"/>
        <v>292.13705027672711</v>
      </c>
    </row>
    <row r="83" spans="1:16" ht="18" x14ac:dyDescent="0.2">
      <c r="A83" s="10" t="s">
        <v>316</v>
      </c>
      <c r="B83" s="11" t="s">
        <v>725</v>
      </c>
      <c r="C83" s="11" t="s">
        <v>317</v>
      </c>
      <c r="D83" s="11">
        <v>12</v>
      </c>
      <c r="E83" s="12">
        <v>27</v>
      </c>
      <c r="F83" s="12">
        <v>35.130000000000003</v>
      </c>
      <c r="G83" s="11" t="s">
        <v>914</v>
      </c>
      <c r="H83" s="12">
        <v>55</v>
      </c>
      <c r="I83" s="12">
        <v>42</v>
      </c>
      <c r="J83" s="12">
        <v>45.9</v>
      </c>
      <c r="K83" s="11">
        <v>439</v>
      </c>
      <c r="L83" s="16">
        <f t="shared" si="5"/>
        <v>186.89637500000001</v>
      </c>
      <c r="M83" s="16">
        <f t="shared" si="6"/>
        <v>55.71275</v>
      </c>
      <c r="N83" s="12">
        <f t="shared" si="7"/>
        <v>-245.51794501627319</v>
      </c>
      <c r="O83" s="12">
        <f t="shared" si="8"/>
        <v>-29.695175111609462</v>
      </c>
      <c r="P83" s="12">
        <f t="shared" si="9"/>
        <v>362.71219341245904</v>
      </c>
    </row>
    <row r="84" spans="1:16" ht="18" x14ac:dyDescent="0.2">
      <c r="A84" s="10" t="s">
        <v>319</v>
      </c>
      <c r="B84" s="11" t="s">
        <v>726</v>
      </c>
      <c r="C84" s="11" t="s">
        <v>321</v>
      </c>
      <c r="D84" s="11">
        <v>13</v>
      </c>
      <c r="E84" s="12">
        <v>46</v>
      </c>
      <c r="F84" s="12">
        <v>35.68</v>
      </c>
      <c r="G84" s="11" t="s">
        <v>914</v>
      </c>
      <c r="H84" s="12">
        <v>54</v>
      </c>
      <c r="I84" s="12">
        <v>25</v>
      </c>
      <c r="J84" s="12">
        <v>57.7</v>
      </c>
      <c r="K84" s="11">
        <v>282</v>
      </c>
      <c r="L84" s="16">
        <f t="shared" si="5"/>
        <v>206.64866666666666</v>
      </c>
      <c r="M84" s="16">
        <f t="shared" si="6"/>
        <v>54.432694444444444</v>
      </c>
      <c r="N84" s="12">
        <f t="shared" si="7"/>
        <v>-146.60372433256197</v>
      </c>
      <c r="O84" s="12">
        <f t="shared" si="8"/>
        <v>-73.569493181993636</v>
      </c>
      <c r="P84" s="12">
        <f t="shared" si="9"/>
        <v>229.38805044022402</v>
      </c>
    </row>
    <row r="85" spans="1:16" ht="18" x14ac:dyDescent="0.2">
      <c r="A85" s="10" t="s">
        <v>437</v>
      </c>
      <c r="B85" s="11" t="s">
        <v>727</v>
      </c>
      <c r="C85" s="11" t="s">
        <v>438</v>
      </c>
      <c r="D85" s="11">
        <v>13</v>
      </c>
      <c r="E85" s="12">
        <v>53</v>
      </c>
      <c r="F85" s="12">
        <v>51.04</v>
      </c>
      <c r="G85" s="11" t="s">
        <v>914</v>
      </c>
      <c r="H85" s="12">
        <v>53</v>
      </c>
      <c r="I85" s="12">
        <v>43</v>
      </c>
      <c r="J85" s="12">
        <v>43.3</v>
      </c>
      <c r="K85" s="11">
        <v>444</v>
      </c>
      <c r="L85" s="16">
        <f t="shared" si="5"/>
        <v>208.46266666666668</v>
      </c>
      <c r="M85" s="16">
        <f t="shared" si="6"/>
        <v>53.728694444444443</v>
      </c>
      <c r="N85" s="12">
        <f t="shared" si="7"/>
        <v>-230.92456333204908</v>
      </c>
      <c r="O85" s="12">
        <f t="shared" si="8"/>
        <v>-125.18705056855642</v>
      </c>
      <c r="P85" s="12">
        <f t="shared" si="9"/>
        <v>357.96375294133918</v>
      </c>
    </row>
    <row r="86" spans="1:16" ht="18" x14ac:dyDescent="0.2">
      <c r="A86" s="11"/>
      <c r="B86" s="11" t="s">
        <v>728</v>
      </c>
      <c r="C86" s="11" t="s">
        <v>439</v>
      </c>
      <c r="D86" s="11">
        <v>10</v>
      </c>
      <c r="E86" s="12">
        <v>4</v>
      </c>
      <c r="F86" s="12">
        <v>36.35</v>
      </c>
      <c r="G86" s="11" t="s">
        <v>914</v>
      </c>
      <c r="H86" s="12">
        <v>53</v>
      </c>
      <c r="I86" s="12">
        <v>53</v>
      </c>
      <c r="J86" s="12">
        <v>30.2</v>
      </c>
      <c r="K86" s="11">
        <v>154</v>
      </c>
      <c r="L86" s="16">
        <f t="shared" si="5"/>
        <v>151.15145833333335</v>
      </c>
      <c r="M86" s="16">
        <f t="shared" si="6"/>
        <v>53.891722222222221</v>
      </c>
      <c r="N86" s="12">
        <f t="shared" si="7"/>
        <v>-79.491455303165836</v>
      </c>
      <c r="O86" s="12">
        <f t="shared" si="8"/>
        <v>43.788538383150375</v>
      </c>
      <c r="P86" s="12">
        <f t="shared" si="9"/>
        <v>124.41733175105531</v>
      </c>
    </row>
    <row r="87" spans="1:16" ht="18" x14ac:dyDescent="0.2">
      <c r="A87" s="10" t="s">
        <v>440</v>
      </c>
      <c r="B87" s="11" t="s">
        <v>729</v>
      </c>
      <c r="C87" s="11" t="s">
        <v>442</v>
      </c>
      <c r="D87" s="11">
        <v>11</v>
      </c>
      <c r="E87" s="12">
        <v>9</v>
      </c>
      <c r="F87" s="12">
        <v>19.11</v>
      </c>
      <c r="G87" s="11" t="s">
        <v>914</v>
      </c>
      <c r="H87" s="12">
        <v>36</v>
      </c>
      <c r="I87" s="12">
        <v>18</v>
      </c>
      <c r="J87" s="12">
        <v>34</v>
      </c>
      <c r="K87" s="11">
        <v>379</v>
      </c>
      <c r="L87" s="16">
        <f t="shared" si="5"/>
        <v>167.32962500000002</v>
      </c>
      <c r="M87" s="16">
        <f t="shared" si="6"/>
        <v>36.309444444444445</v>
      </c>
      <c r="N87" s="12">
        <f t="shared" si="7"/>
        <v>-297.97251597119333</v>
      </c>
      <c r="O87" s="12">
        <f t="shared" si="8"/>
        <v>66.989133024541147</v>
      </c>
      <c r="P87" s="12">
        <f t="shared" si="9"/>
        <v>224.42334054731754</v>
      </c>
    </row>
    <row r="88" spans="1:16" ht="18" x14ac:dyDescent="0.2">
      <c r="A88" s="10" t="s">
        <v>444</v>
      </c>
      <c r="B88" s="11" t="s">
        <v>730</v>
      </c>
      <c r="C88" s="11" t="s">
        <v>445</v>
      </c>
      <c r="D88" s="11">
        <v>8</v>
      </c>
      <c r="E88" s="12">
        <v>53</v>
      </c>
      <c r="F88" s="12">
        <v>22.57</v>
      </c>
      <c r="G88" s="11" t="s">
        <v>914</v>
      </c>
      <c r="H88" s="12">
        <v>61</v>
      </c>
      <c r="I88" s="12">
        <v>57</v>
      </c>
      <c r="J88" s="12">
        <v>44</v>
      </c>
      <c r="K88" s="11">
        <v>285</v>
      </c>
      <c r="L88" s="16">
        <f t="shared" si="5"/>
        <v>133.34404166666667</v>
      </c>
      <c r="M88" s="16">
        <f t="shared" si="6"/>
        <v>61.962222222222223</v>
      </c>
      <c r="N88" s="12">
        <f t="shared" si="7"/>
        <v>-91.950766164720861</v>
      </c>
      <c r="O88" s="12">
        <f t="shared" si="8"/>
        <v>97.425633201645837</v>
      </c>
      <c r="P88" s="12">
        <f t="shared" si="9"/>
        <v>251.55178909516661</v>
      </c>
    </row>
    <row r="89" spans="1:16" ht="18" x14ac:dyDescent="0.2">
      <c r="A89" s="11"/>
      <c r="B89" s="11" t="s">
        <v>731</v>
      </c>
      <c r="C89" s="11" t="s">
        <v>447</v>
      </c>
      <c r="D89" s="11">
        <v>9</v>
      </c>
      <c r="E89" s="12">
        <v>42</v>
      </c>
      <c r="F89" s="12">
        <v>14.93</v>
      </c>
      <c r="G89" s="11" t="s">
        <v>914</v>
      </c>
      <c r="H89" s="12">
        <v>69</v>
      </c>
      <c r="I89" s="12">
        <v>14</v>
      </c>
      <c r="J89" s="12">
        <v>15.7</v>
      </c>
      <c r="K89" s="11">
        <v>479</v>
      </c>
      <c r="L89" s="16">
        <f t="shared" si="5"/>
        <v>145.56220833333333</v>
      </c>
      <c r="M89" s="16">
        <f t="shared" si="6"/>
        <v>69.237694444444443</v>
      </c>
      <c r="N89" s="12">
        <f t="shared" si="7"/>
        <v>-140.04229099126744</v>
      </c>
      <c r="O89" s="12">
        <f t="shared" si="8"/>
        <v>96.024695905728933</v>
      </c>
      <c r="P89" s="12">
        <f t="shared" si="9"/>
        <v>447.8933070611007</v>
      </c>
    </row>
    <row r="90" spans="1:16" ht="18" x14ac:dyDescent="0.2">
      <c r="A90" s="10" t="s">
        <v>450</v>
      </c>
      <c r="B90" s="11" t="s">
        <v>732</v>
      </c>
      <c r="C90" s="11" t="s">
        <v>452</v>
      </c>
      <c r="D90" s="11">
        <v>8</v>
      </c>
      <c r="E90" s="12">
        <v>19</v>
      </c>
      <c r="F90" s="12">
        <v>17.18</v>
      </c>
      <c r="G90" s="11" t="s">
        <v>914</v>
      </c>
      <c r="H90" s="12">
        <v>62</v>
      </c>
      <c r="I90" s="12">
        <v>30</v>
      </c>
      <c r="J90" s="12">
        <v>25.7</v>
      </c>
      <c r="K90" s="11">
        <v>470</v>
      </c>
      <c r="L90" s="16">
        <f t="shared" si="5"/>
        <v>124.82158333333332</v>
      </c>
      <c r="M90" s="16">
        <f t="shared" si="6"/>
        <v>62.507138888888889</v>
      </c>
      <c r="N90" s="12">
        <f t="shared" si="7"/>
        <v>-123.89477308122427</v>
      </c>
      <c r="O90" s="12">
        <f t="shared" si="8"/>
        <v>178.11800538326096</v>
      </c>
      <c r="P90" s="12">
        <f t="shared" si="9"/>
        <v>416.92212865406958</v>
      </c>
    </row>
    <row r="91" spans="1:16" ht="18" x14ac:dyDescent="0.2">
      <c r="A91" s="10" t="s">
        <v>455</v>
      </c>
      <c r="B91" s="11" t="s">
        <v>733</v>
      </c>
      <c r="C91" s="11" t="s">
        <v>456</v>
      </c>
      <c r="D91" s="11">
        <v>10</v>
      </c>
      <c r="E91" s="12">
        <v>22</v>
      </c>
      <c r="F91" s="12">
        <v>10.66</v>
      </c>
      <c r="G91" s="11" t="s">
        <v>914</v>
      </c>
      <c r="H91" s="12">
        <v>41</v>
      </c>
      <c r="I91" s="12">
        <v>13</v>
      </c>
      <c r="J91" s="12">
        <v>47.5</v>
      </c>
      <c r="K91" s="11">
        <v>127</v>
      </c>
      <c r="L91" s="16">
        <f t="shared" si="5"/>
        <v>155.54441666666668</v>
      </c>
      <c r="M91" s="16">
        <f t="shared" si="6"/>
        <v>41.229861111111113</v>
      </c>
      <c r="N91" s="12">
        <f t="shared" si="7"/>
        <v>-86.943884953041774</v>
      </c>
      <c r="O91" s="12">
        <f t="shared" si="8"/>
        <v>39.541241332885569</v>
      </c>
      <c r="P91" s="12">
        <f t="shared" si="9"/>
        <v>83.703351803417874</v>
      </c>
    </row>
    <row r="92" spans="1:16" ht="18" x14ac:dyDescent="0.2">
      <c r="A92" s="10" t="s">
        <v>457</v>
      </c>
      <c r="B92" s="11" t="s">
        <v>735</v>
      </c>
      <c r="C92" s="11" t="s">
        <v>458</v>
      </c>
      <c r="D92" s="11">
        <v>10</v>
      </c>
      <c r="E92" s="12">
        <v>54</v>
      </c>
      <c r="F92" s="12">
        <v>58.22</v>
      </c>
      <c r="G92" s="11" t="s">
        <v>914</v>
      </c>
      <c r="H92" s="12">
        <v>34</v>
      </c>
      <c r="I92" s="12">
        <v>2</v>
      </c>
      <c r="J92" s="12">
        <v>5.7</v>
      </c>
      <c r="K92" s="11">
        <v>305</v>
      </c>
      <c r="L92" s="16">
        <f t="shared" si="5"/>
        <v>163.74258333333333</v>
      </c>
      <c r="M92" s="16">
        <f t="shared" si="6"/>
        <v>34.034916666666668</v>
      </c>
      <c r="N92" s="12">
        <f t="shared" si="7"/>
        <v>-242.64581977087229</v>
      </c>
      <c r="O92" s="12">
        <f t="shared" si="8"/>
        <v>70.758885908757605</v>
      </c>
      <c r="P92" s="12">
        <f t="shared" si="9"/>
        <v>170.70789733539794</v>
      </c>
    </row>
    <row r="93" spans="1:16" ht="18" x14ac:dyDescent="0.2">
      <c r="A93" s="11"/>
      <c r="B93" s="11" t="s">
        <v>736</v>
      </c>
      <c r="C93" s="11" t="s">
        <v>459</v>
      </c>
      <c r="D93" s="11">
        <v>11</v>
      </c>
      <c r="E93" s="12">
        <v>25</v>
      </c>
      <c r="F93" s="12">
        <v>57.18</v>
      </c>
      <c r="G93" s="11" t="s">
        <v>914</v>
      </c>
      <c r="H93" s="12">
        <v>55</v>
      </c>
      <c r="I93" s="12">
        <v>51</v>
      </c>
      <c r="J93" s="12">
        <v>1.2</v>
      </c>
      <c r="K93" s="11">
        <v>348</v>
      </c>
      <c r="L93" s="16">
        <f t="shared" si="5"/>
        <v>171.48824999999999</v>
      </c>
      <c r="M93" s="16">
        <f t="shared" si="6"/>
        <v>55.850333333333332</v>
      </c>
      <c r="N93" s="12">
        <f t="shared" si="7"/>
        <v>-193.2003920170647</v>
      </c>
      <c r="O93" s="12">
        <f t="shared" si="8"/>
        <v>28.914499044203868</v>
      </c>
      <c r="P93" s="12">
        <f t="shared" si="9"/>
        <v>287.99576432558041</v>
      </c>
    </row>
    <row r="94" spans="1:16" ht="18" x14ac:dyDescent="0.2">
      <c r="A94" s="10" t="s">
        <v>460</v>
      </c>
      <c r="B94" s="11" t="s">
        <v>737</v>
      </c>
      <c r="C94" s="11" t="s">
        <v>461</v>
      </c>
      <c r="D94" s="11">
        <v>11</v>
      </c>
      <c r="E94" s="12">
        <v>41</v>
      </c>
      <c r="F94" s="12">
        <v>34.5</v>
      </c>
      <c r="G94" s="11" t="s">
        <v>914</v>
      </c>
      <c r="H94" s="12">
        <v>31</v>
      </c>
      <c r="I94" s="12">
        <v>44</v>
      </c>
      <c r="J94" s="12">
        <v>45.5</v>
      </c>
      <c r="K94" s="11">
        <v>133</v>
      </c>
      <c r="L94" s="16">
        <f t="shared" si="5"/>
        <v>175.39375000000001</v>
      </c>
      <c r="M94" s="16">
        <f t="shared" si="6"/>
        <v>31.745972222222225</v>
      </c>
      <c r="N94" s="12">
        <f t="shared" si="7"/>
        <v>-112.73646089369348</v>
      </c>
      <c r="O94" s="12">
        <f t="shared" si="8"/>
        <v>9.082937631118158</v>
      </c>
      <c r="P94" s="12">
        <f t="shared" si="9"/>
        <v>69.978501192537252</v>
      </c>
    </row>
    <row r="95" spans="1:16" ht="18" x14ac:dyDescent="0.2">
      <c r="A95" s="11"/>
      <c r="B95" s="11" t="s">
        <v>738</v>
      </c>
      <c r="C95" s="11" t="s">
        <v>463</v>
      </c>
      <c r="D95" s="11">
        <v>11</v>
      </c>
      <c r="E95" s="12">
        <v>49</v>
      </c>
      <c r="F95" s="12">
        <v>41.8</v>
      </c>
      <c r="G95" s="11" t="s">
        <v>914</v>
      </c>
      <c r="H95" s="12">
        <v>34</v>
      </c>
      <c r="I95" s="12">
        <v>55</v>
      </c>
      <c r="J95" s="12">
        <v>54.3</v>
      </c>
      <c r="K95" s="11">
        <v>227</v>
      </c>
      <c r="L95" s="16">
        <f t="shared" si="5"/>
        <v>177.42416666666668</v>
      </c>
      <c r="M95" s="16">
        <f t="shared" si="6"/>
        <v>34.931750000000001</v>
      </c>
      <c r="N95" s="12">
        <f t="shared" si="7"/>
        <v>-185.91444162801298</v>
      </c>
      <c r="O95" s="12">
        <f t="shared" si="8"/>
        <v>8.3637487331816089</v>
      </c>
      <c r="P95" s="12">
        <f t="shared" si="9"/>
        <v>129.98026042931426</v>
      </c>
    </row>
    <row r="96" spans="1:16" ht="18" x14ac:dyDescent="0.2">
      <c r="A96" s="11"/>
      <c r="B96" s="11" t="s">
        <v>739</v>
      </c>
      <c r="C96" s="11" t="s">
        <v>465</v>
      </c>
      <c r="D96" s="11">
        <v>9</v>
      </c>
      <c r="E96" s="12">
        <v>4</v>
      </c>
      <c r="F96" s="12">
        <v>0.4</v>
      </c>
      <c r="G96" s="11" t="s">
        <v>914</v>
      </c>
      <c r="H96" s="12">
        <v>54</v>
      </c>
      <c r="I96" s="12">
        <v>17</v>
      </c>
      <c r="J96" s="12">
        <v>2</v>
      </c>
      <c r="K96" s="11">
        <v>336</v>
      </c>
      <c r="L96" s="16">
        <f t="shared" si="5"/>
        <v>136.00166666666667</v>
      </c>
      <c r="M96" s="16">
        <f t="shared" si="6"/>
        <v>54.283888888888889</v>
      </c>
      <c r="N96" s="12">
        <f t="shared" si="7"/>
        <v>-141.09999456256</v>
      </c>
      <c r="O96" s="12">
        <f t="shared" si="8"/>
        <v>136.25074905650806</v>
      </c>
      <c r="P96" s="12">
        <f t="shared" si="9"/>
        <v>272.80492098931433</v>
      </c>
    </row>
    <row r="97" spans="1:16" ht="18" x14ac:dyDescent="0.2">
      <c r="A97" s="10" t="s">
        <v>466</v>
      </c>
      <c r="B97" s="11" t="s">
        <v>740</v>
      </c>
      <c r="C97" s="11" t="s">
        <v>467</v>
      </c>
      <c r="D97" s="11">
        <v>10</v>
      </c>
      <c r="E97" s="12">
        <v>18</v>
      </c>
      <c r="F97" s="12">
        <v>2.15</v>
      </c>
      <c r="G97" s="11" t="s">
        <v>914</v>
      </c>
      <c r="H97" s="12">
        <v>65</v>
      </c>
      <c r="I97" s="12">
        <v>6</v>
      </c>
      <c r="J97" s="12">
        <v>30.1</v>
      </c>
      <c r="K97" s="11">
        <v>249</v>
      </c>
      <c r="L97" s="16">
        <f t="shared" si="5"/>
        <v>154.50895833333334</v>
      </c>
      <c r="M97" s="16">
        <f t="shared" si="6"/>
        <v>65.108361111111108</v>
      </c>
      <c r="N97" s="12">
        <f t="shared" si="7"/>
        <v>-94.602466043959126</v>
      </c>
      <c r="O97" s="12">
        <f t="shared" si="8"/>
        <v>45.104906556048356</v>
      </c>
      <c r="P97" s="12">
        <f t="shared" si="9"/>
        <v>225.86925603758408</v>
      </c>
    </row>
    <row r="98" spans="1:16" ht="18" x14ac:dyDescent="0.2">
      <c r="A98" s="11"/>
      <c r="B98" s="11" t="s">
        <v>741</v>
      </c>
      <c r="C98" s="11" t="s">
        <v>469</v>
      </c>
      <c r="D98" s="11">
        <v>10</v>
      </c>
      <c r="E98" s="12">
        <v>41</v>
      </c>
      <c r="F98" s="12">
        <v>48.31</v>
      </c>
      <c r="G98" s="11" t="s">
        <v>914</v>
      </c>
      <c r="H98" s="12">
        <v>68</v>
      </c>
      <c r="I98" s="12">
        <v>26</v>
      </c>
      <c r="J98" s="12">
        <v>36.799999999999997</v>
      </c>
      <c r="K98" s="11">
        <v>586</v>
      </c>
      <c r="L98" s="16">
        <f t="shared" si="5"/>
        <v>160.45129166666666</v>
      </c>
      <c r="M98" s="16">
        <f t="shared" si="6"/>
        <v>68.443555555555562</v>
      </c>
      <c r="N98" s="12">
        <f t="shared" si="7"/>
        <v>-202.89589227823302</v>
      </c>
      <c r="O98" s="12">
        <f t="shared" si="8"/>
        <v>72.043378003912977</v>
      </c>
      <c r="P98" s="12">
        <f t="shared" si="9"/>
        <v>545.01285175893327</v>
      </c>
    </row>
    <row r="99" spans="1:16" ht="18" x14ac:dyDescent="0.2">
      <c r="A99" s="10" t="s">
        <v>470</v>
      </c>
      <c r="B99" s="11" t="s">
        <v>869</v>
      </c>
      <c r="C99" s="11" t="s">
        <v>471</v>
      </c>
      <c r="D99" s="11">
        <v>9</v>
      </c>
      <c r="E99" s="12">
        <v>34</v>
      </c>
      <c r="F99" s="12">
        <v>53.39</v>
      </c>
      <c r="G99" s="11" t="s">
        <v>914</v>
      </c>
      <c r="H99" s="12">
        <v>72</v>
      </c>
      <c r="I99" s="12">
        <v>12</v>
      </c>
      <c r="J99" s="12">
        <v>21.1</v>
      </c>
      <c r="K99" s="11">
        <v>163</v>
      </c>
      <c r="L99" s="16">
        <f t="shared" si="5"/>
        <v>143.72245833333332</v>
      </c>
      <c r="M99" s="16">
        <f t="shared" si="6"/>
        <v>72.205861111111119</v>
      </c>
      <c r="N99" s="12">
        <f t="shared" si="7"/>
        <v>-40.156825099052291</v>
      </c>
      <c r="O99" s="12">
        <f t="shared" si="8"/>
        <v>29.473893793069504</v>
      </c>
      <c r="P99" s="12">
        <f t="shared" si="9"/>
        <v>155.20218742865382</v>
      </c>
    </row>
    <row r="100" spans="1:16" ht="18" x14ac:dyDescent="0.2">
      <c r="A100" s="10" t="s">
        <v>472</v>
      </c>
      <c r="B100" s="11" t="s">
        <v>870</v>
      </c>
      <c r="C100" s="11" t="s">
        <v>474</v>
      </c>
      <c r="D100" s="11">
        <v>9</v>
      </c>
      <c r="E100" s="12">
        <v>21</v>
      </c>
      <c r="F100" s="12">
        <v>43.3</v>
      </c>
      <c r="G100" s="11" t="s">
        <v>914</v>
      </c>
      <c r="H100" s="12">
        <v>56</v>
      </c>
      <c r="I100" s="12">
        <v>41</v>
      </c>
      <c r="J100" s="12">
        <v>57.3</v>
      </c>
      <c r="K100" s="11">
        <v>477</v>
      </c>
      <c r="L100" s="16">
        <f t="shared" si="5"/>
        <v>140.43041666666667</v>
      </c>
      <c r="M100" s="16">
        <f t="shared" si="6"/>
        <v>56.699249999999999</v>
      </c>
      <c r="N100" s="12">
        <f t="shared" si="7"/>
        <v>-201.87761409073283</v>
      </c>
      <c r="O100" s="12">
        <f t="shared" si="8"/>
        <v>166.82724937109083</v>
      </c>
      <c r="P100" s="12">
        <f t="shared" si="9"/>
        <v>398.67668328648097</v>
      </c>
    </row>
    <row r="101" spans="1:16" ht="18" x14ac:dyDescent="0.2">
      <c r="A101" s="10" t="s">
        <v>477</v>
      </c>
      <c r="B101" s="11" t="s">
        <v>871</v>
      </c>
      <c r="C101" s="11" t="s">
        <v>478</v>
      </c>
      <c r="D101" s="11">
        <v>10</v>
      </c>
      <c r="E101" s="12">
        <v>43</v>
      </c>
      <c r="F101" s="12">
        <v>43.32</v>
      </c>
      <c r="G101" s="11" t="s">
        <v>914</v>
      </c>
      <c r="H101" s="12">
        <v>57</v>
      </c>
      <c r="I101" s="12">
        <v>11</v>
      </c>
      <c r="J101" s="12">
        <v>57.6</v>
      </c>
      <c r="K101" s="11">
        <v>368</v>
      </c>
      <c r="L101" s="16">
        <f t="shared" si="5"/>
        <v>160.93049999999999</v>
      </c>
      <c r="M101" s="16">
        <f t="shared" si="6"/>
        <v>57.199333333333328</v>
      </c>
      <c r="N101" s="12">
        <f t="shared" si="7"/>
        <v>-188.41236171983482</v>
      </c>
      <c r="O101" s="12">
        <f t="shared" si="8"/>
        <v>65.131327315071857</v>
      </c>
      <c r="P101" s="12">
        <f t="shared" si="9"/>
        <v>309.32619053893757</v>
      </c>
    </row>
    <row r="102" spans="1:16" ht="18" x14ac:dyDescent="0.2">
      <c r="A102" s="11"/>
      <c r="B102" s="11" t="s">
        <v>872</v>
      </c>
      <c r="C102" s="11" t="s">
        <v>479</v>
      </c>
      <c r="D102" s="11">
        <v>12</v>
      </c>
      <c r="E102" s="12">
        <v>17</v>
      </c>
      <c r="F102" s="12">
        <v>29.56</v>
      </c>
      <c r="G102" s="11" t="s">
        <v>914</v>
      </c>
      <c r="H102" s="12">
        <v>53</v>
      </c>
      <c r="I102" s="12">
        <v>11</v>
      </c>
      <c r="J102" s="12">
        <v>29.2</v>
      </c>
      <c r="K102" s="11">
        <v>382</v>
      </c>
      <c r="L102" s="16">
        <f t="shared" si="5"/>
        <v>184.37316666666666</v>
      </c>
      <c r="M102" s="16">
        <f t="shared" si="6"/>
        <v>53.191444444444443</v>
      </c>
      <c r="N102" s="12">
        <f t="shared" si="7"/>
        <v>-228.20634060357821</v>
      </c>
      <c r="O102" s="12">
        <f t="shared" si="8"/>
        <v>-17.452016134033659</v>
      </c>
      <c r="P102" s="12">
        <f t="shared" si="9"/>
        <v>305.84521124448082</v>
      </c>
    </row>
    <row r="103" spans="1:16" ht="18" x14ac:dyDescent="0.2">
      <c r="A103" s="10" t="s">
        <v>240</v>
      </c>
      <c r="B103" s="11" t="s">
        <v>873</v>
      </c>
      <c r="C103" s="11" t="s">
        <v>241</v>
      </c>
      <c r="D103" s="11">
        <v>12</v>
      </c>
      <c r="E103" s="12">
        <v>25</v>
      </c>
      <c r="F103" s="12">
        <v>3.22</v>
      </c>
      <c r="G103" s="11" t="s">
        <v>914</v>
      </c>
      <c r="H103" s="12">
        <v>56</v>
      </c>
      <c r="I103" s="12">
        <v>46</v>
      </c>
      <c r="J103" s="12">
        <v>40.299999999999997</v>
      </c>
      <c r="K103" s="11">
        <v>1190</v>
      </c>
      <c r="L103" s="16">
        <f t="shared" si="5"/>
        <v>186.26341666666667</v>
      </c>
      <c r="M103" s="16">
        <f t="shared" si="6"/>
        <v>56.777861111111108</v>
      </c>
      <c r="N103" s="12">
        <f t="shared" si="7"/>
        <v>-648.09312476728473</v>
      </c>
      <c r="O103" s="12">
        <f t="shared" si="8"/>
        <v>-71.131325705869983</v>
      </c>
      <c r="P103" s="12">
        <f t="shared" si="9"/>
        <v>995.49768263552596</v>
      </c>
    </row>
    <row r="104" spans="1:16" ht="18" x14ac:dyDescent="0.2">
      <c r="A104" s="11"/>
      <c r="B104" s="11" t="s">
        <v>874</v>
      </c>
      <c r="C104" s="11" t="s">
        <v>242</v>
      </c>
      <c r="D104" s="11">
        <v>11</v>
      </c>
      <c r="E104" s="12">
        <v>29</v>
      </c>
      <c r="F104" s="12">
        <v>4.7</v>
      </c>
      <c r="G104" s="11" t="s">
        <v>914</v>
      </c>
      <c r="H104" s="12">
        <v>61</v>
      </c>
      <c r="I104" s="12">
        <v>46</v>
      </c>
      <c r="J104" s="12">
        <v>40</v>
      </c>
      <c r="K104" s="11">
        <v>107</v>
      </c>
      <c r="L104" s="16">
        <f t="shared" si="5"/>
        <v>172.26958333333332</v>
      </c>
      <c r="M104" s="16">
        <f t="shared" si="6"/>
        <v>61.777777777777779</v>
      </c>
      <c r="N104" s="12">
        <f t="shared" si="7"/>
        <v>-50.139650392959489</v>
      </c>
      <c r="O104" s="12">
        <f t="shared" si="8"/>
        <v>6.8062529237500291</v>
      </c>
      <c r="P104" s="12">
        <f t="shared" si="9"/>
        <v>94.279851397898057</v>
      </c>
    </row>
    <row r="105" spans="1:16" ht="18" x14ac:dyDescent="0.2">
      <c r="A105" s="10" t="s">
        <v>244</v>
      </c>
      <c r="B105" s="11" t="s">
        <v>875</v>
      </c>
      <c r="C105" s="11" t="s">
        <v>245</v>
      </c>
      <c r="D105" s="11">
        <v>11</v>
      </c>
      <c r="E105" s="12">
        <v>55</v>
      </c>
      <c r="F105" s="12">
        <v>58.41</v>
      </c>
      <c r="G105" s="11" t="s">
        <v>914</v>
      </c>
      <c r="H105" s="12">
        <v>56</v>
      </c>
      <c r="I105" s="12">
        <v>35</v>
      </c>
      <c r="J105" s="12">
        <v>54.8</v>
      </c>
      <c r="K105" s="11">
        <v>315</v>
      </c>
      <c r="L105" s="16">
        <f t="shared" si="5"/>
        <v>178.99337499999999</v>
      </c>
      <c r="M105" s="16">
        <f t="shared" si="6"/>
        <v>56.598555555555556</v>
      </c>
      <c r="N105" s="12">
        <f t="shared" si="7"/>
        <v>-173.38130082336474</v>
      </c>
      <c r="O105" s="12">
        <f t="shared" si="8"/>
        <v>3.0464357558721891</v>
      </c>
      <c r="P105" s="12">
        <f t="shared" si="9"/>
        <v>262.9727053402753</v>
      </c>
    </row>
    <row r="106" spans="1:16" ht="18" x14ac:dyDescent="0.2">
      <c r="A106" s="11"/>
      <c r="B106" s="11" t="s">
        <v>876</v>
      </c>
      <c r="C106" s="11" t="s">
        <v>246</v>
      </c>
      <c r="D106" s="11">
        <v>12</v>
      </c>
      <c r="E106" s="12">
        <v>48</v>
      </c>
      <c r="F106" s="12">
        <v>39.340000000000003</v>
      </c>
      <c r="G106" s="11" t="s">
        <v>914</v>
      </c>
      <c r="H106" s="12">
        <v>60</v>
      </c>
      <c r="I106" s="12">
        <v>19</v>
      </c>
      <c r="J106" s="12">
        <v>11.6</v>
      </c>
      <c r="K106" s="11">
        <v>79</v>
      </c>
      <c r="L106" s="16">
        <f t="shared" si="5"/>
        <v>192.16391666666667</v>
      </c>
      <c r="M106" s="16">
        <f t="shared" si="6"/>
        <v>60.31988888888889</v>
      </c>
      <c r="N106" s="12">
        <f t="shared" si="7"/>
        <v>-38.239178621130108</v>
      </c>
      <c r="O106" s="12">
        <f t="shared" si="8"/>
        <v>-8.242398756430255</v>
      </c>
      <c r="P106" s="12">
        <f t="shared" si="9"/>
        <v>68.635472469571468</v>
      </c>
    </row>
    <row r="107" spans="1:16" ht="18" x14ac:dyDescent="0.2">
      <c r="A107" s="11"/>
      <c r="B107" s="11" t="s">
        <v>877</v>
      </c>
      <c r="C107" s="11" t="s">
        <v>247</v>
      </c>
      <c r="D107" s="11">
        <v>12</v>
      </c>
      <c r="E107" s="12">
        <v>56</v>
      </c>
      <c r="F107" s="12">
        <v>17.64</v>
      </c>
      <c r="G107" s="11" t="s">
        <v>914</v>
      </c>
      <c r="H107" s="12">
        <v>54</v>
      </c>
      <c r="I107" s="12">
        <v>5</v>
      </c>
      <c r="J107" s="12">
        <v>58.1</v>
      </c>
      <c r="K107" s="11">
        <v>256</v>
      </c>
      <c r="L107" s="16">
        <f t="shared" si="5"/>
        <v>194.0735</v>
      </c>
      <c r="M107" s="16">
        <f t="shared" si="6"/>
        <v>54.099472222222225</v>
      </c>
      <c r="N107" s="12">
        <f t="shared" si="7"/>
        <v>-145.60752272486633</v>
      </c>
      <c r="O107" s="12">
        <f t="shared" si="8"/>
        <v>-36.502495792894202</v>
      </c>
      <c r="P107" s="12">
        <f t="shared" si="9"/>
        <v>207.36927720088448</v>
      </c>
    </row>
    <row r="108" spans="1:16" ht="18" x14ac:dyDescent="0.2">
      <c r="A108" s="11"/>
      <c r="B108" s="11" t="s">
        <v>878</v>
      </c>
      <c r="C108" s="11" t="s">
        <v>249</v>
      </c>
      <c r="D108" s="11">
        <v>9</v>
      </c>
      <c r="E108" s="12">
        <v>58</v>
      </c>
      <c r="F108" s="12">
        <v>22.91</v>
      </c>
      <c r="G108" s="11" t="s">
        <v>914</v>
      </c>
      <c r="H108" s="12">
        <v>72</v>
      </c>
      <c r="I108" s="12">
        <v>52</v>
      </c>
      <c r="J108" s="12">
        <v>46.6</v>
      </c>
      <c r="K108" s="11">
        <v>370</v>
      </c>
      <c r="L108" s="16">
        <f t="shared" si="5"/>
        <v>149.59545833333331</v>
      </c>
      <c r="M108" s="16">
        <f t="shared" si="6"/>
        <v>72.879611111111103</v>
      </c>
      <c r="N108" s="12">
        <f t="shared" si="7"/>
        <v>-93.941273851069852</v>
      </c>
      <c r="O108" s="12">
        <f t="shared" si="8"/>
        <v>55.125028085261398</v>
      </c>
      <c r="P108" s="12">
        <f t="shared" si="9"/>
        <v>353.60467805988856</v>
      </c>
    </row>
    <row r="109" spans="1:16" ht="18" x14ac:dyDescent="0.2">
      <c r="A109" s="10" t="s">
        <v>251</v>
      </c>
      <c r="B109" s="11" t="s">
        <v>879</v>
      </c>
      <c r="C109" s="11" t="s">
        <v>253</v>
      </c>
      <c r="D109" s="11">
        <v>10</v>
      </c>
      <c r="E109" s="12">
        <v>21</v>
      </c>
      <c r="F109" s="12">
        <v>3.43</v>
      </c>
      <c r="G109" s="11" t="s">
        <v>914</v>
      </c>
      <c r="H109" s="12">
        <v>68</v>
      </c>
      <c r="I109" s="12">
        <v>44</v>
      </c>
      <c r="J109" s="12">
        <v>51.8</v>
      </c>
      <c r="K109" s="11">
        <v>410</v>
      </c>
      <c r="L109" s="16">
        <f t="shared" si="5"/>
        <v>155.26429166666668</v>
      </c>
      <c r="M109" s="16">
        <f t="shared" si="6"/>
        <v>68.747722222222222</v>
      </c>
      <c r="N109" s="12">
        <f t="shared" si="7"/>
        <v>-134.97901965140386</v>
      </c>
      <c r="O109" s="12">
        <f t="shared" si="8"/>
        <v>62.185360850014668</v>
      </c>
      <c r="P109" s="12">
        <f t="shared" si="9"/>
        <v>382.11731856839384</v>
      </c>
    </row>
    <row r="110" spans="1:16" ht="18" x14ac:dyDescent="0.2">
      <c r="A110" s="11"/>
      <c r="B110" s="11" t="s">
        <v>880</v>
      </c>
      <c r="C110" s="11" t="s">
        <v>255</v>
      </c>
      <c r="D110" s="11">
        <v>11</v>
      </c>
      <c r="E110" s="12">
        <v>16</v>
      </c>
      <c r="F110" s="12">
        <v>41.93</v>
      </c>
      <c r="G110" s="11" t="s">
        <v>914</v>
      </c>
      <c r="H110" s="12">
        <v>49</v>
      </c>
      <c r="I110" s="12">
        <v>28</v>
      </c>
      <c r="J110" s="12">
        <v>34.6</v>
      </c>
      <c r="K110" s="11">
        <v>421</v>
      </c>
      <c r="L110" s="16">
        <f t="shared" si="5"/>
        <v>169.17470833333334</v>
      </c>
      <c r="M110" s="16">
        <f t="shared" si="6"/>
        <v>49.476277777777781</v>
      </c>
      <c r="N110" s="12">
        <f t="shared" si="7"/>
        <v>-268.68217107682062</v>
      </c>
      <c r="O110" s="12">
        <f t="shared" si="8"/>
        <v>51.376793976474154</v>
      </c>
      <c r="P110" s="12">
        <f t="shared" si="9"/>
        <v>320.01768073990075</v>
      </c>
    </row>
    <row r="111" spans="1:16" ht="18" x14ac:dyDescent="0.2">
      <c r="A111" s="11"/>
      <c r="B111" s="11" t="s">
        <v>881</v>
      </c>
      <c r="C111" s="11" t="s">
        <v>257</v>
      </c>
      <c r="D111" s="11">
        <v>12</v>
      </c>
      <c r="E111" s="12">
        <v>47</v>
      </c>
      <c r="F111" s="12">
        <v>18.93</v>
      </c>
      <c r="G111" s="11" t="s">
        <v>914</v>
      </c>
      <c r="H111" s="12">
        <v>62</v>
      </c>
      <c r="I111" s="12">
        <v>46</v>
      </c>
      <c r="J111" s="12">
        <v>52.1</v>
      </c>
      <c r="K111" s="11">
        <v>206</v>
      </c>
      <c r="L111" s="16">
        <f t="shared" si="5"/>
        <v>191.82887500000001</v>
      </c>
      <c r="M111" s="16">
        <f t="shared" si="6"/>
        <v>62.78113888888889</v>
      </c>
      <c r="N111" s="12">
        <f t="shared" si="7"/>
        <v>-92.221592485239285</v>
      </c>
      <c r="O111" s="12">
        <f t="shared" si="8"/>
        <v>-19.314604301668698</v>
      </c>
      <c r="P111" s="12">
        <f t="shared" si="9"/>
        <v>183.18876586776935</v>
      </c>
    </row>
    <row r="112" spans="1:16" ht="18" x14ac:dyDescent="0.2">
      <c r="A112" s="11"/>
      <c r="B112" s="11" t="s">
        <v>882</v>
      </c>
      <c r="C112" s="11" t="s">
        <v>259</v>
      </c>
      <c r="D112" s="11">
        <v>8</v>
      </c>
      <c r="E112" s="12">
        <v>29</v>
      </c>
      <c r="F112" s="12">
        <v>46.29</v>
      </c>
      <c r="G112" s="11" t="s">
        <v>914</v>
      </c>
      <c r="H112" s="12">
        <v>67</v>
      </c>
      <c r="I112" s="12">
        <v>17</v>
      </c>
      <c r="J112" s="12">
        <v>50.7</v>
      </c>
      <c r="K112" s="11">
        <v>322</v>
      </c>
      <c r="L112" s="16">
        <f t="shared" si="5"/>
        <v>127.442875</v>
      </c>
      <c r="M112" s="16">
        <f t="shared" si="6"/>
        <v>67.297416666666663</v>
      </c>
      <c r="N112" s="12">
        <f t="shared" si="7"/>
        <v>-75.555573476330096</v>
      </c>
      <c r="O112" s="12">
        <f t="shared" si="8"/>
        <v>98.66947613441566</v>
      </c>
      <c r="P112" s="12">
        <f t="shared" si="9"/>
        <v>297.05166183009794</v>
      </c>
    </row>
    <row r="113" spans="1:16" ht="18" x14ac:dyDescent="0.2">
      <c r="A113" s="11"/>
      <c r="B113" s="11" t="s">
        <v>883</v>
      </c>
      <c r="C113" s="11" t="s">
        <v>378</v>
      </c>
      <c r="D113" s="11">
        <v>11</v>
      </c>
      <c r="E113" s="12">
        <v>9</v>
      </c>
      <c r="F113" s="12">
        <v>38.549999999999997</v>
      </c>
      <c r="G113" s="11" t="s">
        <v>914</v>
      </c>
      <c r="H113" s="12">
        <v>43</v>
      </c>
      <c r="I113" s="12">
        <v>12</v>
      </c>
      <c r="J113" s="12">
        <v>27.9</v>
      </c>
      <c r="K113" s="11">
        <v>566</v>
      </c>
      <c r="L113" s="16">
        <f t="shared" si="5"/>
        <v>167.41062500000001</v>
      </c>
      <c r="M113" s="16">
        <f t="shared" si="6"/>
        <v>43.207750000000004</v>
      </c>
      <c r="N113" s="12">
        <f t="shared" si="7"/>
        <v>-402.62512150810289</v>
      </c>
      <c r="O113" s="12">
        <f t="shared" si="8"/>
        <v>89.9189868025518</v>
      </c>
      <c r="P113" s="12">
        <f t="shared" si="9"/>
        <v>387.50946742368484</v>
      </c>
    </row>
    <row r="114" spans="1:16" ht="18" x14ac:dyDescent="0.2">
      <c r="A114" s="11"/>
      <c r="B114" s="11" t="s">
        <v>884</v>
      </c>
      <c r="C114" s="11" t="s">
        <v>379</v>
      </c>
      <c r="D114" s="11">
        <v>8</v>
      </c>
      <c r="E114" s="12">
        <v>39</v>
      </c>
      <c r="F114" s="12">
        <v>17.649999999999999</v>
      </c>
      <c r="G114" s="11" t="s">
        <v>914</v>
      </c>
      <c r="H114" s="12">
        <v>52</v>
      </c>
      <c r="I114" s="12">
        <v>42</v>
      </c>
      <c r="J114" s="12">
        <v>42.1</v>
      </c>
      <c r="K114" s="11">
        <v>397</v>
      </c>
      <c r="L114" s="16">
        <f t="shared" si="5"/>
        <v>129.82354166666667</v>
      </c>
      <c r="M114" s="16">
        <f t="shared" si="6"/>
        <v>52.711694444444447</v>
      </c>
      <c r="N114" s="12">
        <f t="shared" si="7"/>
        <v>-154.03057111053877</v>
      </c>
      <c r="O114" s="12">
        <f t="shared" si="8"/>
        <v>184.71885077766686</v>
      </c>
      <c r="P114" s="12">
        <f t="shared" si="9"/>
        <v>315.85206874538483</v>
      </c>
    </row>
    <row r="115" spans="1:16" ht="18" x14ac:dyDescent="0.2">
      <c r="A115" s="11"/>
      <c r="B115" s="11" t="s">
        <v>885</v>
      </c>
      <c r="C115" s="11" t="s">
        <v>381</v>
      </c>
      <c r="D115" s="11">
        <v>10</v>
      </c>
      <c r="E115" s="12">
        <v>53</v>
      </c>
      <c r="F115" s="12">
        <v>31.38</v>
      </c>
      <c r="G115" s="11" t="s">
        <v>914</v>
      </c>
      <c r="H115" s="12">
        <v>69</v>
      </c>
      <c r="I115" s="12">
        <v>51</v>
      </c>
      <c r="J115" s="12">
        <v>14.6</v>
      </c>
      <c r="K115" s="11">
        <v>142</v>
      </c>
      <c r="L115" s="16">
        <f t="shared" si="5"/>
        <v>163.38074999999998</v>
      </c>
      <c r="M115" s="16">
        <f t="shared" si="6"/>
        <v>69.854055555555547</v>
      </c>
      <c r="N115" s="12">
        <f t="shared" si="7"/>
        <v>-46.863595179387069</v>
      </c>
      <c r="O115" s="12">
        <f t="shared" si="8"/>
        <v>13.987790531140684</v>
      </c>
      <c r="P115" s="12">
        <f t="shared" si="9"/>
        <v>133.3122093542803</v>
      </c>
    </row>
    <row r="116" spans="1:16" ht="18" x14ac:dyDescent="0.2">
      <c r="A116" s="11"/>
      <c r="B116" s="11" t="s">
        <v>886</v>
      </c>
      <c r="C116" s="11" t="s">
        <v>383</v>
      </c>
      <c r="D116" s="11">
        <v>9</v>
      </c>
      <c r="E116" s="12">
        <v>15</v>
      </c>
      <c r="F116" s="12">
        <v>52.75</v>
      </c>
      <c r="G116" s="11" t="s">
        <v>914</v>
      </c>
      <c r="H116" s="12">
        <v>72</v>
      </c>
      <c r="I116" s="12">
        <v>56</v>
      </c>
      <c r="J116" s="12">
        <v>47.3</v>
      </c>
      <c r="K116" s="11">
        <v>291</v>
      </c>
      <c r="L116" s="16">
        <f t="shared" si="5"/>
        <v>138.96979166666668</v>
      </c>
      <c r="M116" s="16">
        <f t="shared" si="6"/>
        <v>72.946472222222226</v>
      </c>
      <c r="N116" s="12">
        <f t="shared" si="7"/>
        <v>-64.377472599932148</v>
      </c>
      <c r="O116" s="12">
        <f t="shared" si="8"/>
        <v>56.022101153151795</v>
      </c>
      <c r="P116" s="12">
        <f t="shared" si="9"/>
        <v>278.20507760289172</v>
      </c>
    </row>
    <row r="117" spans="1:16" ht="18" x14ac:dyDescent="0.2">
      <c r="A117" s="10" t="s">
        <v>384</v>
      </c>
      <c r="B117" s="11" t="s">
        <v>887</v>
      </c>
      <c r="C117" s="11" t="s">
        <v>385</v>
      </c>
      <c r="D117" s="11">
        <v>11</v>
      </c>
      <c r="E117" s="12">
        <v>30</v>
      </c>
      <c r="F117" s="12">
        <v>31.17</v>
      </c>
      <c r="G117" s="11" t="s">
        <v>914</v>
      </c>
      <c r="H117" s="12">
        <v>43</v>
      </c>
      <c r="I117" s="12">
        <v>10</v>
      </c>
      <c r="J117" s="12">
        <v>23</v>
      </c>
      <c r="K117" s="11">
        <v>183</v>
      </c>
      <c r="L117" s="16">
        <f t="shared" si="5"/>
        <v>172.629875</v>
      </c>
      <c r="M117" s="16">
        <f t="shared" si="6"/>
        <v>43.17305555555555</v>
      </c>
      <c r="N117" s="12">
        <f t="shared" si="7"/>
        <v>-132.35753241756575</v>
      </c>
      <c r="O117" s="12">
        <f t="shared" si="8"/>
        <v>17.120069219708785</v>
      </c>
      <c r="P117" s="12">
        <f t="shared" si="9"/>
        <v>125.20937202240657</v>
      </c>
    </row>
    <row r="118" spans="1:16" ht="18" x14ac:dyDescent="0.2">
      <c r="A118" s="10" t="s">
        <v>386</v>
      </c>
      <c r="B118" s="11" t="s">
        <v>888</v>
      </c>
      <c r="C118" s="11" t="s">
        <v>388</v>
      </c>
      <c r="D118" s="11">
        <v>10</v>
      </c>
      <c r="E118" s="12">
        <v>45</v>
      </c>
      <c r="F118" s="12">
        <v>4.0199999999999996</v>
      </c>
      <c r="G118" s="11" t="s">
        <v>914</v>
      </c>
      <c r="H118" s="12">
        <v>67</v>
      </c>
      <c r="I118" s="12">
        <v>24</v>
      </c>
      <c r="J118" s="12">
        <v>41</v>
      </c>
      <c r="K118" s="11">
        <v>1132</v>
      </c>
      <c r="L118" s="16">
        <f t="shared" si="5"/>
        <v>161.26675</v>
      </c>
      <c r="M118" s="16">
        <f t="shared" si="6"/>
        <v>67.411388888888894</v>
      </c>
      <c r="N118" s="12">
        <f t="shared" si="7"/>
        <v>-411.77985308535119</v>
      </c>
      <c r="O118" s="12">
        <f t="shared" si="8"/>
        <v>139.64618596416545</v>
      </c>
      <c r="P118" s="12">
        <f t="shared" si="9"/>
        <v>1045.1604160791148</v>
      </c>
    </row>
    <row r="119" spans="1:16" ht="18" x14ac:dyDescent="0.2">
      <c r="A119" s="11"/>
      <c r="B119" s="11" t="s">
        <v>759</v>
      </c>
      <c r="C119" s="11" t="s">
        <v>390</v>
      </c>
      <c r="D119" s="11">
        <v>11</v>
      </c>
      <c r="E119" s="12">
        <v>59</v>
      </c>
      <c r="F119" s="12">
        <v>17.54</v>
      </c>
      <c r="G119" s="11" t="s">
        <v>914</v>
      </c>
      <c r="H119" s="12">
        <v>33</v>
      </c>
      <c r="I119" s="12">
        <v>10</v>
      </c>
      <c r="J119" s="12">
        <v>1.3</v>
      </c>
      <c r="K119" s="11">
        <v>671</v>
      </c>
      <c r="L119" s="16">
        <f t="shared" si="5"/>
        <v>179.8230833333333</v>
      </c>
      <c r="M119" s="16">
        <f t="shared" si="6"/>
        <v>33.167027777777776</v>
      </c>
      <c r="N119" s="12">
        <f t="shared" si="7"/>
        <v>-561.67752139212575</v>
      </c>
      <c r="O119" s="12">
        <f t="shared" si="8"/>
        <v>1.7343411937604905</v>
      </c>
      <c r="P119" s="12">
        <f t="shared" si="9"/>
        <v>367.09175150556257</v>
      </c>
    </row>
    <row r="120" spans="1:16" ht="18" x14ac:dyDescent="0.2">
      <c r="A120" s="11"/>
      <c r="B120" s="11" t="s">
        <v>760</v>
      </c>
      <c r="C120" s="11" t="s">
        <v>392</v>
      </c>
      <c r="D120" s="11">
        <v>9</v>
      </c>
      <c r="E120" s="12">
        <v>17</v>
      </c>
      <c r="F120" s="12">
        <v>31.17</v>
      </c>
      <c r="G120" s="11" t="s">
        <v>914</v>
      </c>
      <c r="H120" s="12">
        <v>46</v>
      </c>
      <c r="I120" s="12">
        <v>49</v>
      </c>
      <c r="J120" s="12">
        <v>1.9</v>
      </c>
      <c r="K120" s="11">
        <v>367</v>
      </c>
      <c r="L120" s="16">
        <f t="shared" si="5"/>
        <v>139.379875</v>
      </c>
      <c r="M120" s="16">
        <f t="shared" si="6"/>
        <v>46.817194444444446</v>
      </c>
      <c r="N120" s="12">
        <f t="shared" si="7"/>
        <v>-190.63242268874114</v>
      </c>
      <c r="O120" s="12">
        <f t="shared" si="8"/>
        <v>163.50793154178049</v>
      </c>
      <c r="P120" s="12">
        <f t="shared" si="9"/>
        <v>267.6068678915949</v>
      </c>
    </row>
    <row r="121" spans="1:16" ht="18" x14ac:dyDescent="0.2">
      <c r="A121" s="11"/>
      <c r="B121" s="11" t="s">
        <v>761</v>
      </c>
      <c r="C121" s="11" t="s">
        <v>393</v>
      </c>
      <c r="D121" s="11">
        <v>9</v>
      </c>
      <c r="E121" s="12">
        <v>39</v>
      </c>
      <c r="F121" s="12">
        <v>27.92</v>
      </c>
      <c r="G121" s="11" t="s">
        <v>914</v>
      </c>
      <c r="H121" s="12">
        <v>67</v>
      </c>
      <c r="I121" s="12">
        <v>16</v>
      </c>
      <c r="J121" s="12">
        <v>20.399999999999999</v>
      </c>
      <c r="K121" s="11">
        <v>543</v>
      </c>
      <c r="L121" s="16">
        <f t="shared" si="5"/>
        <v>144.86633333333333</v>
      </c>
      <c r="M121" s="16">
        <f t="shared" si="6"/>
        <v>67.272333333333336</v>
      </c>
      <c r="N121" s="12">
        <f t="shared" si="7"/>
        <v>-171.56777478265883</v>
      </c>
      <c r="O121" s="12">
        <f t="shared" si="8"/>
        <v>120.73052178139811</v>
      </c>
      <c r="P121" s="12">
        <f t="shared" si="9"/>
        <v>500.83693929912778</v>
      </c>
    </row>
    <row r="122" spans="1:16" ht="18" x14ac:dyDescent="0.2">
      <c r="A122" s="11"/>
      <c r="B122" s="11" t="s">
        <v>762</v>
      </c>
      <c r="C122" s="11" t="s">
        <v>395</v>
      </c>
      <c r="D122" s="11">
        <v>9</v>
      </c>
      <c r="E122" s="12">
        <v>57</v>
      </c>
      <c r="F122" s="12">
        <v>13.57</v>
      </c>
      <c r="G122" s="11" t="s">
        <v>914</v>
      </c>
      <c r="H122" s="12">
        <v>57</v>
      </c>
      <c r="I122" s="12">
        <v>25</v>
      </c>
      <c r="J122" s="12">
        <v>6.1</v>
      </c>
      <c r="K122" s="11">
        <v>466</v>
      </c>
      <c r="L122" s="16">
        <f t="shared" si="5"/>
        <v>149.30654166666665</v>
      </c>
      <c r="M122" s="16">
        <f t="shared" si="6"/>
        <v>57.418361111111111</v>
      </c>
      <c r="N122" s="12">
        <f t="shared" si="7"/>
        <v>-215.78712892762013</v>
      </c>
      <c r="O122" s="12">
        <f t="shared" si="8"/>
        <v>128.09170040506112</v>
      </c>
      <c r="P122" s="12">
        <f t="shared" si="9"/>
        <v>392.66325429878805</v>
      </c>
    </row>
    <row r="123" spans="1:16" ht="18" x14ac:dyDescent="0.2">
      <c r="A123" s="11"/>
      <c r="B123" s="11" t="s">
        <v>763</v>
      </c>
      <c r="C123" s="11" t="s">
        <v>396</v>
      </c>
      <c r="D123" s="11">
        <v>13</v>
      </c>
      <c r="E123" s="12">
        <v>49</v>
      </c>
      <c r="F123" s="12">
        <v>45.43</v>
      </c>
      <c r="G123" s="11" t="s">
        <v>914</v>
      </c>
      <c r="H123" s="12">
        <v>61</v>
      </c>
      <c r="I123" s="12">
        <v>29</v>
      </c>
      <c r="J123" s="12">
        <v>22.4</v>
      </c>
      <c r="K123" s="11">
        <v>395</v>
      </c>
      <c r="L123" s="16">
        <f t="shared" si="5"/>
        <v>207.43929166666666</v>
      </c>
      <c r="M123" s="16">
        <f t="shared" si="6"/>
        <v>61.489555555555555</v>
      </c>
      <c r="N123" s="12">
        <f t="shared" si="7"/>
        <v>-167.33004694207355</v>
      </c>
      <c r="O123" s="12">
        <f t="shared" si="8"/>
        <v>-86.881291342998921</v>
      </c>
      <c r="P123" s="12">
        <f t="shared" si="9"/>
        <v>347.09839614284652</v>
      </c>
    </row>
    <row r="124" spans="1:16" ht="18" x14ac:dyDescent="0.2">
      <c r="A124" s="11"/>
      <c r="B124" s="11" t="s">
        <v>764</v>
      </c>
      <c r="C124" s="11" t="s">
        <v>398</v>
      </c>
      <c r="D124" s="11">
        <v>10</v>
      </c>
      <c r="E124" s="12">
        <v>59</v>
      </c>
      <c r="F124" s="12">
        <v>32.74</v>
      </c>
      <c r="G124" s="11" t="s">
        <v>914</v>
      </c>
      <c r="H124" s="12">
        <v>36</v>
      </c>
      <c r="I124" s="12">
        <v>5</v>
      </c>
      <c r="J124" s="12">
        <v>35.6</v>
      </c>
      <c r="K124" s="11">
        <v>888</v>
      </c>
      <c r="L124" s="16">
        <f t="shared" si="5"/>
        <v>164.88641666666666</v>
      </c>
      <c r="M124" s="16">
        <f t="shared" si="6"/>
        <v>36.093222222222224</v>
      </c>
      <c r="N124" s="12">
        <f t="shared" si="7"/>
        <v>-692.73721730145814</v>
      </c>
      <c r="O124" s="12">
        <f t="shared" si="8"/>
        <v>187.09104395031426</v>
      </c>
      <c r="P124" s="12">
        <f t="shared" si="9"/>
        <v>523.12148592751748</v>
      </c>
    </row>
    <row r="125" spans="1:16" ht="18" x14ac:dyDescent="0.2">
      <c r="A125" s="11"/>
      <c r="B125" s="11" t="s">
        <v>765</v>
      </c>
      <c r="C125" s="11" t="s">
        <v>400</v>
      </c>
      <c r="D125" s="11">
        <v>8</v>
      </c>
      <c r="E125" s="12">
        <v>20</v>
      </c>
      <c r="F125" s="12">
        <v>40.32</v>
      </c>
      <c r="G125" s="11" t="s">
        <v>914</v>
      </c>
      <c r="H125" s="12">
        <v>72</v>
      </c>
      <c r="I125" s="12">
        <v>24</v>
      </c>
      <c r="J125" s="12">
        <v>26.3</v>
      </c>
      <c r="K125" s="11">
        <v>948</v>
      </c>
      <c r="L125" s="16">
        <f t="shared" si="5"/>
        <v>125.16800000000002</v>
      </c>
      <c r="M125" s="16">
        <f t="shared" si="6"/>
        <v>72.407305555555567</v>
      </c>
      <c r="N125" s="12">
        <f t="shared" si="7"/>
        <v>-165.03518669725241</v>
      </c>
      <c r="O125" s="12">
        <f t="shared" si="8"/>
        <v>234.22991113261205</v>
      </c>
      <c r="P125" s="12">
        <f t="shared" si="9"/>
        <v>903.66129489018829</v>
      </c>
    </row>
    <row r="126" spans="1:16" ht="18" x14ac:dyDescent="0.2">
      <c r="A126" s="11"/>
      <c r="B126" s="11" t="s">
        <v>766</v>
      </c>
      <c r="C126" s="11" t="s">
        <v>401</v>
      </c>
      <c r="D126" s="11">
        <v>10</v>
      </c>
      <c r="E126" s="12">
        <v>19</v>
      </c>
      <c r="F126" s="12">
        <v>26.88</v>
      </c>
      <c r="G126" s="11" t="s">
        <v>914</v>
      </c>
      <c r="H126" s="12">
        <v>48</v>
      </c>
      <c r="I126" s="12">
        <v>23</v>
      </c>
      <c r="J126" s="12">
        <v>49.3</v>
      </c>
      <c r="K126" s="11">
        <v>141</v>
      </c>
      <c r="L126" s="16">
        <f t="shared" si="5"/>
        <v>154.86199999999999</v>
      </c>
      <c r="M126" s="16">
        <f t="shared" si="6"/>
        <v>48.39702777777778</v>
      </c>
      <c r="N126" s="12">
        <f t="shared" si="7"/>
        <v>-84.752147341372066</v>
      </c>
      <c r="O126" s="12">
        <f t="shared" si="8"/>
        <v>39.769372055438396</v>
      </c>
      <c r="P126" s="12">
        <f t="shared" si="9"/>
        <v>105.43467440715352</v>
      </c>
    </row>
    <row r="127" spans="1:16" ht="18" x14ac:dyDescent="0.2">
      <c r="A127" s="11"/>
      <c r="B127" s="11" t="s">
        <v>767</v>
      </c>
      <c r="C127" s="11" t="s">
        <v>402</v>
      </c>
      <c r="D127" s="11">
        <v>10</v>
      </c>
      <c r="E127" s="12">
        <v>27</v>
      </c>
      <c r="F127" s="12">
        <v>28.08</v>
      </c>
      <c r="G127" s="11" t="s">
        <v>914</v>
      </c>
      <c r="H127" s="12">
        <v>41</v>
      </c>
      <c r="I127" s="12">
        <v>36</v>
      </c>
      <c r="J127" s="12">
        <v>4.4000000000000004</v>
      </c>
      <c r="K127" s="11">
        <v>216</v>
      </c>
      <c r="L127" s="16">
        <f t="shared" si="5"/>
        <v>156.86699999999999</v>
      </c>
      <c r="M127" s="16">
        <f t="shared" si="6"/>
        <v>41.601222222222226</v>
      </c>
      <c r="N127" s="12">
        <f t="shared" si="7"/>
        <v>-148.53426649194122</v>
      </c>
      <c r="O127" s="12">
        <f t="shared" si="8"/>
        <v>63.456372354658349</v>
      </c>
      <c r="P127" s="12">
        <f t="shared" si="9"/>
        <v>143.41150750650363</v>
      </c>
    </row>
    <row r="128" spans="1:16" ht="18" x14ac:dyDescent="0.2">
      <c r="A128" s="11"/>
      <c r="B128" s="11" t="s">
        <v>768</v>
      </c>
      <c r="C128" s="11" t="s">
        <v>403</v>
      </c>
      <c r="D128" s="11">
        <v>10</v>
      </c>
      <c r="E128" s="12">
        <v>20</v>
      </c>
      <c r="F128" s="12">
        <v>31.18</v>
      </c>
      <c r="G128" s="11" t="s">
        <v>914</v>
      </c>
      <c r="H128" s="12">
        <v>54</v>
      </c>
      <c r="I128" s="12">
        <v>13</v>
      </c>
      <c r="J128" s="12">
        <v>0.7</v>
      </c>
      <c r="K128" s="11">
        <v>457</v>
      </c>
      <c r="L128" s="16">
        <f t="shared" si="5"/>
        <v>155.12991666666667</v>
      </c>
      <c r="M128" s="16">
        <f t="shared" si="6"/>
        <v>54.216861111111115</v>
      </c>
      <c r="N128" s="12">
        <f t="shared" si="7"/>
        <v>-242.43590121004681</v>
      </c>
      <c r="O128" s="12">
        <f t="shared" si="8"/>
        <v>112.38117405369881</v>
      </c>
      <c r="P128" s="12">
        <f t="shared" si="9"/>
        <v>370.73481833081803</v>
      </c>
    </row>
    <row r="129" spans="1:16" ht="18" x14ac:dyDescent="0.2">
      <c r="A129" s="10" t="s">
        <v>404</v>
      </c>
      <c r="B129" s="11" t="s">
        <v>769</v>
      </c>
      <c r="C129" s="11" t="s">
        <v>405</v>
      </c>
      <c r="D129" s="11">
        <v>11</v>
      </c>
      <c r="E129" s="12">
        <v>4</v>
      </c>
      <c r="F129" s="12">
        <v>31.28</v>
      </c>
      <c r="G129" s="11" t="s">
        <v>914</v>
      </c>
      <c r="H129" s="12">
        <v>38</v>
      </c>
      <c r="I129" s="12">
        <v>14</v>
      </c>
      <c r="J129" s="12">
        <v>28.9</v>
      </c>
      <c r="K129" s="11">
        <v>263</v>
      </c>
      <c r="L129" s="16">
        <f t="shared" si="5"/>
        <v>166.13033333333334</v>
      </c>
      <c r="M129" s="16">
        <f t="shared" si="6"/>
        <v>38.241361111111111</v>
      </c>
      <c r="N129" s="12">
        <f t="shared" si="7"/>
        <v>-200.54025446936097</v>
      </c>
      <c r="O129" s="12">
        <f t="shared" si="8"/>
        <v>49.516038792432269</v>
      </c>
      <c r="P129" s="12">
        <f t="shared" si="9"/>
        <v>162.79056557328587</v>
      </c>
    </row>
    <row r="130" spans="1:16" ht="18" x14ac:dyDescent="0.2">
      <c r="A130" s="11"/>
      <c r="B130" s="11" t="s">
        <v>770</v>
      </c>
      <c r="C130" s="11" t="s">
        <v>407</v>
      </c>
      <c r="D130" s="11">
        <v>11</v>
      </c>
      <c r="E130" s="12">
        <v>22</v>
      </c>
      <c r="F130" s="12">
        <v>51.25</v>
      </c>
      <c r="G130" s="11" t="s">
        <v>914</v>
      </c>
      <c r="H130" s="12">
        <v>64</v>
      </c>
      <c r="I130" s="12">
        <v>19</v>
      </c>
      <c r="J130" s="12">
        <v>49.5</v>
      </c>
      <c r="K130" s="11">
        <v>282</v>
      </c>
      <c r="L130" s="16">
        <f t="shared" si="5"/>
        <v>170.71354166666669</v>
      </c>
      <c r="M130" s="16">
        <f t="shared" si="6"/>
        <v>64.330416666666665</v>
      </c>
      <c r="N130" s="12">
        <f t="shared" si="7"/>
        <v>-120.5559451243264</v>
      </c>
      <c r="O130" s="12">
        <f t="shared" si="8"/>
        <v>19.712537180224654</v>
      </c>
      <c r="P130" s="12">
        <f t="shared" si="9"/>
        <v>254.16860540416604</v>
      </c>
    </row>
    <row r="131" spans="1:16" ht="18" x14ac:dyDescent="0.2">
      <c r="A131" s="10" t="s">
        <v>408</v>
      </c>
      <c r="B131" s="11" t="s">
        <v>771</v>
      </c>
      <c r="C131" s="11" t="s">
        <v>409</v>
      </c>
      <c r="D131" s="11">
        <v>12</v>
      </c>
      <c r="E131" s="12">
        <v>41</v>
      </c>
      <c r="F131" s="12">
        <v>33.950000000000003</v>
      </c>
      <c r="G131" s="11" t="s">
        <v>914</v>
      </c>
      <c r="H131" s="12">
        <v>62</v>
      </c>
      <c r="I131" s="12">
        <v>42</v>
      </c>
      <c r="J131" s="12">
        <v>47.1</v>
      </c>
      <c r="K131" s="11">
        <v>581</v>
      </c>
      <c r="L131" s="16">
        <f t="shared" si="5"/>
        <v>190.39145833333333</v>
      </c>
      <c r="M131" s="16">
        <f t="shared" si="6"/>
        <v>62.713083333333337</v>
      </c>
      <c r="N131" s="12">
        <f t="shared" si="7"/>
        <v>-261.98879501625936</v>
      </c>
      <c r="O131" s="12">
        <f t="shared" si="8"/>
        <v>-48.04356990210654</v>
      </c>
      <c r="P131" s="12">
        <f t="shared" si="9"/>
        <v>516.34744763288006</v>
      </c>
    </row>
    <row r="132" spans="1:16" ht="18" x14ac:dyDescent="0.2">
      <c r="A132" s="11"/>
      <c r="B132" s="11" t="s">
        <v>772</v>
      </c>
      <c r="C132" s="11" t="s">
        <v>410</v>
      </c>
      <c r="D132" s="11">
        <v>13</v>
      </c>
      <c r="E132" s="12">
        <v>43</v>
      </c>
      <c r="F132" s="12">
        <v>54.8</v>
      </c>
      <c r="G132" s="11" t="s">
        <v>914</v>
      </c>
      <c r="H132" s="12">
        <v>52</v>
      </c>
      <c r="I132" s="12">
        <v>3</v>
      </c>
      <c r="J132" s="12">
        <v>51.9</v>
      </c>
      <c r="K132" s="11">
        <v>345</v>
      </c>
      <c r="L132" s="16">
        <f t="shared" ref="L132:L195" si="10">15*(D132+(E132/60)+(F132/3600))</f>
        <v>205.97833333333335</v>
      </c>
      <c r="M132" s="16">
        <f t="shared" ref="M132:M195" si="11">H132+(I132/60)+(J132/3600)</f>
        <v>52.064416666666666</v>
      </c>
      <c r="N132" s="12">
        <f t="shared" ref="N132:N195" si="12">(K132*(COS(RADIANS(M132))))*(COS(RADIANS(L132)))</f>
        <v>-190.66704730690611</v>
      </c>
      <c r="O132" s="12">
        <f t="shared" ref="O132:O195" si="13">(K132*(COS(RADIANS(M132))))*(SIN(RADIANS(L132)))</f>
        <v>-92.905295598309436</v>
      </c>
      <c r="P132" s="12">
        <f t="shared" ref="P132:P195" si="14">K132*(SIN(RADIANS(M132)))</f>
        <v>272.10233942591668</v>
      </c>
    </row>
    <row r="133" spans="1:16" ht="18" x14ac:dyDescent="0.2">
      <c r="A133" s="11"/>
      <c r="B133" s="11" t="s">
        <v>773</v>
      </c>
      <c r="C133" s="11" t="s">
        <v>411</v>
      </c>
      <c r="D133" s="11">
        <v>10</v>
      </c>
      <c r="E133" s="12">
        <v>56</v>
      </c>
      <c r="F133" s="12">
        <v>14.51</v>
      </c>
      <c r="G133" s="11" t="s">
        <v>914</v>
      </c>
      <c r="H133" s="12">
        <v>42</v>
      </c>
      <c r="I133" s="12">
        <v>0</v>
      </c>
      <c r="J133" s="12">
        <v>30.2</v>
      </c>
      <c r="K133" s="11">
        <v>312</v>
      </c>
      <c r="L133" s="16">
        <f t="shared" si="10"/>
        <v>164.06045833333334</v>
      </c>
      <c r="M133" s="16">
        <f t="shared" si="11"/>
        <v>42.008388888888888</v>
      </c>
      <c r="N133" s="12">
        <f t="shared" si="12"/>
        <v>-222.91719579369607</v>
      </c>
      <c r="O133" s="12">
        <f t="shared" si="13"/>
        <v>63.665992053007521</v>
      </c>
      <c r="P133" s="12">
        <f t="shared" si="14"/>
        <v>208.8026946075681</v>
      </c>
    </row>
    <row r="134" spans="1:16" ht="18" x14ac:dyDescent="0.2">
      <c r="A134" s="11"/>
      <c r="B134" s="11" t="s">
        <v>774</v>
      </c>
      <c r="C134" s="11" t="s">
        <v>412</v>
      </c>
      <c r="D134" s="11">
        <v>11</v>
      </c>
      <c r="E134" s="12">
        <v>0</v>
      </c>
      <c r="F134" s="12">
        <v>20.76</v>
      </c>
      <c r="G134" s="11" t="s">
        <v>914</v>
      </c>
      <c r="H134" s="12">
        <v>42</v>
      </c>
      <c r="I134" s="12">
        <v>54</v>
      </c>
      <c r="J134" s="12">
        <v>43.3</v>
      </c>
      <c r="K134" s="11">
        <v>148</v>
      </c>
      <c r="L134" s="16">
        <f t="shared" si="10"/>
        <v>165.0865</v>
      </c>
      <c r="M134" s="16">
        <f t="shared" si="11"/>
        <v>42.912027777777773</v>
      </c>
      <c r="N134" s="12">
        <f t="shared" si="12"/>
        <v>-104.74395584682111</v>
      </c>
      <c r="O134" s="12">
        <f t="shared" si="13"/>
        <v>27.896640372515638</v>
      </c>
      <c r="P134" s="12">
        <f t="shared" si="14"/>
        <v>100.76944561465902</v>
      </c>
    </row>
    <row r="135" spans="1:16" ht="18" x14ac:dyDescent="0.2">
      <c r="A135" s="11"/>
      <c r="B135" s="11" t="s">
        <v>775</v>
      </c>
      <c r="C135" s="11" t="s">
        <v>413</v>
      </c>
      <c r="D135" s="11">
        <v>10</v>
      </c>
      <c r="E135" s="12">
        <v>30</v>
      </c>
      <c r="F135" s="12">
        <v>26.65</v>
      </c>
      <c r="G135" s="11" t="s">
        <v>914</v>
      </c>
      <c r="H135" s="12">
        <v>64</v>
      </c>
      <c r="I135" s="12">
        <v>15</v>
      </c>
      <c r="J135" s="12">
        <v>28.1</v>
      </c>
      <c r="K135" s="11">
        <v>289</v>
      </c>
      <c r="L135" s="16">
        <f t="shared" si="10"/>
        <v>157.61104166666667</v>
      </c>
      <c r="M135" s="16">
        <f t="shared" si="11"/>
        <v>64.257805555555549</v>
      </c>
      <c r="N135" s="12">
        <f t="shared" si="12"/>
        <v>-116.0575095191393</v>
      </c>
      <c r="O135" s="12">
        <f t="shared" si="13"/>
        <v>47.809290164147598</v>
      </c>
      <c r="P135" s="12">
        <f t="shared" si="14"/>
        <v>260.31889339465016</v>
      </c>
    </row>
    <row r="136" spans="1:16" ht="18" x14ac:dyDescent="0.2">
      <c r="A136" s="10" t="s">
        <v>415</v>
      </c>
      <c r="B136" s="11" t="s">
        <v>776</v>
      </c>
      <c r="C136" s="11" t="s">
        <v>417</v>
      </c>
      <c r="D136" s="11">
        <v>11</v>
      </c>
      <c r="E136" s="12">
        <v>9</v>
      </c>
      <c r="F136" s="12">
        <v>39.92</v>
      </c>
      <c r="G136" s="11" t="s">
        <v>914</v>
      </c>
      <c r="H136" s="12">
        <v>67</v>
      </c>
      <c r="I136" s="12">
        <v>12</v>
      </c>
      <c r="J136" s="12">
        <v>37</v>
      </c>
      <c r="K136" s="11">
        <v>355</v>
      </c>
      <c r="L136" s="16">
        <f t="shared" si="10"/>
        <v>167.41633333333334</v>
      </c>
      <c r="M136" s="16">
        <f t="shared" si="11"/>
        <v>67.210277777777776</v>
      </c>
      <c r="N136" s="12">
        <f t="shared" si="12"/>
        <v>-134.20620235976642</v>
      </c>
      <c r="O136" s="12">
        <f t="shared" si="13"/>
        <v>29.958473195919098</v>
      </c>
      <c r="P136" s="12">
        <f t="shared" si="14"/>
        <v>327.28609064843988</v>
      </c>
    </row>
    <row r="137" spans="1:16" ht="18" x14ac:dyDescent="0.2">
      <c r="A137" s="10" t="s">
        <v>419</v>
      </c>
      <c r="B137" s="11" t="s">
        <v>777</v>
      </c>
      <c r="C137" s="11" t="s">
        <v>420</v>
      </c>
      <c r="D137" s="11">
        <v>12</v>
      </c>
      <c r="E137" s="12">
        <v>30</v>
      </c>
      <c r="F137" s="12">
        <v>4.22</v>
      </c>
      <c r="G137" s="11" t="s">
        <v>914</v>
      </c>
      <c r="H137" s="12">
        <v>58</v>
      </c>
      <c r="I137" s="12">
        <v>46</v>
      </c>
      <c r="J137" s="12">
        <v>4.0999999999999996</v>
      </c>
      <c r="K137" s="11">
        <v>428</v>
      </c>
      <c r="L137" s="16">
        <f t="shared" si="10"/>
        <v>187.51758333333333</v>
      </c>
      <c r="M137" s="16">
        <f t="shared" si="11"/>
        <v>58.767805555555555</v>
      </c>
      <c r="N137" s="12">
        <f t="shared" si="12"/>
        <v>-220.01376720681978</v>
      </c>
      <c r="O137" s="12">
        <f t="shared" si="13"/>
        <v>-29.034054383625946</v>
      </c>
      <c r="P137" s="12">
        <f t="shared" si="14"/>
        <v>365.9712637974626</v>
      </c>
    </row>
    <row r="138" spans="1:16" ht="18" x14ac:dyDescent="0.2">
      <c r="A138" s="10" t="s">
        <v>421</v>
      </c>
      <c r="B138" s="11" t="s">
        <v>778</v>
      </c>
      <c r="C138" s="11" t="s">
        <v>422</v>
      </c>
      <c r="D138" s="11">
        <v>11</v>
      </c>
      <c r="E138" s="12">
        <v>38</v>
      </c>
      <c r="F138" s="12">
        <v>33.54</v>
      </c>
      <c r="G138" s="11" t="s">
        <v>914</v>
      </c>
      <c r="H138" s="12">
        <v>46</v>
      </c>
      <c r="I138" s="12">
        <v>50</v>
      </c>
      <c r="J138" s="12">
        <v>3.4</v>
      </c>
      <c r="K138" s="11">
        <v>351</v>
      </c>
      <c r="L138" s="16">
        <f t="shared" si="10"/>
        <v>174.63974999999999</v>
      </c>
      <c r="M138" s="16">
        <f t="shared" si="11"/>
        <v>46.834277777777778</v>
      </c>
      <c r="N138" s="12">
        <f t="shared" si="12"/>
        <v>-239.07286153036546</v>
      </c>
      <c r="O138" s="12">
        <f t="shared" si="13"/>
        <v>22.431706795400672</v>
      </c>
      <c r="P138" s="12">
        <f t="shared" si="14"/>
        <v>256.01168998685955</v>
      </c>
    </row>
    <row r="139" spans="1:16" ht="18" x14ac:dyDescent="0.2">
      <c r="A139" s="10" t="s">
        <v>424</v>
      </c>
      <c r="B139" s="11" t="s">
        <v>779</v>
      </c>
      <c r="C139" s="11" t="s">
        <v>425</v>
      </c>
      <c r="D139" s="11">
        <v>9</v>
      </c>
      <c r="E139" s="12">
        <v>20</v>
      </c>
      <c r="F139" s="12">
        <v>43.79</v>
      </c>
      <c r="G139" s="11" t="s">
        <v>914</v>
      </c>
      <c r="H139" s="12">
        <v>51</v>
      </c>
      <c r="I139" s="12">
        <v>15</v>
      </c>
      <c r="J139" s="12">
        <v>56.6</v>
      </c>
      <c r="K139" s="11">
        <v>95</v>
      </c>
      <c r="L139" s="16">
        <f t="shared" si="10"/>
        <v>140.18245833333333</v>
      </c>
      <c r="M139" s="16">
        <f t="shared" si="11"/>
        <v>51.265722222222223</v>
      </c>
      <c r="N139" s="12">
        <f t="shared" si="12"/>
        <v>-45.656962996470305</v>
      </c>
      <c r="O139" s="12">
        <f t="shared" si="13"/>
        <v>38.063635154909129</v>
      </c>
      <c r="P139" s="12">
        <f t="shared" si="14"/>
        <v>74.105339947488986</v>
      </c>
    </row>
    <row r="140" spans="1:16" ht="18" x14ac:dyDescent="0.2">
      <c r="A140" s="11"/>
      <c r="B140" s="11" t="s">
        <v>780</v>
      </c>
      <c r="C140" s="11" t="s">
        <v>426</v>
      </c>
      <c r="D140" s="11">
        <v>11</v>
      </c>
      <c r="E140" s="12">
        <v>37</v>
      </c>
      <c r="F140" s="12">
        <v>53.05</v>
      </c>
      <c r="G140" s="11" t="s">
        <v>914</v>
      </c>
      <c r="H140" s="12">
        <v>50</v>
      </c>
      <c r="I140" s="12">
        <v>37</v>
      </c>
      <c r="J140" s="12">
        <v>5.8</v>
      </c>
      <c r="K140" s="11">
        <v>461</v>
      </c>
      <c r="L140" s="16">
        <f t="shared" si="10"/>
        <v>174.47104166666668</v>
      </c>
      <c r="M140" s="16">
        <f t="shared" si="11"/>
        <v>50.618277777777777</v>
      </c>
      <c r="N140" s="12">
        <f t="shared" si="12"/>
        <v>-291.13630656770312</v>
      </c>
      <c r="O140" s="12">
        <f t="shared" si="13"/>
        <v>28.181754974177849</v>
      </c>
      <c r="P140" s="12">
        <f t="shared" si="14"/>
        <v>356.32350425518069</v>
      </c>
    </row>
    <row r="141" spans="1:16" ht="18" x14ac:dyDescent="0.2">
      <c r="A141" s="11"/>
      <c r="B141" s="11" t="s">
        <v>781</v>
      </c>
      <c r="C141" s="11" t="s">
        <v>429</v>
      </c>
      <c r="D141" s="11">
        <v>12</v>
      </c>
      <c r="E141" s="12">
        <v>5</v>
      </c>
      <c r="F141" s="12">
        <v>39.76</v>
      </c>
      <c r="G141" s="11" t="s">
        <v>914</v>
      </c>
      <c r="H141" s="12">
        <v>62</v>
      </c>
      <c r="I141" s="12">
        <v>55</v>
      </c>
      <c r="J141" s="12">
        <v>59.9</v>
      </c>
      <c r="K141" s="11">
        <v>373</v>
      </c>
      <c r="L141" s="16">
        <f t="shared" si="10"/>
        <v>181.41566666666668</v>
      </c>
      <c r="M141" s="16">
        <f t="shared" si="11"/>
        <v>62.933305555555556</v>
      </c>
      <c r="N141" s="12">
        <f t="shared" si="12"/>
        <v>-169.67339926813332</v>
      </c>
      <c r="O141" s="12">
        <f t="shared" si="13"/>
        <v>-4.1931512135679707</v>
      </c>
      <c r="P141" s="12">
        <f t="shared" si="14"/>
        <v>332.1480920669224</v>
      </c>
    </row>
    <row r="142" spans="1:16" ht="18" x14ac:dyDescent="0.2">
      <c r="A142" s="11"/>
      <c r="B142" s="11" t="s">
        <v>782</v>
      </c>
      <c r="C142" s="11" t="s">
        <v>430</v>
      </c>
      <c r="D142" s="11">
        <v>13</v>
      </c>
      <c r="E142" s="12">
        <v>6</v>
      </c>
      <c r="F142" s="12">
        <v>22.86</v>
      </c>
      <c r="G142" s="11" t="s">
        <v>914</v>
      </c>
      <c r="H142" s="12">
        <v>62</v>
      </c>
      <c r="I142" s="12">
        <v>2</v>
      </c>
      <c r="J142" s="12">
        <v>31.1</v>
      </c>
      <c r="K142" s="11">
        <v>377</v>
      </c>
      <c r="L142" s="16">
        <f t="shared" si="10"/>
        <v>196.59524999999999</v>
      </c>
      <c r="M142" s="16">
        <f t="shared" si="11"/>
        <v>62.041972222222221</v>
      </c>
      <c r="N142" s="12">
        <f t="shared" si="12"/>
        <v>-169.38471612282038</v>
      </c>
      <c r="O142" s="12">
        <f t="shared" si="13"/>
        <v>-50.48048687341322</v>
      </c>
      <c r="P142" s="12">
        <f t="shared" si="14"/>
        <v>333.00080839093278</v>
      </c>
    </row>
    <row r="143" spans="1:16" ht="18" x14ac:dyDescent="0.2">
      <c r="A143" s="11"/>
      <c r="B143" s="11" t="s">
        <v>783</v>
      </c>
      <c r="C143" s="11" t="s">
        <v>431</v>
      </c>
      <c r="D143" s="11">
        <v>14</v>
      </c>
      <c r="E143" s="12">
        <v>2</v>
      </c>
      <c r="F143" s="12">
        <v>59.78</v>
      </c>
      <c r="G143" s="11" t="s">
        <v>914</v>
      </c>
      <c r="H143" s="12">
        <v>50</v>
      </c>
      <c r="I143" s="12">
        <v>58</v>
      </c>
      <c r="J143" s="12">
        <v>18.600000000000001</v>
      </c>
      <c r="K143" s="11">
        <v>313</v>
      </c>
      <c r="L143" s="16">
        <f t="shared" si="10"/>
        <v>210.74908333333332</v>
      </c>
      <c r="M143" s="16">
        <f t="shared" si="11"/>
        <v>50.971833333333336</v>
      </c>
      <c r="N143" s="12">
        <f t="shared" si="12"/>
        <v>-169.38789930820539</v>
      </c>
      <c r="O143" s="12">
        <f t="shared" si="13"/>
        <v>-100.7715410303318</v>
      </c>
      <c r="P143" s="12">
        <f t="shared" si="14"/>
        <v>243.14982230370933</v>
      </c>
    </row>
    <row r="144" spans="1:16" ht="18" x14ac:dyDescent="0.2">
      <c r="A144" s="11"/>
      <c r="B144" s="11" t="s">
        <v>784</v>
      </c>
      <c r="C144" s="11" t="s">
        <v>432</v>
      </c>
      <c r="D144" s="11">
        <v>9</v>
      </c>
      <c r="E144" s="12">
        <v>44</v>
      </c>
      <c r="F144" s="12">
        <v>36.619999999999997</v>
      </c>
      <c r="G144" s="11" t="s">
        <v>914</v>
      </c>
      <c r="H144" s="12">
        <v>64</v>
      </c>
      <c r="I144" s="12">
        <v>59</v>
      </c>
      <c r="J144" s="12">
        <v>2.6</v>
      </c>
      <c r="K144" s="11">
        <v>351</v>
      </c>
      <c r="L144" s="16">
        <f t="shared" si="10"/>
        <v>146.15258333333333</v>
      </c>
      <c r="M144" s="16">
        <f t="shared" si="11"/>
        <v>64.984055555555557</v>
      </c>
      <c r="N144" s="12">
        <f t="shared" si="12"/>
        <v>-123.27259722089606</v>
      </c>
      <c r="O144" s="12">
        <f t="shared" si="13"/>
        <v>82.671629945502175</v>
      </c>
      <c r="P144" s="12">
        <f t="shared" si="14"/>
        <v>318.07274070025028</v>
      </c>
    </row>
    <row r="145" spans="1:16" ht="18" x14ac:dyDescent="0.2">
      <c r="A145" s="10" t="s">
        <v>434</v>
      </c>
      <c r="B145" s="11" t="s">
        <v>785</v>
      </c>
      <c r="C145" s="11" t="s">
        <v>435</v>
      </c>
      <c r="D145" s="11">
        <v>10</v>
      </c>
      <c r="E145" s="12">
        <v>15</v>
      </c>
      <c r="F145" s="12">
        <v>7.65</v>
      </c>
      <c r="G145" s="11" t="s">
        <v>914</v>
      </c>
      <c r="H145" s="12">
        <v>59</v>
      </c>
      <c r="I145" s="12">
        <v>59</v>
      </c>
      <c r="J145" s="12">
        <v>7.9</v>
      </c>
      <c r="K145" s="11">
        <v>1743</v>
      </c>
      <c r="L145" s="16">
        <f t="shared" si="10"/>
        <v>153.78187499999999</v>
      </c>
      <c r="M145" s="16">
        <f t="shared" si="11"/>
        <v>59.985527777777776</v>
      </c>
      <c r="N145" s="12">
        <f t="shared" si="12"/>
        <v>-782.18093657211841</v>
      </c>
      <c r="O145" s="12">
        <f t="shared" si="13"/>
        <v>385.18812957086408</v>
      </c>
      <c r="P145" s="12">
        <f t="shared" si="14"/>
        <v>1509.2621002665055</v>
      </c>
    </row>
    <row r="146" spans="1:16" ht="18" x14ac:dyDescent="0.2">
      <c r="A146" s="10" t="s">
        <v>555</v>
      </c>
      <c r="B146" s="11" t="s">
        <v>786</v>
      </c>
      <c r="C146" s="11" t="s">
        <v>556</v>
      </c>
      <c r="D146" s="11">
        <v>12</v>
      </c>
      <c r="E146" s="12">
        <v>14</v>
      </c>
      <c r="F146" s="12">
        <v>43.43</v>
      </c>
      <c r="G146" s="11" t="s">
        <v>914</v>
      </c>
      <c r="H146" s="12">
        <v>53</v>
      </c>
      <c r="I146" s="12">
        <v>26</v>
      </c>
      <c r="J146" s="12">
        <v>4.8</v>
      </c>
      <c r="K146" s="11">
        <v>505</v>
      </c>
      <c r="L146" s="16">
        <f t="shared" si="10"/>
        <v>183.68095833333334</v>
      </c>
      <c r="M146" s="16">
        <f t="shared" si="11"/>
        <v>53.434666666666665</v>
      </c>
      <c r="N146" s="12">
        <f t="shared" si="12"/>
        <v>-300.2275598063211</v>
      </c>
      <c r="O146" s="12">
        <f t="shared" si="13"/>
        <v>-19.314652720156371</v>
      </c>
      <c r="P146" s="12">
        <f t="shared" si="14"/>
        <v>405.60492665035719</v>
      </c>
    </row>
    <row r="147" spans="1:16" ht="18" x14ac:dyDescent="0.2">
      <c r="A147" s="11"/>
      <c r="B147" s="11" t="s">
        <v>787</v>
      </c>
      <c r="C147" s="11" t="s">
        <v>557</v>
      </c>
      <c r="D147" s="11">
        <v>8</v>
      </c>
      <c r="E147" s="12">
        <v>48</v>
      </c>
      <c r="F147" s="12">
        <v>49.28</v>
      </c>
      <c r="G147" s="11" t="s">
        <v>914</v>
      </c>
      <c r="H147" s="12">
        <v>66</v>
      </c>
      <c r="I147" s="12">
        <v>42</v>
      </c>
      <c r="J147" s="12">
        <v>29.4</v>
      </c>
      <c r="K147" s="11">
        <v>514</v>
      </c>
      <c r="L147" s="16">
        <f t="shared" si="10"/>
        <v>132.20533333333336</v>
      </c>
      <c r="M147" s="16">
        <f t="shared" si="11"/>
        <v>66.708166666666671</v>
      </c>
      <c r="N147" s="12">
        <f t="shared" si="12"/>
        <v>-136.53658806555686</v>
      </c>
      <c r="O147" s="12">
        <f t="shared" si="13"/>
        <v>150.55071242583256</v>
      </c>
      <c r="P147" s="12">
        <f t="shared" si="14"/>
        <v>472.11041410616087</v>
      </c>
    </row>
    <row r="148" spans="1:16" ht="18" x14ac:dyDescent="0.2">
      <c r="A148" s="11"/>
      <c r="B148" s="11" t="s">
        <v>788</v>
      </c>
      <c r="C148" s="11" t="s">
        <v>558</v>
      </c>
      <c r="D148" s="11">
        <v>11</v>
      </c>
      <c r="E148" s="12">
        <v>20</v>
      </c>
      <c r="F148" s="12">
        <v>53.71</v>
      </c>
      <c r="G148" s="11" t="s">
        <v>914</v>
      </c>
      <c r="H148" s="12">
        <v>67</v>
      </c>
      <c r="I148" s="12">
        <v>6</v>
      </c>
      <c r="J148" s="12">
        <v>3.1</v>
      </c>
      <c r="K148" s="11">
        <v>439</v>
      </c>
      <c r="L148" s="16">
        <f t="shared" si="10"/>
        <v>170.22379166666667</v>
      </c>
      <c r="M148" s="16">
        <f t="shared" si="11"/>
        <v>67.100861111111101</v>
      </c>
      <c r="N148" s="12">
        <f t="shared" si="12"/>
        <v>-168.33878187838567</v>
      </c>
      <c r="O148" s="12">
        <f t="shared" si="13"/>
        <v>29.005174689734481</v>
      </c>
      <c r="P148" s="12">
        <f t="shared" si="14"/>
        <v>404.40296037111216</v>
      </c>
    </row>
    <row r="149" spans="1:16" ht="18" x14ac:dyDescent="0.2">
      <c r="A149" s="11"/>
      <c r="B149" s="11" t="s">
        <v>789</v>
      </c>
      <c r="C149" s="11" t="s">
        <v>560</v>
      </c>
      <c r="D149" s="11">
        <v>12</v>
      </c>
      <c r="E149" s="12">
        <v>30</v>
      </c>
      <c r="F149" s="12">
        <v>50.12</v>
      </c>
      <c r="G149" s="11" t="s">
        <v>914</v>
      </c>
      <c r="H149" s="12">
        <v>53</v>
      </c>
      <c r="I149" s="12">
        <v>4</v>
      </c>
      <c r="J149" s="12">
        <v>34.200000000000003</v>
      </c>
      <c r="K149" s="11">
        <v>72</v>
      </c>
      <c r="L149" s="16">
        <f t="shared" si="10"/>
        <v>187.70883333333333</v>
      </c>
      <c r="M149" s="16">
        <f t="shared" si="11"/>
        <v>53.076166666666673</v>
      </c>
      <c r="N149" s="12">
        <f t="shared" si="12"/>
        <v>-42.863294408317792</v>
      </c>
      <c r="O149" s="12">
        <f t="shared" si="13"/>
        <v>-5.8020739875207106</v>
      </c>
      <c r="P149" s="12">
        <f t="shared" si="14"/>
        <v>57.559307934592198</v>
      </c>
    </row>
    <row r="150" spans="1:16" ht="18" x14ac:dyDescent="0.2">
      <c r="A150" s="11"/>
      <c r="B150" s="11" t="s">
        <v>790</v>
      </c>
      <c r="C150" s="11" t="s">
        <v>561</v>
      </c>
      <c r="D150" s="11">
        <v>8</v>
      </c>
      <c r="E150" s="12">
        <v>43</v>
      </c>
      <c r="F150" s="12">
        <v>0.19</v>
      </c>
      <c r="G150" s="11" t="s">
        <v>914</v>
      </c>
      <c r="H150" s="12">
        <v>46</v>
      </c>
      <c r="I150" s="12">
        <v>54</v>
      </c>
      <c r="J150" s="12">
        <v>3.6</v>
      </c>
      <c r="K150" s="11">
        <v>412</v>
      </c>
      <c r="L150" s="16">
        <f t="shared" si="10"/>
        <v>130.75079166666669</v>
      </c>
      <c r="M150" s="16">
        <f t="shared" si="11"/>
        <v>46.900999999999996</v>
      </c>
      <c r="N150" s="12">
        <f t="shared" si="12"/>
        <v>-183.75713048911337</v>
      </c>
      <c r="O150" s="12">
        <f t="shared" si="13"/>
        <v>213.25468915067691</v>
      </c>
      <c r="P150" s="12">
        <f t="shared" si="14"/>
        <v>300.83177117727297</v>
      </c>
    </row>
    <row r="151" spans="1:16" ht="18" x14ac:dyDescent="0.2">
      <c r="A151" s="11"/>
      <c r="B151" s="11" t="s">
        <v>791</v>
      </c>
      <c r="C151" s="11" t="s">
        <v>562</v>
      </c>
      <c r="D151" s="11">
        <v>10</v>
      </c>
      <c r="E151" s="12">
        <v>59</v>
      </c>
      <c r="F151" s="12">
        <v>17.89</v>
      </c>
      <c r="G151" s="11" t="s">
        <v>914</v>
      </c>
      <c r="H151" s="12">
        <v>51</v>
      </c>
      <c r="I151" s="12">
        <v>52</v>
      </c>
      <c r="J151" s="12">
        <v>56.5</v>
      </c>
      <c r="K151" s="11">
        <v>681</v>
      </c>
      <c r="L151" s="16">
        <f t="shared" si="10"/>
        <v>164.82454166666665</v>
      </c>
      <c r="M151" s="16">
        <f t="shared" si="11"/>
        <v>51.882361111111109</v>
      </c>
      <c r="N151" s="12">
        <f t="shared" si="12"/>
        <v>-405.70767400950388</v>
      </c>
      <c r="O151" s="12">
        <f t="shared" si="13"/>
        <v>110.04175128623032</v>
      </c>
      <c r="P151" s="12">
        <f t="shared" si="14"/>
        <v>535.77336274180107</v>
      </c>
    </row>
    <row r="152" spans="1:16" ht="18" x14ac:dyDescent="0.2">
      <c r="A152" s="11"/>
      <c r="B152" s="11" t="s">
        <v>792</v>
      </c>
      <c r="C152" s="11" t="s">
        <v>564</v>
      </c>
      <c r="D152" s="11">
        <v>11</v>
      </c>
      <c r="E152" s="12">
        <v>56</v>
      </c>
      <c r="F152" s="12">
        <v>53.27</v>
      </c>
      <c r="G152" s="11" t="s">
        <v>914</v>
      </c>
      <c r="H152" s="12">
        <v>61</v>
      </c>
      <c r="I152" s="12">
        <v>32</v>
      </c>
      <c r="J152" s="12">
        <v>57.5</v>
      </c>
      <c r="K152" s="11">
        <v>612</v>
      </c>
      <c r="L152" s="16">
        <f t="shared" si="10"/>
        <v>179.22195833333333</v>
      </c>
      <c r="M152" s="16">
        <f t="shared" si="11"/>
        <v>61.549305555555556</v>
      </c>
      <c r="N152" s="12">
        <f t="shared" si="12"/>
        <v>-291.53134022574847</v>
      </c>
      <c r="O152" s="12">
        <f t="shared" si="13"/>
        <v>3.959060769609656</v>
      </c>
      <c r="P152" s="12">
        <f t="shared" si="14"/>
        <v>538.08717091564392</v>
      </c>
    </row>
    <row r="153" spans="1:16" ht="18" x14ac:dyDescent="0.2">
      <c r="A153" s="10" t="s">
        <v>565</v>
      </c>
      <c r="B153" s="11" t="s">
        <v>793</v>
      </c>
      <c r="C153" s="11" t="s">
        <v>567</v>
      </c>
      <c r="D153" s="11">
        <v>9</v>
      </c>
      <c r="E153" s="12">
        <v>25</v>
      </c>
      <c r="F153" s="12">
        <v>44.19</v>
      </c>
      <c r="G153" s="11" t="s">
        <v>914</v>
      </c>
      <c r="H153" s="12">
        <v>63</v>
      </c>
      <c r="I153" s="12">
        <v>56</v>
      </c>
      <c r="J153" s="12">
        <v>27.7</v>
      </c>
      <c r="K153" s="11">
        <v>809</v>
      </c>
      <c r="L153" s="16">
        <f t="shared" si="10"/>
        <v>141.43412499999999</v>
      </c>
      <c r="M153" s="16">
        <f t="shared" si="11"/>
        <v>63.941027777777776</v>
      </c>
      <c r="N153" s="12">
        <f t="shared" si="12"/>
        <v>-277.87693380462775</v>
      </c>
      <c r="O153" s="12">
        <f t="shared" si="13"/>
        <v>221.5554003106638</v>
      </c>
      <c r="P153" s="12">
        <f t="shared" si="14"/>
        <v>726.75897947842384</v>
      </c>
    </row>
    <row r="154" spans="1:16" ht="18" x14ac:dyDescent="0.2">
      <c r="A154" s="11"/>
      <c r="B154" s="11" t="s">
        <v>794</v>
      </c>
      <c r="C154" s="11" t="s">
        <v>569</v>
      </c>
      <c r="D154" s="11">
        <v>11</v>
      </c>
      <c r="E154" s="12">
        <v>51</v>
      </c>
      <c r="F154" s="12">
        <v>9.51</v>
      </c>
      <c r="G154" s="11" t="s">
        <v>914</v>
      </c>
      <c r="H154" s="12">
        <v>33</v>
      </c>
      <c r="I154" s="12">
        <v>22</v>
      </c>
      <c r="J154" s="12">
        <v>29.9</v>
      </c>
      <c r="K154" s="11">
        <v>205</v>
      </c>
      <c r="L154" s="16">
        <f t="shared" si="10"/>
        <v>177.789625</v>
      </c>
      <c r="M154" s="16">
        <f t="shared" si="11"/>
        <v>33.374972222222226</v>
      </c>
      <c r="N154" s="12">
        <f t="shared" si="12"/>
        <v>-171.06571340323902</v>
      </c>
      <c r="O154" s="12">
        <f t="shared" si="13"/>
        <v>6.6027039790159092</v>
      </c>
      <c r="P154" s="12">
        <f t="shared" si="14"/>
        <v>112.77378240533734</v>
      </c>
    </row>
    <row r="155" spans="1:16" ht="18" x14ac:dyDescent="0.2">
      <c r="A155" s="11"/>
      <c r="B155" s="11" t="s">
        <v>795</v>
      </c>
      <c r="C155" s="11" t="s">
        <v>570</v>
      </c>
      <c r="D155" s="11">
        <v>9</v>
      </c>
      <c r="E155" s="12">
        <v>50</v>
      </c>
      <c r="F155" s="12">
        <v>23.67</v>
      </c>
      <c r="G155" s="11" t="s">
        <v>914</v>
      </c>
      <c r="H155" s="12">
        <v>65</v>
      </c>
      <c r="I155" s="12">
        <v>35</v>
      </c>
      <c r="J155" s="12">
        <v>35.9</v>
      </c>
      <c r="K155" s="11">
        <v>306</v>
      </c>
      <c r="L155" s="16">
        <f t="shared" si="10"/>
        <v>147.598625</v>
      </c>
      <c r="M155" s="16">
        <f t="shared" si="11"/>
        <v>65.593305555555546</v>
      </c>
      <c r="N155" s="12">
        <f t="shared" si="12"/>
        <v>-106.75731993353565</v>
      </c>
      <c r="O155" s="12">
        <f t="shared" si="13"/>
        <v>67.753849251204528</v>
      </c>
      <c r="P155" s="12">
        <f t="shared" si="14"/>
        <v>278.65442855309834</v>
      </c>
    </row>
    <row r="156" spans="1:16" ht="18" x14ac:dyDescent="0.2">
      <c r="A156" s="11"/>
      <c r="B156" s="11" t="s">
        <v>796</v>
      </c>
      <c r="C156" s="11" t="s">
        <v>572</v>
      </c>
      <c r="D156" s="11">
        <v>11</v>
      </c>
      <c r="E156" s="12">
        <v>41</v>
      </c>
      <c r="F156" s="12">
        <v>43.52</v>
      </c>
      <c r="G156" s="11" t="s">
        <v>914</v>
      </c>
      <c r="H156" s="12">
        <v>55</v>
      </c>
      <c r="I156" s="12">
        <v>10</v>
      </c>
      <c r="J156" s="12">
        <v>19.2</v>
      </c>
      <c r="K156" s="11">
        <v>1006</v>
      </c>
      <c r="L156" s="16">
        <f t="shared" si="10"/>
        <v>175.43133333333333</v>
      </c>
      <c r="M156" s="16">
        <f t="shared" si="11"/>
        <v>55.171999999999997</v>
      </c>
      <c r="N156" s="12">
        <f t="shared" si="12"/>
        <v>-572.7159223432717</v>
      </c>
      <c r="O156" s="12">
        <f t="shared" si="13"/>
        <v>45.764414272931795</v>
      </c>
      <c r="P156" s="12">
        <f t="shared" si="14"/>
        <v>825.79542907475036</v>
      </c>
    </row>
    <row r="157" spans="1:16" ht="18" x14ac:dyDescent="0.2">
      <c r="A157" s="10" t="s">
        <v>574</v>
      </c>
      <c r="B157" s="11" t="s">
        <v>797</v>
      </c>
      <c r="C157" s="11" t="s">
        <v>576</v>
      </c>
      <c r="D157" s="11">
        <v>13</v>
      </c>
      <c r="E157" s="12">
        <v>40</v>
      </c>
      <c r="F157" s="12">
        <v>21.44</v>
      </c>
      <c r="G157" s="11" t="s">
        <v>914</v>
      </c>
      <c r="H157" s="12">
        <v>57</v>
      </c>
      <c r="I157" s="12">
        <v>12</v>
      </c>
      <c r="J157" s="12">
        <v>27.2</v>
      </c>
      <c r="K157" s="11">
        <v>288</v>
      </c>
      <c r="L157" s="16">
        <f t="shared" si="10"/>
        <v>205.08933333333331</v>
      </c>
      <c r="M157" s="16">
        <f t="shared" si="11"/>
        <v>57.207555555555558</v>
      </c>
      <c r="N157" s="12">
        <f t="shared" si="12"/>
        <v>-141.26297305960253</v>
      </c>
      <c r="O157" s="12">
        <f t="shared" si="13"/>
        <v>-66.140345305566441</v>
      </c>
      <c r="P157" s="12">
        <f t="shared" si="14"/>
        <v>242.10375289371797</v>
      </c>
    </row>
    <row r="158" spans="1:16" ht="18" x14ac:dyDescent="0.2">
      <c r="A158" s="11"/>
      <c r="B158" s="11" t="s">
        <v>798</v>
      </c>
      <c r="C158" s="11" t="s">
        <v>578</v>
      </c>
      <c r="D158" s="11">
        <v>9</v>
      </c>
      <c r="E158" s="12">
        <v>55</v>
      </c>
      <c r="F158" s="12">
        <v>3.35</v>
      </c>
      <c r="G158" s="11" t="s">
        <v>914</v>
      </c>
      <c r="H158" s="12">
        <v>61</v>
      </c>
      <c r="I158" s="12">
        <v>6</v>
      </c>
      <c r="J158" s="12">
        <v>58.1</v>
      </c>
      <c r="K158" s="11">
        <v>389</v>
      </c>
      <c r="L158" s="16">
        <f t="shared" si="10"/>
        <v>148.76395833333333</v>
      </c>
      <c r="M158" s="16">
        <f t="shared" si="11"/>
        <v>61.116138888888891</v>
      </c>
      <c r="N158" s="12">
        <f t="shared" si="12"/>
        <v>-160.66246374571867</v>
      </c>
      <c r="O158" s="12">
        <f t="shared" si="13"/>
        <v>97.438831335155243</v>
      </c>
      <c r="P158" s="12">
        <f t="shared" si="14"/>
        <v>340.6086418328149</v>
      </c>
    </row>
    <row r="159" spans="1:16" ht="18" x14ac:dyDescent="0.2">
      <c r="A159" s="11"/>
      <c r="B159" s="11" t="s">
        <v>799</v>
      </c>
      <c r="C159" s="11" t="s">
        <v>579</v>
      </c>
      <c r="D159" s="11">
        <v>11</v>
      </c>
      <c r="E159" s="12">
        <v>29</v>
      </c>
      <c r="F159" s="12">
        <v>43.66</v>
      </c>
      <c r="G159" s="11" t="s">
        <v>914</v>
      </c>
      <c r="H159" s="12">
        <v>56</v>
      </c>
      <c r="I159" s="12">
        <v>44</v>
      </c>
      <c r="J159" s="12">
        <v>15.6</v>
      </c>
      <c r="K159" s="11">
        <v>221</v>
      </c>
      <c r="L159" s="16">
        <f t="shared" si="10"/>
        <v>172.43191666666667</v>
      </c>
      <c r="M159" s="16">
        <f t="shared" si="11"/>
        <v>56.737666666666669</v>
      </c>
      <c r="N159" s="12">
        <f t="shared" si="12"/>
        <v>-120.15670905071887</v>
      </c>
      <c r="O159" s="12">
        <f t="shared" si="13"/>
        <v>15.964207968309967</v>
      </c>
      <c r="P159" s="12">
        <f t="shared" si="14"/>
        <v>184.79315283322984</v>
      </c>
    </row>
    <row r="160" spans="1:16" ht="18" x14ac:dyDescent="0.2">
      <c r="A160" s="11"/>
      <c r="B160" s="11" t="s">
        <v>800</v>
      </c>
      <c r="C160" s="11" t="s">
        <v>581</v>
      </c>
      <c r="D160" s="11">
        <v>11</v>
      </c>
      <c r="E160" s="12">
        <v>38</v>
      </c>
      <c r="F160" s="12">
        <v>32.33</v>
      </c>
      <c r="G160" s="11" t="s">
        <v>914</v>
      </c>
      <c r="H160" s="12">
        <v>33</v>
      </c>
      <c r="I160" s="12">
        <v>37</v>
      </c>
      <c r="J160" s="12">
        <v>33.1</v>
      </c>
      <c r="K160" s="11">
        <v>634</v>
      </c>
      <c r="L160" s="16">
        <f t="shared" si="10"/>
        <v>174.63470833333335</v>
      </c>
      <c r="M160" s="16">
        <f t="shared" si="11"/>
        <v>33.625861111111114</v>
      </c>
      <c r="N160" s="12">
        <f t="shared" si="12"/>
        <v>-525.60075213989808</v>
      </c>
      <c r="O160" s="12">
        <f t="shared" si="13"/>
        <v>49.362676857967649</v>
      </c>
      <c r="P160" s="12">
        <f t="shared" si="14"/>
        <v>351.08855789300401</v>
      </c>
    </row>
    <row r="161" spans="1:16" ht="18" x14ac:dyDescent="0.2">
      <c r="A161" s="11"/>
      <c r="B161" s="11" t="s">
        <v>801</v>
      </c>
      <c r="C161" s="11" t="s">
        <v>582</v>
      </c>
      <c r="D161" s="11">
        <v>11</v>
      </c>
      <c r="E161" s="12">
        <v>38</v>
      </c>
      <c r="F161" s="12">
        <v>45.39</v>
      </c>
      <c r="G161" s="11" t="s">
        <v>914</v>
      </c>
      <c r="H161" s="12">
        <v>45</v>
      </c>
      <c r="I161" s="12">
        <v>6</v>
      </c>
      <c r="J161" s="12">
        <v>30.2</v>
      </c>
      <c r="K161" s="11">
        <v>76</v>
      </c>
      <c r="L161" s="16">
        <f t="shared" si="10"/>
        <v>174.68912499999999</v>
      </c>
      <c r="M161" s="16">
        <f t="shared" si="11"/>
        <v>45.108388888888889</v>
      </c>
      <c r="N161" s="12">
        <f t="shared" si="12"/>
        <v>-53.408095251924358</v>
      </c>
      <c r="O161" s="12">
        <f t="shared" si="13"/>
        <v>4.9647437150816485</v>
      </c>
      <c r="P161" s="12">
        <f t="shared" si="14"/>
        <v>53.841681636116569</v>
      </c>
    </row>
    <row r="162" spans="1:16" ht="18" x14ac:dyDescent="0.2">
      <c r="A162" s="11"/>
      <c r="B162" s="11" t="s">
        <v>802</v>
      </c>
      <c r="C162" s="11" t="s">
        <v>583</v>
      </c>
      <c r="D162" s="11">
        <v>9</v>
      </c>
      <c r="E162" s="12">
        <v>24</v>
      </c>
      <c r="F162" s="12">
        <v>55.64</v>
      </c>
      <c r="G162" s="11" t="s">
        <v>914</v>
      </c>
      <c r="H162" s="12">
        <v>51</v>
      </c>
      <c r="I162" s="12">
        <v>34</v>
      </c>
      <c r="J162" s="12">
        <v>26.1</v>
      </c>
      <c r="K162" s="11">
        <v>432</v>
      </c>
      <c r="L162" s="16">
        <f t="shared" si="10"/>
        <v>141.23183333333336</v>
      </c>
      <c r="M162" s="16">
        <f t="shared" si="11"/>
        <v>51.573916666666669</v>
      </c>
      <c r="N162" s="12">
        <f t="shared" si="12"/>
        <v>-209.33784084239261</v>
      </c>
      <c r="O162" s="12">
        <f t="shared" si="13"/>
        <v>168.12053662770177</v>
      </c>
      <c r="P162" s="12">
        <f t="shared" si="14"/>
        <v>338.43338126647421</v>
      </c>
    </row>
    <row r="163" spans="1:16" ht="18" x14ac:dyDescent="0.2">
      <c r="A163" s="10" t="s">
        <v>585</v>
      </c>
      <c r="B163" s="11" t="s">
        <v>803</v>
      </c>
      <c r="C163" s="11" t="s">
        <v>587</v>
      </c>
      <c r="D163" s="11">
        <v>11</v>
      </c>
      <c r="E163" s="12">
        <v>30</v>
      </c>
      <c r="F163" s="12">
        <v>24.83</v>
      </c>
      <c r="G163" s="11" t="s">
        <v>914</v>
      </c>
      <c r="H163" s="12">
        <v>46</v>
      </c>
      <c r="I163" s="12">
        <v>39</v>
      </c>
      <c r="J163" s="12">
        <v>26.9</v>
      </c>
      <c r="K163" s="11">
        <v>985</v>
      </c>
      <c r="L163" s="16">
        <f t="shared" si="10"/>
        <v>172.60345833333332</v>
      </c>
      <c r="M163" s="16">
        <f t="shared" si="11"/>
        <v>46.657472222222218</v>
      </c>
      <c r="N163" s="12">
        <f t="shared" si="12"/>
        <v>-670.43741354486099</v>
      </c>
      <c r="O163" s="12">
        <f t="shared" si="13"/>
        <v>87.033467573786012</v>
      </c>
      <c r="P163" s="12">
        <f t="shared" si="14"/>
        <v>716.35455609730013</v>
      </c>
    </row>
    <row r="164" spans="1:16" ht="18" x14ac:dyDescent="0.2">
      <c r="A164" s="11"/>
      <c r="B164" s="11" t="s">
        <v>929</v>
      </c>
      <c r="C164" s="11" t="s">
        <v>590</v>
      </c>
      <c r="D164" s="11">
        <v>8</v>
      </c>
      <c r="E164" s="12">
        <v>32</v>
      </c>
      <c r="F164" s="12">
        <v>53.27</v>
      </c>
      <c r="G164" s="11" t="s">
        <v>914</v>
      </c>
      <c r="H164" s="12">
        <v>69</v>
      </c>
      <c r="I164" s="12">
        <v>19</v>
      </c>
      <c r="J164" s="12">
        <v>11.9</v>
      </c>
      <c r="K164" s="11">
        <v>619</v>
      </c>
      <c r="L164" s="16">
        <f t="shared" si="10"/>
        <v>128.22195833333333</v>
      </c>
      <c r="M164" s="16">
        <f t="shared" si="11"/>
        <v>69.319972222222219</v>
      </c>
      <c r="N164" s="12">
        <f t="shared" si="12"/>
        <v>-135.24932861526878</v>
      </c>
      <c r="O164" s="12">
        <f t="shared" si="13"/>
        <v>171.73576707622718</v>
      </c>
      <c r="P164" s="12">
        <f t="shared" si="14"/>
        <v>579.11608975736362</v>
      </c>
    </row>
    <row r="165" spans="1:16" ht="18" x14ac:dyDescent="0.2">
      <c r="A165" s="11"/>
      <c r="B165" s="11" t="s">
        <v>930</v>
      </c>
      <c r="C165" s="11" t="s">
        <v>592</v>
      </c>
      <c r="D165" s="11">
        <v>10</v>
      </c>
      <c r="E165" s="12">
        <v>5</v>
      </c>
      <c r="F165" s="12">
        <v>10.4</v>
      </c>
      <c r="G165" s="11" t="s">
        <v>914</v>
      </c>
      <c r="H165" s="12">
        <v>52</v>
      </c>
      <c r="I165" s="12">
        <v>22</v>
      </c>
      <c r="J165" s="12">
        <v>16.7</v>
      </c>
      <c r="K165" s="11">
        <v>330</v>
      </c>
      <c r="L165" s="16">
        <f t="shared" si="10"/>
        <v>151.29333333333332</v>
      </c>
      <c r="M165" s="16">
        <f t="shared" si="11"/>
        <v>52.371305555555558</v>
      </c>
      <c r="N165" s="12">
        <f t="shared" si="12"/>
        <v>-176.7151140740404</v>
      </c>
      <c r="O165" s="12">
        <f t="shared" si="13"/>
        <v>96.775425543845074</v>
      </c>
      <c r="P165" s="12">
        <f t="shared" si="14"/>
        <v>261.35471196939727</v>
      </c>
    </row>
    <row r="166" spans="1:16" ht="18" x14ac:dyDescent="0.2">
      <c r="A166" s="11"/>
      <c r="B166" s="11" t="s">
        <v>931</v>
      </c>
      <c r="C166" s="11" t="s">
        <v>594</v>
      </c>
      <c r="D166" s="11">
        <v>13</v>
      </c>
      <c r="E166" s="12">
        <v>40</v>
      </c>
      <c r="F166" s="12">
        <v>23.35</v>
      </c>
      <c r="G166" s="11" t="s">
        <v>914</v>
      </c>
      <c r="H166" s="12">
        <v>50</v>
      </c>
      <c r="I166" s="12">
        <v>31</v>
      </c>
      <c r="J166" s="12">
        <v>9.4</v>
      </c>
      <c r="K166" s="11">
        <v>82</v>
      </c>
      <c r="L166" s="16">
        <f t="shared" si="10"/>
        <v>205.09729166666665</v>
      </c>
      <c r="M166" s="16">
        <f t="shared" si="11"/>
        <v>50.519277777777774</v>
      </c>
      <c r="N166" s="12">
        <f t="shared" si="12"/>
        <v>-47.214796480197407</v>
      </c>
      <c r="O166" s="12">
        <f t="shared" si="13"/>
        <v>-22.114305336903442</v>
      </c>
      <c r="P166" s="12">
        <f t="shared" si="14"/>
        <v>63.290761512243968</v>
      </c>
    </row>
    <row r="167" spans="1:16" ht="18" x14ac:dyDescent="0.2">
      <c r="A167" s="10" t="s">
        <v>362</v>
      </c>
      <c r="B167" s="11" t="s">
        <v>932</v>
      </c>
      <c r="C167" s="11" t="s">
        <v>363</v>
      </c>
      <c r="D167" s="11">
        <v>10</v>
      </c>
      <c r="E167" s="12">
        <v>29</v>
      </c>
      <c r="F167" s="12">
        <v>54.43</v>
      </c>
      <c r="G167" s="11" t="s">
        <v>914</v>
      </c>
      <c r="H167" s="12">
        <v>65</v>
      </c>
      <c r="I167" s="12">
        <v>37</v>
      </c>
      <c r="J167" s="12">
        <v>34.700000000000003</v>
      </c>
      <c r="K167" s="11">
        <v>313</v>
      </c>
      <c r="L167" s="16">
        <f t="shared" si="10"/>
        <v>157.47679166666666</v>
      </c>
      <c r="M167" s="16">
        <f t="shared" si="11"/>
        <v>65.626305555555547</v>
      </c>
      <c r="N167" s="12">
        <f t="shared" si="12"/>
        <v>-119.31822933348676</v>
      </c>
      <c r="O167" s="12">
        <f t="shared" si="13"/>
        <v>49.479861927095577</v>
      </c>
      <c r="P167" s="12">
        <f t="shared" si="14"/>
        <v>285.10332059167081</v>
      </c>
    </row>
    <row r="168" spans="1:16" ht="18" x14ac:dyDescent="0.2">
      <c r="A168" s="11"/>
      <c r="B168" s="11" t="s">
        <v>933</v>
      </c>
      <c r="C168" s="11" t="s">
        <v>364</v>
      </c>
      <c r="D168" s="11">
        <v>11</v>
      </c>
      <c r="E168" s="12">
        <v>13</v>
      </c>
      <c r="F168" s="12">
        <v>40.1</v>
      </c>
      <c r="G168" s="11" t="s">
        <v>914</v>
      </c>
      <c r="H168" s="12">
        <v>41</v>
      </c>
      <c r="I168" s="12">
        <v>5</v>
      </c>
      <c r="J168" s="12">
        <v>19.7</v>
      </c>
      <c r="K168" s="11">
        <v>332</v>
      </c>
      <c r="L168" s="16">
        <f t="shared" si="10"/>
        <v>168.41708333333332</v>
      </c>
      <c r="M168" s="16">
        <f t="shared" si="11"/>
        <v>41.08880555555556</v>
      </c>
      <c r="N168" s="12">
        <f t="shared" si="12"/>
        <v>-245.12987674549083</v>
      </c>
      <c r="O168" s="12">
        <f t="shared" si="13"/>
        <v>50.241774335172458</v>
      </c>
      <c r="P168" s="12">
        <f t="shared" si="14"/>
        <v>218.19969669638422</v>
      </c>
    </row>
    <row r="169" spans="1:16" ht="18" x14ac:dyDescent="0.2">
      <c r="A169" s="11"/>
      <c r="B169" s="11" t="s">
        <v>934</v>
      </c>
      <c r="C169" s="11" t="s">
        <v>365</v>
      </c>
      <c r="D169" s="11">
        <v>11</v>
      </c>
      <c r="E169" s="12">
        <v>26</v>
      </c>
      <c r="F169" s="12">
        <v>25.58</v>
      </c>
      <c r="G169" s="11" t="s">
        <v>914</v>
      </c>
      <c r="H169" s="12">
        <v>33</v>
      </c>
      <c r="I169" s="12">
        <v>27</v>
      </c>
      <c r="J169" s="12">
        <v>2</v>
      </c>
      <c r="K169" s="11">
        <v>188</v>
      </c>
      <c r="L169" s="16">
        <f t="shared" si="10"/>
        <v>171.60658333333336</v>
      </c>
      <c r="M169" s="16">
        <f t="shared" si="11"/>
        <v>33.45055555555556</v>
      </c>
      <c r="N169" s="12">
        <f t="shared" si="12"/>
        <v>-155.17991114384941</v>
      </c>
      <c r="O169" s="12">
        <f t="shared" si="13"/>
        <v>22.896756826850087</v>
      </c>
      <c r="P169" s="12">
        <f t="shared" si="14"/>
        <v>103.62882660823242</v>
      </c>
    </row>
    <row r="170" spans="1:16" ht="18" x14ac:dyDescent="0.2">
      <c r="A170" s="11"/>
      <c r="B170" s="11" t="s">
        <v>935</v>
      </c>
      <c r="C170" s="11" t="s">
        <v>366</v>
      </c>
      <c r="D170" s="11">
        <v>8</v>
      </c>
      <c r="E170" s="12">
        <v>38</v>
      </c>
      <c r="F170" s="12">
        <v>59.92</v>
      </c>
      <c r="G170" s="11" t="s">
        <v>914</v>
      </c>
      <c r="H170" s="12">
        <v>52</v>
      </c>
      <c r="I170" s="12">
        <v>55</v>
      </c>
      <c r="J170" s="12">
        <v>30.5</v>
      </c>
      <c r="K170" s="11">
        <v>581</v>
      </c>
      <c r="L170" s="16">
        <f t="shared" si="10"/>
        <v>129.74966666666666</v>
      </c>
      <c r="M170" s="16">
        <f t="shared" si="11"/>
        <v>52.925138888888888</v>
      </c>
      <c r="N170" s="12">
        <f t="shared" si="12"/>
        <v>-223.96865087613583</v>
      </c>
      <c r="O170" s="12">
        <f t="shared" si="13"/>
        <v>269.29621913300593</v>
      </c>
      <c r="P170" s="12">
        <f t="shared" si="14"/>
        <v>463.54998628561265</v>
      </c>
    </row>
    <row r="171" spans="1:16" ht="18" x14ac:dyDescent="0.2">
      <c r="A171" s="11"/>
      <c r="B171" s="11" t="s">
        <v>936</v>
      </c>
      <c r="C171" s="11" t="s">
        <v>367</v>
      </c>
      <c r="D171" s="11">
        <v>9</v>
      </c>
      <c r="E171" s="12">
        <v>57</v>
      </c>
      <c r="F171" s="12">
        <v>56.84</v>
      </c>
      <c r="G171" s="11" t="s">
        <v>914</v>
      </c>
      <c r="H171" s="12">
        <v>45</v>
      </c>
      <c r="I171" s="12">
        <v>24</v>
      </c>
      <c r="J171" s="12">
        <v>51.8</v>
      </c>
      <c r="K171" s="11">
        <v>418</v>
      </c>
      <c r="L171" s="16">
        <f t="shared" si="10"/>
        <v>149.48683333333332</v>
      </c>
      <c r="M171" s="16">
        <f t="shared" si="11"/>
        <v>45.414388888888887</v>
      </c>
      <c r="N171" s="12">
        <f t="shared" si="12"/>
        <v>-252.78949860086774</v>
      </c>
      <c r="O171" s="12">
        <f t="shared" si="13"/>
        <v>148.98265262720298</v>
      </c>
      <c r="P171" s="12">
        <f t="shared" si="14"/>
        <v>297.70058551048243</v>
      </c>
    </row>
    <row r="172" spans="1:16" ht="18" x14ac:dyDescent="0.2">
      <c r="A172" s="10" t="s">
        <v>368</v>
      </c>
      <c r="B172" s="11" t="s">
        <v>937</v>
      </c>
      <c r="C172" s="11" t="s">
        <v>369</v>
      </c>
      <c r="D172" s="11">
        <v>10</v>
      </c>
      <c r="E172" s="12">
        <v>46</v>
      </c>
      <c r="F172" s="12">
        <v>22.54</v>
      </c>
      <c r="G172" s="11" t="s">
        <v>914</v>
      </c>
      <c r="H172" s="12">
        <v>57</v>
      </c>
      <c r="I172" s="12">
        <v>21</v>
      </c>
      <c r="J172" s="12">
        <v>57.8</v>
      </c>
      <c r="K172" s="11">
        <v>756</v>
      </c>
      <c r="L172" s="16">
        <f t="shared" si="10"/>
        <v>161.5939166666667</v>
      </c>
      <c r="M172" s="16">
        <f t="shared" si="11"/>
        <v>57.366055555555555</v>
      </c>
      <c r="N172" s="12">
        <f t="shared" si="12"/>
        <v>-386.83166480967157</v>
      </c>
      <c r="O172" s="12">
        <f t="shared" si="13"/>
        <v>128.72738577088219</v>
      </c>
      <c r="P172" s="12">
        <f t="shared" si="14"/>
        <v>636.65259227711658</v>
      </c>
    </row>
    <row r="173" spans="1:16" ht="18" x14ac:dyDescent="0.2">
      <c r="A173" s="10" t="s">
        <v>370</v>
      </c>
      <c r="B173" s="11" t="s">
        <v>938</v>
      </c>
      <c r="C173" s="11" t="s">
        <v>371</v>
      </c>
      <c r="D173" s="11">
        <v>12</v>
      </c>
      <c r="E173" s="12">
        <v>11</v>
      </c>
      <c r="F173" s="12">
        <v>44.89</v>
      </c>
      <c r="G173" s="11" t="s">
        <v>914</v>
      </c>
      <c r="H173" s="12">
        <v>57</v>
      </c>
      <c r="I173" s="12">
        <v>3</v>
      </c>
      <c r="J173" s="12">
        <v>16</v>
      </c>
      <c r="K173" s="11">
        <v>970</v>
      </c>
      <c r="L173" s="16">
        <f t="shared" si="10"/>
        <v>182.93704166666669</v>
      </c>
      <c r="M173" s="16">
        <f t="shared" si="11"/>
        <v>57.054444444444442</v>
      </c>
      <c r="N173" s="12">
        <f t="shared" si="12"/>
        <v>-526.83366187299441</v>
      </c>
      <c r="O173" s="12">
        <f t="shared" si="13"/>
        <v>-27.0297247267724</v>
      </c>
      <c r="P173" s="12">
        <f t="shared" si="14"/>
        <v>814.01209247693998</v>
      </c>
    </row>
    <row r="174" spans="1:16" ht="18" x14ac:dyDescent="0.2">
      <c r="A174" s="11"/>
      <c r="B174" s="11" t="s">
        <v>939</v>
      </c>
      <c r="C174" s="11" t="s">
        <v>372</v>
      </c>
      <c r="D174" s="11">
        <v>13</v>
      </c>
      <c r="E174" s="12">
        <v>27</v>
      </c>
      <c r="F174" s="12">
        <v>59.73</v>
      </c>
      <c r="G174" s="11" t="s">
        <v>914</v>
      </c>
      <c r="H174" s="12">
        <v>52</v>
      </c>
      <c r="I174" s="12">
        <v>44</v>
      </c>
      <c r="J174" s="12">
        <v>44.3</v>
      </c>
      <c r="K174" s="11">
        <v>325</v>
      </c>
      <c r="L174" s="16">
        <f t="shared" si="10"/>
        <v>201.998875</v>
      </c>
      <c r="M174" s="16">
        <f t="shared" si="11"/>
        <v>52.745638888888891</v>
      </c>
      <c r="N174" s="12">
        <f t="shared" si="12"/>
        <v>-182.41581811142129</v>
      </c>
      <c r="O174" s="12">
        <f t="shared" si="13"/>
        <v>-73.69660816010186</v>
      </c>
      <c r="P174" s="12">
        <f t="shared" si="14"/>
        <v>258.68567654286016</v>
      </c>
    </row>
    <row r="175" spans="1:16" ht="18" x14ac:dyDescent="0.2">
      <c r="A175" s="11"/>
      <c r="B175" s="11" t="s">
        <v>940</v>
      </c>
      <c r="C175" s="11" t="s">
        <v>374</v>
      </c>
      <c r="D175" s="11">
        <v>8</v>
      </c>
      <c r="E175" s="12">
        <v>53</v>
      </c>
      <c r="F175" s="12">
        <v>5.93</v>
      </c>
      <c r="G175" s="11" t="s">
        <v>914</v>
      </c>
      <c r="H175" s="12">
        <v>59</v>
      </c>
      <c r="I175" s="12">
        <v>3</v>
      </c>
      <c r="J175" s="12">
        <v>22.1</v>
      </c>
      <c r="K175" s="11">
        <v>201</v>
      </c>
      <c r="L175" s="16">
        <f t="shared" si="10"/>
        <v>133.27470833333334</v>
      </c>
      <c r="M175" s="16">
        <f t="shared" si="11"/>
        <v>59.056138888888889</v>
      </c>
      <c r="N175" s="12">
        <f t="shared" si="12"/>
        <v>-70.848717227881551</v>
      </c>
      <c r="O175" s="12">
        <f t="shared" si="13"/>
        <v>75.249355485415336</v>
      </c>
      <c r="P175" s="12">
        <f t="shared" si="14"/>
        <v>172.39197709346357</v>
      </c>
    </row>
    <row r="176" spans="1:16" ht="18" x14ac:dyDescent="0.2">
      <c r="A176" s="11"/>
      <c r="B176" s="11" t="s">
        <v>941</v>
      </c>
      <c r="C176" s="11" t="s">
        <v>375</v>
      </c>
      <c r="D176" s="11">
        <v>11</v>
      </c>
      <c r="E176" s="12">
        <v>40</v>
      </c>
      <c r="F176" s="12">
        <v>27.44</v>
      </c>
      <c r="G176" s="11" t="s">
        <v>914</v>
      </c>
      <c r="H176" s="12">
        <v>57</v>
      </c>
      <c r="I176" s="12">
        <v>58</v>
      </c>
      <c r="J176" s="12">
        <v>13.3</v>
      </c>
      <c r="K176" s="11">
        <v>526</v>
      </c>
      <c r="L176" s="16">
        <f t="shared" si="10"/>
        <v>175.11433333333332</v>
      </c>
      <c r="M176" s="16">
        <f t="shared" si="11"/>
        <v>57.97036111111111</v>
      </c>
      <c r="N176" s="12">
        <f t="shared" si="12"/>
        <v>-277.95465374525003</v>
      </c>
      <c r="O176" s="12">
        <f t="shared" si="13"/>
        <v>23.759075907067515</v>
      </c>
      <c r="P176" s="12">
        <f t="shared" si="14"/>
        <v>445.92904903515802</v>
      </c>
    </row>
    <row r="177" spans="1:16" ht="18" x14ac:dyDescent="0.2">
      <c r="A177" s="11"/>
      <c r="B177" s="11" t="s">
        <v>942</v>
      </c>
      <c r="C177" s="11" t="s">
        <v>377</v>
      </c>
      <c r="D177" s="11">
        <v>9</v>
      </c>
      <c r="E177" s="12">
        <v>42</v>
      </c>
      <c r="F177" s="12">
        <v>43.12</v>
      </c>
      <c r="G177" s="11" t="s">
        <v>914</v>
      </c>
      <c r="H177" s="12">
        <v>48</v>
      </c>
      <c r="I177" s="12">
        <v>25</v>
      </c>
      <c r="J177" s="12">
        <v>51.8</v>
      </c>
      <c r="K177" s="11">
        <v>435</v>
      </c>
      <c r="L177" s="16">
        <f t="shared" si="10"/>
        <v>145.67966666666666</v>
      </c>
      <c r="M177" s="16">
        <f t="shared" si="11"/>
        <v>48.431055555555552</v>
      </c>
      <c r="N177" s="12">
        <f t="shared" si="12"/>
        <v>-238.38028946566806</v>
      </c>
      <c r="O177" s="12">
        <f t="shared" si="13"/>
        <v>162.73600147418736</v>
      </c>
      <c r="P177" s="12">
        <f t="shared" si="14"/>
        <v>325.44866172479124</v>
      </c>
    </row>
    <row r="178" spans="1:16" ht="18" x14ac:dyDescent="0.2">
      <c r="A178" s="11"/>
      <c r="B178" s="11" t="s">
        <v>943</v>
      </c>
      <c r="C178" s="11" t="s">
        <v>501</v>
      </c>
      <c r="D178" s="11">
        <v>10</v>
      </c>
      <c r="E178" s="12">
        <v>28</v>
      </c>
      <c r="F178" s="12">
        <v>36.54</v>
      </c>
      <c r="G178" s="11" t="s">
        <v>914</v>
      </c>
      <c r="H178" s="12">
        <v>45</v>
      </c>
      <c r="I178" s="12">
        <v>12</v>
      </c>
      <c r="J178" s="12">
        <v>44.1</v>
      </c>
      <c r="K178" s="11">
        <v>763</v>
      </c>
      <c r="L178" s="16">
        <f t="shared" si="10"/>
        <v>157.15224999999998</v>
      </c>
      <c r="M178" s="16">
        <f t="shared" si="11"/>
        <v>45.212250000000004</v>
      </c>
      <c r="N178" s="12">
        <f t="shared" si="12"/>
        <v>-495.34624106663966</v>
      </c>
      <c r="O178" s="12">
        <f t="shared" si="13"/>
        <v>208.71032231075051</v>
      </c>
      <c r="P178" s="12">
        <f t="shared" si="14"/>
        <v>541.51740768150103</v>
      </c>
    </row>
    <row r="179" spans="1:16" ht="18" x14ac:dyDescent="0.2">
      <c r="A179" s="11"/>
      <c r="B179" s="11" t="s">
        <v>944</v>
      </c>
      <c r="C179" s="11" t="s">
        <v>503</v>
      </c>
      <c r="D179" s="11">
        <v>11</v>
      </c>
      <c r="E179" s="12">
        <v>1</v>
      </c>
      <c r="F179" s="12">
        <v>5.73</v>
      </c>
      <c r="G179" s="11" t="s">
        <v>914</v>
      </c>
      <c r="H179" s="12">
        <v>63</v>
      </c>
      <c r="I179" s="12">
        <v>25</v>
      </c>
      <c r="J179" s="12">
        <v>16.399999999999999</v>
      </c>
      <c r="K179" s="11">
        <v>284</v>
      </c>
      <c r="L179" s="16">
        <f t="shared" si="10"/>
        <v>165.273875</v>
      </c>
      <c r="M179" s="16">
        <f t="shared" si="11"/>
        <v>63.42122222222222</v>
      </c>
      <c r="N179" s="12">
        <f t="shared" si="12"/>
        <v>-122.89552739252639</v>
      </c>
      <c r="O179" s="12">
        <f t="shared" si="13"/>
        <v>32.300938263402941</v>
      </c>
      <c r="P179" s="12">
        <f t="shared" si="14"/>
        <v>253.98688693359077</v>
      </c>
    </row>
    <row r="180" spans="1:16" ht="18" x14ac:dyDescent="0.2">
      <c r="A180" s="11"/>
      <c r="B180" s="11" t="s">
        <v>945</v>
      </c>
      <c r="C180" s="11" t="s">
        <v>504</v>
      </c>
      <c r="D180" s="11">
        <v>11</v>
      </c>
      <c r="E180" s="12">
        <v>33</v>
      </c>
      <c r="F180" s="12">
        <v>56.38</v>
      </c>
      <c r="G180" s="11" t="s">
        <v>914</v>
      </c>
      <c r="H180" s="12">
        <v>36</v>
      </c>
      <c r="I180" s="12">
        <v>48</v>
      </c>
      <c r="J180" s="12">
        <v>56.7</v>
      </c>
      <c r="K180" s="11">
        <v>424</v>
      </c>
      <c r="L180" s="16">
        <f t="shared" si="10"/>
        <v>173.48491666666666</v>
      </c>
      <c r="M180" s="16">
        <f t="shared" si="11"/>
        <v>36.815749999999994</v>
      </c>
      <c r="N180" s="12">
        <f t="shared" si="12"/>
        <v>-337.2481719518035</v>
      </c>
      <c r="O180" s="12">
        <f t="shared" si="13"/>
        <v>38.514512698281763</v>
      </c>
      <c r="P180" s="12">
        <f t="shared" si="14"/>
        <v>254.07932388681431</v>
      </c>
    </row>
    <row r="181" spans="1:16" ht="18" x14ac:dyDescent="0.2">
      <c r="A181" s="11"/>
      <c r="B181" s="11" t="s">
        <v>946</v>
      </c>
      <c r="C181" s="11" t="s">
        <v>505</v>
      </c>
      <c r="D181" s="11">
        <v>12</v>
      </c>
      <c r="E181" s="12">
        <v>43</v>
      </c>
      <c r="F181" s="12">
        <v>4.1900000000000004</v>
      </c>
      <c r="G181" s="11" t="s">
        <v>914</v>
      </c>
      <c r="H181" s="12">
        <v>61</v>
      </c>
      <c r="I181" s="12">
        <v>9</v>
      </c>
      <c r="J181" s="12">
        <v>19.3</v>
      </c>
      <c r="K181" s="11">
        <v>477</v>
      </c>
      <c r="L181" s="16">
        <f t="shared" si="10"/>
        <v>190.76745833333334</v>
      </c>
      <c r="M181" s="16">
        <f t="shared" si="11"/>
        <v>61.155361111111112</v>
      </c>
      <c r="N181" s="12">
        <f t="shared" si="12"/>
        <v>-226.0704527206538</v>
      </c>
      <c r="O181" s="12">
        <f t="shared" si="13"/>
        <v>-42.992188516251474</v>
      </c>
      <c r="P181" s="12">
        <f t="shared" si="14"/>
        <v>417.81912609795847</v>
      </c>
    </row>
    <row r="182" spans="1:16" ht="18" x14ac:dyDescent="0.2">
      <c r="A182" s="11"/>
      <c r="B182" s="11" t="s">
        <v>947</v>
      </c>
      <c r="C182" s="11" t="s">
        <v>506</v>
      </c>
      <c r="D182" s="11">
        <v>9</v>
      </c>
      <c r="E182" s="12">
        <v>21</v>
      </c>
      <c r="F182" s="12">
        <v>23.61</v>
      </c>
      <c r="G182" s="11" t="s">
        <v>914</v>
      </c>
      <c r="H182" s="12">
        <v>45</v>
      </c>
      <c r="I182" s="12">
        <v>22</v>
      </c>
      <c r="J182" s="12">
        <v>12.5</v>
      </c>
      <c r="K182" s="11">
        <v>713</v>
      </c>
      <c r="L182" s="16">
        <f t="shared" si="10"/>
        <v>140.34837499999998</v>
      </c>
      <c r="M182" s="16">
        <f t="shared" si="11"/>
        <v>45.370138888888889</v>
      </c>
      <c r="N182" s="12">
        <f t="shared" si="12"/>
        <v>-385.66196929647282</v>
      </c>
      <c r="O182" s="12">
        <f t="shared" si="13"/>
        <v>319.63307201929291</v>
      </c>
      <c r="P182" s="12">
        <f t="shared" si="14"/>
        <v>507.41358348971698</v>
      </c>
    </row>
    <row r="183" spans="1:16" ht="18" x14ac:dyDescent="0.2">
      <c r="A183" s="11"/>
      <c r="B183" s="11" t="s">
        <v>948</v>
      </c>
      <c r="C183" s="11" t="s">
        <v>508</v>
      </c>
      <c r="D183" s="11">
        <v>10</v>
      </c>
      <c r="E183" s="12">
        <v>48</v>
      </c>
      <c r="F183" s="12">
        <v>49.86</v>
      </c>
      <c r="G183" s="11" t="s">
        <v>914</v>
      </c>
      <c r="H183" s="12">
        <v>65</v>
      </c>
      <c r="I183" s="12">
        <v>7</v>
      </c>
      <c r="J183" s="12">
        <v>56.9</v>
      </c>
      <c r="K183" s="11">
        <v>420</v>
      </c>
      <c r="L183" s="16">
        <f t="shared" si="10"/>
        <v>162.20775</v>
      </c>
      <c r="M183" s="16">
        <f t="shared" si="11"/>
        <v>65.132472222222219</v>
      </c>
      <c r="N183" s="12">
        <f t="shared" si="12"/>
        <v>-168.17154374481723</v>
      </c>
      <c r="O183" s="12">
        <f t="shared" si="13"/>
        <v>53.968884596786097</v>
      </c>
      <c r="P183" s="12">
        <f t="shared" si="14"/>
        <v>381.05864557816267</v>
      </c>
    </row>
    <row r="184" spans="1:16" ht="18" x14ac:dyDescent="0.2">
      <c r="A184" s="11"/>
      <c r="B184" s="11" t="s">
        <v>824</v>
      </c>
      <c r="C184" s="11" t="s">
        <v>509</v>
      </c>
      <c r="D184" s="11">
        <v>11</v>
      </c>
      <c r="E184" s="12">
        <v>12</v>
      </c>
      <c r="F184" s="12">
        <v>10.9</v>
      </c>
      <c r="G184" s="11" t="s">
        <v>914</v>
      </c>
      <c r="H184" s="12">
        <v>68</v>
      </c>
      <c r="I184" s="12">
        <v>16</v>
      </c>
      <c r="J184" s="12">
        <v>18.7</v>
      </c>
      <c r="K184" s="11">
        <v>300</v>
      </c>
      <c r="L184" s="16">
        <f t="shared" si="10"/>
        <v>168.04541666666665</v>
      </c>
      <c r="M184" s="16">
        <f t="shared" si="11"/>
        <v>68.271861111111107</v>
      </c>
      <c r="N184" s="12">
        <f t="shared" si="12"/>
        <v>-108.65222945179818</v>
      </c>
      <c r="O184" s="12">
        <f t="shared" si="13"/>
        <v>23.004742881694842</v>
      </c>
      <c r="P184" s="12">
        <f t="shared" si="14"/>
        <v>278.6852612538039</v>
      </c>
    </row>
    <row r="185" spans="1:16" ht="18" x14ac:dyDescent="0.2">
      <c r="A185" s="11"/>
      <c r="B185" s="11" t="s">
        <v>825</v>
      </c>
      <c r="C185" s="11" t="s">
        <v>510</v>
      </c>
      <c r="D185" s="11">
        <v>11</v>
      </c>
      <c r="E185" s="12">
        <v>30</v>
      </c>
      <c r="F185" s="12">
        <v>53.14</v>
      </c>
      <c r="G185" s="11" t="s">
        <v>914</v>
      </c>
      <c r="H185" s="12">
        <v>47</v>
      </c>
      <c r="I185" s="12">
        <v>55</v>
      </c>
      <c r="J185" s="12">
        <v>44.8</v>
      </c>
      <c r="K185" s="11">
        <v>328</v>
      </c>
      <c r="L185" s="16">
        <f t="shared" si="10"/>
        <v>172.72141666666667</v>
      </c>
      <c r="M185" s="16">
        <f t="shared" si="11"/>
        <v>47.929111111111112</v>
      </c>
      <c r="N185" s="12">
        <f t="shared" si="12"/>
        <v>-218.00526520193</v>
      </c>
      <c r="O185" s="12">
        <f t="shared" si="13"/>
        <v>27.844296782780329</v>
      </c>
      <c r="P185" s="12">
        <f t="shared" si="14"/>
        <v>243.47977222124348</v>
      </c>
    </row>
    <row r="186" spans="1:16" ht="18" x14ac:dyDescent="0.2">
      <c r="A186" s="11"/>
      <c r="B186" s="11" t="s">
        <v>826</v>
      </c>
      <c r="C186" s="11" t="s">
        <v>511</v>
      </c>
      <c r="D186" s="11">
        <v>9</v>
      </c>
      <c r="E186" s="12">
        <v>37</v>
      </c>
      <c r="F186" s="12">
        <v>37.520000000000003</v>
      </c>
      <c r="G186" s="11" t="s">
        <v>914</v>
      </c>
      <c r="H186" s="12">
        <v>60</v>
      </c>
      <c r="I186" s="12">
        <v>12</v>
      </c>
      <c r="J186" s="12">
        <v>49.5</v>
      </c>
      <c r="K186" s="11">
        <v>321</v>
      </c>
      <c r="L186" s="16">
        <f t="shared" si="10"/>
        <v>144.40633333333335</v>
      </c>
      <c r="M186" s="16">
        <f t="shared" si="11"/>
        <v>60.213750000000005</v>
      </c>
      <c r="N186" s="12">
        <f t="shared" si="12"/>
        <v>-129.66876203501198</v>
      </c>
      <c r="O186" s="12">
        <f t="shared" si="13"/>
        <v>92.8120375692626</v>
      </c>
      <c r="P186" s="12">
        <f t="shared" si="14"/>
        <v>278.59098663551413</v>
      </c>
    </row>
    <row r="187" spans="1:16" ht="18" x14ac:dyDescent="0.2">
      <c r="A187" s="11"/>
      <c r="B187" s="11" t="s">
        <v>827</v>
      </c>
      <c r="C187" s="11" t="s">
        <v>512</v>
      </c>
      <c r="D187" s="11">
        <v>11</v>
      </c>
      <c r="E187" s="12">
        <v>0</v>
      </c>
      <c r="F187" s="12">
        <v>25.58</v>
      </c>
      <c r="G187" s="11" t="s">
        <v>914</v>
      </c>
      <c r="H187" s="12">
        <v>51</v>
      </c>
      <c r="I187" s="12">
        <v>30</v>
      </c>
      <c r="J187" s="12">
        <v>7.7</v>
      </c>
      <c r="K187" s="11">
        <v>568</v>
      </c>
      <c r="L187" s="16">
        <f t="shared" si="10"/>
        <v>165.10658333333333</v>
      </c>
      <c r="M187" s="16">
        <f t="shared" si="11"/>
        <v>51.502138888888886</v>
      </c>
      <c r="N187" s="12">
        <f t="shared" si="12"/>
        <v>-341.69369559260184</v>
      </c>
      <c r="O187" s="12">
        <f t="shared" si="13"/>
        <v>90.875623416155008</v>
      </c>
      <c r="P187" s="12">
        <f t="shared" si="14"/>
        <v>444.53463246522819</v>
      </c>
    </row>
    <row r="188" spans="1:16" ht="18" x14ac:dyDescent="0.2">
      <c r="A188" s="11"/>
      <c r="B188" s="11" t="s">
        <v>828</v>
      </c>
      <c r="C188" s="11" t="s">
        <v>513</v>
      </c>
      <c r="D188" s="11">
        <v>11</v>
      </c>
      <c r="E188" s="12">
        <v>12</v>
      </c>
      <c r="F188" s="12">
        <v>32.53</v>
      </c>
      <c r="G188" s="11" t="s">
        <v>914</v>
      </c>
      <c r="H188" s="12">
        <v>35</v>
      </c>
      <c r="I188" s="12">
        <v>48</v>
      </c>
      <c r="J188" s="12">
        <v>52</v>
      </c>
      <c r="K188" s="11">
        <v>71</v>
      </c>
      <c r="L188" s="16">
        <f t="shared" si="10"/>
        <v>168.13554166666665</v>
      </c>
      <c r="M188" s="16">
        <f t="shared" si="11"/>
        <v>35.81444444444444</v>
      </c>
      <c r="N188" s="12">
        <f t="shared" si="12"/>
        <v>-56.345066246982668</v>
      </c>
      <c r="O188" s="12">
        <f t="shared" si="13"/>
        <v>11.837268493362433</v>
      </c>
      <c r="P188" s="12">
        <f t="shared" si="14"/>
        <v>41.546511095869199</v>
      </c>
    </row>
    <row r="189" spans="1:16" ht="18" x14ac:dyDescent="0.2">
      <c r="A189" s="11"/>
      <c r="B189" s="11" t="s">
        <v>829</v>
      </c>
      <c r="C189" s="11" t="s">
        <v>514</v>
      </c>
      <c r="D189" s="11">
        <v>8</v>
      </c>
      <c r="E189" s="12">
        <v>22</v>
      </c>
      <c r="F189" s="12">
        <v>44.06</v>
      </c>
      <c r="G189" s="11" t="s">
        <v>914</v>
      </c>
      <c r="H189" s="12">
        <v>60</v>
      </c>
      <c r="I189" s="12">
        <v>37</v>
      </c>
      <c r="J189" s="12">
        <v>52.5</v>
      </c>
      <c r="K189" s="11">
        <v>444</v>
      </c>
      <c r="L189" s="16">
        <f t="shared" si="10"/>
        <v>125.68358333333335</v>
      </c>
      <c r="M189" s="16">
        <f t="shared" si="11"/>
        <v>60.631250000000001</v>
      </c>
      <c r="N189" s="12">
        <f t="shared" si="12"/>
        <v>-127.0155770469686</v>
      </c>
      <c r="O189" s="12">
        <f t="shared" si="13"/>
        <v>176.86779722945661</v>
      </c>
      <c r="P189" s="12">
        <f t="shared" si="14"/>
        <v>386.93775402592263</v>
      </c>
    </row>
    <row r="190" spans="1:16" ht="18" x14ac:dyDescent="0.2">
      <c r="A190" s="11"/>
      <c r="B190" s="11" t="s">
        <v>830</v>
      </c>
      <c r="C190" s="11" t="s">
        <v>515</v>
      </c>
      <c r="D190" s="11">
        <v>10</v>
      </c>
      <c r="E190" s="12">
        <v>18</v>
      </c>
      <c r="F190" s="12">
        <v>58.77</v>
      </c>
      <c r="G190" s="11" t="s">
        <v>914</v>
      </c>
      <c r="H190" s="12">
        <v>46</v>
      </c>
      <c r="I190" s="12">
        <v>45</v>
      </c>
      <c r="J190" s="12">
        <v>39.1</v>
      </c>
      <c r="K190" s="11">
        <v>830</v>
      </c>
      <c r="L190" s="16">
        <f t="shared" si="10"/>
        <v>154.74487500000001</v>
      </c>
      <c r="M190" s="16">
        <f t="shared" si="11"/>
        <v>46.760861111111112</v>
      </c>
      <c r="N190" s="12">
        <f t="shared" si="12"/>
        <v>-514.23998717549375</v>
      </c>
      <c r="O190" s="12">
        <f t="shared" si="13"/>
        <v>242.58755506447648</v>
      </c>
      <c r="P190" s="12">
        <f t="shared" si="14"/>
        <v>604.65569849095755</v>
      </c>
    </row>
    <row r="191" spans="1:16" ht="18" x14ac:dyDescent="0.2">
      <c r="A191" s="11"/>
      <c r="B191" s="11" t="s">
        <v>831</v>
      </c>
      <c r="C191" s="11" t="s">
        <v>517</v>
      </c>
      <c r="D191" s="11">
        <v>10</v>
      </c>
      <c r="E191" s="12">
        <v>28</v>
      </c>
      <c r="F191" s="12">
        <v>3.81</v>
      </c>
      <c r="G191" s="11" t="s">
        <v>914</v>
      </c>
      <c r="H191" s="12">
        <v>48</v>
      </c>
      <c r="I191" s="12">
        <v>47</v>
      </c>
      <c r="J191" s="12">
        <v>13.4</v>
      </c>
      <c r="K191" s="11">
        <v>77</v>
      </c>
      <c r="L191" s="16">
        <f t="shared" si="10"/>
        <v>157.01587499999999</v>
      </c>
      <c r="M191" s="16">
        <f t="shared" si="11"/>
        <v>48.787055555555554</v>
      </c>
      <c r="N191" s="12">
        <f t="shared" si="12"/>
        <v>-46.704704912257405</v>
      </c>
      <c r="O191" s="12">
        <f t="shared" si="13"/>
        <v>19.809700700835361</v>
      </c>
      <c r="P191" s="12">
        <f t="shared" si="14"/>
        <v>57.924487888994598</v>
      </c>
    </row>
    <row r="192" spans="1:16" ht="18" x14ac:dyDescent="0.2">
      <c r="A192" s="11"/>
      <c r="B192" s="11" t="s">
        <v>832</v>
      </c>
      <c r="C192" s="11" t="s">
        <v>519</v>
      </c>
      <c r="D192" s="11">
        <v>10</v>
      </c>
      <c r="E192" s="12">
        <v>49</v>
      </c>
      <c r="F192" s="12">
        <v>28.82</v>
      </c>
      <c r="G192" s="11" t="s">
        <v>914</v>
      </c>
      <c r="H192" s="12">
        <v>63</v>
      </c>
      <c r="I192" s="12">
        <v>48</v>
      </c>
      <c r="J192" s="12">
        <v>36</v>
      </c>
      <c r="K192" s="11">
        <v>862</v>
      </c>
      <c r="L192" s="16">
        <f t="shared" si="10"/>
        <v>162.37008333333333</v>
      </c>
      <c r="M192" s="16">
        <f t="shared" si="11"/>
        <v>63.809999999999995</v>
      </c>
      <c r="N192" s="12">
        <f t="shared" si="12"/>
        <v>-362.57465001013605</v>
      </c>
      <c r="O192" s="12">
        <f t="shared" si="13"/>
        <v>115.22385520249884</v>
      </c>
      <c r="P192" s="12">
        <f t="shared" si="14"/>
        <v>773.50312627829817</v>
      </c>
    </row>
    <row r="193" spans="1:16" ht="30" x14ac:dyDescent="0.2">
      <c r="A193" s="10" t="s">
        <v>521</v>
      </c>
      <c r="B193" s="11" t="s">
        <v>833</v>
      </c>
      <c r="C193" s="11" t="s">
        <v>522</v>
      </c>
      <c r="D193" s="11">
        <v>11</v>
      </c>
      <c r="E193" s="12">
        <v>52</v>
      </c>
      <c r="F193" s="12">
        <v>55.82</v>
      </c>
      <c r="G193" s="11" t="s">
        <v>914</v>
      </c>
      <c r="H193" s="12">
        <v>37</v>
      </c>
      <c r="I193" s="12">
        <v>43</v>
      </c>
      <c r="J193" s="12">
        <v>58.1</v>
      </c>
      <c r="K193" s="11">
        <v>30</v>
      </c>
      <c r="L193" s="16">
        <f t="shared" si="10"/>
        <v>178.23258333333337</v>
      </c>
      <c r="M193" s="16">
        <f t="shared" si="11"/>
        <v>37.732805555555558</v>
      </c>
      <c r="N193" s="12">
        <f t="shared" si="12"/>
        <v>-23.714910467102655</v>
      </c>
      <c r="O193" s="12">
        <f t="shared" si="13"/>
        <v>0.7317716578839667</v>
      </c>
      <c r="P193" s="12">
        <f t="shared" si="14"/>
        <v>18.359399003726203</v>
      </c>
    </row>
    <row r="194" spans="1:16" ht="18" x14ac:dyDescent="0.2">
      <c r="A194" s="11"/>
      <c r="B194" s="11" t="s">
        <v>834</v>
      </c>
      <c r="C194" s="11" t="s">
        <v>524</v>
      </c>
      <c r="D194" s="11">
        <v>11</v>
      </c>
      <c r="E194" s="12">
        <v>58</v>
      </c>
      <c r="F194" s="12">
        <v>7.25</v>
      </c>
      <c r="G194" s="11" t="s">
        <v>914</v>
      </c>
      <c r="H194" s="12">
        <v>32</v>
      </c>
      <c r="I194" s="12">
        <v>16</v>
      </c>
      <c r="J194" s="12">
        <v>26.6</v>
      </c>
      <c r="K194" s="11">
        <v>155</v>
      </c>
      <c r="L194" s="16">
        <f t="shared" si="10"/>
        <v>179.53020833333335</v>
      </c>
      <c r="M194" s="16">
        <f t="shared" si="11"/>
        <v>32.274055555555556</v>
      </c>
      <c r="N194" s="12">
        <f t="shared" si="12"/>
        <v>-131.04866967773748</v>
      </c>
      <c r="O194" s="12">
        <f t="shared" si="13"/>
        <v>1.0745460345296094</v>
      </c>
      <c r="P194" s="12">
        <f t="shared" si="14"/>
        <v>82.765279716285178</v>
      </c>
    </row>
    <row r="195" spans="1:16" ht="18" x14ac:dyDescent="0.2">
      <c r="A195" s="10" t="s">
        <v>525</v>
      </c>
      <c r="B195" s="11" t="s">
        <v>835</v>
      </c>
      <c r="C195" s="11" t="s">
        <v>526</v>
      </c>
      <c r="D195" s="11">
        <v>8</v>
      </c>
      <c r="E195" s="12">
        <v>15</v>
      </c>
      <c r="F195" s="12">
        <v>50.52</v>
      </c>
      <c r="G195" s="11" t="s">
        <v>914</v>
      </c>
      <c r="H195" s="12">
        <v>60</v>
      </c>
      <c r="I195" s="12">
        <v>22</v>
      </c>
      <c r="J195" s="12">
        <v>50.1</v>
      </c>
      <c r="K195" s="11">
        <v>499</v>
      </c>
      <c r="L195" s="16">
        <f t="shared" si="10"/>
        <v>123.96050000000001</v>
      </c>
      <c r="M195" s="16">
        <f t="shared" si="11"/>
        <v>60.380583333333334</v>
      </c>
      <c r="N195" s="12">
        <f t="shared" si="12"/>
        <v>-137.76940836774193</v>
      </c>
      <c r="O195" s="12">
        <f t="shared" si="13"/>
        <v>204.55559969106227</v>
      </c>
      <c r="P195" s="12">
        <f t="shared" si="14"/>
        <v>433.79441761395719</v>
      </c>
    </row>
    <row r="196" spans="1:16" ht="18" x14ac:dyDescent="0.2">
      <c r="A196" s="11"/>
      <c r="B196" s="11" t="s">
        <v>836</v>
      </c>
      <c r="C196" s="11" t="s">
        <v>528</v>
      </c>
      <c r="D196" s="11">
        <v>11</v>
      </c>
      <c r="E196" s="12">
        <v>21</v>
      </c>
      <c r="F196" s="12">
        <v>49.35</v>
      </c>
      <c r="G196" s="11" t="s">
        <v>914</v>
      </c>
      <c r="H196" s="12">
        <v>57</v>
      </c>
      <c r="I196" s="12">
        <v>4</v>
      </c>
      <c r="J196" s="12">
        <v>29.4</v>
      </c>
      <c r="K196" s="11">
        <v>255</v>
      </c>
      <c r="L196" s="16">
        <f t="shared" ref="L196:L247" si="15">15*(D196+(E196/60)+(F196/3600))</f>
        <v>170.455625</v>
      </c>
      <c r="M196" s="16">
        <f t="shared" ref="M196:M247" si="16">H196+(I196/60)+(J196/3600)</f>
        <v>57.074833333333338</v>
      </c>
      <c r="N196" s="12">
        <f t="shared" ref="N196:N247" si="17">(K196*(COS(RADIANS(M196))))*(COS(RADIANS(L196)))</f>
        <v>-136.6848920706789</v>
      </c>
      <c r="O196" s="12">
        <f t="shared" ref="O196:O247" si="18">(K196*(COS(RADIANS(M196))))*(SIN(RADIANS(L196)))</f>
        <v>22.982046136809323</v>
      </c>
      <c r="P196" s="12">
        <f t="shared" ref="P196:P247" si="19">K196*(SIN(RADIANS(M196)))</f>
        <v>214.04220573287043</v>
      </c>
    </row>
    <row r="197" spans="1:16" ht="18" x14ac:dyDescent="0.2">
      <c r="A197" s="11"/>
      <c r="B197" s="11" t="s">
        <v>837</v>
      </c>
      <c r="C197" s="11" t="s">
        <v>529</v>
      </c>
      <c r="D197" s="11">
        <v>9</v>
      </c>
      <c r="E197" s="12">
        <v>6</v>
      </c>
      <c r="F197" s="12">
        <v>43.16</v>
      </c>
      <c r="G197" s="11" t="s">
        <v>914</v>
      </c>
      <c r="H197" s="12">
        <v>59</v>
      </c>
      <c r="I197" s="12">
        <v>20</v>
      </c>
      <c r="J197" s="12">
        <v>40.4</v>
      </c>
      <c r="K197" s="11">
        <v>1132</v>
      </c>
      <c r="L197" s="16">
        <f t="shared" si="15"/>
        <v>136.67983333333331</v>
      </c>
      <c r="M197" s="16">
        <f t="shared" si="16"/>
        <v>59.344555555555559</v>
      </c>
      <c r="N197" s="12">
        <f t="shared" si="17"/>
        <v>-419.91470169130537</v>
      </c>
      <c r="O197" s="12">
        <f t="shared" si="18"/>
        <v>395.98673890984043</v>
      </c>
      <c r="P197" s="12">
        <f t="shared" si="19"/>
        <v>973.80190280726595</v>
      </c>
    </row>
    <row r="198" spans="1:16" ht="18" x14ac:dyDescent="0.2">
      <c r="A198" s="11"/>
      <c r="B198" s="11" t="s">
        <v>838</v>
      </c>
      <c r="C198" s="11" t="s">
        <v>531</v>
      </c>
      <c r="D198" s="11">
        <v>10</v>
      </c>
      <c r="E198" s="12">
        <v>52</v>
      </c>
      <c r="F198" s="12">
        <v>32.11</v>
      </c>
      <c r="G198" s="11" t="s">
        <v>914</v>
      </c>
      <c r="H198" s="12">
        <v>52</v>
      </c>
      <c r="I198" s="12">
        <v>30</v>
      </c>
      <c r="J198" s="12">
        <v>13.4</v>
      </c>
      <c r="K198" s="11">
        <v>315</v>
      </c>
      <c r="L198" s="16">
        <f t="shared" si="15"/>
        <v>163.13379166666667</v>
      </c>
      <c r="M198" s="16">
        <f t="shared" si="16"/>
        <v>52.503722222222223</v>
      </c>
      <c r="N198" s="12">
        <f t="shared" si="17"/>
        <v>-183.49573743588724</v>
      </c>
      <c r="O198" s="12">
        <f t="shared" si="18"/>
        <v>55.632077690026847</v>
      </c>
      <c r="P198" s="12">
        <f t="shared" si="19"/>
        <v>249.91875934941487</v>
      </c>
    </row>
    <row r="199" spans="1:16" ht="18" x14ac:dyDescent="0.2">
      <c r="A199" s="11"/>
      <c r="B199" s="11" t="s">
        <v>839</v>
      </c>
      <c r="C199" s="11" t="s">
        <v>532</v>
      </c>
      <c r="D199" s="11">
        <v>11</v>
      </c>
      <c r="E199" s="12">
        <v>3</v>
      </c>
      <c r="F199" s="12">
        <v>27.37</v>
      </c>
      <c r="G199" s="11" t="s">
        <v>914</v>
      </c>
      <c r="H199" s="12">
        <v>70</v>
      </c>
      <c r="I199" s="12">
        <v>1</v>
      </c>
      <c r="J199" s="12">
        <v>51</v>
      </c>
      <c r="K199" s="11">
        <v>734</v>
      </c>
      <c r="L199" s="16">
        <f t="shared" si="15"/>
        <v>165.86404166666668</v>
      </c>
      <c r="M199" s="16">
        <f t="shared" si="16"/>
        <v>70.030833333333334</v>
      </c>
      <c r="N199" s="12">
        <f t="shared" si="17"/>
        <v>-243.08097046964204</v>
      </c>
      <c r="O199" s="12">
        <f t="shared" si="18"/>
        <v>61.219925764219639</v>
      </c>
      <c r="P199" s="12">
        <f t="shared" si="19"/>
        <v>689.86938074171724</v>
      </c>
    </row>
    <row r="200" spans="1:16" ht="18" x14ac:dyDescent="0.2">
      <c r="A200" s="11"/>
      <c r="B200" s="11" t="s">
        <v>840</v>
      </c>
      <c r="C200" s="11" t="s">
        <v>534</v>
      </c>
      <c r="D200" s="11">
        <v>10</v>
      </c>
      <c r="E200" s="12">
        <v>20</v>
      </c>
      <c r="F200" s="12">
        <v>14.88</v>
      </c>
      <c r="G200" s="11" t="s">
        <v>914</v>
      </c>
      <c r="H200" s="12">
        <v>53</v>
      </c>
      <c r="I200" s="12">
        <v>46</v>
      </c>
      <c r="J200" s="12">
        <v>45.4</v>
      </c>
      <c r="K200" s="11">
        <v>100</v>
      </c>
      <c r="L200" s="16">
        <f t="shared" si="15"/>
        <v>155.06200000000001</v>
      </c>
      <c r="M200" s="16">
        <f t="shared" si="16"/>
        <v>53.779277777777779</v>
      </c>
      <c r="N200" s="12">
        <f t="shared" si="17"/>
        <v>-53.580490415601062</v>
      </c>
      <c r="O200" s="12">
        <f t="shared" si="18"/>
        <v>24.914441646700691</v>
      </c>
      <c r="P200" s="12">
        <f t="shared" si="19"/>
        <v>80.674665442484667</v>
      </c>
    </row>
    <row r="201" spans="1:16" ht="18" x14ac:dyDescent="0.2">
      <c r="A201" s="11"/>
      <c r="B201" s="11" t="s">
        <v>841</v>
      </c>
      <c r="C201" s="11" t="s">
        <v>535</v>
      </c>
      <c r="D201" s="11">
        <v>13</v>
      </c>
      <c r="E201" s="12">
        <v>50</v>
      </c>
      <c r="F201" s="12">
        <v>27.77</v>
      </c>
      <c r="G201" s="11" t="s">
        <v>914</v>
      </c>
      <c r="H201" s="12">
        <v>58</v>
      </c>
      <c r="I201" s="12">
        <v>32</v>
      </c>
      <c r="J201" s="12">
        <v>21.9</v>
      </c>
      <c r="K201" s="11">
        <v>269</v>
      </c>
      <c r="L201" s="16">
        <f t="shared" si="15"/>
        <v>207.61570833333334</v>
      </c>
      <c r="M201" s="16">
        <f t="shared" si="16"/>
        <v>58.539416666666668</v>
      </c>
      <c r="N201" s="12">
        <f t="shared" si="17"/>
        <v>-124.40008691247002</v>
      </c>
      <c r="O201" s="12">
        <f t="shared" si="18"/>
        <v>-65.078227153832088</v>
      </c>
      <c r="P201" s="12">
        <f t="shared" si="19"/>
        <v>229.45684284127188</v>
      </c>
    </row>
    <row r="202" spans="1:16" ht="18" x14ac:dyDescent="0.2">
      <c r="A202" s="11"/>
      <c r="B202" s="11" t="s">
        <v>842</v>
      </c>
      <c r="C202" s="11" t="s">
        <v>536</v>
      </c>
      <c r="D202" s="11">
        <v>8</v>
      </c>
      <c r="E202" s="12">
        <v>39</v>
      </c>
      <c r="F202" s="12">
        <v>10.1</v>
      </c>
      <c r="G202" s="11" t="s">
        <v>914</v>
      </c>
      <c r="H202" s="12">
        <v>59</v>
      </c>
      <c r="I202" s="12">
        <v>56</v>
      </c>
      <c r="J202" s="12">
        <v>21.3</v>
      </c>
      <c r="K202" s="11">
        <v>360</v>
      </c>
      <c r="L202" s="16">
        <f t="shared" si="15"/>
        <v>129.79208333333335</v>
      </c>
      <c r="M202" s="16">
        <f t="shared" si="16"/>
        <v>59.939249999999994</v>
      </c>
      <c r="N202" s="12">
        <f t="shared" si="17"/>
        <v>-115.41213480563934</v>
      </c>
      <c r="O202" s="12">
        <f t="shared" si="18"/>
        <v>138.56087209403321</v>
      </c>
      <c r="P202" s="12">
        <f t="shared" si="19"/>
        <v>311.57811839753111</v>
      </c>
    </row>
    <row r="203" spans="1:16" ht="18" x14ac:dyDescent="0.2">
      <c r="A203" s="11"/>
      <c r="B203" s="11" t="s">
        <v>843</v>
      </c>
      <c r="C203" s="11" t="s">
        <v>537</v>
      </c>
      <c r="D203" s="11">
        <v>11</v>
      </c>
      <c r="E203" s="12">
        <v>55</v>
      </c>
      <c r="F203" s="12">
        <v>14.1</v>
      </c>
      <c r="G203" s="11" t="s">
        <v>914</v>
      </c>
      <c r="H203" s="12">
        <v>36</v>
      </c>
      <c r="I203" s="12">
        <v>45</v>
      </c>
      <c r="J203" s="12">
        <v>23.4</v>
      </c>
      <c r="K203" s="11">
        <v>588</v>
      </c>
      <c r="L203" s="16">
        <f t="shared" si="15"/>
        <v>178.80875</v>
      </c>
      <c r="M203" s="16">
        <f t="shared" si="16"/>
        <v>36.756500000000003</v>
      </c>
      <c r="N203" s="12">
        <f t="shared" si="17"/>
        <v>-470.99550846579763</v>
      </c>
      <c r="O203" s="12">
        <f t="shared" si="18"/>
        <v>9.7939894403046619</v>
      </c>
      <c r="P203" s="12">
        <f t="shared" si="19"/>
        <v>351.86831169613436</v>
      </c>
    </row>
    <row r="204" spans="1:16" ht="18" x14ac:dyDescent="0.2">
      <c r="A204" s="11"/>
      <c r="B204" s="11" t="s">
        <v>844</v>
      </c>
      <c r="C204" s="11" t="s">
        <v>538</v>
      </c>
      <c r="D204" s="11">
        <v>13</v>
      </c>
      <c r="E204" s="12">
        <v>45</v>
      </c>
      <c r="F204" s="12">
        <v>13.1</v>
      </c>
      <c r="G204" s="11" t="s">
        <v>914</v>
      </c>
      <c r="H204" s="12">
        <v>55</v>
      </c>
      <c r="I204" s="12">
        <v>52</v>
      </c>
      <c r="J204" s="12">
        <v>48.8</v>
      </c>
      <c r="K204" s="11">
        <v>110</v>
      </c>
      <c r="L204" s="16">
        <f t="shared" si="15"/>
        <v>206.30458333333331</v>
      </c>
      <c r="M204" s="16">
        <f t="shared" si="16"/>
        <v>55.880222222222223</v>
      </c>
      <c r="N204" s="12">
        <f t="shared" si="17"/>
        <v>-55.31257451674049</v>
      </c>
      <c r="O204" s="12">
        <f t="shared" si="18"/>
        <v>-27.342682735397251</v>
      </c>
      <c r="P204" s="12">
        <f t="shared" si="19"/>
        <v>91.065343579000682</v>
      </c>
    </row>
    <row r="205" spans="1:16" ht="18" x14ac:dyDescent="0.2">
      <c r="A205" s="11"/>
      <c r="B205" s="11" t="s">
        <v>845</v>
      </c>
      <c r="C205" s="11" t="s">
        <v>539</v>
      </c>
      <c r="D205" s="11">
        <v>14</v>
      </c>
      <c r="E205" s="12">
        <v>8</v>
      </c>
      <c r="F205" s="12">
        <v>46.19</v>
      </c>
      <c r="G205" s="11" t="s">
        <v>914</v>
      </c>
      <c r="H205" s="12">
        <v>59</v>
      </c>
      <c r="I205" s="12">
        <v>20</v>
      </c>
      <c r="J205" s="12">
        <v>15.7</v>
      </c>
      <c r="K205" s="11">
        <v>438</v>
      </c>
      <c r="L205" s="16">
        <f t="shared" si="15"/>
        <v>212.19245833333335</v>
      </c>
      <c r="M205" s="16">
        <f t="shared" si="16"/>
        <v>59.337694444444445</v>
      </c>
      <c r="N205" s="12">
        <f t="shared" si="17"/>
        <v>-189.02981413398501</v>
      </c>
      <c r="O205" s="12">
        <f t="shared" si="18"/>
        <v>-119.00368137227747</v>
      </c>
      <c r="P205" s="12">
        <f t="shared" si="19"/>
        <v>376.76232984245723</v>
      </c>
    </row>
    <row r="206" spans="1:16" ht="18" x14ac:dyDescent="0.2">
      <c r="A206" s="11"/>
      <c r="B206" s="11" t="s">
        <v>846</v>
      </c>
      <c r="C206" s="11" t="s">
        <v>540</v>
      </c>
      <c r="D206" s="11">
        <v>10</v>
      </c>
      <c r="E206" s="12">
        <v>18</v>
      </c>
      <c r="F206" s="12">
        <v>32.909999999999997</v>
      </c>
      <c r="G206" s="11" t="s">
        <v>914</v>
      </c>
      <c r="H206" s="12">
        <v>43</v>
      </c>
      <c r="I206" s="12">
        <v>2</v>
      </c>
      <c r="J206" s="12">
        <v>55.1</v>
      </c>
      <c r="K206" s="11">
        <v>116</v>
      </c>
      <c r="L206" s="16">
        <f t="shared" si="15"/>
        <v>154.637125</v>
      </c>
      <c r="M206" s="16">
        <f t="shared" si="16"/>
        <v>43.048638888888888</v>
      </c>
      <c r="N206" s="12">
        <f t="shared" si="17"/>
        <v>-76.59913235637741</v>
      </c>
      <c r="O206" s="12">
        <f t="shared" si="18"/>
        <v>36.311137631311091</v>
      </c>
      <c r="P206" s="12">
        <f t="shared" si="19"/>
        <v>79.183800149842256</v>
      </c>
    </row>
    <row r="207" spans="1:16" ht="18" x14ac:dyDescent="0.2">
      <c r="A207" s="11"/>
      <c r="B207" s="11" t="s">
        <v>847</v>
      </c>
      <c r="C207" s="11" t="s">
        <v>541</v>
      </c>
      <c r="D207" s="11">
        <v>13</v>
      </c>
      <c r="E207" s="12">
        <v>36</v>
      </c>
      <c r="F207" s="12">
        <v>39.89</v>
      </c>
      <c r="G207" s="11" t="s">
        <v>914</v>
      </c>
      <c r="H207" s="12">
        <v>49</v>
      </c>
      <c r="I207" s="12">
        <v>29</v>
      </c>
      <c r="J207" s="12">
        <v>12.1</v>
      </c>
      <c r="K207" s="11">
        <v>500</v>
      </c>
      <c r="L207" s="16">
        <f t="shared" si="15"/>
        <v>204.16620833333332</v>
      </c>
      <c r="M207" s="16">
        <f t="shared" si="16"/>
        <v>49.486694444444446</v>
      </c>
      <c r="N207" s="12">
        <f t="shared" si="17"/>
        <v>-296.34631638111023</v>
      </c>
      <c r="O207" s="12">
        <f t="shared" si="18"/>
        <v>-132.97329209865913</v>
      </c>
      <c r="P207" s="12">
        <f t="shared" si="19"/>
        <v>380.1275632676373</v>
      </c>
    </row>
    <row r="208" spans="1:16" ht="18" x14ac:dyDescent="0.2">
      <c r="A208" s="11"/>
      <c r="B208" s="11" t="s">
        <v>848</v>
      </c>
      <c r="C208" s="11" t="s">
        <v>542</v>
      </c>
      <c r="D208" s="11">
        <v>9</v>
      </c>
      <c r="E208" s="12">
        <v>33</v>
      </c>
      <c r="F208" s="12">
        <v>11.26</v>
      </c>
      <c r="G208" s="11" t="s">
        <v>914</v>
      </c>
      <c r="H208" s="12">
        <v>45</v>
      </c>
      <c r="I208" s="12">
        <v>30</v>
      </c>
      <c r="J208" s="12">
        <v>49.9</v>
      </c>
      <c r="K208" s="11">
        <v>584</v>
      </c>
      <c r="L208" s="16">
        <f t="shared" si="15"/>
        <v>143.29691666666668</v>
      </c>
      <c r="M208" s="16">
        <f t="shared" si="16"/>
        <v>45.513861111111112</v>
      </c>
      <c r="N208" s="12">
        <f t="shared" si="17"/>
        <v>-328.09766853168702</v>
      </c>
      <c r="O208" s="12">
        <f t="shared" si="18"/>
        <v>244.58393221639164</v>
      </c>
      <c r="P208" s="12">
        <f t="shared" si="19"/>
        <v>416.63727630354776</v>
      </c>
    </row>
    <row r="209" spans="1:16" ht="18" x14ac:dyDescent="0.2">
      <c r="A209" s="11"/>
      <c r="B209" s="11" t="s">
        <v>849</v>
      </c>
      <c r="C209" s="11" t="s">
        <v>543</v>
      </c>
      <c r="D209" s="11">
        <v>11</v>
      </c>
      <c r="E209" s="12">
        <v>38</v>
      </c>
      <c r="F209" s="12">
        <v>49.12</v>
      </c>
      <c r="G209" s="11" t="s">
        <v>914</v>
      </c>
      <c r="H209" s="12">
        <v>64</v>
      </c>
      <c r="I209" s="12">
        <v>20</v>
      </c>
      <c r="J209" s="12">
        <v>49.1</v>
      </c>
      <c r="K209" s="11">
        <v>640</v>
      </c>
      <c r="L209" s="16">
        <f t="shared" si="15"/>
        <v>174.70466666666667</v>
      </c>
      <c r="M209" s="16">
        <f t="shared" si="16"/>
        <v>64.34697222222222</v>
      </c>
      <c r="N209" s="12">
        <f t="shared" si="17"/>
        <v>-275.88646980423232</v>
      </c>
      <c r="O209" s="12">
        <f t="shared" si="18"/>
        <v>25.570550199589452</v>
      </c>
      <c r="P209" s="12">
        <f t="shared" si="19"/>
        <v>576.91663413481911</v>
      </c>
    </row>
    <row r="210" spans="1:16" ht="18" x14ac:dyDescent="0.2">
      <c r="A210" s="11"/>
      <c r="B210" s="11" t="s">
        <v>850</v>
      </c>
      <c r="C210" s="11" t="s">
        <v>544</v>
      </c>
      <c r="D210" s="11">
        <v>11</v>
      </c>
      <c r="E210" s="12">
        <v>59</v>
      </c>
      <c r="F210" s="12">
        <v>57.41</v>
      </c>
      <c r="G210" s="11" t="s">
        <v>914</v>
      </c>
      <c r="H210" s="12">
        <v>34</v>
      </c>
      <c r="I210" s="12">
        <v>2</v>
      </c>
      <c r="J210" s="12">
        <v>4.8</v>
      </c>
      <c r="K210" s="11">
        <v>374</v>
      </c>
      <c r="L210" s="16">
        <f t="shared" si="15"/>
        <v>179.98920833333332</v>
      </c>
      <c r="M210" s="16">
        <f t="shared" si="16"/>
        <v>34.034666666666666</v>
      </c>
      <c r="N210" s="12">
        <f t="shared" si="17"/>
        <v>-309.93345138507567</v>
      </c>
      <c r="O210" s="12">
        <f t="shared" si="18"/>
        <v>5.8376001935540274E-2</v>
      </c>
      <c r="P210" s="12">
        <f t="shared" si="19"/>
        <v>209.32570865705284</v>
      </c>
    </row>
    <row r="211" spans="1:16" ht="18" x14ac:dyDescent="0.2">
      <c r="A211" s="11"/>
      <c r="B211" s="11" t="s">
        <v>851</v>
      </c>
      <c r="C211" s="11" t="s">
        <v>546</v>
      </c>
      <c r="D211" s="11">
        <v>13</v>
      </c>
      <c r="E211" s="12">
        <v>39</v>
      </c>
      <c r="F211" s="12">
        <v>14.92</v>
      </c>
      <c r="G211" s="11" t="s">
        <v>914</v>
      </c>
      <c r="H211" s="12">
        <v>51</v>
      </c>
      <c r="I211" s="12">
        <v>48</v>
      </c>
      <c r="J211" s="12">
        <v>15.1</v>
      </c>
      <c r="K211" s="11">
        <v>1495</v>
      </c>
      <c r="L211" s="16">
        <f t="shared" si="15"/>
        <v>204.81216666666666</v>
      </c>
      <c r="M211" s="16">
        <f t="shared" si="16"/>
        <v>51.804194444444441</v>
      </c>
      <c r="N211" s="12">
        <f t="shared" si="17"/>
        <v>-839.09849846419388</v>
      </c>
      <c r="O211" s="12">
        <f t="shared" si="18"/>
        <v>-387.93418329184465</v>
      </c>
      <c r="P211" s="12">
        <f t="shared" si="19"/>
        <v>1174.9237334009492</v>
      </c>
    </row>
    <row r="212" spans="1:16" ht="18" x14ac:dyDescent="0.2">
      <c r="A212" s="11"/>
      <c r="B212" s="11" t="s">
        <v>852</v>
      </c>
      <c r="C212" s="11" t="s">
        <v>549</v>
      </c>
      <c r="D212" s="11">
        <v>13</v>
      </c>
      <c r="E212" s="12">
        <v>57</v>
      </c>
      <c r="F212" s="12">
        <v>32.1</v>
      </c>
      <c r="G212" s="11" t="s">
        <v>914</v>
      </c>
      <c r="H212" s="12">
        <v>61</v>
      </c>
      <c r="I212" s="12">
        <v>29</v>
      </c>
      <c r="J212" s="12">
        <v>32.4</v>
      </c>
      <c r="K212" s="11">
        <v>33</v>
      </c>
      <c r="L212" s="16">
        <f t="shared" si="15"/>
        <v>209.38374999999999</v>
      </c>
      <c r="M212" s="16">
        <f t="shared" si="16"/>
        <v>61.492333333333335</v>
      </c>
      <c r="N212" s="12">
        <f t="shared" si="17"/>
        <v>-13.723913965573669</v>
      </c>
      <c r="O212" s="12">
        <f t="shared" si="18"/>
        <v>-7.7279007841265779</v>
      </c>
      <c r="P212" s="12">
        <f t="shared" si="19"/>
        <v>28.998857476394271</v>
      </c>
    </row>
    <row r="213" spans="1:16" ht="18" x14ac:dyDescent="0.2">
      <c r="A213" s="11"/>
      <c r="B213" s="11" t="s">
        <v>853</v>
      </c>
      <c r="C213" s="11" t="s">
        <v>551</v>
      </c>
      <c r="D213" s="11">
        <v>9</v>
      </c>
      <c r="E213" s="12">
        <v>29</v>
      </c>
      <c r="F213" s="12">
        <v>47.87</v>
      </c>
      <c r="G213" s="11" t="s">
        <v>914</v>
      </c>
      <c r="H213" s="12">
        <v>55</v>
      </c>
      <c r="I213" s="12">
        <v>44</v>
      </c>
      <c r="J213" s="12">
        <v>43.2</v>
      </c>
      <c r="K213" s="11">
        <v>145</v>
      </c>
      <c r="L213" s="16">
        <f t="shared" si="15"/>
        <v>142.44945833333333</v>
      </c>
      <c r="M213" s="16">
        <f t="shared" si="16"/>
        <v>55.745333333333335</v>
      </c>
      <c r="N213" s="12">
        <f t="shared" si="17"/>
        <v>-64.706850900701326</v>
      </c>
      <c r="O213" s="12">
        <f t="shared" si="18"/>
        <v>49.742061210985057</v>
      </c>
      <c r="P213" s="12">
        <f t="shared" si="19"/>
        <v>119.84886646521537</v>
      </c>
    </row>
    <row r="214" spans="1:16" ht="18" x14ac:dyDescent="0.2">
      <c r="A214" s="11"/>
      <c r="B214" s="11" t="s">
        <v>854</v>
      </c>
      <c r="C214" s="11" t="s">
        <v>656</v>
      </c>
      <c r="D214" s="11">
        <v>9</v>
      </c>
      <c r="E214" s="12">
        <v>41</v>
      </c>
      <c r="F214" s="12">
        <v>16.760000000000002</v>
      </c>
      <c r="G214" s="11" t="s">
        <v>914</v>
      </c>
      <c r="H214" s="12">
        <v>55</v>
      </c>
      <c r="I214" s="12">
        <v>51</v>
      </c>
      <c r="J214" s="12">
        <v>59.7</v>
      </c>
      <c r="K214" s="11">
        <v>412</v>
      </c>
      <c r="L214" s="16">
        <f t="shared" si="15"/>
        <v>145.31983333333332</v>
      </c>
      <c r="M214" s="16">
        <f t="shared" si="16"/>
        <v>55.866583333333338</v>
      </c>
      <c r="N214" s="12">
        <f t="shared" si="17"/>
        <v>-190.1106151630695</v>
      </c>
      <c r="O214" s="12">
        <f t="shared" si="18"/>
        <v>131.54149355022645</v>
      </c>
      <c r="P214" s="12">
        <f t="shared" si="19"/>
        <v>341.02608327940987</v>
      </c>
    </row>
    <row r="215" spans="1:16" ht="18" x14ac:dyDescent="0.2">
      <c r="A215" s="11"/>
      <c r="B215" s="11" t="s">
        <v>855</v>
      </c>
      <c r="C215" s="11" t="s">
        <v>658</v>
      </c>
      <c r="D215" s="11">
        <v>9</v>
      </c>
      <c r="E215" s="12">
        <v>43</v>
      </c>
      <c r="F215" s="12">
        <v>7</v>
      </c>
      <c r="G215" s="11" t="s">
        <v>914</v>
      </c>
      <c r="H215" s="12">
        <v>54</v>
      </c>
      <c r="I215" s="12">
        <v>21</v>
      </c>
      <c r="J215" s="12">
        <v>49.6</v>
      </c>
      <c r="K215" s="11">
        <v>299</v>
      </c>
      <c r="L215" s="16">
        <f t="shared" si="15"/>
        <v>145.77916666666667</v>
      </c>
      <c r="M215" s="16">
        <f t="shared" si="16"/>
        <v>54.363777777777777</v>
      </c>
      <c r="N215" s="12">
        <f t="shared" si="17"/>
        <v>-144.04879521244132</v>
      </c>
      <c r="O215" s="12">
        <f t="shared" si="18"/>
        <v>97.972047561784521</v>
      </c>
      <c r="P215" s="12">
        <f t="shared" si="19"/>
        <v>243.00704206749975</v>
      </c>
    </row>
    <row r="216" spans="1:16" ht="18" x14ac:dyDescent="0.2">
      <c r="A216" s="11"/>
      <c r="B216" s="11" t="s">
        <v>856</v>
      </c>
      <c r="C216" s="11" t="s">
        <v>659</v>
      </c>
      <c r="D216" s="11">
        <v>13</v>
      </c>
      <c r="E216" s="12">
        <v>2</v>
      </c>
      <c r="F216" s="12">
        <v>40.46</v>
      </c>
      <c r="G216" s="11" t="s">
        <v>914</v>
      </c>
      <c r="H216" s="12">
        <v>59</v>
      </c>
      <c r="I216" s="12">
        <v>42</v>
      </c>
      <c r="J216" s="12">
        <v>58.8</v>
      </c>
      <c r="K216" s="11">
        <v>615</v>
      </c>
      <c r="L216" s="16">
        <f t="shared" si="15"/>
        <v>195.66858333333332</v>
      </c>
      <c r="M216" s="16">
        <f t="shared" si="16"/>
        <v>59.716333333333338</v>
      </c>
      <c r="N216" s="12">
        <f t="shared" si="17"/>
        <v>-298.60855405417448</v>
      </c>
      <c r="O216" s="12">
        <f t="shared" si="18"/>
        <v>-83.758435341924439</v>
      </c>
      <c r="P216" s="12">
        <f t="shared" si="19"/>
        <v>531.07669498364157</v>
      </c>
    </row>
    <row r="217" spans="1:16" ht="18" x14ac:dyDescent="0.2">
      <c r="A217" s="11"/>
      <c r="B217" s="11" t="s">
        <v>857</v>
      </c>
      <c r="C217" s="11" t="s">
        <v>660</v>
      </c>
      <c r="D217" s="11">
        <v>13</v>
      </c>
      <c r="E217" s="12">
        <v>26</v>
      </c>
      <c r="F217" s="12">
        <v>0.37</v>
      </c>
      <c r="G217" s="11" t="s">
        <v>914</v>
      </c>
      <c r="H217" s="12">
        <v>63</v>
      </c>
      <c r="I217" s="12">
        <v>15</v>
      </c>
      <c r="J217" s="12">
        <v>38.700000000000003</v>
      </c>
      <c r="K217" s="11">
        <v>70</v>
      </c>
      <c r="L217" s="16">
        <f t="shared" si="15"/>
        <v>201.50154166666667</v>
      </c>
      <c r="M217" s="16">
        <f t="shared" si="16"/>
        <v>63.260750000000002</v>
      </c>
      <c r="N217" s="12">
        <f t="shared" si="17"/>
        <v>-29.303341698403489</v>
      </c>
      <c r="O217" s="12">
        <f t="shared" si="18"/>
        <v>-11.543804088125768</v>
      </c>
      <c r="P217" s="12">
        <f t="shared" si="19"/>
        <v>62.514436352586415</v>
      </c>
    </row>
    <row r="218" spans="1:16" ht="18" x14ac:dyDescent="0.2">
      <c r="A218" s="10" t="s">
        <v>662</v>
      </c>
      <c r="B218" s="11" t="s">
        <v>858</v>
      </c>
      <c r="C218" s="11" t="s">
        <v>663</v>
      </c>
      <c r="D218" s="11">
        <v>9</v>
      </c>
      <c r="E218" s="12">
        <v>45</v>
      </c>
      <c r="F218" s="12">
        <v>55.38</v>
      </c>
      <c r="G218" s="11" t="s">
        <v>914</v>
      </c>
      <c r="H218" s="12">
        <v>63</v>
      </c>
      <c r="I218" s="12">
        <v>39</v>
      </c>
      <c r="J218" s="12">
        <v>12.3</v>
      </c>
      <c r="K218" s="11">
        <v>252</v>
      </c>
      <c r="L218" s="16">
        <f t="shared" si="15"/>
        <v>146.48075</v>
      </c>
      <c r="M218" s="16">
        <f t="shared" si="16"/>
        <v>63.653416666666665</v>
      </c>
      <c r="N218" s="12">
        <f t="shared" si="17"/>
        <v>-93.239027415295624</v>
      </c>
      <c r="O218" s="12">
        <f t="shared" si="18"/>
        <v>61.758625786216562</v>
      </c>
      <c r="P218" s="12">
        <f t="shared" si="19"/>
        <v>225.82372751251765</v>
      </c>
    </row>
    <row r="219" spans="1:16" ht="18" x14ac:dyDescent="0.2">
      <c r="A219" s="10" t="s">
        <v>664</v>
      </c>
      <c r="B219" s="11" t="s">
        <v>859</v>
      </c>
      <c r="C219" s="11" t="s">
        <v>665</v>
      </c>
      <c r="D219" s="11">
        <v>11</v>
      </c>
      <c r="E219" s="12">
        <v>55</v>
      </c>
      <c r="F219" s="12">
        <v>5.74</v>
      </c>
      <c r="G219" s="11" t="s">
        <v>914</v>
      </c>
      <c r="H219" s="12">
        <v>46</v>
      </c>
      <c r="I219" s="12">
        <v>28</v>
      </c>
      <c r="J219" s="12">
        <v>36.6</v>
      </c>
      <c r="K219" s="11">
        <v>801</v>
      </c>
      <c r="L219" s="16">
        <f t="shared" si="15"/>
        <v>178.77391666666665</v>
      </c>
      <c r="M219" s="16">
        <f t="shared" si="16"/>
        <v>46.476833333333339</v>
      </c>
      <c r="N219" s="12">
        <f t="shared" si="17"/>
        <v>-551.48060593868377</v>
      </c>
      <c r="O219" s="12">
        <f t="shared" si="18"/>
        <v>11.803040550427486</v>
      </c>
      <c r="P219" s="12">
        <f t="shared" si="19"/>
        <v>580.80188490333524</v>
      </c>
    </row>
    <row r="220" spans="1:16" ht="18" x14ac:dyDescent="0.2">
      <c r="A220" s="10" t="s">
        <v>667</v>
      </c>
      <c r="B220" s="11" t="s">
        <v>860</v>
      </c>
      <c r="C220" s="11" t="s">
        <v>668</v>
      </c>
      <c r="D220" s="11">
        <v>10</v>
      </c>
      <c r="E220" s="12">
        <v>21</v>
      </c>
      <c r="F220" s="12">
        <v>3.67</v>
      </c>
      <c r="G220" s="11" t="s">
        <v>914</v>
      </c>
      <c r="H220" s="12">
        <v>41</v>
      </c>
      <c r="I220" s="12">
        <v>50</v>
      </c>
      <c r="J220" s="12">
        <v>57.8</v>
      </c>
      <c r="K220" s="11">
        <v>685</v>
      </c>
      <c r="L220" s="16">
        <f t="shared" si="15"/>
        <v>155.26529166666668</v>
      </c>
      <c r="M220" s="16">
        <f t="shared" si="16"/>
        <v>41.849388888888889</v>
      </c>
      <c r="N220" s="12">
        <f t="shared" si="17"/>
        <v>-463.44368449840198</v>
      </c>
      <c r="O220" s="12">
        <f t="shared" si="18"/>
        <v>213.50050781502628</v>
      </c>
      <c r="P220" s="12">
        <f t="shared" si="19"/>
        <v>457.01475300177293</v>
      </c>
    </row>
    <row r="221" spans="1:16" ht="18" x14ac:dyDescent="0.2">
      <c r="A221" s="10" t="s">
        <v>670</v>
      </c>
      <c r="B221" s="11" t="s">
        <v>861</v>
      </c>
      <c r="C221" s="11" t="s">
        <v>671</v>
      </c>
      <c r="D221" s="11">
        <v>9</v>
      </c>
      <c r="E221" s="12">
        <v>46</v>
      </c>
      <c r="F221" s="12">
        <v>42.44</v>
      </c>
      <c r="G221" s="11" t="s">
        <v>914</v>
      </c>
      <c r="H221" s="12">
        <v>45</v>
      </c>
      <c r="I221" s="12">
        <v>6</v>
      </c>
      <c r="J221" s="12">
        <v>53</v>
      </c>
      <c r="K221" s="11">
        <v>270</v>
      </c>
      <c r="L221" s="16">
        <f t="shared" si="15"/>
        <v>146.67683333333335</v>
      </c>
      <c r="M221" s="16">
        <f t="shared" si="16"/>
        <v>45.114722222222227</v>
      </c>
      <c r="N221" s="12">
        <f t="shared" si="17"/>
        <v>-159.20922808040632</v>
      </c>
      <c r="O221" s="12">
        <f t="shared" si="18"/>
        <v>104.67309031219499</v>
      </c>
      <c r="P221" s="12">
        <f t="shared" si="19"/>
        <v>191.30072100892937</v>
      </c>
    </row>
    <row r="222" spans="1:16" ht="18" x14ac:dyDescent="0.2">
      <c r="A222" s="10" t="s">
        <v>672</v>
      </c>
      <c r="B222" s="11" t="s">
        <v>862</v>
      </c>
      <c r="C222" s="11" t="s">
        <v>673</v>
      </c>
      <c r="D222" s="11">
        <v>9</v>
      </c>
      <c r="E222" s="12">
        <v>22</v>
      </c>
      <c r="F222" s="12">
        <v>32.200000000000003</v>
      </c>
      <c r="G222" s="11" t="s">
        <v>914</v>
      </c>
      <c r="H222" s="12">
        <v>49</v>
      </c>
      <c r="I222" s="12">
        <v>32</v>
      </c>
      <c r="J222" s="12">
        <v>41.4</v>
      </c>
      <c r="K222" s="11">
        <v>738</v>
      </c>
      <c r="L222" s="16">
        <f t="shared" si="15"/>
        <v>140.63416666666669</v>
      </c>
      <c r="M222" s="16">
        <f t="shared" si="16"/>
        <v>49.54483333333333</v>
      </c>
      <c r="N222" s="12">
        <f t="shared" si="17"/>
        <v>-370.2072774959513</v>
      </c>
      <c r="O222" s="12">
        <f t="shared" si="18"/>
        <v>303.72215346806485</v>
      </c>
      <c r="P222" s="12">
        <f t="shared" si="19"/>
        <v>561.55447214117794</v>
      </c>
    </row>
    <row r="223" spans="1:16" ht="18" x14ac:dyDescent="0.2">
      <c r="A223" s="10" t="s">
        <v>664</v>
      </c>
      <c r="B223" s="11" t="s">
        <v>863</v>
      </c>
      <c r="C223" s="11" t="s">
        <v>675</v>
      </c>
      <c r="D223" s="11">
        <v>11</v>
      </c>
      <c r="E223" s="12">
        <v>55</v>
      </c>
      <c r="F223" s="12">
        <v>11.32</v>
      </c>
      <c r="G223" s="11" t="s">
        <v>914</v>
      </c>
      <c r="H223" s="12">
        <v>46</v>
      </c>
      <c r="I223" s="12">
        <v>28</v>
      </c>
      <c r="J223" s="12">
        <v>11.2</v>
      </c>
      <c r="K223" s="11">
        <v>1025</v>
      </c>
      <c r="L223" s="16">
        <f t="shared" si="15"/>
        <v>178.79716666666667</v>
      </c>
      <c r="M223" s="16">
        <f t="shared" si="16"/>
        <v>46.469777777777779</v>
      </c>
      <c r="N223" s="12">
        <f t="shared" si="17"/>
        <v>-705.79996619913811</v>
      </c>
      <c r="O223" s="12">
        <f t="shared" si="18"/>
        <v>14.819319570975335</v>
      </c>
      <c r="P223" s="12">
        <f t="shared" si="19"/>
        <v>743.13645818298335</v>
      </c>
    </row>
    <row r="224" spans="1:16" ht="18" x14ac:dyDescent="0.2">
      <c r="A224" s="10" t="s">
        <v>677</v>
      </c>
      <c r="B224" s="11" t="s">
        <v>864</v>
      </c>
      <c r="C224" s="11" t="s">
        <v>678</v>
      </c>
      <c r="D224" s="11">
        <v>12</v>
      </c>
      <c r="E224" s="12">
        <v>26</v>
      </c>
      <c r="F224" s="12">
        <v>32.6</v>
      </c>
      <c r="G224" s="11" t="s">
        <v>914</v>
      </c>
      <c r="H224" s="12">
        <v>55</v>
      </c>
      <c r="I224" s="12">
        <v>9</v>
      </c>
      <c r="J224" s="12">
        <v>33.9</v>
      </c>
      <c r="K224" s="11">
        <v>472</v>
      </c>
      <c r="L224" s="16">
        <f t="shared" si="15"/>
        <v>186.63583333333332</v>
      </c>
      <c r="M224" s="16">
        <f t="shared" si="16"/>
        <v>55.159416666666665</v>
      </c>
      <c r="N224" s="12">
        <f t="shared" si="17"/>
        <v>-267.84478812036525</v>
      </c>
      <c r="O224" s="12">
        <f t="shared" si="18"/>
        <v>-31.16046693176861</v>
      </c>
      <c r="P224" s="12">
        <f t="shared" si="19"/>
        <v>387.39152646560399</v>
      </c>
    </row>
    <row r="225" spans="1:16" ht="18" x14ac:dyDescent="0.2">
      <c r="A225" s="10" t="s">
        <v>679</v>
      </c>
      <c r="B225" s="11" t="s">
        <v>865</v>
      </c>
      <c r="C225" s="11" t="s">
        <v>680</v>
      </c>
      <c r="D225" s="11">
        <v>10</v>
      </c>
      <c r="E225" s="12">
        <v>45</v>
      </c>
      <c r="F225" s="12">
        <v>59.86</v>
      </c>
      <c r="G225" s="11" t="s">
        <v>914</v>
      </c>
      <c r="H225" s="12">
        <v>56</v>
      </c>
      <c r="I225" s="12">
        <v>55</v>
      </c>
      <c r="J225" s="12">
        <v>14.9</v>
      </c>
      <c r="K225" s="11">
        <v>363</v>
      </c>
      <c r="L225" s="16">
        <f t="shared" si="15"/>
        <v>161.49941666666666</v>
      </c>
      <c r="M225" s="16">
        <f t="shared" si="16"/>
        <v>56.920805555555553</v>
      </c>
      <c r="N225" s="12">
        <f t="shared" si="17"/>
        <v>-187.88558135945414</v>
      </c>
      <c r="O225" s="12">
        <f t="shared" si="18"/>
        <v>62.867763166117683</v>
      </c>
      <c r="P225" s="12">
        <f t="shared" si="19"/>
        <v>304.16385826016358</v>
      </c>
    </row>
    <row r="226" spans="1:16" ht="18" x14ac:dyDescent="0.2">
      <c r="A226" s="10" t="s">
        <v>682</v>
      </c>
      <c r="B226" s="11" t="s">
        <v>866</v>
      </c>
      <c r="C226" s="11" t="s">
        <v>683</v>
      </c>
      <c r="D226" s="11">
        <v>11</v>
      </c>
      <c r="E226" s="12">
        <v>5</v>
      </c>
      <c r="F226" s="12">
        <v>46</v>
      </c>
      <c r="G226" s="11" t="s">
        <v>914</v>
      </c>
      <c r="H226" s="12">
        <v>44</v>
      </c>
      <c r="I226" s="12">
        <v>18</v>
      </c>
      <c r="J226" s="12">
        <v>6</v>
      </c>
      <c r="K226" s="11">
        <v>1761</v>
      </c>
      <c r="L226" s="16">
        <f t="shared" si="15"/>
        <v>166.44166666666669</v>
      </c>
      <c r="M226" s="16">
        <f t="shared" si="16"/>
        <v>44.301666666666662</v>
      </c>
      <c r="N226" s="12">
        <f t="shared" si="17"/>
        <v>-1225.1767878529156</v>
      </c>
      <c r="O226" s="12">
        <f t="shared" si="18"/>
        <v>295.45850434462056</v>
      </c>
      <c r="P226" s="12">
        <f t="shared" si="19"/>
        <v>1229.9459787799021</v>
      </c>
    </row>
    <row r="227" spans="1:16" ht="18" x14ac:dyDescent="0.2">
      <c r="A227" s="10" t="s">
        <v>684</v>
      </c>
      <c r="B227" s="11" t="s">
        <v>868</v>
      </c>
      <c r="C227" s="11" t="s">
        <v>685</v>
      </c>
      <c r="D227" s="11">
        <v>11</v>
      </c>
      <c r="E227" s="12">
        <v>3</v>
      </c>
      <c r="F227" s="12">
        <v>20.190000000000001</v>
      </c>
      <c r="G227" s="11" t="s">
        <v>914</v>
      </c>
      <c r="H227" s="12">
        <v>35</v>
      </c>
      <c r="I227" s="12">
        <v>58</v>
      </c>
      <c r="J227" s="12">
        <v>11.5</v>
      </c>
      <c r="K227" s="11">
        <v>8.2899999999999991</v>
      </c>
      <c r="L227" s="16">
        <f t="shared" si="15"/>
        <v>165.834125</v>
      </c>
      <c r="M227" s="16">
        <f t="shared" si="16"/>
        <v>35.969861111111115</v>
      </c>
      <c r="N227" s="12">
        <f t="shared" si="17"/>
        <v>-6.505291513226763</v>
      </c>
      <c r="O227" s="12">
        <f t="shared" si="18"/>
        <v>1.6419698458399381</v>
      </c>
      <c r="P227" s="12">
        <f t="shared" si="19"/>
        <v>4.8692111633499957</v>
      </c>
    </row>
    <row r="228" spans="1:16" ht="18" x14ac:dyDescent="0.2">
      <c r="A228" s="11"/>
      <c r="B228" s="11" t="s">
        <v>890</v>
      </c>
      <c r="C228" s="11" t="s">
        <v>688</v>
      </c>
      <c r="D228" s="11">
        <v>13</v>
      </c>
      <c r="E228" s="12">
        <v>24</v>
      </c>
      <c r="F228" s="12">
        <v>52</v>
      </c>
      <c r="G228" s="11" t="s">
        <v>914</v>
      </c>
      <c r="H228" s="12">
        <v>54</v>
      </c>
      <c r="I228" s="12">
        <v>53</v>
      </c>
      <c r="J228" s="12">
        <v>51</v>
      </c>
      <c r="K228" s="11">
        <v>393</v>
      </c>
      <c r="L228" s="16">
        <f t="shared" si="15"/>
        <v>201.21666666666667</v>
      </c>
      <c r="M228" s="16">
        <f t="shared" si="16"/>
        <v>54.897500000000001</v>
      </c>
      <c r="N228" s="12">
        <f t="shared" si="17"/>
        <v>-210.67309375523033</v>
      </c>
      <c r="O228" s="12">
        <f t="shared" si="18"/>
        <v>-81.785217754906441</v>
      </c>
      <c r="P228" s="12">
        <f t="shared" si="19"/>
        <v>321.52297853245648</v>
      </c>
    </row>
    <row r="229" spans="1:16" ht="18" x14ac:dyDescent="0.2">
      <c r="A229" s="10" t="s">
        <v>691</v>
      </c>
      <c r="B229" s="11" t="s">
        <v>891</v>
      </c>
      <c r="C229" s="11" t="s">
        <v>692</v>
      </c>
      <c r="D229" s="11">
        <v>11</v>
      </c>
      <c r="E229" s="12">
        <v>28</v>
      </c>
      <c r="F229" s="12">
        <v>30</v>
      </c>
      <c r="G229" s="11" t="s">
        <v>914</v>
      </c>
      <c r="H229" s="12">
        <v>43</v>
      </c>
      <c r="I229" s="12">
        <v>58</v>
      </c>
      <c r="J229" s="12">
        <v>0</v>
      </c>
      <c r="K229" s="11">
        <v>421</v>
      </c>
      <c r="L229" s="16">
        <f t="shared" si="15"/>
        <v>172.125</v>
      </c>
      <c r="M229" s="16">
        <f t="shared" si="16"/>
        <v>43.966666666666669</v>
      </c>
      <c r="N229" s="12">
        <f t="shared" si="17"/>
        <v>-300.15454148942916</v>
      </c>
      <c r="O229" s="12">
        <f t="shared" si="18"/>
        <v>41.516403664914954</v>
      </c>
      <c r="P229" s="12">
        <f t="shared" si="19"/>
        <v>292.27493811478672</v>
      </c>
    </row>
    <row r="230" spans="1:16" ht="18" x14ac:dyDescent="0.2">
      <c r="A230" s="10" t="s">
        <v>693</v>
      </c>
      <c r="B230" s="11" t="s">
        <v>892</v>
      </c>
      <c r="C230" s="11" t="s">
        <v>694</v>
      </c>
      <c r="D230" s="11">
        <v>9</v>
      </c>
      <c r="E230" s="12">
        <v>43</v>
      </c>
      <c r="F230" s="12">
        <v>45.47</v>
      </c>
      <c r="G230" s="11" t="s">
        <v>914</v>
      </c>
      <c r="H230" s="12">
        <v>55</v>
      </c>
      <c r="I230" s="12">
        <v>57</v>
      </c>
      <c r="J230" s="12">
        <v>9.1</v>
      </c>
      <c r="K230" s="11">
        <v>162</v>
      </c>
      <c r="L230" s="16">
        <f t="shared" si="15"/>
        <v>145.93945833333333</v>
      </c>
      <c r="M230" s="16">
        <f t="shared" si="16"/>
        <v>55.952527777777782</v>
      </c>
      <c r="N230" s="12">
        <f t="shared" si="17"/>
        <v>-75.140485055066392</v>
      </c>
      <c r="O230" s="12">
        <f t="shared" si="18"/>
        <v>50.798499598394038</v>
      </c>
      <c r="P230" s="12">
        <f t="shared" si="19"/>
        <v>134.22898324967417</v>
      </c>
    </row>
    <row r="231" spans="1:16" ht="18" x14ac:dyDescent="0.2">
      <c r="A231" s="10" t="s">
        <v>481</v>
      </c>
      <c r="B231" s="11" t="s">
        <v>893</v>
      </c>
      <c r="C231" s="11" t="s">
        <v>482</v>
      </c>
      <c r="D231" s="11">
        <v>11</v>
      </c>
      <c r="E231" s="12">
        <v>51</v>
      </c>
      <c r="F231" s="12">
        <v>23</v>
      </c>
      <c r="G231" s="11" t="s">
        <v>914</v>
      </c>
      <c r="H231" s="12">
        <v>57</v>
      </c>
      <c r="I231" s="12">
        <v>38</v>
      </c>
      <c r="J231" s="12">
        <v>27</v>
      </c>
      <c r="K231" s="11">
        <v>411</v>
      </c>
      <c r="L231" s="16">
        <f t="shared" si="15"/>
        <v>177.84583333333333</v>
      </c>
      <c r="M231" s="16">
        <f t="shared" si="16"/>
        <v>57.640833333333333</v>
      </c>
      <c r="N231" s="12">
        <f t="shared" si="17"/>
        <v>-219.82198781828203</v>
      </c>
      <c r="O231" s="12">
        <f t="shared" si="18"/>
        <v>8.2686098535966348</v>
      </c>
      <c r="P231" s="12">
        <f t="shared" si="19"/>
        <v>347.17563820450891</v>
      </c>
    </row>
    <row r="232" spans="1:16" ht="18" x14ac:dyDescent="0.2">
      <c r="A232" s="10" t="s">
        <v>483</v>
      </c>
      <c r="B232" s="11" t="s">
        <v>894</v>
      </c>
      <c r="C232" s="11" t="s">
        <v>484</v>
      </c>
      <c r="D232" s="11">
        <v>13</v>
      </c>
      <c r="E232" s="12">
        <v>34</v>
      </c>
      <c r="F232" s="12">
        <v>2.54</v>
      </c>
      <c r="G232" s="11" t="s">
        <v>914</v>
      </c>
      <c r="H232" s="12">
        <v>53</v>
      </c>
      <c r="I232" s="12">
        <v>43</v>
      </c>
      <c r="J232" s="12">
        <v>42.7</v>
      </c>
      <c r="K232" s="11">
        <v>289</v>
      </c>
      <c r="L232" s="16">
        <f t="shared" si="15"/>
        <v>203.51058333333333</v>
      </c>
      <c r="M232" s="16">
        <f t="shared" si="16"/>
        <v>53.728527777777778</v>
      </c>
      <c r="N232" s="12">
        <f t="shared" si="17"/>
        <v>-156.78250156271338</v>
      </c>
      <c r="O232" s="12">
        <f t="shared" si="18"/>
        <v>-68.205409763638727</v>
      </c>
      <c r="P232" s="12">
        <f t="shared" si="19"/>
        <v>232.99843193187354</v>
      </c>
    </row>
    <row r="233" spans="1:16" ht="18" x14ac:dyDescent="0.2">
      <c r="A233" s="10" t="s">
        <v>485</v>
      </c>
      <c r="B233" s="11" t="s">
        <v>895</v>
      </c>
      <c r="C233" s="11" t="s">
        <v>487</v>
      </c>
      <c r="D233" s="11">
        <v>12</v>
      </c>
      <c r="E233" s="12">
        <v>36</v>
      </c>
      <c r="F233" s="12">
        <v>23.47</v>
      </c>
      <c r="G233" s="11" t="s">
        <v>914</v>
      </c>
      <c r="H233" s="12">
        <v>59</v>
      </c>
      <c r="I233" s="12">
        <v>29</v>
      </c>
      <c r="J233" s="12">
        <v>13</v>
      </c>
      <c r="K233" s="11">
        <v>5930</v>
      </c>
      <c r="L233" s="16">
        <f t="shared" si="15"/>
        <v>189.09779166666667</v>
      </c>
      <c r="M233" s="16">
        <f t="shared" si="16"/>
        <v>59.486944444444447</v>
      </c>
      <c r="N233" s="12">
        <f t="shared" si="17"/>
        <v>-2972.9896702037495</v>
      </c>
      <c r="O233" s="12">
        <f t="shared" si="18"/>
        <v>-476.07826637574351</v>
      </c>
      <c r="P233" s="12">
        <f t="shared" si="19"/>
        <v>5108.7749906554382</v>
      </c>
    </row>
    <row r="234" spans="1:16" ht="18" x14ac:dyDescent="0.2">
      <c r="A234" s="10" t="s">
        <v>491</v>
      </c>
      <c r="B234" s="11" t="s">
        <v>896</v>
      </c>
      <c r="C234" s="11" t="s">
        <v>492</v>
      </c>
      <c r="D234" s="11">
        <v>8</v>
      </c>
      <c r="E234" s="12">
        <v>18</v>
      </c>
      <c r="F234" s="12">
        <v>22.17</v>
      </c>
      <c r="G234" s="11" t="s">
        <v>914</v>
      </c>
      <c r="H234" s="12">
        <v>61</v>
      </c>
      <c r="I234" s="12">
        <v>27</v>
      </c>
      <c r="J234" s="12">
        <v>38.6</v>
      </c>
      <c r="K234" s="11">
        <v>192</v>
      </c>
      <c r="L234" s="16">
        <f t="shared" si="15"/>
        <v>124.59237500000002</v>
      </c>
      <c r="M234" s="16">
        <f t="shared" si="16"/>
        <v>61.460722222222223</v>
      </c>
      <c r="N234" s="12">
        <f t="shared" si="17"/>
        <v>-52.078332338744865</v>
      </c>
      <c r="O234" s="12">
        <f t="shared" si="18"/>
        <v>75.51333849210485</v>
      </c>
      <c r="P234" s="12">
        <f t="shared" si="19"/>
        <v>168.67004182898646</v>
      </c>
    </row>
    <row r="235" spans="1:16" ht="18" x14ac:dyDescent="0.2">
      <c r="A235" s="10" t="s">
        <v>493</v>
      </c>
      <c r="B235" s="11" t="s">
        <v>898</v>
      </c>
      <c r="C235" s="11" t="s">
        <v>495</v>
      </c>
      <c r="D235" s="11">
        <v>10</v>
      </c>
      <c r="E235" s="12">
        <v>44</v>
      </c>
      <c r="F235" s="12">
        <v>38.47</v>
      </c>
      <c r="G235" s="11" t="s">
        <v>914</v>
      </c>
      <c r="H235" s="12">
        <v>68</v>
      </c>
      <c r="I235" s="12">
        <v>46</v>
      </c>
      <c r="J235" s="12">
        <v>32.700000000000003</v>
      </c>
      <c r="K235" s="11">
        <v>1013</v>
      </c>
      <c r="L235" s="16">
        <f t="shared" si="15"/>
        <v>161.16029166666667</v>
      </c>
      <c r="M235" s="16">
        <f t="shared" si="16"/>
        <v>68.775750000000002</v>
      </c>
      <c r="N235" s="12">
        <f t="shared" si="17"/>
        <v>-347.07832566737227</v>
      </c>
      <c r="O235" s="12">
        <f t="shared" si="18"/>
        <v>118.42357925893327</v>
      </c>
      <c r="P235" s="12">
        <f t="shared" si="19"/>
        <v>944.28888150154387</v>
      </c>
    </row>
    <row r="236" spans="1:16" ht="18" x14ac:dyDescent="0.2">
      <c r="A236" s="10" t="s">
        <v>497</v>
      </c>
      <c r="B236" s="11" t="s">
        <v>899</v>
      </c>
      <c r="C236" s="11" t="s">
        <v>498</v>
      </c>
      <c r="D236" s="11">
        <v>9</v>
      </c>
      <c r="E236" s="12">
        <v>22</v>
      </c>
      <c r="F236" s="12">
        <v>37.57</v>
      </c>
      <c r="G236" s="11" t="s">
        <v>914</v>
      </c>
      <c r="H236" s="12">
        <v>50</v>
      </c>
      <c r="I236" s="12">
        <v>36</v>
      </c>
      <c r="J236" s="12">
        <v>13.4</v>
      </c>
      <c r="K236" s="11">
        <v>190</v>
      </c>
      <c r="L236" s="16">
        <f t="shared" si="15"/>
        <v>140.65654166666667</v>
      </c>
      <c r="M236" s="16">
        <f t="shared" si="16"/>
        <v>50.603722222222224</v>
      </c>
      <c r="N236" s="12">
        <f t="shared" si="17"/>
        <v>-93.258858005590014</v>
      </c>
      <c r="O236" s="12">
        <f t="shared" si="18"/>
        <v>76.449688165218234</v>
      </c>
      <c r="P236" s="12">
        <f t="shared" si="19"/>
        <v>146.82721335956114</v>
      </c>
    </row>
    <row r="237" spans="1:16" ht="18" x14ac:dyDescent="0.2">
      <c r="A237" s="10" t="s">
        <v>500</v>
      </c>
      <c r="B237" s="11" t="s">
        <v>900</v>
      </c>
      <c r="C237" s="11" t="s">
        <v>620</v>
      </c>
      <c r="D237" s="11">
        <v>11</v>
      </c>
      <c r="E237" s="12">
        <v>44</v>
      </c>
      <c r="F237" s="12">
        <v>41</v>
      </c>
      <c r="G237" s="11" t="s">
        <v>914</v>
      </c>
      <c r="H237" s="12">
        <v>30</v>
      </c>
      <c r="I237" s="12">
        <v>57</v>
      </c>
      <c r="J237" s="12">
        <v>33</v>
      </c>
      <c r="K237" s="11">
        <v>85</v>
      </c>
      <c r="L237" s="16">
        <f t="shared" si="15"/>
        <v>176.17083333333332</v>
      </c>
      <c r="M237" s="16">
        <f t="shared" si="16"/>
        <v>30.959166666666665</v>
      </c>
      <c r="N237" s="12">
        <f t="shared" si="17"/>
        <v>-72.727681369734469</v>
      </c>
      <c r="O237" s="12">
        <f t="shared" si="18"/>
        <v>4.8677541989643824</v>
      </c>
      <c r="P237" s="12">
        <f t="shared" si="19"/>
        <v>43.726300228133205</v>
      </c>
    </row>
    <row r="238" spans="1:16" ht="18" x14ac:dyDescent="0.2">
      <c r="A238" s="10" t="s">
        <v>622</v>
      </c>
      <c r="B238" s="11" t="s">
        <v>902</v>
      </c>
      <c r="C238" s="11" t="s">
        <v>623</v>
      </c>
      <c r="D238" s="11">
        <v>12</v>
      </c>
      <c r="E238" s="12">
        <v>22</v>
      </c>
      <c r="F238" s="12">
        <v>12.5</v>
      </c>
      <c r="G238" s="11" t="s">
        <v>914</v>
      </c>
      <c r="H238" s="12">
        <v>58</v>
      </c>
      <c r="I238" s="12">
        <v>4</v>
      </c>
      <c r="J238" s="12">
        <v>59</v>
      </c>
      <c r="K238" s="11">
        <v>510</v>
      </c>
      <c r="L238" s="16">
        <f t="shared" si="15"/>
        <v>185.55208333333331</v>
      </c>
      <c r="M238" s="16">
        <f t="shared" si="16"/>
        <v>58.083055555555561</v>
      </c>
      <c r="N238" s="12">
        <f t="shared" si="17"/>
        <v>-268.36665232320928</v>
      </c>
      <c r="O238" s="12">
        <f t="shared" si="18"/>
        <v>-26.087005134186594</v>
      </c>
      <c r="P238" s="12">
        <f t="shared" si="19"/>
        <v>432.89583976282631</v>
      </c>
    </row>
    <row r="239" spans="1:16" ht="18" x14ac:dyDescent="0.2">
      <c r="A239" s="10" t="s">
        <v>625</v>
      </c>
      <c r="B239" s="11" t="s">
        <v>903</v>
      </c>
      <c r="C239" s="11" t="s">
        <v>627</v>
      </c>
      <c r="D239" s="11">
        <v>11</v>
      </c>
      <c r="E239" s="12">
        <v>20</v>
      </c>
      <c r="F239" s="12">
        <v>4.83</v>
      </c>
      <c r="G239" s="11" t="s">
        <v>914</v>
      </c>
      <c r="H239" s="12">
        <v>65</v>
      </c>
      <c r="I239" s="12">
        <v>50</v>
      </c>
      <c r="J239" s="12">
        <v>47.4</v>
      </c>
      <c r="K239" s="11">
        <v>30</v>
      </c>
      <c r="L239" s="16">
        <f t="shared" si="15"/>
        <v>170.02012500000001</v>
      </c>
      <c r="M239" s="16">
        <f t="shared" si="16"/>
        <v>65.846499999999992</v>
      </c>
      <c r="N239" s="12">
        <f t="shared" si="17"/>
        <v>-12.089735131972935</v>
      </c>
      <c r="O239" s="12">
        <f t="shared" si="18"/>
        <v>2.1273682465162285</v>
      </c>
      <c r="P239" s="12">
        <f t="shared" si="19"/>
        <v>27.373575009166302</v>
      </c>
    </row>
    <row r="240" spans="1:16" ht="18" x14ac:dyDescent="0.2">
      <c r="A240" s="10" t="s">
        <v>630</v>
      </c>
      <c r="B240" s="11" t="s">
        <v>904</v>
      </c>
      <c r="C240" s="11" t="s">
        <v>631</v>
      </c>
      <c r="D240" s="11">
        <v>10</v>
      </c>
      <c r="E240" s="12">
        <v>22</v>
      </c>
      <c r="F240" s="12">
        <v>44</v>
      </c>
      <c r="G240" s="11" t="s">
        <v>914</v>
      </c>
      <c r="H240" s="12">
        <v>50</v>
      </c>
      <c r="I240" s="12">
        <v>7</v>
      </c>
      <c r="J240" s="12">
        <v>42</v>
      </c>
      <c r="K240" s="11">
        <v>267</v>
      </c>
      <c r="L240" s="16">
        <f t="shared" si="15"/>
        <v>155.68333333333334</v>
      </c>
      <c r="M240" s="16">
        <f t="shared" si="16"/>
        <v>50.12833333333333</v>
      </c>
      <c r="N240" s="12">
        <f t="shared" si="17"/>
        <v>-155.98051914862728</v>
      </c>
      <c r="O240" s="12">
        <f t="shared" si="18"/>
        <v>70.482535046276283</v>
      </c>
      <c r="P240" s="12">
        <f t="shared" si="19"/>
        <v>204.91776374822936</v>
      </c>
    </row>
    <row r="241" spans="1:16" ht="18" x14ac:dyDescent="0.2">
      <c r="A241" s="10" t="s">
        <v>632</v>
      </c>
      <c r="B241" s="11" t="s">
        <v>906</v>
      </c>
      <c r="C241" s="11" t="s">
        <v>633</v>
      </c>
      <c r="D241" s="11">
        <v>9</v>
      </c>
      <c r="E241" s="12">
        <v>9</v>
      </c>
      <c r="F241" s="12">
        <v>49</v>
      </c>
      <c r="G241" s="11" t="s">
        <v>914</v>
      </c>
      <c r="H241" s="12">
        <v>53</v>
      </c>
      <c r="I241" s="12">
        <v>34</v>
      </c>
      <c r="J241" s="12">
        <v>5</v>
      </c>
      <c r="K241" s="17"/>
      <c r="L241" s="16">
        <f t="shared" si="15"/>
        <v>137.45416666666665</v>
      </c>
      <c r="M241" s="16">
        <f t="shared" si="16"/>
        <v>53.56805555555556</v>
      </c>
      <c r="N241" s="18">
        <f t="shared" si="17"/>
        <v>0</v>
      </c>
      <c r="O241" s="18">
        <f t="shared" si="18"/>
        <v>0</v>
      </c>
      <c r="P241" s="18">
        <f t="shared" si="19"/>
        <v>0</v>
      </c>
    </row>
    <row r="242" spans="1:16" ht="18" x14ac:dyDescent="0.2">
      <c r="A242" s="10" t="s">
        <v>634</v>
      </c>
      <c r="B242" s="11" t="s">
        <v>907</v>
      </c>
      <c r="C242" s="11" t="s">
        <v>635</v>
      </c>
      <c r="D242" s="11">
        <v>8</v>
      </c>
      <c r="E242" s="12">
        <v>39</v>
      </c>
      <c r="F242" s="12">
        <v>31.81</v>
      </c>
      <c r="G242" s="11" t="s">
        <v>914</v>
      </c>
      <c r="H242" s="12">
        <v>47</v>
      </c>
      <c r="I242" s="12">
        <v>21</v>
      </c>
      <c r="J242" s="12">
        <v>7.3</v>
      </c>
      <c r="K242" s="11">
        <v>698</v>
      </c>
      <c r="L242" s="16">
        <f t="shared" si="15"/>
        <v>129.8825416666667</v>
      </c>
      <c r="M242" s="16">
        <f t="shared" si="16"/>
        <v>47.352027777777778</v>
      </c>
      <c r="N242" s="12">
        <f t="shared" si="17"/>
        <v>-303.22420617696787</v>
      </c>
      <c r="O242" s="12">
        <f t="shared" si="18"/>
        <v>362.87671654298526</v>
      </c>
      <c r="P242" s="12">
        <f t="shared" si="19"/>
        <v>513.40000913452423</v>
      </c>
    </row>
    <row r="243" spans="1:16" ht="18" x14ac:dyDescent="0.2">
      <c r="A243" s="10" t="s">
        <v>637</v>
      </c>
      <c r="B243" s="11" t="s">
        <v>909</v>
      </c>
      <c r="C243" s="11" t="s">
        <v>638</v>
      </c>
      <c r="D243" s="11">
        <v>11</v>
      </c>
      <c r="E243" s="12">
        <v>25</v>
      </c>
      <c r="F243" s="12">
        <v>6</v>
      </c>
      <c r="G243" s="11" t="s">
        <v>914</v>
      </c>
      <c r="H243" s="12">
        <v>41</v>
      </c>
      <c r="I243" s="12">
        <v>1</v>
      </c>
      <c r="J243" s="12">
        <v>41</v>
      </c>
      <c r="K243" s="11">
        <v>828</v>
      </c>
      <c r="L243" s="16">
        <f t="shared" si="15"/>
        <v>171.27500000000001</v>
      </c>
      <c r="M243" s="16">
        <f t="shared" si="16"/>
        <v>41.028055555555554</v>
      </c>
      <c r="N243" s="12">
        <f t="shared" si="17"/>
        <v>-617.40507703186279</v>
      </c>
      <c r="O243" s="12">
        <f t="shared" si="18"/>
        <v>94.751973059654603</v>
      </c>
      <c r="P243" s="12">
        <f t="shared" si="19"/>
        <v>543.52280030977727</v>
      </c>
    </row>
    <row r="244" spans="1:16" ht="30" x14ac:dyDescent="0.2">
      <c r="A244" s="10" t="s">
        <v>640</v>
      </c>
      <c r="B244" s="11" t="s">
        <v>910</v>
      </c>
      <c r="C244" s="11" t="s">
        <v>641</v>
      </c>
      <c r="D244" s="11">
        <v>13</v>
      </c>
      <c r="E244" s="12">
        <v>44</v>
      </c>
      <c r="F244" s="12">
        <v>22.58</v>
      </c>
      <c r="G244" s="11" t="s">
        <v>914</v>
      </c>
      <c r="H244" s="12">
        <v>48</v>
      </c>
      <c r="I244" s="12">
        <v>1</v>
      </c>
      <c r="J244" s="12">
        <v>43.2</v>
      </c>
      <c r="K244" s="11">
        <v>457</v>
      </c>
      <c r="L244" s="16">
        <f t="shared" si="15"/>
        <v>206.09408333333332</v>
      </c>
      <c r="M244" s="16">
        <f t="shared" si="16"/>
        <v>48.028666666666666</v>
      </c>
      <c r="N244" s="12">
        <f t="shared" si="17"/>
        <v>-274.47152149058735</v>
      </c>
      <c r="O244" s="12">
        <f t="shared" si="18"/>
        <v>-134.42706699109326</v>
      </c>
      <c r="P244" s="12">
        <f t="shared" si="19"/>
        <v>339.77013928656851</v>
      </c>
    </row>
    <row r="245" spans="1:16" ht="18" x14ac:dyDescent="0.2">
      <c r="A245" s="10" t="s">
        <v>644</v>
      </c>
      <c r="B245" s="11" t="s">
        <v>911</v>
      </c>
      <c r="C245" s="11" t="s">
        <v>645</v>
      </c>
      <c r="D245" s="11">
        <v>11</v>
      </c>
      <c r="E245" s="12">
        <v>41</v>
      </c>
      <c r="F245" s="12">
        <v>44.63</v>
      </c>
      <c r="G245" s="11" t="s">
        <v>914</v>
      </c>
      <c r="H245" s="12">
        <v>42</v>
      </c>
      <c r="I245" s="12">
        <v>45</v>
      </c>
      <c r="J245" s="12">
        <v>7.1</v>
      </c>
      <c r="K245" s="11">
        <v>36</v>
      </c>
      <c r="L245" s="16">
        <f t="shared" si="15"/>
        <v>175.43595833333336</v>
      </c>
      <c r="M245" s="16">
        <f t="shared" si="16"/>
        <v>42.751972222222221</v>
      </c>
      <c r="N245" s="12">
        <f t="shared" si="17"/>
        <v>-26.350944890148529</v>
      </c>
      <c r="O245" s="12">
        <f t="shared" si="18"/>
        <v>2.1035028432386196</v>
      </c>
      <c r="P245" s="12">
        <f t="shared" si="19"/>
        <v>24.437736785243477</v>
      </c>
    </row>
    <row r="246" spans="1:16" ht="18" x14ac:dyDescent="0.2">
      <c r="A246" s="10" t="s">
        <v>647</v>
      </c>
      <c r="B246" s="11" t="s">
        <v>912</v>
      </c>
      <c r="C246" s="11" t="s">
        <v>649</v>
      </c>
      <c r="D246" s="11">
        <v>11</v>
      </c>
      <c r="E246" s="12">
        <v>52</v>
      </c>
      <c r="F246" s="12">
        <v>58.8</v>
      </c>
      <c r="G246" s="11" t="s">
        <v>914</v>
      </c>
      <c r="H246" s="12">
        <v>37</v>
      </c>
      <c r="I246" s="12">
        <v>43</v>
      </c>
      <c r="J246" s="12">
        <v>7</v>
      </c>
      <c r="K246" s="17"/>
      <c r="L246" s="16">
        <f t="shared" si="15"/>
        <v>178.245</v>
      </c>
      <c r="M246" s="16">
        <f t="shared" si="16"/>
        <v>37.718611111111116</v>
      </c>
      <c r="N246" s="18">
        <f t="shared" si="17"/>
        <v>0</v>
      </c>
      <c r="O246" s="18">
        <f t="shared" si="18"/>
        <v>0</v>
      </c>
      <c r="P246" s="18">
        <f t="shared" si="19"/>
        <v>0</v>
      </c>
    </row>
    <row r="247" spans="1:16" ht="18" x14ac:dyDescent="0.2">
      <c r="A247" s="10" t="s">
        <v>652</v>
      </c>
      <c r="B247" s="11" t="s">
        <v>913</v>
      </c>
      <c r="C247" s="11" t="s">
        <v>654</v>
      </c>
      <c r="D247" s="11">
        <v>11</v>
      </c>
      <c r="E247" s="12">
        <v>5</v>
      </c>
      <c r="F247" s="12">
        <v>31.33</v>
      </c>
      <c r="G247" s="11" t="s">
        <v>914</v>
      </c>
      <c r="H247" s="12">
        <v>43</v>
      </c>
      <c r="I247" s="12">
        <v>31</v>
      </c>
      <c r="J247" s="12">
        <v>17.100000000000001</v>
      </c>
      <c r="K247" s="11">
        <v>16</v>
      </c>
      <c r="L247" s="16">
        <f t="shared" si="15"/>
        <v>166.38054166666669</v>
      </c>
      <c r="M247" s="16">
        <f t="shared" si="16"/>
        <v>43.521416666666667</v>
      </c>
      <c r="N247" s="12">
        <f t="shared" si="17"/>
        <v>-11.275640276840166</v>
      </c>
      <c r="O247" s="12">
        <f t="shared" si="18"/>
        <v>2.7319182708908802</v>
      </c>
      <c r="P247" s="12">
        <f t="shared" si="19"/>
        <v>11.018010660208692</v>
      </c>
    </row>
  </sheetData>
  <phoneticPr fontId="1" type="noConversion"/>
  <hyperlinks>
    <hyperlink ref="A3" r:id="rId1" tooltip="Epsilon Ursae Majoris"/>
    <hyperlink ref="A4" r:id="rId2" tooltip="Alpha Ursae Majoris"/>
    <hyperlink ref="A5" r:id="rId3" tooltip="Eta Ursae Majoris"/>
    <hyperlink ref="A6" r:id="rId4" tooltip="Mizar (star)"/>
    <hyperlink ref="A7" r:id="rId5" tooltip="Beta Ursae Majoris"/>
    <hyperlink ref="A8" r:id="rId6" tooltip="Gamma Ursae Majoris"/>
    <hyperlink ref="A9" r:id="rId7" tooltip="Psi Ursae Majoris"/>
    <hyperlink ref="A10" r:id="rId8" tooltip="Mu Ursae Majoris"/>
    <hyperlink ref="A11" r:id="rId9" tooltip="Iota Ursae Majoris"/>
    <hyperlink ref="A12" r:id="rId10" tooltip="Theta Ursae Majoris"/>
    <hyperlink ref="A13" r:id="rId11" tooltip="Delta Ursae Majoris"/>
    <hyperlink ref="A14" r:id="rId12" tooltip="Omicron Ursae Majoris"/>
    <hyperlink ref="A15" r:id="rId13" tooltip="Lambda Ursae Majoris"/>
    <hyperlink ref="A16" r:id="rId14" tooltip="Nu Ursae Majoris"/>
    <hyperlink ref="A17" r:id="rId15" tooltip="Kappa Ursae Majoris"/>
    <hyperlink ref="A18" r:id="rId16" tooltip="23 Ursae Majoris"/>
    <hyperlink ref="A19" r:id="rId17" tooltip="Chi Ursae Majoris"/>
    <hyperlink ref="A20" r:id="rId18" tooltip="Upsilon Ursae Majoris"/>
    <hyperlink ref="A21" r:id="rId19" tooltip="Xi Ursae Majoris"/>
    <hyperlink ref="A22" r:id="rId20" tooltip="Zeta Ursae Majoris"/>
    <hyperlink ref="A23" r:id="rId21" tooltip="Mizar (star)"/>
    <hyperlink ref="A24" r:id="rId22" tooltip="Xi Ursae Majoris"/>
    <hyperlink ref="A25" r:id="rId23" tooltip="15 Ursae Majoris"/>
    <hyperlink ref="A26" r:id="rId24" tooltip="26 Ursae Majoris"/>
    <hyperlink ref="A27" r:id="rId25" tooltip="24 Ursae Majoris"/>
    <hyperlink ref="A28" r:id="rId26" tooltip="Phi Ursae Majoris"/>
    <hyperlink ref="A29" r:id="rId27" tooltip="Pi Ursae Majoris"/>
    <hyperlink ref="A30" r:id="rId28" tooltip="83 Ursae Majoris"/>
    <hyperlink ref="A31" r:id="rId29" tooltip="Omega Ursae Majoris"/>
    <hyperlink ref="A32" r:id="rId30" tooltip="Tau Ursae Majoris"/>
    <hyperlink ref="A33" r:id="rId31" tooltip="Tau Ursae Majoris"/>
    <hyperlink ref="A34" r:id="rId32" tooltip="HD 91312"/>
    <hyperlink ref="A35" r:id="rId33" tooltip="Rho Ursae Majoris"/>
    <hyperlink ref="A36" r:id="rId34" tooltip="55 Ursae Majoris"/>
    <hyperlink ref="A37" r:id="rId35" tooltip="Sigma Ursae Majoris"/>
    <hyperlink ref="A38" r:id="rId36" tooltip="18 Ursae Majoris"/>
    <hyperlink ref="A39" r:id="rId37" tooltip="36 Ursae Majoris"/>
    <hyperlink ref="A40" r:id="rId38" tooltip="78 Ursae Majoris"/>
    <hyperlink ref="A41" r:id="rId39" tooltip="ET Ursae Majoris"/>
    <hyperlink ref="A42" r:id="rId40" tooltip="56 Ursae Majoris"/>
    <hyperlink ref="A44" r:id="rId41" tooltip="46 Ursae Majoris (page does not exist)"/>
    <hyperlink ref="A45" r:id="rId42" tooltip="47 Ursae Majoris"/>
    <hyperlink ref="A46" r:id="rId43" tooltip="49 Ursae Majoris (page does not exist)"/>
    <hyperlink ref="A47" r:id="rId44" tooltip="15 Leonis Minoris (page does not exist)"/>
    <hyperlink ref="A48" r:id="rId45" tooltip="44 Lyncis (page does not exist)"/>
    <hyperlink ref="A49" r:id="rId46" tooltip="38 Ursae Majoris (page does not exist)"/>
    <hyperlink ref="A50" r:id="rId47" tooltip="44 Ursae Majoris (page does not exist)"/>
    <hyperlink ref="A51" r:id="rId48" tooltip="Sigma Ursae Majoris"/>
    <hyperlink ref="A52" r:id="rId49" tooltip="27 Ursae Majoris (page does not exist)"/>
    <hyperlink ref="A53" r:id="rId50" tooltip="37 Ursae Majoris (page does not exist)"/>
    <hyperlink ref="A54" r:id="rId51" tooltip="16 Ursae Majoris (page does not exist)"/>
    <hyperlink ref="A56" r:id="rId52" tooltip="67 Ursae Majoris (page does not exist)"/>
    <hyperlink ref="A57" r:id="rId53" tooltip="31 Ursae Majoris (page does not exist)"/>
    <hyperlink ref="A59" r:id="rId54" tooltip="17 Ursae Majoris (page does not exist)"/>
    <hyperlink ref="A60" r:id="rId55" tooltip="57 Ursae Majoris (page does not exist)"/>
    <hyperlink ref="A61" r:id="rId56" tooltip="61 Ursae Majoris"/>
    <hyperlink ref="A62" r:id="rId57" tooltip="55 Camelopardalis (page does not exist)"/>
    <hyperlink ref="A63" r:id="rId58" tooltip="74 Ursae Majoris (page does not exist)"/>
    <hyperlink ref="A65" r:id="rId59" tooltip="41 Lyncis"/>
    <hyperlink ref="A67" r:id="rId60" tooltip="82 Ursae Majoris (page does not exist)"/>
    <hyperlink ref="A68" r:id="rId61" tooltip="2 Ursae Majoris (page does not exist)"/>
    <hyperlink ref="A72" r:id="rId62" tooltip="70 Ursae Majoris (page does not exist)"/>
    <hyperlink ref="A74" r:id="rId63" tooltip="59 Ursae Majoris (page does not exist)"/>
    <hyperlink ref="A75" r:id="rId64" tooltip="6 Ursae Majoris (page does not exist)"/>
    <hyperlink ref="A76" r:id="rId65" tooltip="42 Ursae Majoris (page does not exist)"/>
    <hyperlink ref="A78" r:id="rId66" tooltip="81 Ursae Majoris (page does not exist)"/>
    <hyperlink ref="A79" r:id="rId67" tooltip="Pi Ursae Majoris"/>
    <hyperlink ref="A82" r:id="rId68" tooltip="43 Ursae Majoris (page does not exist)"/>
    <hyperlink ref="A83" r:id="rId69" tooltip="73 Ursae Majoris (page does not exist)"/>
    <hyperlink ref="A84" r:id="rId70" tooltip="84 Ursae Majoris (page does not exist)"/>
    <hyperlink ref="A85" r:id="rId71" tooltip="86 Ursae Majoris (page does not exist)"/>
    <hyperlink ref="A87" r:id="rId72" tooltip="CO Ursae Majoris (page does not exist)"/>
    <hyperlink ref="A88" r:id="rId73" tooltip="5 Ursae Majoris (page does not exist)"/>
    <hyperlink ref="A90" r:id="rId74" tooltip="57 Camelopardalis (page does not exist)"/>
    <hyperlink ref="A91" r:id="rId75" tooltip="HD 89744"/>
    <hyperlink ref="A92" r:id="rId76" tooltip="47 Leonis Minoris (page does not exist)"/>
    <hyperlink ref="A94" r:id="rId77" tooltip="62 Ursae Majoris (page does not exist)"/>
    <hyperlink ref="A97" r:id="rId78" tooltip="32 Ursae Majoris (page does not exist)"/>
    <hyperlink ref="A99" r:id="rId79" tooltip="22 Ursae Majoris (page does not exist)"/>
    <hyperlink ref="A100" r:id="rId80" tooltip="CG Ursae Majoris (page does not exist)"/>
    <hyperlink ref="A101" r:id="rId81" tooltip="39 Ursae Majoris (page does not exist)"/>
    <hyperlink ref="A103" r:id="rId82" tooltip="71 Ursae Majoris (page does not exist)"/>
    <hyperlink ref="A105" r:id="rId83" tooltip="66 Ursae Majoris (page does not exist)"/>
    <hyperlink ref="A109" r:id="rId84" tooltip="EN Ursae Majoris (page does not exist)"/>
    <hyperlink ref="A117" r:id="rId85" tooltip="58 Ursae Majoris (page does not exist)"/>
    <hyperlink ref="A118" r:id="rId86" tooltip="VY Ursae Majoris (page does not exist)"/>
    <hyperlink ref="A129" r:id="rId87" tooltip="51 Ursae Majoris (page does not exist)"/>
    <hyperlink ref="A131" r:id="rId88" tooltip="76 Ursae Majoris (page does not exist)"/>
    <hyperlink ref="A136" r:id="rId89" tooltip="EP Ursae Majoris (page does not exist)"/>
    <hyperlink ref="A137" r:id="rId90" tooltip="75 Ursae Majoris (page does not exist)"/>
    <hyperlink ref="A138" r:id="rId91" tooltip="60 Ursae Majoris (page does not exist)"/>
    <hyperlink ref="A139" r:id="rId92" tooltip="37 Lyncis (page does not exist)"/>
    <hyperlink ref="A145" r:id="rId93" tooltip="U Ursae Majoris (page does not exist)"/>
    <hyperlink ref="A146" r:id="rId94" tooltip="1 Canum Venaticorum (page does not exist)"/>
    <hyperlink ref="A153" r:id="rId95" tooltip="EZ Ursae Majoris (page does not exist)"/>
    <hyperlink ref="A157" r:id="rId96" tooltip="CQ Ursae Majoris (page does not exist)"/>
    <hyperlink ref="A163" r:id="rId97" tooltip="EE Ursae Majoris (page does not exist)"/>
    <hyperlink ref="A167" r:id="rId98" tooltip="35 Ursae Majoris (page does not exist)"/>
    <hyperlink ref="A172" r:id="rId99" tooltip="41 Ursae Majoris (page does not exist)"/>
    <hyperlink ref="A173" r:id="rId100" tooltip="68 Ursae Majoris (page does not exist)"/>
    <hyperlink ref="A193" r:id="rId101" tooltip="Groombridge 1830"/>
    <hyperlink ref="A195" r:id="rId102" tooltip="56 Camelopardalis (page does not exist)"/>
    <hyperlink ref="A218" r:id="rId103" tooltip="28 Ursae Majoris (page does not exist)"/>
    <hyperlink ref="A219" r:id="rId104" tooltip="65 Ursae Majoris (page does not exist)"/>
    <hyperlink ref="A220" r:id="rId105" tooltip="25 Leonis Minoris (page does not exist)"/>
    <hyperlink ref="A221" r:id="rId106" tooltip="14 Leonis Minoris (page does not exist)"/>
    <hyperlink ref="A222" r:id="rId107" tooltip="39 Lyncis (page does not exist)"/>
    <hyperlink ref="A223" r:id="rId108" tooltip="65 Ursae Majoris (page does not exist)"/>
    <hyperlink ref="A224" r:id="rId109" tooltip="72 Ursae Majoris (page does not exist)"/>
    <hyperlink ref="A225" r:id="rId110" tooltip="40 Ursae Majoris (page does not exist)"/>
    <hyperlink ref="A226" r:id="rId111" tooltip="HD 96127 (page does not exist)"/>
    <hyperlink ref="A227" r:id="rId112" tooltip="Lalande 21185"/>
    <hyperlink ref="A229" r:id="rId113" tooltip="HD 99706 (page does not exist)"/>
    <hyperlink ref="A230" r:id="rId114" tooltip="W Ursae Majoris"/>
    <hyperlink ref="A231" r:id="rId115" tooltip="HD 102956 (page does not exist)"/>
    <hyperlink ref="A232" r:id="rId116" tooltip="HD 118203"/>
    <hyperlink ref="A233" r:id="rId117" tooltip="T Ursae Majoris (page does not exist)"/>
    <hyperlink ref="A234" r:id="rId118" tooltip="HD 68988"/>
    <hyperlink ref="A235" r:id="rId119" tooltip="R Ursae Majoris (page does not exist)"/>
    <hyperlink ref="A236" r:id="rId120" tooltip="HD 80606"/>
    <hyperlink ref="A237" r:id="rId121" tooltip="HIP 57274"/>
    <hyperlink ref="A238" r:id="rId122" tooltip="Winnecke 4"/>
    <hyperlink ref="A239" r:id="rId123" tooltip="SZ Ursae Majoris (page does not exist)"/>
    <hyperlink ref="A240" r:id="rId124" tooltip="HAT-P-22 (page does not exist)"/>
    <hyperlink ref="A241" r:id="rId125" tooltip="HD 233604 (page does not exist)"/>
    <hyperlink ref="A242" r:id="rId126" tooltip="HAT-P-13"/>
    <hyperlink ref="A243" r:id="rId127" tooltip="HAT-P-21 (page does not exist)"/>
    <hyperlink ref="A244" r:id="rId128" tooltip="GSC 03466-00819"/>
    <hyperlink ref="A245" r:id="rId129" tooltip="HIP 57050"/>
    <hyperlink ref="A246" r:id="rId130" tooltip="CF Ursae Majoris (page does not exist)"/>
    <hyperlink ref="A247" r:id="rId131" tooltip="WX Ursae Majoris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25" zoomScaleNormal="125" zoomScalePageLayoutView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M10"/>
    </sheetView>
  </sheetViews>
  <sheetFormatPr defaultColWidth="11" defaultRowHeight="15" x14ac:dyDescent="0.2"/>
  <cols>
    <col min="1" max="1" width="19.125" style="1" customWidth="1"/>
    <col min="2" max="2" width="14.25" style="1" customWidth="1"/>
    <col min="3" max="3" width="15" style="1" customWidth="1"/>
    <col min="4" max="4" width="4.75" style="1" customWidth="1"/>
    <col min="5" max="5" width="4.75" customWidth="1"/>
    <col min="6" max="6" width="5.875" customWidth="1"/>
    <col min="7" max="7" width="4.75" style="1" customWidth="1"/>
    <col min="8" max="9" width="4.75" customWidth="1"/>
    <col min="10" max="10" width="5.75" customWidth="1"/>
    <col min="11" max="11" width="10.75" style="1"/>
  </cols>
  <sheetData>
    <row r="1" spans="1:16" ht="15.75" thickBot="1" x14ac:dyDescent="0.25"/>
    <row r="2" spans="1:16" ht="16.5" thickBot="1" x14ac:dyDescent="0.3">
      <c r="A2" s="20" t="s">
        <v>915</v>
      </c>
      <c r="B2" s="20" t="s">
        <v>916</v>
      </c>
      <c r="C2" s="20" t="s">
        <v>917</v>
      </c>
      <c r="D2" s="20" t="s">
        <v>97</v>
      </c>
      <c r="E2" s="20" t="s">
        <v>98</v>
      </c>
      <c r="F2" s="20" t="s">
        <v>99</v>
      </c>
      <c r="G2" s="20"/>
      <c r="H2" s="20" t="s">
        <v>100</v>
      </c>
      <c r="I2" s="20" t="s">
        <v>98</v>
      </c>
      <c r="J2" s="20" t="s">
        <v>99</v>
      </c>
      <c r="K2" s="20" t="s">
        <v>920</v>
      </c>
      <c r="L2" s="20" t="s">
        <v>918</v>
      </c>
      <c r="M2" s="20" t="s">
        <v>919</v>
      </c>
      <c r="N2" s="20" t="s">
        <v>921</v>
      </c>
      <c r="O2" s="20" t="s">
        <v>922</v>
      </c>
      <c r="P2" s="20" t="s">
        <v>923</v>
      </c>
    </row>
    <row r="3" spans="1:16" ht="18" x14ac:dyDescent="0.2">
      <c r="A3" s="13" t="s">
        <v>926</v>
      </c>
      <c r="B3" s="14" t="s">
        <v>745</v>
      </c>
      <c r="C3" s="14" t="s">
        <v>105</v>
      </c>
      <c r="D3" s="14">
        <v>11</v>
      </c>
      <c r="E3" s="15">
        <v>3</v>
      </c>
      <c r="F3" s="15">
        <v>43.84</v>
      </c>
      <c r="G3" s="14" t="s">
        <v>914</v>
      </c>
      <c r="H3" s="15">
        <v>61</v>
      </c>
      <c r="I3" s="15">
        <v>45</v>
      </c>
      <c r="J3" s="15">
        <v>4</v>
      </c>
      <c r="K3" s="27">
        <v>124</v>
      </c>
      <c r="L3" s="19">
        <f t="shared" ref="L3:L9" si="0">15*(D3+(E3/60)+(F3/3600))</f>
        <v>165.93266666666668</v>
      </c>
      <c r="M3" s="19">
        <f t="shared" ref="M3:M9" si="1">H3+(I3/60)+(J3/3600)</f>
        <v>61.751111111111108</v>
      </c>
      <c r="N3" s="15">
        <f t="shared" ref="N3:N9" si="2">(K3*(COS(RADIANS(M3))))*(COS(RADIANS(L3)))</f>
        <v>-56.929465909716114</v>
      </c>
      <c r="O3" s="15">
        <f t="shared" ref="O3:O9" si="3">(K3*(COS(RADIANS(M3))))*(SIN(RADIANS(L3)))</f>
        <v>14.265192723338183</v>
      </c>
      <c r="P3" s="15">
        <f t="shared" ref="P3:P9" si="4">K3*(SIN(RADIANS(M3)))</f>
        <v>109.23158969730547</v>
      </c>
    </row>
    <row r="4" spans="1:16" ht="18" x14ac:dyDescent="0.2">
      <c r="A4" s="10" t="s">
        <v>925</v>
      </c>
      <c r="B4" s="11" t="s">
        <v>749</v>
      </c>
      <c r="C4" s="11" t="s">
        <v>116</v>
      </c>
      <c r="D4" s="11">
        <v>11</v>
      </c>
      <c r="E4" s="12">
        <v>1</v>
      </c>
      <c r="F4" s="12">
        <v>50.39</v>
      </c>
      <c r="G4" s="11" t="s">
        <v>914</v>
      </c>
      <c r="H4" s="12">
        <v>56</v>
      </c>
      <c r="I4" s="12">
        <v>22</v>
      </c>
      <c r="J4" s="12">
        <v>56.4</v>
      </c>
      <c r="K4" s="28">
        <v>79</v>
      </c>
      <c r="L4" s="16">
        <f t="shared" si="0"/>
        <v>165.45995833333336</v>
      </c>
      <c r="M4" s="16">
        <f t="shared" si="1"/>
        <v>56.382333333333335</v>
      </c>
      <c r="N4" s="12">
        <f t="shared" si="2"/>
        <v>-42.337390261228215</v>
      </c>
      <c r="O4" s="12">
        <f t="shared" si="3"/>
        <v>10.980766098305645</v>
      </c>
      <c r="P4" s="12">
        <f t="shared" si="4"/>
        <v>65.787294835422131</v>
      </c>
    </row>
    <row r="5" spans="1:16" ht="18" x14ac:dyDescent="0.2">
      <c r="A5" s="10" t="s">
        <v>924</v>
      </c>
      <c r="B5" s="11" t="s">
        <v>750</v>
      </c>
      <c r="C5" s="11" t="s">
        <v>120</v>
      </c>
      <c r="D5" s="11">
        <v>11</v>
      </c>
      <c r="E5" s="12">
        <v>53</v>
      </c>
      <c r="F5" s="12">
        <v>49.74</v>
      </c>
      <c r="G5" s="11" t="s">
        <v>914</v>
      </c>
      <c r="H5" s="12">
        <v>53</v>
      </c>
      <c r="I5" s="12">
        <v>41</v>
      </c>
      <c r="J5" s="12">
        <v>41</v>
      </c>
      <c r="K5" s="28">
        <v>84</v>
      </c>
      <c r="L5" s="16">
        <f t="shared" si="0"/>
        <v>178.45724999999999</v>
      </c>
      <c r="M5" s="16">
        <f t="shared" si="1"/>
        <v>53.694722222222218</v>
      </c>
      <c r="N5" s="12">
        <f t="shared" si="2"/>
        <v>-49.717314482153924</v>
      </c>
      <c r="O5" s="12">
        <f t="shared" si="3"/>
        <v>1.3390153594151473</v>
      </c>
      <c r="P5" s="12">
        <f t="shared" si="4"/>
        <v>67.693394644897651</v>
      </c>
    </row>
    <row r="6" spans="1:16" ht="18" x14ac:dyDescent="0.2">
      <c r="A6" s="10" t="s">
        <v>927</v>
      </c>
      <c r="B6" s="11" t="s">
        <v>755</v>
      </c>
      <c r="C6" s="11" t="s">
        <v>174</v>
      </c>
      <c r="D6" s="11">
        <v>12</v>
      </c>
      <c r="E6" s="12">
        <v>15</v>
      </c>
      <c r="F6" s="12">
        <v>25.45</v>
      </c>
      <c r="G6" s="11" t="s">
        <v>914</v>
      </c>
      <c r="H6" s="12">
        <v>57</v>
      </c>
      <c r="I6" s="12">
        <v>1</v>
      </c>
      <c r="J6" s="12">
        <v>57.4</v>
      </c>
      <c r="K6" s="28">
        <v>81</v>
      </c>
      <c r="L6" s="16">
        <f t="shared" si="0"/>
        <v>183.85604166666667</v>
      </c>
      <c r="M6" s="16">
        <f t="shared" si="1"/>
        <v>57.032611111111109</v>
      </c>
      <c r="N6" s="12">
        <f t="shared" si="2"/>
        <v>-43.977306432873128</v>
      </c>
      <c r="O6" s="12">
        <f t="shared" si="3"/>
        <v>-2.9641767688078113</v>
      </c>
      <c r="P6" s="12">
        <f t="shared" si="4"/>
        <v>67.95741442250754</v>
      </c>
    </row>
    <row r="7" spans="1:16" ht="18" x14ac:dyDescent="0.2">
      <c r="A7" s="10" t="s">
        <v>928</v>
      </c>
      <c r="B7" s="11" t="s">
        <v>743</v>
      </c>
      <c r="C7" s="11" t="s">
        <v>102</v>
      </c>
      <c r="D7" s="11">
        <v>12</v>
      </c>
      <c r="E7" s="12">
        <v>54</v>
      </c>
      <c r="F7" s="12">
        <v>1.63</v>
      </c>
      <c r="G7" s="11" t="s">
        <v>914</v>
      </c>
      <c r="H7" s="12">
        <v>55</v>
      </c>
      <c r="I7" s="12">
        <v>57</v>
      </c>
      <c r="J7" s="12">
        <v>35.4</v>
      </c>
      <c r="K7" s="28">
        <v>81</v>
      </c>
      <c r="L7" s="16">
        <f t="shared" si="0"/>
        <v>193.50679166666666</v>
      </c>
      <c r="M7" s="16">
        <f t="shared" si="1"/>
        <v>55.959833333333336</v>
      </c>
      <c r="N7" s="12">
        <f t="shared" si="2"/>
        <v>-44.087640840423717</v>
      </c>
      <c r="O7" s="12">
        <f t="shared" si="3"/>
        <v>-10.590033491342869</v>
      </c>
      <c r="P7" s="12">
        <f t="shared" si="4"/>
        <v>67.120273507920388</v>
      </c>
    </row>
    <row r="8" spans="1:16" ht="18" x14ac:dyDescent="0.2">
      <c r="A8" s="10" t="s">
        <v>113</v>
      </c>
      <c r="B8" s="11" t="s">
        <v>747</v>
      </c>
      <c r="C8" s="11" t="s">
        <v>114</v>
      </c>
      <c r="D8" s="11">
        <v>13</v>
      </c>
      <c r="E8" s="12">
        <v>23</v>
      </c>
      <c r="F8" s="12">
        <v>55.42</v>
      </c>
      <c r="G8" s="11" t="s">
        <v>914</v>
      </c>
      <c r="H8" s="12">
        <v>54</v>
      </c>
      <c r="I8" s="12">
        <v>55</v>
      </c>
      <c r="J8" s="12">
        <v>31.5</v>
      </c>
      <c r="K8" s="28">
        <v>78</v>
      </c>
      <c r="L8" s="16">
        <f t="shared" si="0"/>
        <v>200.98091666666667</v>
      </c>
      <c r="M8" s="16">
        <f t="shared" si="1"/>
        <v>54.925416666666663</v>
      </c>
      <c r="N8" s="12">
        <f t="shared" si="2"/>
        <v>-41.850379471323151</v>
      </c>
      <c r="O8" s="12">
        <f t="shared" si="3"/>
        <v>-16.048864664198913</v>
      </c>
      <c r="P8" s="12">
        <f t="shared" si="4"/>
        <v>63.835567523885004</v>
      </c>
    </row>
    <row r="9" spans="1:16" ht="18" x14ac:dyDescent="0.2">
      <c r="A9" s="10" t="s">
        <v>208</v>
      </c>
      <c r="B9" s="11" t="s">
        <v>603</v>
      </c>
      <c r="C9" s="11" t="s">
        <v>209</v>
      </c>
      <c r="D9" s="11">
        <v>13</v>
      </c>
      <c r="E9" s="12">
        <v>25</v>
      </c>
      <c r="F9" s="12">
        <v>13.42</v>
      </c>
      <c r="G9" s="11" t="s">
        <v>914</v>
      </c>
      <c r="H9" s="12">
        <v>54</v>
      </c>
      <c r="I9" s="12">
        <v>59</v>
      </c>
      <c r="J9" s="12">
        <v>16.8</v>
      </c>
      <c r="K9" s="28">
        <v>81</v>
      </c>
      <c r="L9" s="16">
        <f t="shared" si="0"/>
        <v>201.30591666666666</v>
      </c>
      <c r="M9" s="16">
        <f t="shared" si="1"/>
        <v>54.988</v>
      </c>
      <c r="N9" s="12">
        <f t="shared" si="2"/>
        <v>-43.297289727406053</v>
      </c>
      <c r="O9" s="12">
        <f t="shared" si="3"/>
        <v>-16.88605882867018</v>
      </c>
      <c r="P9" s="12">
        <f t="shared" si="4"/>
        <v>66.341583637231238</v>
      </c>
    </row>
    <row r="10" spans="1:16" ht="18" x14ac:dyDescent="0.2">
      <c r="A10" s="10" t="s">
        <v>889</v>
      </c>
      <c r="B10" s="11" t="s">
        <v>746</v>
      </c>
      <c r="C10" s="11" t="s">
        <v>109</v>
      </c>
      <c r="D10" s="11">
        <v>13</v>
      </c>
      <c r="E10" s="12">
        <v>47</v>
      </c>
      <c r="F10" s="12">
        <v>32.549999999999997</v>
      </c>
      <c r="G10" s="11" t="s">
        <v>914</v>
      </c>
      <c r="H10" s="12">
        <v>49</v>
      </c>
      <c r="I10" s="12">
        <v>18</v>
      </c>
      <c r="J10" s="12">
        <v>47.9</v>
      </c>
      <c r="K10" s="28">
        <v>101</v>
      </c>
      <c r="L10" s="16">
        <f t="shared" ref="L10" si="5">15*(D10+(E10/60)+(F10/3600))</f>
        <v>206.885625</v>
      </c>
      <c r="M10" s="16">
        <f t="shared" ref="M10" si="6">H10+(I10/60)+(J10/3600)</f>
        <v>49.313305555555552</v>
      </c>
      <c r="N10" s="12">
        <f t="shared" ref="N10" si="7">(K10*(COS(RADIANS(M10))))*(COS(RADIANS(L10)))</f>
        <v>-58.727127118457332</v>
      </c>
      <c r="O10" s="12">
        <f t="shared" ref="O10" si="8">(K10*(COS(RADIANS(M10))))*(SIN(RADIANS(L10)))</f>
        <v>-29.77544800701039</v>
      </c>
      <c r="P10" s="12">
        <f t="shared" ref="P10" si="9">K10*(SIN(RADIANS(M10)))</f>
        <v>76.586860729464377</v>
      </c>
    </row>
  </sheetData>
  <phoneticPr fontId="1" type="noConversion"/>
  <hyperlinks>
    <hyperlink ref="A7" r:id="rId1" tooltip="Epsilon Ursae Majoris"/>
    <hyperlink ref="A3" r:id="rId2" tooltip="Alpha Ursae Majoris"/>
    <hyperlink ref="A10" r:id="rId3" tooltip="Eta Ursae Majoris"/>
    <hyperlink ref="A8" r:id="rId4" tooltip="Mizar (star)"/>
    <hyperlink ref="A4" r:id="rId5" tooltip="Beta Ursae Majoris"/>
    <hyperlink ref="A5" r:id="rId6" tooltip="Gamma Ursae Majoris"/>
    <hyperlink ref="A6" r:id="rId7" tooltip="Delta Ursae Majoris"/>
    <hyperlink ref="A9" r:id="rId8" tooltip="Mizar (star)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 - 1 < / d 4 p 1 : A l t C o l u m n > < d 4 p 1 : A l t T y p e > D e p t h < / d 4 p 1 : A l t T y p e > < d 4 p 1 : A l t U n i t > M e t e r s < / d 4 p 1 : A l t U n i t > < d 4 p 1 : C o l o r > A R G B C o l o r : 2 5 5 : 2 5 5 : 0 : 0 < / d 4 p 1 : C o l o r > < d 4 p 1 : C o l o r M a p C o l u m n > - 1 < / d 4 p 1 : C o l o r M a p C o l u m n > < d 4 p 1 : C o o r d i n a t e s T y p e > S p h e r i c a l < / d 4 p 1 : C o o r d i n a t e s T y p e > < d 4 p 1 : D e c C o l u m n > - 1 < / d 4 p 1 : D e c C o l u m n > < d 4 p 1 : E n d D a t e C o l u m n > - 1 < / d 4 p 1 : E n d D a t e C o l u m n > < d 4 p 1 : E n d T i m e > 9 9 9 9 - 1 2 - 3 1 T 2 3 : 5 9 : 5 9 . 9 9 9 9 9 9 9 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 E a r t h < / d 4 p 1 : N a m e > < d 4 p 1 : P a r e n t > < d 4 p 1 : G r o u p T y p e > R e f e r e n c e F r a m e < / d 4 p 1 : G r o u p T y p e > < d 4 p 1 : N a m e > S u n < / d 4 p 1 : N a m e > < d 4 p 1 : P a r e n t   i : n i l = " t r u e " / > < d 4 p 1 : P a t h > / S u n < / d 4 p 1 : P a t h > < / d 4 p 1 : P a r e n t > < d 4 p 1 : P a t h > / S u n / E a r t h < / d 4 p 1 : P a t h > < / d 4 p 1 : G r o u p > < d 4 p 1 : H a s T i m e S e r i e s > f a l s e < / d 4 p 1 : H a s T i m e S e r i e s > < d 4 p 1 : I D   i : n i l = " t r u e " / > < d 4 p 1 : L a t C o l u m n > - 1 < / d 4 p 1 : L a t C o l u m n > < d 4 p 1 : L n g C o l u m n > - 1 < / d 4 p 1 : L n g C o l u m n > < d 4 p 1 : M a r k e r I n d e x > 0 < / d 4 p 1 : M a r k e r I n d e x > < d 4 p 1 : M a r k e r S c a l e > W o r l d < / d 4 p 1 : M a r k e r S c a l e > < d 4 p 1 : N a m e > C a l c u l a t i o n s _ M a i n _ 1 < / d 4 p 1 : N a m e > < d 4 p 1 : N a m e C o l u m n > 0 < / d 4 p 1 : N a m e C o l u m n > < d 4 p 1 : O p a c i t y > 1 < / d 4 p 1 : O p a c i t y > < d 4 p 1 : P l o t T y p e > G a u s s i a n < / d 4 p 1 : P l o t T y p e > < d 4 p 1 : P o i n t S c a l e T y p e > P o w e r < / d 4 p 1 : P o i n t S c a l e T y p e > < d 4 p 1 : R A C o l u m n > - 1 < / d 4 p 1 : R A C o l u m n > < d 4 p 1 : R A U n i t > H o u r s < / d 4 p 1 : R A U n i t > < d 4 p 1 : R e v e r s e X A x i s > f a l s e < / d 4 p 1 : R e v e r s e X A x i s > < d 4 p 1 : R e v e r s e Y A x i s > f a l s e < / d 4 p 1 : R e v e r s e Y A x i s > < d 4 p 1 : R e v e r s e Z A x i s > f a l s e < / d 4 p 1 : R e v e r s e Z A x i s > < d 4 p 1 : S c a l e F a c t o r > 8 < / d 4 p 1 : S c a l e F a c t o r > < d 4 p 1 : S h o w F a r S i d e > t r u e < / d 4 p 1 : S h o w F a r S i d e > < d 4 p 1 : S i z e C o l u m n > - 1 < / d 4 p 1 : S i z e C o l u m n > < d 4 p 1 : S t a r t D a t e C o l u m n > - 1 < / d 4 p 1 : S t a r t D a t e C o l u m n > < d 4 p 1 : S t a r t T i m e > 0 0 0 1 - 0 1 - 0 1 T 0 0 : 0 0 : 0 0 < / d 4 p 1 : S t a r t T i m e > < d 4 p 1 : T i m e D e c a y > 1 6 < / d 4 p 1 : T i m e D e c a y > < d 4 p 1 : V e r s i o n > 0 < / d 4 p 1 : V e r s i o n > < d 4 p 1 : X A x i s > - 1 < / d 4 p 1 : X A x i s > < d 4 p 1 : Y A x i s > - 1 < / d 4 p 1 : Y A x i s > < d 4 p 1 : Z A x i s > - 1 < / d 4 p 1 : Z A x i s > < / d 1 p 1 : L a y e r D e t a i l s > < d 1 p 1 : M a p T y p e > L o c a l 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 N o n e < / d 4 p 1 : C o l u m n T y p e > < d 4 p 1 : C o l u m n T y p e > N o n e < / d 4 p 1 : C o l u m n T y p e > < d 4 p 1 : C o l u m n T y p e > N o n e < / d 4 p 1 : C o l u m n T y p e > < / d 1 p 1 : M a p p e d C o l u m n T y p e > < d 1 p 1 : R a n g e A d d r e s s > = C a l c u l a t i o n s _ M a i n ! $ K $ 3 : $ M $ 1 0 < / d 1 p 1 : R a n g e A d d r e s s > < d 1 p 1 : R a n g e D i s p l a y N a m e > C a l c u l a t i o n s _ M a i n _ 1 < / d 1 p 1 : R a n g e D i s p l a y N a m e > < / d 1 p 1 : L a y e r M a p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 0 < / d 4 p 1 : A l t C o l u m n > < d 4 p 1 : A l t T y p e > D i s t a n c e < / d 4 p 1 : A l t T y p e > < d 4 p 1 : A l t U n i t > L i g h t Y e a r s < / d 4 p 1 : A l t U n i t > < d 4 p 1 : C o l o r > A R G B C o l o r : 2 5 5 : 2 5 5 : 0 : 0 < / d 4 p 1 : C o l o r > < d 4 p 1 : C o l o r M a p C o l u m n > - 1 < / d 4 p 1 : C o l o r M a p C o l u m n > < d 4 p 1 : C o o r d i n a t e s T y p e > S p h e r i c a l < / d 4 p 1 : C o o r d i n a t e s T y p e > < d 4 p 1 : D e c C o l u m n > 2 < / d 4 p 1 : D e c C o l u m n > < d 4 p 1 : E n d D a t e C o l u m n > - 1 < / d 4 p 1 : E n d D a t e C o l u m n > < d 4 p 1 : E n d T i m e > 9 9 9 9 - 1 2 - 3 1 T 2 3 : 5 9 : 5 9 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 S k y < / d 4 p 1 : N a m e > < d 4 p 1 : P a r e n t   i : n i l = " t r u e " / > < d 4 p 1 : P a t h > / S k y < / d 4 p 1 : P a t h > < / d 4 p 1 : G r o u p > < d 4 p 1 : H a s T i m e S e r i e s > f a l s e < / d 4 p 1 : H a s T i m e S e r i e s > < d 4 p 1 : I D > 0 0 1 6 0 f a e - 5 4 f f - 4 d 1 1 - 9 2 f d - 3 6 4 3 4 2 b f 4 b 6 7 < / d 4 p 1 : I D > < d 4 p 1 : L a t C o l u m n > - 1 < / d 4 p 1 : L a t C o l u m n > < d 4 p 1 : L n g C o l u m n > - 1 < / d 4 p 1 : L n g C o l u m n > < d 4 p 1 : M a r k e r I n d e x > 0 < / d 4 p 1 : M a r k e r I n d e x > < d 4 p 1 : M a r k e r S c a l e > W o r l d < / d 4 p 1 : M a r k e r S c a l e > < d 4 p 1 : N a m e > B i g   D i p p e r < / d 4 p 1 : N a m e > < d 4 p 1 : N a m e C o l u m n > 0 < / d 4 p 1 : N a m e C o l u m n > < d 4 p 1 : O p a c i t y > 1 < / d 4 p 1 : O p a c i t y > < d 4 p 1 : P l o t T y p e > G a u s s i a n < / d 4 p 1 : P l o t T y p e > < d 4 p 1 : P o i n t S c a l e T y p e > S t e l l a r M a g n i t u d e < / d 4 p 1 : P o i n t S c a l e T y p e > < d 4 p 1 : R A C o l u m n > 1 < / d 4 p 1 : R A C o l u m n > < d 4 p 1 : R A U n i t > D e g r e e s < / d 4 p 1 : R A U n i t > < d 4 p 1 : R e v e r s e X A x i s > f a l s e < / d 4 p 1 : R e v e r s e X A x i s > < d 4 p 1 : R e v e r s e Y A x i s > f a l s e < / d 4 p 1 : R e v e r s e Y A x i s > < d 4 p 1 : R e v e r s e Z A x i s > f a l s e < / d 4 p 1 : R e v e r s e Z A x i s > < d 4 p 1 : S c a l e F a c t o r > 6 4 < / d 4 p 1 : S c a l e F a c t o r > < d 4 p 1 : S h o w F a r S i d e > t r u e < / d 4 p 1 : S h o w F a r S i d e > < d 4 p 1 : S i z e C o l u m n > - 1 < / d 4 p 1 : S i z e C o l u m n > < d 4 p 1 : S t a r t D a t e C o l u m n > - 1 < / d 4 p 1 : S t a r t D a t e C o l u m n > < d 4 p 1 : S t a r t T i m e > 0 0 0 1 - 0 1 - 0 1 T 0 0 : 0 0 : 0 0 < / d 4 p 1 : S t a r t T i m e > < d 4 p 1 : T i m e D e c a y > 1 6 < / d 4 p 1 : T i m e D e c a y > < d 4 p 1 : V e r s i o n > 4 3 < / d 4 p 1 : V e r s i o n > < d 4 p 1 : X A x i s > - 1 < / d 4 p 1 : X A x i s > < d 4 p 1 : Y A x i s > - 1 < / d 4 p 1 : Y A x i s > < d 4 p 1 : Z A x i s > - 1 < / d 4 p 1 : Z A x i s > < / d 1 p 1 : L a y e r D e t a i l s > < d 1 p 1 : M a p T y p e > L o c a l I n W W T 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 D i s t a n c e < / d 4 p 1 : C o l u m n T y p e > < d 4 p 1 : C o l u m n T y p e > R A < / d 4 p 1 : C o l u m n T y p e > < d 4 p 1 : C o l u m n T y p e > D e c < / d 4 p 1 : C o l u m n T y p e > < / d 1 p 1 : M a p p e d C o l u m n T y p e > < d 1 p 1 : R a n g e A d d r e s s > = C a l c u l a t i o n s _ M a i n ! $ K $ 2 : $ M $ 1 0 < / d 1 p 1 : R a n g e A d d r e s s > < d 1 p 1 : R a n g e D i s p l a y N a m e > C a l c u l a t i o n s _ M a i n _ 2 < / d 1 p 1 : R a n g e D i s p l a y N a m e > < / d 1 p 1 : L a y e r M a p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 1 0 < / d 4 p 1 : A l t C o l u m n > < d 4 p 1 : A l t T y p e > D i s t a n c e < / d 4 p 1 : A l t T y p e > < d 4 p 1 : A l t U n i t > L i g h t Y e a r s < / d 4 p 1 : A l t U n i t > < d 4 p 1 : C o l o r > A R G B C o l o r : 2 5 5 : 0 : 2 5 5 : 2 5 5 < / d 4 p 1 : C o l o r > < d 4 p 1 : C o l o r M a p C o l u m n > - 1 < / d 4 p 1 : C o l o r M a p C o l u m n > < d 4 p 1 : C o o r d i n a t e s T y p e > S p h e r i c a l < / d 4 p 1 : C o o r d i n a t e s T y p e > < d 4 p 1 : D e c C o l u m n > 1 2 < / d 4 p 1 : D e c C o l u m n > < d 4 p 1 : E n d D a t e C o l u m n > - 1 < / d 4 p 1 : E n d D a t e C o l u m n > < d 4 p 1 : E n d T i m e > 9 9 9 9 - 1 2 - 3 1 T 2 3 : 5 9 : 5 9 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 S k y < / d 4 p 1 : N a m e > < d 4 p 1 : P a r e n t   i : n i l = " t r u e " / > < d 4 p 1 : P a t h > / S k y < / d 4 p 1 : P a t h > < / d 4 p 1 : G r o u p > < d 4 p 1 : H a s T i m e S e r i e s > f a l s e < / d 4 p 1 : H a s T i m e S e r i e s > < d 4 p 1 : I D > 9 6 0 a 8 9 e b - a 0 a c - 4 4 6 5 - b c e e - 5 e 6 3 4 1 3 c 3 a b 3 < / d 4 p 1 : I D > < d 4 p 1 : L a t C o l u m n > - 1 < / d 4 p 1 : L a t C o l u m n > < d 4 p 1 : L n g C o l u m n > - 1 < / d 4 p 1 : L n g C o l u m n > < d 4 p 1 : M a r k e r I n d e x > 0 < / d 4 p 1 : M a r k e r I n d e x > < d 4 p 1 : M a r k e r S c a l e > S c r e e n < / d 4 p 1 : M a r k e r S c a l e > < d 4 p 1 : N a m e > B i g   D i p p e r < / d 4 p 1 : N a m e > < d 4 p 1 : N a m e C o l u m n > 0 < / d 4 p 1 : N a m e C o l u m n > < d 4 p 1 : O p a c i t y > 1 < / d 4 p 1 : O p a c i t y > < d 4 p 1 : P l o t T y p e > G a u s s i a n < / d 4 p 1 : P l o t T y p e > < d 4 p 1 : P o i n t S c a l e T y p e > L i n e a r < / d 4 p 1 : P o i n t S c a l e T y p e > < d 4 p 1 : R A C o l u m n > 1 1 < / d 4 p 1 : R A C o l u m n > < d 4 p 1 : R A U n i t > D e g r e e s < / d 4 p 1 : R A U n i t > < d 4 p 1 : R e v e r s e X A x i s > f a l s e < / d 4 p 1 : R e v e r s e X A x i s > < d 4 p 1 : R e v e r s e Y A x i s > f a l s e < / d 4 p 1 : R e v e r s e Y A x i s > < d 4 p 1 : R e v e r s e Z A x i s > f a l s e < / d 4 p 1 : R e v e r s e Z A x i s > < d 4 p 1 : S c a l e F a c t o r > 6 4 < / d 4 p 1 : S c a l e F a c t o r > < d 4 p 1 : S h o w F a r S i d e > t r u e < / d 4 p 1 : S h o w F a r S i d e > < d 4 p 1 : S i z e C o l u m n > - 1 < / d 4 p 1 : S i z e C o l u m n > < d 4 p 1 : S t a r t D a t e C o l u m n > - 1 < / d 4 p 1 : S t a r t D a t e C o l u m n > < d 4 p 1 : S t a r t T i m e > 0 0 0 1 - 0 1 - 0 1 T 0 0 : 0 0 : 0 0 < / d 4 p 1 : S t a r t T i m e > < d 4 p 1 : T i m e D e c a y > 1 6 < / d 4 p 1 : T i m e D e c a y > < d 4 p 1 : V e r s i o n > 2 9 < / d 4 p 1 : V e r s i o n > < d 4 p 1 : X A x i s > - 1 < / d 4 p 1 : X A x i s > < d 4 p 1 : Y A x i s > - 1 < / d 4 p 1 : Y A x i s > < d 4 p 1 : Z A x i s > - 1 < / d 4 p 1 : Z A x i s > < / d 1 p 1 : L a y e r D e t a i l s > < d 1 p 1 : M a p T y p e > L o c a l I n W W T 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 D i s t a n c e < / d 4 p 1 : C o l u m n T y p e > < d 4 p 1 : C o l u m n T y p e > R A < / d 4 p 1 : C o l u m n T y p e > < d 4 p 1 : C o l u m n T y p e > D e c < / d 4 p 1 : C o l u m n T y p e > < / d 1 p 1 : M a p p e d C o l u m n T y p e > < d 1 p 1 : R a n g e A d d r e s s > = C a l c u l a t i o n s _ M a i n ! $ A $ 2 : $ M $ 1 0 < / d 1 p 1 : R a n g e A d d r e s s > < d 1 p 1 : R a n g e D i s p l a y N a m e > C a l c u l a t i o n s _ M a i n _ 3 < / d 1 p 1 : R a n g e D i s p l a y N a m e > < / d 1 p 1 : L a y e r M a p > < / d 1 p 1 : S e r i a l i z a b l e L a y e r M a p s > < d 1 p 1 : S e r i a l i z a b l e S e l e c t e d L a y e r M a p > < d 1 p 1 : L a y e r D e t a i l s   x m l n s : d 3 p 1 = " h t t p : / / s c h e m a s . d a t a c o n t r a c t . o r g / 2 0 0 4 / 0 7 / M i c r o s o f t . R e s e a r c h . W w t . E x c e l . C o m m o n " > < d 3 p 1 : A l t C o l u m n > 1 0 < / d 3 p 1 : A l t C o l u m n > < d 3 p 1 : A l t T y p e > D i s t a n c e < / d 3 p 1 : A l t T y p e > < d 3 p 1 : A l t U n i t > L i g h t Y e a r s < / d 3 p 1 : A l t U n i t > < d 3 p 1 : C o l o r > A R G B C o l o r : 2 5 5 : 0 : 2 5 5 : 2 5 5 < / d 3 p 1 : C o l o r > < d 3 p 1 : C o l o r M a p C o l u m n > - 1 < / d 3 p 1 : C o l o r M a p C o l u m n > < d 3 p 1 : C o o r d i n a t e s T y p e > S p h e r i c a l < / d 3 p 1 : C o o r d i n a t e s T y p e > < d 3 p 1 : D e c C o l u m n > 1 2 < / d 3 p 1 : D e c C o l u m n > < d 3 p 1 : E n d D a t e C o l u m n > - 1 < / d 3 p 1 : E n d D a t e C o l u m n > < d 3 p 1 : E n d T i m e > 9 9 9 9 - 1 2 - 3 1 T 2 3 : 5 9 : 5 9 < / d 3 p 1 : E n d T i m e > < d 3 p 1 : F a d e S p a n > P T 0 S < / d 3 p 1 : F a d e S p a n > < d 3 p 1 : F a d e T y p e > N o n e < / d 3 p 1 : F a d e T y p e > < d 3 p 1 : G e o m e t r y C o l u m n > - 1 < / d 3 p 1 : G e o m e t r y C o l u m n > < d 3 p 1 : G r o u p > < d 3 p 1 : G r o u p T y p e > R e f e r e n c e F r a m e < / d 3 p 1 : G r o u p T y p e > < d 3 p 1 : N a m e > S k y < / d 3 p 1 : N a m e > < d 3 p 1 : P a r e n t   i : n i l = " t r u e " / > < d 3 p 1 : P a t h > / S k y < / d 3 p 1 : P a t h > < / d 3 p 1 : G r o u p > < d 3 p 1 : H a s T i m e S e r i e s > f a l s e < / d 3 p 1 : H a s T i m e S e r i e s > < d 3 p 1 : I D > 9 6 0 a 8 9 e b - a 0 a c - 4 4 6 5 - b c e e - 5 e 6 3 4 1 3 c 3 a b 3 < / d 3 p 1 : I D > < d 3 p 1 : L a t C o l u m n > - 1 < / d 3 p 1 : L a t C o l u m n > < d 3 p 1 : L n g C o l u m n > - 1 < / d 3 p 1 : L n g C o l u m n > < d 3 p 1 : M a r k e r I n d e x > 0 < / d 3 p 1 : M a r k e r I n d e x > < d 3 p 1 : M a r k e r S c a l e > S c r e e n < / d 3 p 1 : M a r k e r S c a l e > < d 3 p 1 : N a m e > B i g   D i p p e r < / d 3 p 1 : N a m e > < d 3 p 1 : N a m e C o l u m n > 0 < / d 3 p 1 : N a m e C o l u m n > < d 3 p 1 : O p a c i t y > 1 < / d 3 p 1 : O p a c i t y > < d 3 p 1 : P l o t T y p e > G a u s s i a n < / d 3 p 1 : P l o t T y p e > < d 3 p 1 : P o i n t S c a l e T y p e > L i n e a r < / d 3 p 1 : P o i n t S c a l e T y p e > < d 3 p 1 : R A C o l u m n > 1 1 < / d 3 p 1 : R A C o l u m n > < d 3 p 1 : R A U n i t > D e g r e e s < / d 3 p 1 : R A U n i t > < d 3 p 1 : R e v e r s e X A x i s > f a l s e < / d 3 p 1 : R e v e r s e X A x i s > < d 3 p 1 : R e v e r s e Y A x i s > f a l s e < / d 3 p 1 : R e v e r s e Y A x i s > < d 3 p 1 : R e v e r s e Z A x i s > f a l s e < / d 3 p 1 : R e v e r s e Z A x i s > < d 3 p 1 : S c a l e F a c t o r > 6 4 < / d 3 p 1 : S c a l e F a c t o r > < d 3 p 1 : S h o w F a r S i d e > t r u e < / d 3 p 1 : S h o w F a r S i d e > < d 3 p 1 : S i z e C o l u m n > - 1 < / d 3 p 1 : S i z e C o l u m n > < d 3 p 1 : S t a r t D a t e C o l u m n > - 1 < / d 3 p 1 : S t a r t D a t e C o l u m n > < d 3 p 1 : S t a r t T i m e > 0 0 0 1 - 0 1 - 0 1 T 0 0 : 0 0 : 0 0 < / d 3 p 1 : S t a r t T i m e > < d 3 p 1 : T i m e D e c a y > 1 6 < / d 3 p 1 : T i m e D e c a y > < d 3 p 1 : V e r s i o n > 2 9 < / d 3 p 1 : V e r s i o n > < d 3 p 1 : X A x i s > - 1 < / d 3 p 1 : X A x i s > < d 3 p 1 : Y A x i s > - 1 < / d 3 p 1 : Y A x i s > < d 3 p 1 : Z A x i s > - 1 < / d 3 p 1 : Z A x i s > < / d 1 p 1 : L a y e r D e t a i l s > < d 1 p 1 : M a p T y p e > L o c a l I n W W T < / d 1 p 1 : M a p T y p e > < d 1 p 1 : M a p p e d C o l u m n T y p e   x m l n s : d 3 p 1 = " h t t p : / / s c h e m a s . d a t a c o n t r a c t . o r g / 2 0 0 4 / 0 7 / M i c r o s o f t . R e s e a r c h . W w t . E x c e l . C o m m o n "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 D i s t a n c e < / d 3 p 1 : C o l u m n T y p e > < d 3 p 1 : C o l u m n T y p e > R A < / d 3 p 1 : C o l u m n T y p e > < d 3 p 1 : C o l u m n T y p e > D e c < / d 3 p 1 : C o l u m n T y p e > < / d 1 p 1 : M a p p e d C o l u m n T y p e > < d 1 p 1 : R a n g e A d d r e s s > = C a l c u l a t i o n s _ M a i n ! $ A $ 2 : $ M $ 1 0 < / d 1 p 1 : R a n g e A d d r e s s > < d 1 p 1 : R a n g e D i s p l a y N a m e > C a l c u l a t i o n s _ M a i n _ 3 < / d 1 p 1 : R a n g e D i s p l a y N a m e > < / d 1 p 1 : S e r i a l i z a b l e S e l e c t e d L a y e r M a p > < / W o r k b o o k M a p > 
</file>

<file path=customXml/itemProps1.xml><?xml version="1.0" encoding="utf-8"?>
<ds:datastoreItem xmlns:ds="http://schemas.openxmlformats.org/officeDocument/2006/customXml" ds:itemID="{A3AEDF7F-A19D-406D-ADA2-62C169E13CED}">
  <ds:schemaRefs>
    <ds:schemaRef ds:uri="http://schemas.datacontract.org/2004/07/Microsoft.Research.Wwt.Excel.Addin"/>
    <ds:schemaRef ds:uri="Microsoft.Research.Wwt.Excel.Addin.WorkbooMap"/>
    <ds:schemaRef ds:uri="http://schemas.datacontract.org/2004/07/Microsoft.Research.Wwt.Excel.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Calculations</vt:lpstr>
      <vt:lpstr>Calculations_Main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Ash</dc:creator>
  <cp:lastModifiedBy>msubbarao</cp:lastModifiedBy>
  <dcterms:created xsi:type="dcterms:W3CDTF">2014-09-11T22:58:21Z</dcterms:created>
  <dcterms:modified xsi:type="dcterms:W3CDTF">2015-01-12T03:15:21Z</dcterms:modified>
</cp:coreProperties>
</file>