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45" windowWidth="10425" windowHeight="8715" tabRatio="500" activeTab="2"/>
  </bookViews>
  <sheets>
    <sheet name="ALL" sheetId="10" r:id="rId1"/>
    <sheet name="Calculations" sheetId="9" r:id="rId2"/>
    <sheet name="Calculations_Main" sheetId="11" r:id="rId3"/>
  </sheets>
  <definedNames>
    <definedName name="Calculations_Main_1" hidden="1">Calculations_Main!$K$2:$M$7</definedName>
    <definedName name="Calculations_Main_2" hidden="1">Calculations_Main!$A$2:$M$7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6" i="9" l="1"/>
  <c r="P6" i="9"/>
  <c r="P7" i="9"/>
  <c r="P8" i="9"/>
  <c r="P10" i="9"/>
  <c r="N14" i="9"/>
  <c r="P14" i="9"/>
  <c r="P15" i="9"/>
  <c r="P16" i="9"/>
  <c r="P18" i="9"/>
  <c r="N22" i="9"/>
  <c r="P22" i="9"/>
  <c r="P23" i="9"/>
  <c r="P24" i="9"/>
  <c r="P26" i="9"/>
  <c r="N30" i="9"/>
  <c r="P30" i="9"/>
  <c r="P31" i="9"/>
  <c r="P32" i="9"/>
  <c r="P34" i="9"/>
  <c r="N38" i="9"/>
  <c r="P38" i="9"/>
  <c r="P39" i="9"/>
  <c r="P40" i="9"/>
  <c r="P42" i="9"/>
  <c r="N46" i="9"/>
  <c r="P46" i="9"/>
  <c r="P47" i="9"/>
  <c r="P48" i="9"/>
  <c r="P50" i="9"/>
  <c r="O51" i="9"/>
  <c r="N54" i="9"/>
  <c r="P54" i="9"/>
  <c r="P55" i="9"/>
  <c r="P56" i="9"/>
  <c r="P58" i="9"/>
  <c r="N62" i="9"/>
  <c r="P62" i="9"/>
  <c r="P63" i="9"/>
  <c r="P64" i="9"/>
  <c r="P66" i="9"/>
  <c r="N70" i="9"/>
  <c r="P70" i="9"/>
  <c r="P71" i="9"/>
  <c r="P72" i="9"/>
  <c r="P74" i="9"/>
  <c r="N78" i="9"/>
  <c r="P78" i="9"/>
  <c r="P79" i="9"/>
  <c r="P80" i="9"/>
  <c r="P82" i="9"/>
  <c r="N86" i="9"/>
  <c r="P86" i="9"/>
  <c r="P87" i="9"/>
  <c r="P88" i="9"/>
  <c r="P90" i="9"/>
  <c r="N94" i="9"/>
  <c r="P94" i="9"/>
  <c r="P95" i="9"/>
  <c r="P96" i="9"/>
  <c r="P98" i="9"/>
  <c r="N102" i="9"/>
  <c r="P102" i="9"/>
  <c r="P103" i="9"/>
  <c r="P104" i="9"/>
  <c r="P106" i="9"/>
  <c r="O107" i="9"/>
  <c r="N110" i="9"/>
  <c r="P110" i="9"/>
  <c r="P111" i="9"/>
  <c r="P112" i="9"/>
  <c r="P114" i="9"/>
  <c r="N118" i="9"/>
  <c r="P118" i="9"/>
  <c r="P119" i="9"/>
  <c r="P120" i="9"/>
  <c r="P122" i="9"/>
  <c r="N126" i="9"/>
  <c r="P126" i="9"/>
  <c r="P127" i="9"/>
  <c r="P128" i="9"/>
  <c r="P130" i="9"/>
  <c r="N134" i="9"/>
  <c r="P134" i="9"/>
  <c r="P135" i="9"/>
  <c r="P136" i="9"/>
  <c r="P138" i="9"/>
  <c r="O139" i="9"/>
  <c r="N142" i="9"/>
  <c r="P142" i="9"/>
  <c r="P143" i="9"/>
  <c r="P144" i="9"/>
  <c r="P146" i="9"/>
  <c r="N150" i="9"/>
  <c r="P150" i="9"/>
  <c r="P151" i="9"/>
  <c r="P152" i="9"/>
  <c r="P154" i="9"/>
  <c r="N158" i="9"/>
  <c r="P158" i="9"/>
  <c r="P159" i="9"/>
  <c r="P160" i="9"/>
  <c r="P162" i="9"/>
  <c r="N166" i="9"/>
  <c r="P166" i="9"/>
  <c r="P167" i="9"/>
  <c r="P168" i="9"/>
  <c r="P170" i="9"/>
  <c r="O171" i="9"/>
  <c r="L4" i="9"/>
  <c r="N4" i="9" s="1"/>
  <c r="M4" i="9"/>
  <c r="L5" i="9"/>
  <c r="O5" i="9" s="1"/>
  <c r="M5" i="9"/>
  <c r="L6" i="9"/>
  <c r="M6" i="9"/>
  <c r="O6" i="9" s="1"/>
  <c r="L7" i="9"/>
  <c r="M7" i="9"/>
  <c r="N7" i="9" s="1"/>
  <c r="L8" i="9"/>
  <c r="N8" i="9" s="1"/>
  <c r="M8" i="9"/>
  <c r="L9" i="9"/>
  <c r="O9" i="9" s="1"/>
  <c r="M9" i="9"/>
  <c r="P9" i="9" s="1"/>
  <c r="L10" i="9"/>
  <c r="M10" i="9"/>
  <c r="N10" i="9" s="1"/>
  <c r="L11" i="9"/>
  <c r="O11" i="9" s="1"/>
  <c r="M11" i="9"/>
  <c r="N11" i="9" s="1"/>
  <c r="L12" i="9"/>
  <c r="N12" i="9" s="1"/>
  <c r="M12" i="9"/>
  <c r="L13" i="9"/>
  <c r="O13" i="9" s="1"/>
  <c r="M13" i="9"/>
  <c r="L14" i="9"/>
  <c r="M14" i="9"/>
  <c r="O14" i="9" s="1"/>
  <c r="L15" i="9"/>
  <c r="M15" i="9"/>
  <c r="N15" i="9" s="1"/>
  <c r="L16" i="9"/>
  <c r="N16" i="9" s="1"/>
  <c r="M16" i="9"/>
  <c r="L17" i="9"/>
  <c r="O17" i="9" s="1"/>
  <c r="M17" i="9"/>
  <c r="P17" i="9" s="1"/>
  <c r="L18" i="9"/>
  <c r="M18" i="9"/>
  <c r="N18" i="9" s="1"/>
  <c r="L19" i="9"/>
  <c r="O19" i="9" s="1"/>
  <c r="M19" i="9"/>
  <c r="N19" i="9" s="1"/>
  <c r="L20" i="9"/>
  <c r="N20" i="9" s="1"/>
  <c r="M20" i="9"/>
  <c r="L21" i="9"/>
  <c r="O21" i="9" s="1"/>
  <c r="M21" i="9"/>
  <c r="L22" i="9"/>
  <c r="M22" i="9"/>
  <c r="O22" i="9" s="1"/>
  <c r="L23" i="9"/>
  <c r="M23" i="9"/>
  <c r="N23" i="9" s="1"/>
  <c r="L24" i="9"/>
  <c r="N24" i="9" s="1"/>
  <c r="M24" i="9"/>
  <c r="L25" i="9"/>
  <c r="O25" i="9" s="1"/>
  <c r="M25" i="9"/>
  <c r="P25" i="9" s="1"/>
  <c r="L26" i="9"/>
  <c r="M26" i="9"/>
  <c r="N26" i="9" s="1"/>
  <c r="L27" i="9"/>
  <c r="O27" i="9" s="1"/>
  <c r="M27" i="9"/>
  <c r="N27" i="9" s="1"/>
  <c r="L28" i="9"/>
  <c r="N28" i="9" s="1"/>
  <c r="M28" i="9"/>
  <c r="L29" i="9"/>
  <c r="O29" i="9" s="1"/>
  <c r="M29" i="9"/>
  <c r="L30" i="9"/>
  <c r="M30" i="9"/>
  <c r="O30" i="9" s="1"/>
  <c r="L31" i="9"/>
  <c r="M31" i="9"/>
  <c r="N31" i="9" s="1"/>
  <c r="L32" i="9"/>
  <c r="N32" i="9" s="1"/>
  <c r="M32" i="9"/>
  <c r="L33" i="9"/>
  <c r="O33" i="9" s="1"/>
  <c r="M33" i="9"/>
  <c r="P33" i="9" s="1"/>
  <c r="L34" i="9"/>
  <c r="M34" i="9"/>
  <c r="N34" i="9" s="1"/>
  <c r="L35" i="9"/>
  <c r="O35" i="9" s="1"/>
  <c r="M35" i="9"/>
  <c r="N35" i="9" s="1"/>
  <c r="L36" i="9"/>
  <c r="N36" i="9" s="1"/>
  <c r="M36" i="9"/>
  <c r="L37" i="9"/>
  <c r="O37" i="9" s="1"/>
  <c r="M37" i="9"/>
  <c r="L38" i="9"/>
  <c r="M38" i="9"/>
  <c r="O38" i="9" s="1"/>
  <c r="L39" i="9"/>
  <c r="M39" i="9"/>
  <c r="N39" i="9" s="1"/>
  <c r="L40" i="9"/>
  <c r="N40" i="9" s="1"/>
  <c r="M40" i="9"/>
  <c r="L41" i="9"/>
  <c r="O41" i="9" s="1"/>
  <c r="M41" i="9"/>
  <c r="P41" i="9" s="1"/>
  <c r="L42" i="9"/>
  <c r="M42" i="9"/>
  <c r="N42" i="9" s="1"/>
  <c r="L43" i="9"/>
  <c r="O43" i="9" s="1"/>
  <c r="M43" i="9"/>
  <c r="N43" i="9" s="1"/>
  <c r="L44" i="9"/>
  <c r="N44" i="9" s="1"/>
  <c r="M44" i="9"/>
  <c r="L45" i="9"/>
  <c r="O45" i="9" s="1"/>
  <c r="M45" i="9"/>
  <c r="L46" i="9"/>
  <c r="M46" i="9"/>
  <c r="O46" i="9" s="1"/>
  <c r="L47" i="9"/>
  <c r="M47" i="9"/>
  <c r="N47" i="9" s="1"/>
  <c r="L48" i="9"/>
  <c r="N48" i="9" s="1"/>
  <c r="M48" i="9"/>
  <c r="L49" i="9"/>
  <c r="O49" i="9" s="1"/>
  <c r="M49" i="9"/>
  <c r="P49" i="9" s="1"/>
  <c r="L50" i="9"/>
  <c r="M50" i="9"/>
  <c r="N50" i="9" s="1"/>
  <c r="L51" i="9"/>
  <c r="M51" i="9"/>
  <c r="N51" i="9" s="1"/>
  <c r="L52" i="9"/>
  <c r="N52" i="9" s="1"/>
  <c r="M52" i="9"/>
  <c r="L53" i="9"/>
  <c r="O53" i="9" s="1"/>
  <c r="M53" i="9"/>
  <c r="L54" i="9"/>
  <c r="M54" i="9"/>
  <c r="O54" i="9" s="1"/>
  <c r="L55" i="9"/>
  <c r="M55" i="9"/>
  <c r="N55" i="9" s="1"/>
  <c r="L56" i="9"/>
  <c r="N56" i="9" s="1"/>
  <c r="M56" i="9"/>
  <c r="L57" i="9"/>
  <c r="O57" i="9" s="1"/>
  <c r="M57" i="9"/>
  <c r="P57" i="9" s="1"/>
  <c r="L58" i="9"/>
  <c r="M58" i="9"/>
  <c r="N58" i="9" s="1"/>
  <c r="L59" i="9"/>
  <c r="O59" i="9" s="1"/>
  <c r="M59" i="9"/>
  <c r="N59" i="9" s="1"/>
  <c r="L60" i="9"/>
  <c r="N60" i="9" s="1"/>
  <c r="M60" i="9"/>
  <c r="L61" i="9"/>
  <c r="O61" i="9" s="1"/>
  <c r="M61" i="9"/>
  <c r="L62" i="9"/>
  <c r="M62" i="9"/>
  <c r="O62" i="9" s="1"/>
  <c r="L63" i="9"/>
  <c r="M63" i="9"/>
  <c r="N63" i="9" s="1"/>
  <c r="L64" i="9"/>
  <c r="N64" i="9" s="1"/>
  <c r="M64" i="9"/>
  <c r="L65" i="9"/>
  <c r="O65" i="9" s="1"/>
  <c r="M65" i="9"/>
  <c r="P65" i="9" s="1"/>
  <c r="L66" i="9"/>
  <c r="M66" i="9"/>
  <c r="N66" i="9" s="1"/>
  <c r="L67" i="9"/>
  <c r="O67" i="9" s="1"/>
  <c r="M67" i="9"/>
  <c r="N67" i="9" s="1"/>
  <c r="L68" i="9"/>
  <c r="N68" i="9" s="1"/>
  <c r="M68" i="9"/>
  <c r="L69" i="9"/>
  <c r="O69" i="9" s="1"/>
  <c r="M69" i="9"/>
  <c r="L70" i="9"/>
  <c r="M70" i="9"/>
  <c r="O70" i="9" s="1"/>
  <c r="L71" i="9"/>
  <c r="M71" i="9"/>
  <c r="N71" i="9" s="1"/>
  <c r="L72" i="9"/>
  <c r="N72" i="9" s="1"/>
  <c r="M72" i="9"/>
  <c r="L73" i="9"/>
  <c r="O73" i="9" s="1"/>
  <c r="M73" i="9"/>
  <c r="P73" i="9" s="1"/>
  <c r="L74" i="9"/>
  <c r="M74" i="9"/>
  <c r="N74" i="9" s="1"/>
  <c r="L75" i="9"/>
  <c r="O75" i="9" s="1"/>
  <c r="M75" i="9"/>
  <c r="N75" i="9" s="1"/>
  <c r="L76" i="9"/>
  <c r="N76" i="9" s="1"/>
  <c r="M76" i="9"/>
  <c r="L77" i="9"/>
  <c r="O77" i="9" s="1"/>
  <c r="M77" i="9"/>
  <c r="L78" i="9"/>
  <c r="M78" i="9"/>
  <c r="O78" i="9" s="1"/>
  <c r="L79" i="9"/>
  <c r="M79" i="9"/>
  <c r="N79" i="9" s="1"/>
  <c r="L80" i="9"/>
  <c r="N80" i="9" s="1"/>
  <c r="M80" i="9"/>
  <c r="L81" i="9"/>
  <c r="O81" i="9" s="1"/>
  <c r="M81" i="9"/>
  <c r="P81" i="9" s="1"/>
  <c r="L82" i="9"/>
  <c r="M82" i="9"/>
  <c r="N82" i="9" s="1"/>
  <c r="L83" i="9"/>
  <c r="O83" i="9" s="1"/>
  <c r="M83" i="9"/>
  <c r="N83" i="9" s="1"/>
  <c r="L84" i="9"/>
  <c r="N84" i="9" s="1"/>
  <c r="M84" i="9"/>
  <c r="L85" i="9"/>
  <c r="O85" i="9" s="1"/>
  <c r="M85" i="9"/>
  <c r="L86" i="9"/>
  <c r="M86" i="9"/>
  <c r="O86" i="9" s="1"/>
  <c r="L87" i="9"/>
  <c r="M87" i="9"/>
  <c r="N87" i="9" s="1"/>
  <c r="L88" i="9"/>
  <c r="N88" i="9" s="1"/>
  <c r="M88" i="9"/>
  <c r="L89" i="9"/>
  <c r="O89" i="9" s="1"/>
  <c r="M89" i="9"/>
  <c r="P89" i="9" s="1"/>
  <c r="L90" i="9"/>
  <c r="M90" i="9"/>
  <c r="N90" i="9" s="1"/>
  <c r="L91" i="9"/>
  <c r="O91" i="9" s="1"/>
  <c r="M91" i="9"/>
  <c r="N91" i="9" s="1"/>
  <c r="L92" i="9"/>
  <c r="N92" i="9" s="1"/>
  <c r="M92" i="9"/>
  <c r="L93" i="9"/>
  <c r="O93" i="9" s="1"/>
  <c r="M93" i="9"/>
  <c r="L94" i="9"/>
  <c r="M94" i="9"/>
  <c r="O94" i="9" s="1"/>
  <c r="L95" i="9"/>
  <c r="M95" i="9"/>
  <c r="N95" i="9" s="1"/>
  <c r="L96" i="9"/>
  <c r="N96" i="9" s="1"/>
  <c r="M96" i="9"/>
  <c r="L97" i="9"/>
  <c r="O97" i="9" s="1"/>
  <c r="M97" i="9"/>
  <c r="P97" i="9" s="1"/>
  <c r="L98" i="9"/>
  <c r="M98" i="9"/>
  <c r="N98" i="9" s="1"/>
  <c r="L99" i="9"/>
  <c r="O99" i="9" s="1"/>
  <c r="M99" i="9"/>
  <c r="N99" i="9" s="1"/>
  <c r="L100" i="9"/>
  <c r="N100" i="9" s="1"/>
  <c r="M100" i="9"/>
  <c r="L101" i="9"/>
  <c r="O101" i="9" s="1"/>
  <c r="M101" i="9"/>
  <c r="L102" i="9"/>
  <c r="M102" i="9"/>
  <c r="O102" i="9" s="1"/>
  <c r="L103" i="9"/>
  <c r="M103" i="9"/>
  <c r="N103" i="9" s="1"/>
  <c r="L104" i="9"/>
  <c r="N104" i="9" s="1"/>
  <c r="M104" i="9"/>
  <c r="L105" i="9"/>
  <c r="O105" i="9" s="1"/>
  <c r="M105" i="9"/>
  <c r="P105" i="9" s="1"/>
  <c r="L106" i="9"/>
  <c r="M106" i="9"/>
  <c r="N106" i="9" s="1"/>
  <c r="L107" i="9"/>
  <c r="M107" i="9"/>
  <c r="N107" i="9" s="1"/>
  <c r="L108" i="9"/>
  <c r="N108" i="9" s="1"/>
  <c r="M108" i="9"/>
  <c r="L109" i="9"/>
  <c r="O109" i="9" s="1"/>
  <c r="M109" i="9"/>
  <c r="L110" i="9"/>
  <c r="M110" i="9"/>
  <c r="O110" i="9" s="1"/>
  <c r="L111" i="9"/>
  <c r="M111" i="9"/>
  <c r="N111" i="9" s="1"/>
  <c r="L112" i="9"/>
  <c r="N112" i="9" s="1"/>
  <c r="M112" i="9"/>
  <c r="L113" i="9"/>
  <c r="O113" i="9" s="1"/>
  <c r="M113" i="9"/>
  <c r="P113" i="9" s="1"/>
  <c r="L114" i="9"/>
  <c r="M114" i="9"/>
  <c r="N114" i="9" s="1"/>
  <c r="L115" i="9"/>
  <c r="O115" i="9" s="1"/>
  <c r="M115" i="9"/>
  <c r="N115" i="9" s="1"/>
  <c r="L116" i="9"/>
  <c r="N116" i="9" s="1"/>
  <c r="M116" i="9"/>
  <c r="L117" i="9"/>
  <c r="O117" i="9" s="1"/>
  <c r="M117" i="9"/>
  <c r="L118" i="9"/>
  <c r="M118" i="9"/>
  <c r="O118" i="9" s="1"/>
  <c r="L119" i="9"/>
  <c r="M119" i="9"/>
  <c r="N119" i="9" s="1"/>
  <c r="L120" i="9"/>
  <c r="N120" i="9" s="1"/>
  <c r="M120" i="9"/>
  <c r="L121" i="9"/>
  <c r="O121" i="9" s="1"/>
  <c r="M121" i="9"/>
  <c r="P121" i="9" s="1"/>
  <c r="L122" i="9"/>
  <c r="M122" i="9"/>
  <c r="N122" i="9" s="1"/>
  <c r="L123" i="9"/>
  <c r="O123" i="9" s="1"/>
  <c r="M123" i="9"/>
  <c r="N123" i="9" s="1"/>
  <c r="L124" i="9"/>
  <c r="N124" i="9" s="1"/>
  <c r="M124" i="9"/>
  <c r="L125" i="9"/>
  <c r="O125" i="9" s="1"/>
  <c r="M125" i="9"/>
  <c r="L126" i="9"/>
  <c r="M126" i="9"/>
  <c r="O126" i="9" s="1"/>
  <c r="L127" i="9"/>
  <c r="M127" i="9"/>
  <c r="N127" i="9" s="1"/>
  <c r="L128" i="9"/>
  <c r="N128" i="9" s="1"/>
  <c r="M128" i="9"/>
  <c r="L129" i="9"/>
  <c r="O129" i="9" s="1"/>
  <c r="M129" i="9"/>
  <c r="P129" i="9" s="1"/>
  <c r="L130" i="9"/>
  <c r="M130" i="9"/>
  <c r="N130" i="9" s="1"/>
  <c r="L131" i="9"/>
  <c r="O131" i="9" s="1"/>
  <c r="M131" i="9"/>
  <c r="N131" i="9" s="1"/>
  <c r="L132" i="9"/>
  <c r="N132" i="9" s="1"/>
  <c r="M132" i="9"/>
  <c r="L133" i="9"/>
  <c r="O133" i="9" s="1"/>
  <c r="M133" i="9"/>
  <c r="L134" i="9"/>
  <c r="M134" i="9"/>
  <c r="O134" i="9" s="1"/>
  <c r="L135" i="9"/>
  <c r="M135" i="9"/>
  <c r="N135" i="9" s="1"/>
  <c r="L136" i="9"/>
  <c r="N136" i="9" s="1"/>
  <c r="M136" i="9"/>
  <c r="L137" i="9"/>
  <c r="O137" i="9" s="1"/>
  <c r="M137" i="9"/>
  <c r="P137" i="9" s="1"/>
  <c r="L138" i="9"/>
  <c r="M138" i="9"/>
  <c r="N138" i="9" s="1"/>
  <c r="L139" i="9"/>
  <c r="M139" i="9"/>
  <c r="N139" i="9" s="1"/>
  <c r="L140" i="9"/>
  <c r="N140" i="9" s="1"/>
  <c r="M140" i="9"/>
  <c r="L141" i="9"/>
  <c r="O141" i="9" s="1"/>
  <c r="M141" i="9"/>
  <c r="L142" i="9"/>
  <c r="M142" i="9"/>
  <c r="O142" i="9" s="1"/>
  <c r="L143" i="9"/>
  <c r="M143" i="9"/>
  <c r="N143" i="9" s="1"/>
  <c r="L144" i="9"/>
  <c r="N144" i="9" s="1"/>
  <c r="M144" i="9"/>
  <c r="L145" i="9"/>
  <c r="O145" i="9" s="1"/>
  <c r="M145" i="9"/>
  <c r="P145" i="9" s="1"/>
  <c r="L146" i="9"/>
  <c r="M146" i="9"/>
  <c r="N146" i="9" s="1"/>
  <c r="L147" i="9"/>
  <c r="O147" i="9" s="1"/>
  <c r="M147" i="9"/>
  <c r="N147" i="9" s="1"/>
  <c r="L148" i="9"/>
  <c r="N148" i="9" s="1"/>
  <c r="M148" i="9"/>
  <c r="L149" i="9"/>
  <c r="O149" i="9" s="1"/>
  <c r="M149" i="9"/>
  <c r="L150" i="9"/>
  <c r="M150" i="9"/>
  <c r="O150" i="9" s="1"/>
  <c r="L151" i="9"/>
  <c r="M151" i="9"/>
  <c r="N151" i="9" s="1"/>
  <c r="L152" i="9"/>
  <c r="N152" i="9" s="1"/>
  <c r="M152" i="9"/>
  <c r="L153" i="9"/>
  <c r="O153" i="9" s="1"/>
  <c r="M153" i="9"/>
  <c r="P153" i="9" s="1"/>
  <c r="L154" i="9"/>
  <c r="M154" i="9"/>
  <c r="N154" i="9" s="1"/>
  <c r="L155" i="9"/>
  <c r="O155" i="9" s="1"/>
  <c r="M155" i="9"/>
  <c r="N155" i="9" s="1"/>
  <c r="L156" i="9"/>
  <c r="N156" i="9" s="1"/>
  <c r="M156" i="9"/>
  <c r="L157" i="9"/>
  <c r="O157" i="9" s="1"/>
  <c r="M157" i="9"/>
  <c r="L158" i="9"/>
  <c r="M158" i="9"/>
  <c r="O158" i="9" s="1"/>
  <c r="L159" i="9"/>
  <c r="M159" i="9"/>
  <c r="N159" i="9" s="1"/>
  <c r="L160" i="9"/>
  <c r="N160" i="9" s="1"/>
  <c r="M160" i="9"/>
  <c r="L161" i="9"/>
  <c r="O161" i="9" s="1"/>
  <c r="M161" i="9"/>
  <c r="P161" i="9" s="1"/>
  <c r="L162" i="9"/>
  <c r="M162" i="9"/>
  <c r="N162" i="9" s="1"/>
  <c r="L163" i="9"/>
  <c r="O163" i="9" s="1"/>
  <c r="M163" i="9"/>
  <c r="N163" i="9" s="1"/>
  <c r="L164" i="9"/>
  <c r="N164" i="9" s="1"/>
  <c r="M164" i="9"/>
  <c r="L165" i="9"/>
  <c r="O165" i="9" s="1"/>
  <c r="M165" i="9"/>
  <c r="L166" i="9"/>
  <c r="M166" i="9"/>
  <c r="O166" i="9" s="1"/>
  <c r="L167" i="9"/>
  <c r="M167" i="9"/>
  <c r="N167" i="9" s="1"/>
  <c r="L168" i="9"/>
  <c r="N168" i="9" s="1"/>
  <c r="M168" i="9"/>
  <c r="L169" i="9"/>
  <c r="O169" i="9" s="1"/>
  <c r="M169" i="9"/>
  <c r="P169" i="9" s="1"/>
  <c r="L170" i="9"/>
  <c r="M170" i="9"/>
  <c r="N170" i="9" s="1"/>
  <c r="L171" i="9"/>
  <c r="M171" i="9"/>
  <c r="N171" i="9" s="1"/>
  <c r="L172" i="9"/>
  <c r="N172" i="9" s="1"/>
  <c r="M172" i="9"/>
  <c r="M3" i="9"/>
  <c r="L3" i="9"/>
  <c r="M7" i="11"/>
  <c r="P7" i="11"/>
  <c r="L7" i="11"/>
  <c r="O7" i="11" s="1"/>
  <c r="N7" i="11"/>
  <c r="M6" i="11"/>
  <c r="P6" i="11"/>
  <c r="L6" i="11"/>
  <c r="O6" i="11" s="1"/>
  <c r="N6" i="11"/>
  <c r="M4" i="11"/>
  <c r="L4" i="11"/>
  <c r="N4" i="11" s="1"/>
  <c r="M3" i="11"/>
  <c r="P3" i="11" s="1"/>
  <c r="L3" i="11"/>
  <c r="O3" i="11"/>
  <c r="M5" i="11"/>
  <c r="L5" i="11"/>
  <c r="P4" i="11" l="1"/>
  <c r="O4" i="11"/>
  <c r="N165" i="9"/>
  <c r="N157" i="9"/>
  <c r="N149" i="9"/>
  <c r="N141" i="9"/>
  <c r="N133" i="9"/>
  <c r="N125" i="9"/>
  <c r="N117" i="9"/>
  <c r="N109" i="9"/>
  <c r="N101" i="9"/>
  <c r="N93" i="9"/>
  <c r="N85" i="9"/>
  <c r="N77" i="9"/>
  <c r="N69" i="9"/>
  <c r="N61" i="9"/>
  <c r="N53" i="9"/>
  <c r="N45" i="9"/>
  <c r="N37" i="9"/>
  <c r="N29" i="9"/>
  <c r="N21" i="9"/>
  <c r="N13" i="9"/>
  <c r="N5" i="9"/>
  <c r="O5" i="11"/>
  <c r="N5" i="11"/>
  <c r="P5" i="11"/>
  <c r="O172" i="9"/>
  <c r="O168" i="9"/>
  <c r="O164" i="9"/>
  <c r="O160" i="9"/>
  <c r="O156" i="9"/>
  <c r="O152" i="9"/>
  <c r="O148" i="9"/>
  <c r="O144" i="9"/>
  <c r="O140" i="9"/>
  <c r="O136" i="9"/>
  <c r="O132" i="9"/>
  <c r="O128" i="9"/>
  <c r="O124" i="9"/>
  <c r="O120" i="9"/>
  <c r="O116" i="9"/>
  <c r="O112" i="9"/>
  <c r="O108" i="9"/>
  <c r="O104" i="9"/>
  <c r="O100" i="9"/>
  <c r="O96" i="9"/>
  <c r="O92" i="9"/>
  <c r="O88" i="9"/>
  <c r="O84" i="9"/>
  <c r="O80" i="9"/>
  <c r="O76" i="9"/>
  <c r="O72" i="9"/>
  <c r="O68" i="9"/>
  <c r="O64" i="9"/>
  <c r="O60" i="9"/>
  <c r="O56" i="9"/>
  <c r="O52" i="9"/>
  <c r="O48" i="9"/>
  <c r="O44" i="9"/>
  <c r="O40" i="9"/>
  <c r="O36" i="9"/>
  <c r="O32" i="9"/>
  <c r="O28" i="9"/>
  <c r="O24" i="9"/>
  <c r="O20" i="9"/>
  <c r="O16" i="9"/>
  <c r="O12" i="9"/>
  <c r="O8" i="9"/>
  <c r="O4" i="9"/>
  <c r="P3" i="9"/>
  <c r="N3" i="9"/>
  <c r="O3" i="9"/>
  <c r="P171" i="9"/>
  <c r="N169" i="9"/>
  <c r="P163" i="9"/>
  <c r="N161" i="9"/>
  <c r="P155" i="9"/>
  <c r="N153" i="9"/>
  <c r="P147" i="9"/>
  <c r="N145" i="9"/>
  <c r="P139" i="9"/>
  <c r="N137" i="9"/>
  <c r="P131" i="9"/>
  <c r="N129" i="9"/>
  <c r="P123" i="9"/>
  <c r="N121" i="9"/>
  <c r="P115" i="9"/>
  <c r="N113" i="9"/>
  <c r="P107" i="9"/>
  <c r="N105" i="9"/>
  <c r="P99" i="9"/>
  <c r="N97" i="9"/>
  <c r="P91" i="9"/>
  <c r="N89" i="9"/>
  <c r="P83" i="9"/>
  <c r="N81" i="9"/>
  <c r="P75" i="9"/>
  <c r="N73" i="9"/>
  <c r="P67" i="9"/>
  <c r="N65" i="9"/>
  <c r="P59" i="9"/>
  <c r="N57" i="9"/>
  <c r="P51" i="9"/>
  <c r="N49" i="9"/>
  <c r="P43" i="9"/>
  <c r="N41" i="9"/>
  <c r="P35" i="9"/>
  <c r="N33" i="9"/>
  <c r="P27" i="9"/>
  <c r="N25" i="9"/>
  <c r="P19" i="9"/>
  <c r="N17" i="9"/>
  <c r="P11" i="9"/>
  <c r="N9" i="9"/>
  <c r="N3" i="11"/>
  <c r="P165" i="9"/>
  <c r="P157" i="9"/>
  <c r="P149" i="9"/>
  <c r="P141" i="9"/>
  <c r="P133" i="9"/>
  <c r="P125" i="9"/>
  <c r="P117" i="9"/>
  <c r="P109" i="9"/>
  <c r="P101" i="9"/>
  <c r="P93" i="9"/>
  <c r="P85" i="9"/>
  <c r="P77" i="9"/>
  <c r="P69" i="9"/>
  <c r="P61" i="9"/>
  <c r="P53" i="9"/>
  <c r="P45" i="9"/>
  <c r="P37" i="9"/>
  <c r="P29" i="9"/>
  <c r="P21" i="9"/>
  <c r="P13" i="9"/>
  <c r="P5" i="9"/>
  <c r="O170" i="9"/>
  <c r="O162" i="9"/>
  <c r="O154" i="9"/>
  <c r="O146" i="9"/>
  <c r="O138" i="9"/>
  <c r="O130" i="9"/>
  <c r="O122" i="9"/>
  <c r="O114" i="9"/>
  <c r="O106" i="9"/>
  <c r="O98" i="9"/>
  <c r="O90" i="9"/>
  <c r="O82" i="9"/>
  <c r="O74" i="9"/>
  <c r="O66" i="9"/>
  <c r="O58" i="9"/>
  <c r="O50" i="9"/>
  <c r="O42" i="9"/>
  <c r="O34" i="9"/>
  <c r="O26" i="9"/>
  <c r="O18" i="9"/>
  <c r="O10" i="9"/>
  <c r="P172" i="9"/>
  <c r="O167" i="9"/>
  <c r="P164" i="9"/>
  <c r="O159" i="9"/>
  <c r="P156" i="9"/>
  <c r="O151" i="9"/>
  <c r="P148" i="9"/>
  <c r="O143" i="9"/>
  <c r="P140" i="9"/>
  <c r="O135" i="9"/>
  <c r="P132" i="9"/>
  <c r="O127" i="9"/>
  <c r="P124" i="9"/>
  <c r="O119" i="9"/>
  <c r="P116" i="9"/>
  <c r="O111" i="9"/>
  <c r="P108" i="9"/>
  <c r="O103" i="9"/>
  <c r="P100" i="9"/>
  <c r="O95" i="9"/>
  <c r="P92" i="9"/>
  <c r="O87" i="9"/>
  <c r="P84" i="9"/>
  <c r="O79" i="9"/>
  <c r="P76" i="9"/>
  <c r="O71" i="9"/>
  <c r="P68" i="9"/>
  <c r="O63" i="9"/>
  <c r="P60" i="9"/>
  <c r="O55" i="9"/>
  <c r="P52" i="9"/>
  <c r="O47" i="9"/>
  <c r="P44" i="9"/>
  <c r="O39" i="9"/>
  <c r="P36" i="9"/>
  <c r="O31" i="9"/>
  <c r="P28" i="9"/>
  <c r="O23" i="9"/>
  <c r="P20" i="9"/>
  <c r="O15" i="9"/>
  <c r="P12" i="9"/>
  <c r="O7" i="9"/>
  <c r="P4" i="9"/>
</calcChain>
</file>

<file path=xl/sharedStrings.xml><?xml version="1.0" encoding="utf-8"?>
<sst xmlns="http://schemas.openxmlformats.org/spreadsheetml/2006/main" count="1450" uniqueCount="929">
  <si>
    <t>ο Cas</t>
  </si>
  <si>
    <t>+</t>
  </si>
  <si>
    <r>
      <t>Dist.</t>
    </r>
    <r>
      <rPr>
        <b/>
        <sz val="12"/>
        <color indexed="8"/>
        <rFont val="Arial"/>
      </rPr>
      <t>(</t>
    </r>
    <r>
      <rPr>
        <b/>
        <sz val="12"/>
        <color indexed="18"/>
        <rFont val="Arial"/>
      </rPr>
      <t>ly</t>
    </r>
    <r>
      <rPr>
        <b/>
        <sz val="12"/>
        <color indexed="8"/>
        <rFont val="Arial"/>
      </rPr>
      <t>)</t>
    </r>
  </si>
  <si>
    <t>R</t>
  </si>
  <si>
    <t>+68° 46′ 32.7″</t>
  </si>
  <si>
    <t>−0.30</t>
  </si>
  <si>
    <t>−1.26</t>
  </si>
  <si>
    <t>−1.82</t>
  </si>
  <si>
    <t>K2</t>
  </si>
  <si>
    <t>−0.73</t>
  </si>
  <si>
    <t>−1.19</t>
  </si>
  <si>
    <t>−0.11</t>
  </si>
  <si>
    <t>F4V</t>
  </si>
  <si>
    <t>A5m</t>
  </si>
  <si>
    <t>−1.69</t>
  </si>
  <si>
    <t>−0.44</t>
  </si>
  <si>
    <t>M2III</t>
  </si>
  <si>
    <t>F8V</t>
  </si>
  <si>
    <t>A0sp...</t>
  </si>
  <si>
    <t>K3III</t>
  </si>
  <si>
    <t>−0.77</t>
  </si>
  <si>
    <t>−0.51</t>
  </si>
  <si>
    <t>ο</t>
  </si>
  <si>
    <t>−0.40</t>
  </si>
  <si>
    <t>A2IV</t>
  </si>
  <si>
    <t>−1.99</t>
  </si>
  <si>
    <t>χ</t>
  </si>
  <si>
    <t>−0.10</t>
  </si>
  <si>
    <t>φ</t>
  </si>
  <si>
    <t>A3IV</t>
  </si>
  <si>
    <t>H</t>
    <phoneticPr fontId="1" type="noConversion"/>
  </si>
  <si>
    <t>−0.27</t>
  </si>
  <si>
    <t>θ</t>
  </si>
  <si>
    <t>X</t>
    <phoneticPr fontId="1" type="noConversion"/>
  </si>
  <si>
    <t>F8</t>
  </si>
  <si>
    <t>G0</t>
  </si>
  <si>
    <t>K0IV</t>
  </si>
  <si>
    <t>G8IV</t>
  </si>
  <si>
    <t>Var</t>
  </si>
  <si>
    <t>HD</t>
  </si>
  <si>
    <t>HIP</t>
  </si>
  <si>
    <t>RA</t>
  </si>
  <si>
    <t>Dec</t>
  </si>
  <si>
    <t>vis.</t>
  </si>
  <si>
    <t>mag.</t>
  </si>
  <si>
    <t>abs.</t>
  </si>
  <si>
    <t>Sp. class</t>
  </si>
  <si>
    <t>Notes</t>
  </si>
  <si>
    <t>−1.46</t>
  </si>
  <si>
    <t>B5IV</t>
  </si>
  <si>
    <t>A0Vnn</t>
  </si>
  <si>
    <t>Name</t>
  </si>
  <si>
    <t>B</t>
  </si>
  <si>
    <t>F</t>
  </si>
  <si>
    <t>−1.42</t>
  </si>
  <si>
    <t>B2.5V</t>
  </si>
  <si>
    <t>B8III</t>
  </si>
  <si>
    <t>A0Vn</t>
  </si>
  <si>
    <t>−0.68</t>
  </si>
  <si>
    <t>−0.49</t>
  </si>
  <si>
    <t>B1V...</t>
  </si>
  <si>
    <t>B9.5V</t>
  </si>
  <si>
    <t>B9V</t>
  </si>
  <si>
    <t>−1.63</t>
  </si>
  <si>
    <t>G5</t>
  </si>
  <si>
    <t>−0.70</t>
  </si>
  <si>
    <t>−3.20</t>
  </si>
  <si>
    <t>−0.72</t>
  </si>
  <si>
    <t>B6V</t>
  </si>
  <si>
    <t>F7V</t>
  </si>
  <si>
    <t>−0.43</t>
  </si>
  <si>
    <t>A4V</t>
  </si>
  <si>
    <t>F2IV</t>
  </si>
  <si>
    <t>K0</t>
  </si>
  <si>
    <t>F3V</t>
  </si>
  <si>
    <t>has a planet (b)</t>
  </si>
  <si>
    <t>G8III</t>
  </si>
  <si>
    <t>A</t>
  </si>
  <si>
    <t>−0.53</t>
  </si>
  <si>
    <t>A1Vn</t>
  </si>
  <si>
    <t>−1.91</t>
  </si>
  <si>
    <t>K2III...</t>
  </si>
  <si>
    <t>β</t>
  </si>
  <si>
    <t>α</t>
  </si>
  <si>
    <t>K0III</t>
  </si>
  <si>
    <t>F0III</t>
  </si>
  <si>
    <t>A5V</t>
  </si>
  <si>
    <t>A2V</t>
  </si>
  <si>
    <t>−0.33</t>
  </si>
  <si>
    <t>γ</t>
  </si>
  <si>
    <t>ε</t>
  </si>
  <si>
    <t>ζ</t>
  </si>
  <si>
    <t>A0V</t>
  </si>
  <si>
    <t>K5III</t>
  </si>
  <si>
    <t>τ</t>
  </si>
  <si>
    <t>B5III</t>
  </si>
  <si>
    <t>σ</t>
  </si>
  <si>
    <t>K1III</t>
  </si>
  <si>
    <t>M1III</t>
  </si>
  <si>
    <t>κ</t>
  </si>
  <si>
    <t>δ</t>
  </si>
  <si>
    <t>ι</t>
  </si>
  <si>
    <t>F6V</t>
  </si>
  <si>
    <t>η</t>
  </si>
  <si>
    <t>λ</t>
  </si>
  <si>
    <t>ν</t>
  </si>
  <si>
    <t>−1.65</t>
  </si>
  <si>
    <t>B3IV</t>
  </si>
  <si>
    <t>ξ</t>
  </si>
  <si>
    <t>ρ</t>
  </si>
  <si>
    <t>−0.65</t>
  </si>
  <si>
    <t>−2.86</t>
  </si>
  <si>
    <t>ω</t>
  </si>
  <si>
    <t>ψ</t>
  </si>
  <si>
    <t>B2IV</t>
  </si>
  <si>
    <t>K2III</t>
  </si>
  <si>
    <t>G8III-IV</t>
  </si>
  <si>
    <t>μ</t>
  </si>
  <si>
    <t>B8V</t>
  </si>
  <si>
    <t>A3V</t>
  </si>
  <si>
    <t>α Cas (Schedar)</t>
    <phoneticPr fontId="1" type="noConversion"/>
  </si>
  <si>
    <t>β Cas (Caph)</t>
    <phoneticPr fontId="1" type="noConversion"/>
  </si>
  <si>
    <t>RU Cas</t>
  </si>
  <si>
    <t>43 Cas</t>
  </si>
  <si>
    <t>V557</t>
  </si>
  <si>
    <t>+68° 02′ 35.0″</t>
  </si>
  <si>
    <t>A0p SiSr</t>
  </si>
  <si>
    <t>HR 8832</t>
  </si>
  <si>
    <t>+48° 17′ 03.8″</t>
  </si>
  <si>
    <t>−2.74</t>
  </si>
  <si>
    <t>triple star, γ Cas variable, ΔV = 0.12m</t>
  </si>
  <si>
    <t>48 Cas</t>
  </si>
  <si>
    <t>+70° 54′ 25.4″</t>
  </si>
  <si>
    <t>quadruple star</t>
  </si>
  <si>
    <t>ρ Cas</t>
  </si>
  <si>
    <t>+57° 29′ 57.8″</t>
  </si>
  <si>
    <t>−9.5</t>
  </si>
  <si>
    <t>F8Ia0-M2I</t>
  </si>
  <si>
    <t>υ2 Cas</t>
  </si>
  <si>
    <t>+59° 10′ 52.2″</t>
  </si>
  <si>
    <t>χ Cas</t>
  </si>
  <si>
    <t>+59° 13′ 55.5″</t>
  </si>
  <si>
    <t>ψ Cas</t>
  </si>
  <si>
    <t>+68° 07′ 47.8″</t>
  </si>
  <si>
    <t>λ Cas</t>
  </si>
  <si>
    <t>+54° 31′ 20.4″</t>
  </si>
  <si>
    <t>B8Vn</t>
  </si>
  <si>
    <t>ξ Cas</t>
  </si>
  <si>
    <t>+50° 30′ 45.1″</t>
  </si>
  <si>
    <t>HD 5015</t>
  </si>
  <si>
    <t>+61° 07′ 24.8″</t>
  </si>
  <si>
    <t>spectroscopic binary</t>
  </si>
  <si>
    <t>υ1 Cas</t>
  </si>
  <si>
    <t>+58° 58′ 22.1″</t>
  </si>
  <si>
    <t>1 Cas</t>
  </si>
  <si>
    <t>+59° 25′ 11.2″</t>
  </si>
  <si>
    <t>−2.81</t>
  </si>
  <si>
    <t>B0.5IV</t>
  </si>
  <si>
    <t>HD 19275</t>
  </si>
  <si>
    <t>+74° 23′ 37.9″</t>
  </si>
  <si>
    <t>A2Vnn</t>
  </si>
  <si>
    <t>τ Cas</t>
  </si>
  <si>
    <t>+58° 39′ 06.7″</t>
  </si>
  <si>
    <t>σ Cas</t>
  </si>
  <si>
    <t>+55° 45′ 17.8″</t>
  </si>
  <si>
    <t>−3.47</t>
  </si>
  <si>
    <t>AR Cas</t>
  </si>
  <si>
    <t>AR</t>
  </si>
  <si>
    <t>+58° 32′ 56.1″</t>
  </si>
  <si>
    <t>−1.34</t>
  </si>
  <si>
    <t>ν Cas</t>
  </si>
  <si>
    <t>+50° 58′ 05.5″</t>
  </si>
  <si>
    <t>B9III</t>
  </si>
  <si>
    <t>π Cas</t>
  </si>
  <si>
    <t>π</t>
  </si>
  <si>
    <t>+47° 01′ 28.7″</t>
  </si>
  <si>
    <t>φ Cas</t>
  </si>
  <si>
    <t>+58° 13′ 53.8″</t>
  </si>
  <si>
    <t>−4.32</t>
  </si>
  <si>
    <t>F0Ia</t>
  </si>
  <si>
    <t>foreground star appearing among NGC 457</t>
  </si>
  <si>
    <t>4 Cas</t>
  </si>
  <si>
    <t>+62° 16′ 58.2″</t>
  </si>
  <si>
    <t>ω Cas</t>
  </si>
  <si>
    <t>+68° 41′ 07.0″</t>
  </si>
  <si>
    <t>HD 3240</t>
  </si>
  <si>
    <t>+54° 10′ 06.4″</t>
  </si>
  <si>
    <t>−0.87</t>
  </si>
  <si>
    <t>B7III</t>
  </si>
  <si>
    <t>γ Cas</t>
  </si>
  <si>
    <t>+60° 43′ 00.3″</t>
  </si>
  <si>
    <t>−4.22</t>
  </si>
  <si>
    <t>B0IV:evar</t>
  </si>
  <si>
    <t>Tsih, Marj, Navi; prototype of the γ Cas variables, Vmax = 1.6m, Vmin = 3.0m</t>
  </si>
  <si>
    <t>α Cas</t>
  </si>
  <si>
    <t>+56° 32′ 14.7″</t>
  </si>
  <si>
    <t>K0II-IIIvar</t>
  </si>
  <si>
    <t>Schedar</t>
  </si>
  <si>
    <t>β Cas</t>
  </si>
  <si>
    <t>+59° 09′ 00.8″</t>
  </si>
  <si>
    <t>F2III-IV</t>
  </si>
  <si>
    <t>Caph, Al Sanam al Nakah; δ Sct variable, Vmax = 2.25m, Vmin = 2.31m,P = 0.1043 d</t>
  </si>
  <si>
    <t>δ Cas</t>
  </si>
  <si>
    <t>+60° 14′ 07.5″</t>
  </si>
  <si>
    <t>A5Vv SB</t>
  </si>
  <si>
    <t>Ruchbah, Ksora; Algol variable, ΔV = 0.08m, P = 759 d</t>
  </si>
  <si>
    <t>ε Cas</t>
  </si>
  <si>
    <t>+63° 40′ 12.5″</t>
  </si>
  <si>
    <t>−2.31</t>
  </si>
  <si>
    <t>B2pvar</t>
  </si>
  <si>
    <t>Segin</t>
  </si>
  <si>
    <t>η Cas</t>
  </si>
  <si>
    <t>+57° 48′ 59.6″</t>
  </si>
  <si>
    <t>G0V SB</t>
  </si>
  <si>
    <t>ζ Cas</t>
  </si>
  <si>
    <t>+53° 53′ 49.0″</t>
  </si>
  <si>
    <t>−2.62</t>
  </si>
  <si>
    <t>50 Cas</t>
  </si>
  <si>
    <t>+72° 25′ 16.5″</t>
  </si>
  <si>
    <t>NGC 771</t>
  </si>
  <si>
    <t>κ Cas</t>
  </si>
  <si>
    <t>+62° 55′ 54.4″</t>
  </si>
  <si>
    <t>−6.34</t>
  </si>
  <si>
    <t>B1Ia</t>
  </si>
  <si>
    <t>α Cyg variable, ΔV = ~0.08m</t>
  </si>
  <si>
    <t>θ Cas</t>
  </si>
  <si>
    <t>+55° 08′ 59.8″</t>
  </si>
  <si>
    <t>A7Vvar</t>
  </si>
  <si>
    <t>Marfak</t>
  </si>
  <si>
    <t>ι Cas</t>
  </si>
  <si>
    <t>+67° 24′ 08.6″</t>
  </si>
  <si>
    <t>A5p Sr</t>
  </si>
  <si>
    <t>α2 CVn variable, Vmax = 4.45m, Vmin = 4.53m, P = 1.7405 d</t>
  </si>
  <si>
    <t>+66° 31′ 28.0″</t>
  </si>
  <si>
    <t>B9V+...</t>
  </si>
  <si>
    <t>AO Cas</t>
  </si>
  <si>
    <t>AO</t>
  </si>
  <si>
    <t>+51° 25′ 59.1″</t>
  </si>
  <si>
    <t>−5.11</t>
  </si>
  <si>
    <t>+57° 10′ 03.5″</t>
  </si>
  <si>
    <t>K3Vvar</t>
  </si>
  <si>
    <t>nearby flare star</t>
  </si>
  <si>
    <t>V1022 Cas</t>
  </si>
  <si>
    <t>V1022</t>
  </si>
  <si>
    <t>+55° 42′ 20.6″</t>
  </si>
  <si>
    <t>G8Ib</t>
  </si>
  <si>
    <t>+61° 13′ 22.1″</t>
  </si>
  <si>
    <t>−4.75</t>
  </si>
  <si>
    <t>V746 Cas</t>
  </si>
  <si>
    <t>V746</t>
  </si>
  <si>
    <t>+52° 01′ 11.7″</t>
  </si>
  <si>
    <t>−2.54</t>
  </si>
  <si>
    <t>spectroscopic binary; long-period pulsating variable, ΔV = 0.02m</t>
  </si>
  <si>
    <t>+53° 12′ 50.6″</t>
  </si>
  <si>
    <t>+52° 50′ 22.4″</t>
  </si>
  <si>
    <t>53 Cas</t>
  </si>
  <si>
    <t>+64° 23′ 24.1″</t>
  </si>
  <si>
    <t>−4.54</t>
  </si>
  <si>
    <t>B8Ib</t>
  </si>
  <si>
    <t>+61° 31′ 15.8″</t>
  </si>
  <si>
    <t>V987 Cas</t>
  </si>
  <si>
    <t>V987</t>
  </si>
  <si>
    <t>+63° 51′ 11.2″</t>
  </si>
  <si>
    <t>K0V</t>
  </si>
  <si>
    <t>BY Draconis variable, ΔV = 0.05m, P = 21.7 d</t>
  </si>
  <si>
    <t>YZ Cas</t>
  </si>
  <si>
    <t>YZ</t>
  </si>
  <si>
    <t>+74° 59′ 17.3″</t>
  </si>
  <si>
    <t>21 Cas; Algol variable, Vmax = ~5.6m, Vmin = ~6.1m, P = 4.46722 d;Triple</t>
  </si>
  <si>
    <t>68 Cas</t>
  </si>
  <si>
    <t>+47° 51′ 50.3″</t>
  </si>
  <si>
    <t>−1.18</t>
  </si>
  <si>
    <t>B5V...</t>
  </si>
  <si>
    <t>2 Cas</t>
  </si>
  <si>
    <t>+59° 19′ 57.7″</t>
  </si>
  <si>
    <t>−3.23</t>
  </si>
  <si>
    <t>A5III</t>
  </si>
  <si>
    <t>+58° 19′ 38.4″</t>
  </si>
  <si>
    <t>K0Ib+...</t>
  </si>
  <si>
    <t>+53° 02′ 48.4″</t>
  </si>
  <si>
    <t>+61° 31′ 59.5″</t>
  </si>
  <si>
    <t>+58° 15′ 48.5″</t>
  </si>
  <si>
    <t>+60° 19′ 34.4″</t>
  </si>
  <si>
    <t>−4.29</t>
  </si>
  <si>
    <t>A4III</t>
  </si>
  <si>
    <t>44 Cas</t>
  </si>
  <si>
    <t>+60° 33′ 04.9″</t>
  </si>
  <si>
    <t>B8IIIn</t>
  </si>
  <si>
    <t>V567 Cas</t>
  </si>
  <si>
    <t>V567</t>
  </si>
  <si>
    <t>+61° 18′ 50.3″</t>
  </si>
  <si>
    <t>−0.93</t>
  </si>
  <si>
    <t>B8MNp...</t>
  </si>
  <si>
    <t>V509 Cas</t>
  </si>
  <si>
    <t>V509</t>
  </si>
  <si>
    <t>+56° 56′ 43.4″</t>
  </si>
  <si>
    <t>−6.77</t>
  </si>
  <si>
    <t>F80</t>
  </si>
  <si>
    <t>μ Cas</t>
  </si>
  <si>
    <t>+54° 55′ 27.2″</t>
  </si>
  <si>
    <t>G5VIp/M5V</t>
  </si>
  <si>
    <t>Marfak; nearby</t>
  </si>
  <si>
    <t>HD 15920</t>
  </si>
  <si>
    <t>+72° 49′ 05.6″</t>
  </si>
  <si>
    <t>42 Cas</t>
  </si>
  <si>
    <t>+70° 37′ 21.2″</t>
  </si>
  <si>
    <t>49 Cas</t>
  </si>
  <si>
    <t>+76° 06′ 54.4″</t>
  </si>
  <si>
    <t>−0.36</t>
  </si>
  <si>
    <t>47 Cas</t>
  </si>
  <si>
    <t>+77° 16′ 53.2″</t>
  </si>
  <si>
    <t>F0Vn</t>
  </si>
  <si>
    <t>40 Cas</t>
  </si>
  <si>
    <t>+73° 02′ 24.3″</t>
  </si>
  <si>
    <t>G8II-IIIvar</t>
  </si>
  <si>
    <t>+64° 37′ 17.9″</t>
  </si>
  <si>
    <t>31 Cas</t>
  </si>
  <si>
    <t>+68° 46′ 43.3″</t>
  </si>
  <si>
    <t>+64° 14′ 51.3″</t>
  </si>
  <si>
    <t>A4V comp SB</t>
  </si>
  <si>
    <t>12 Cas</t>
  </si>
  <si>
    <t>+61° 49′ 51.8″</t>
  </si>
  <si>
    <t>−1.47</t>
  </si>
  <si>
    <t>+55° 13′ 17.1″</t>
  </si>
  <si>
    <t>A2Vs</t>
  </si>
  <si>
    <t>23 Cas</t>
  </si>
  <si>
    <t>+74° 50′ 51.3″</t>
  </si>
  <si>
    <t>−1.54</t>
  </si>
  <si>
    <t>6 Cas</t>
  </si>
  <si>
    <t>V566</t>
  </si>
  <si>
    <t>+62° 12′ 52.3″</t>
  </si>
  <si>
    <t>−8.06</t>
  </si>
  <si>
    <t>A3Ia comp</t>
  </si>
  <si>
    <t>+49° 21′ 16.5″</t>
  </si>
  <si>
    <t>−2.60</t>
  </si>
  <si>
    <t>+57° 58′ 39.5″</t>
  </si>
  <si>
    <t>−2.17</t>
  </si>
  <si>
    <t>G5II</t>
  </si>
  <si>
    <t>+57° 27′ 05.0″</t>
  </si>
  <si>
    <t>−3.00</t>
  </si>
  <si>
    <t>K3II</t>
  </si>
  <si>
    <t>+60° 21′ 46.3″</t>
  </si>
  <si>
    <t>−0.81</t>
  </si>
  <si>
    <t>+64° 12′ 09.8″</t>
  </si>
  <si>
    <t>+60° 08′ 00.6″</t>
  </si>
  <si>
    <t>−2.73</t>
  </si>
  <si>
    <t>10 Cas</t>
  </si>
  <si>
    <t>+64° 11′ 46.2″</t>
  </si>
  <si>
    <t>32 Cas</t>
  </si>
  <si>
    <t>+65° 01′ 08.0″</t>
  </si>
  <si>
    <t>B9IV</t>
  </si>
  <si>
    <t>V650 Cas</t>
  </si>
  <si>
    <t>V650</t>
  </si>
  <si>
    <t>+64° 52′ 35.3″</t>
  </si>
  <si>
    <t>+61° 00′ 00.7″</t>
  </si>
  <si>
    <t>G8III...</t>
  </si>
  <si>
    <t>+58° 33′ 50.0″</t>
  </si>
  <si>
    <t>+61° 25′ 19.0″</t>
  </si>
  <si>
    <t>+51° 56′ 21.6″</t>
  </si>
  <si>
    <t>+48° 58′ 07.1″</t>
  </si>
  <si>
    <t>−0.86</t>
  </si>
  <si>
    <t>+58° 18′ 51.5″</t>
  </si>
  <si>
    <t>A1m</t>
  </si>
  <si>
    <t>O9IIInn</t>
  </si>
  <si>
    <t>rotating ellipsoidal variable, Vmax = 6.07m, Vmin = 6.24m, P = 3.52349 d</t>
  </si>
  <si>
    <t>+73° 51′ 02.0″</t>
  </si>
  <si>
    <t>+66° 05′ 53.2″</t>
  </si>
  <si>
    <t>+64° 19′ 56.8″</t>
  </si>
  <si>
    <t>−1.80</t>
  </si>
  <si>
    <t>K3Ibvar</t>
  </si>
  <si>
    <t>+59° 33′ 35.1″</t>
  </si>
  <si>
    <t>+77° 01′ 10.2″</t>
  </si>
  <si>
    <t>13 Cas</t>
  </si>
  <si>
    <t>+66° 31′ 10.7″</t>
  </si>
  <si>
    <t>+58° 45′ 12.4″</t>
  </si>
  <si>
    <t>−1.29</t>
  </si>
  <si>
    <t>B9.5III</t>
  </si>
  <si>
    <t>V773 Cas</t>
  </si>
  <si>
    <t>V773</t>
  </si>
  <si>
    <t>+57° 32′ 12.0″</t>
  </si>
  <si>
    <t>+57° 59′ 47.7″</t>
  </si>
  <si>
    <t>+49° 58′ 53.7″</t>
  </si>
  <si>
    <t>G7II-III</t>
  </si>
  <si>
    <t>+51° 34′ 17.2″</t>
  </si>
  <si>
    <t>−1.51</t>
  </si>
  <si>
    <t>V639 Cas</t>
  </si>
  <si>
    <t>V639</t>
  </si>
  <si>
    <t>+63° 38′ 25.9″</t>
  </si>
  <si>
    <t>−3.92</t>
  </si>
  <si>
    <t>B3Ia</t>
  </si>
  <si>
    <t>+57° 06′ 19.7″</t>
  </si>
  <si>
    <t>−1.56</t>
  </si>
  <si>
    <t>K2II</t>
  </si>
  <si>
    <t>+57° 15′ 35.9″</t>
  </si>
  <si>
    <t>+57° 05′ 21.2″</t>
  </si>
  <si>
    <t>+74° 01′ 40.1″</t>
  </si>
  <si>
    <t>+75° 44′ 22.6″</t>
  </si>
  <si>
    <t>RZ Cas</t>
  </si>
  <si>
    <t>RZ</t>
  </si>
  <si>
    <t>+69° 38′ 03.1″</t>
  </si>
  <si>
    <t>+49° 30′ 44.9″</t>
  </si>
  <si>
    <t>−0.63</t>
  </si>
  <si>
    <t>+52° 41′ 21.6″</t>
  </si>
  <si>
    <t>+48° 40′ 42.8″</t>
  </si>
  <si>
    <t>M2.5IIIa</t>
  </si>
  <si>
    <t>+53° 29′ 53.5″</t>
  </si>
  <si>
    <t>−1.79</t>
  </si>
  <si>
    <t>+77° 34′ 13.7″</t>
  </si>
  <si>
    <t>G5III...</t>
  </si>
  <si>
    <t>35 Cas</t>
  </si>
  <si>
    <t>+64° 39′ 29.5″</t>
  </si>
  <si>
    <t>+61° 25′ 15.9″</t>
  </si>
  <si>
    <t>−1.15</t>
  </si>
  <si>
    <t>B7II</t>
  </si>
  <si>
    <t>+65° 44′ 43.3″</t>
  </si>
  <si>
    <t>38 Cas</t>
  </si>
  <si>
    <t>+70° 15′ 53.2″</t>
  </si>
  <si>
    <t>+66° 08′ 51.4″</t>
  </si>
  <si>
    <t>G9III-IV</t>
  </si>
  <si>
    <t>+61° 34′ 48.9″</t>
  </si>
  <si>
    <t>+47° 56′ 50.7″</t>
  </si>
  <si>
    <t>+72° 40′ 28.0″</t>
  </si>
  <si>
    <t>+66° 05′ 56.3″</t>
  </si>
  <si>
    <t>−3.15</t>
  </si>
  <si>
    <t>V762 Cas</t>
  </si>
  <si>
    <t>V762</t>
  </si>
  <si>
    <t>+71° 44′ 37.8″</t>
  </si>
  <si>
    <t>−7.42</t>
  </si>
  <si>
    <t>K1V</t>
  </si>
  <si>
    <t>+64° 03′ 27.4″</t>
  </si>
  <si>
    <t>9 Cas</t>
  </si>
  <si>
    <t>+62° 17′ 15.6″</t>
  </si>
  <si>
    <t>−4.35</t>
  </si>
  <si>
    <t>A1III</t>
  </si>
  <si>
    <t>+61° 04′ 29.4″</t>
  </si>
  <si>
    <t>−2.41</t>
  </si>
  <si>
    <t>F0II</t>
  </si>
  <si>
    <t>HD 2952</t>
  </si>
  <si>
    <t>+54° 53′ 42.3″</t>
  </si>
  <si>
    <t>+59° 58′ 39.2″</t>
  </si>
  <si>
    <t>B9IIIn</t>
  </si>
  <si>
    <t>SU Cas</t>
  </si>
  <si>
    <t>SU</t>
  </si>
  <si>
    <t>+68° 53′ 18.7″</t>
  </si>
  <si>
    <t>−2.24</t>
  </si>
  <si>
    <t>F5:Ib-II</t>
  </si>
  <si>
    <t>Cepheid variable, Vmax = 5.70m, Vmin = 6.18m, P = 1.94932 d</t>
  </si>
  <si>
    <t>+67° 49′ 29.0″</t>
  </si>
  <si>
    <t>+66° 21′ 06.6″</t>
  </si>
  <si>
    <t>A0III</t>
  </si>
  <si>
    <t>V640 Cas</t>
  </si>
  <si>
    <t>V640</t>
  </si>
  <si>
    <t>+58° 26′ 12.1″</t>
  </si>
  <si>
    <t>G5V</t>
  </si>
  <si>
    <t>+52° 30′ 08.3″</t>
  </si>
  <si>
    <t>52 Cas</t>
  </si>
  <si>
    <t>+64° 54′ 05.4″</t>
  </si>
  <si>
    <t>+61° 41′ 52.1″</t>
  </si>
  <si>
    <t>V373 Cas</t>
  </si>
  <si>
    <t>V373</t>
  </si>
  <si>
    <t>+57° 24′ 43.8″</t>
  </si>
  <si>
    <t>B0.5IIv SB</t>
  </si>
  <si>
    <t>+61° 48′ 19.8″</t>
  </si>
  <si>
    <t>−3.37</t>
  </si>
  <si>
    <t>K5Ib</t>
  </si>
  <si>
    <t>55 Cas</t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</si>
  <si>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30.94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</si>
  <si>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37.99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</si>
  <si>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39.27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</si>
  <si>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43.57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</si>
  <si>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47.49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</si>
  <si>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17.20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</si>
  <si>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46.02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</si>
  <si>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50.17</t>
    </r>
    <r>
      <rPr>
        <vertAlign val="superscript"/>
        <sz val="12"/>
        <color indexed="8"/>
        <rFont val="Arial"/>
      </rPr>
      <t>s</t>
    </r>
  </si>
  <si>
    <r>
      <t>V566 Cas; α Cyg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5.34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5.45</t>
    </r>
    <r>
      <rPr>
        <vertAlign val="superscript"/>
        <sz val="12"/>
        <color indexed="8"/>
        <rFont val="Arial"/>
      </rPr>
      <t>m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</si>
  <si>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09.89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</si>
  <si>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07.56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</si>
  <si>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01.91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</si>
  <si>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46.94</t>
    </r>
    <r>
      <rPr>
        <vertAlign val="superscript"/>
        <sz val="12"/>
        <color indexed="8"/>
        <rFont val="Arial"/>
      </rPr>
      <t>s</t>
    </r>
  </si>
  <si>
    <t>+55° 47′ 58.9″</t>
  </si>
  <si>
    <t>G4III:</t>
  </si>
  <si>
    <t>16 Cas</t>
  </si>
  <si>
    <t>+66° 45′ 01.3″</t>
  </si>
  <si>
    <t>V801 Cas</t>
  </si>
  <si>
    <t>V801</t>
  </si>
  <si>
    <t>+62° 23′ 04.5″</t>
  </si>
  <si>
    <t>−2.48</t>
  </si>
  <si>
    <t>B1V:e</t>
  </si>
  <si>
    <t>Be star; variable, ΔV = ~0.09m</t>
  </si>
  <si>
    <t>+51° 37′ 18.1″</t>
  </si>
  <si>
    <t>+60° 01′ 25.0″</t>
  </si>
  <si>
    <t>B9III-IV</t>
  </si>
  <si>
    <t>+49° 32′ 39.2″</t>
  </si>
  <si>
    <t>+51° 02′ 05.9″</t>
  </si>
  <si>
    <t>+64° 44′ 21.7″</t>
  </si>
  <si>
    <t>−3.30</t>
  </si>
  <si>
    <t>A6Iab</t>
  </si>
  <si>
    <t>V638 Cas</t>
  </si>
  <si>
    <t>V638</t>
  </si>
  <si>
    <t>+55° 14′ 11.0″</t>
  </si>
  <si>
    <t>B9IIIwe...</t>
  </si>
  <si>
    <t>+64° 53′ 46.7″</t>
  </si>
  <si>
    <t>54 Cas</t>
  </si>
  <si>
    <t>+71° 33′ 09.3″</t>
  </si>
  <si>
    <t>HD 7924</t>
  </si>
  <si>
    <t>+76° 42′ 37.0″</t>
  </si>
  <si>
    <t>HD 13908</t>
  </si>
  <si>
    <t>+65° 35′ 40″</t>
  </si>
  <si>
    <t>HD 17156</t>
  </si>
  <si>
    <t>+71° 45′ 11.6″</t>
  </si>
  <si>
    <t>G0IV</t>
  </si>
  <si>
    <t>HD 240210</t>
  </si>
  <si>
    <t>+57° 01′ 46.04″</t>
  </si>
  <si>
    <t>has a planet (b) and an unconfirmed planet (c)</t>
  </si>
  <si>
    <t>SAO 20575</t>
  </si>
  <si>
    <t>+61° 11′ 40.56″</t>
  </si>
  <si>
    <t>06.5III</t>
  </si>
  <si>
    <t>pushed out the 10-ly big NGC 7635</t>
  </si>
  <si>
    <t>HD 219415</t>
  </si>
  <si>
    <t>+56° 43′ 49″</t>
  </si>
  <si>
    <t>R Cas</t>
  </si>
  <si>
    <t>+51° 23′ 19.0″</t>
  </si>
  <si>
    <t>Mira variable, Vmax = 4.7m, Vmin = 13.5m, P = 430.46 d</t>
  </si>
  <si>
    <t>HAT-P-44</t>
  </si>
  <si>
    <t>+47° 00′ 52″</t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</si>
  <si>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42.50</t>
    </r>
    <r>
      <rPr>
        <vertAlign val="superscript"/>
        <sz val="12"/>
        <color indexed="8"/>
        <rFont val="Arial"/>
      </rPr>
      <t>s</t>
    </r>
  </si>
  <si>
    <t>+59° 58′ 44.2″</t>
  </si>
  <si>
    <t>+70° 58′ 47.7″</t>
  </si>
  <si>
    <t>+58° 37′ 39.9″</t>
  </si>
  <si>
    <t>−1.90</t>
  </si>
  <si>
    <t>+58° 08′ 35.6″</t>
  </si>
  <si>
    <t>+58° 57′ 47.6″</t>
  </si>
  <si>
    <t>+76° 14′ 20.0″</t>
  </si>
  <si>
    <t>F0IVn</t>
  </si>
  <si>
    <t>V805 Cas</t>
  </si>
  <si>
    <t>V805</t>
  </si>
  <si>
    <t>+71° 51′ 50.0″</t>
  </si>
  <si>
    <t>V526 Cas</t>
  </si>
  <si>
    <t>V526</t>
  </si>
  <si>
    <t>+51° 30′ 28.9″</t>
  </si>
  <si>
    <t>+69° 19′ 31.3″</t>
  </si>
  <si>
    <t>F0m</t>
  </si>
  <si>
    <t>V465 Cas</t>
  </si>
  <si>
    <t>V465</t>
  </si>
  <si>
    <t>+57° 48′ 11.4″</t>
  </si>
  <si>
    <t>−0.75</t>
  </si>
  <si>
    <t>M5</t>
  </si>
  <si>
    <t>HD 220074</t>
  </si>
  <si>
    <t>+61° 58′ 12.5″</t>
  </si>
  <si>
    <t>−0.91</t>
  </si>
  <si>
    <t>+70° 58′ 58.8″</t>
  </si>
  <si>
    <t>A4IV</t>
  </si>
  <si>
    <t>V761 Cas</t>
  </si>
  <si>
    <t>V761</t>
  </si>
  <si>
    <t>+61° 42′ 22.3″</t>
  </si>
  <si>
    <t>+61° 40′ 45.8″</t>
  </si>
  <si>
    <t>+63° 12′ 14.6″</t>
  </si>
  <si>
    <t>G3II</t>
  </si>
  <si>
    <t>+70° 58′ 54.7″</t>
  </si>
  <si>
    <t>+59° 34′ 28.3″</t>
  </si>
  <si>
    <t>G0Ib</t>
  </si>
  <si>
    <t>+56° 56′ 06.9″</t>
  </si>
  <si>
    <t>+59° 43′ 38.6″</t>
  </si>
  <si>
    <t>B2.5IV</t>
  </si>
  <si>
    <t>+62° 12′ 47.8″</t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</si>
  <si>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15.54</t>
    </r>
    <r>
      <rPr>
        <vertAlign val="superscript"/>
        <sz val="12"/>
        <color indexed="8"/>
        <rFont val="Arial"/>
      </rPr>
      <t>s</t>
    </r>
  </si>
  <si>
    <r>
      <t>Visual binary</t>
    </r>
    <r>
      <rPr>
        <sz val="12"/>
        <color indexed="8"/>
        <rFont val="Arial"/>
      </rPr>
      <t>; </t>
    </r>
    <r>
      <rPr>
        <sz val="12"/>
        <color indexed="18"/>
        <rFont val="Arial"/>
      </rPr>
      <t>eclipsing binary</t>
    </r>
    <r>
      <rPr>
        <sz val="12"/>
        <color indexed="8"/>
        <rFont val="Arial"/>
      </rPr>
      <t>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0.066</t>
    </r>
    <r>
      <rPr>
        <vertAlign val="superscript"/>
        <sz val="12"/>
        <color indexed="8"/>
        <rFont val="Arial"/>
      </rPr>
      <t>m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</si>
  <si>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02.39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</si>
  <si>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52.49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</si>
  <si>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33.22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</si>
  <si>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33.84</t>
    </r>
    <r>
      <rPr>
        <vertAlign val="superscript"/>
        <sz val="12"/>
        <color indexed="8"/>
        <rFont val="Arial"/>
      </rPr>
      <t>s</t>
    </r>
  </si>
  <si>
    <r>
      <t>spectroscopic binary; eclipsing binary,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5.9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6.3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13.4192 d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</si>
  <si>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16.39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</si>
  <si>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29.10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</si>
  <si>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43.07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</si>
  <si>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10.51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</si>
  <si>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30.39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</si>
  <si>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10.09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</si>
  <si>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48.60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</si>
  <si>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23.68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</si>
  <si>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05.10</t>
    </r>
    <r>
      <rPr>
        <vertAlign val="superscript"/>
        <sz val="12"/>
        <color indexed="8"/>
        <rFont val="Arial"/>
      </rPr>
      <t>s</t>
    </r>
  </si>
  <si>
    <r>
      <t>Achird; nearby </t>
    </r>
    <r>
      <rPr>
        <sz val="12"/>
        <color indexed="18"/>
        <rFont val="Arial"/>
      </rPr>
      <t>binary star</t>
    </r>
    <r>
      <rPr>
        <sz val="12"/>
        <color indexed="8"/>
        <rFont val="Arial"/>
      </rPr>
      <t>; </t>
    </r>
    <r>
      <rPr>
        <sz val="12"/>
        <color indexed="18"/>
        <rFont val="Arial"/>
      </rPr>
      <t>RS CVn variable</t>
    </r>
    <r>
      <rPr>
        <sz val="12"/>
        <color indexed="8"/>
        <rFont val="Arial"/>
      </rPr>
      <t>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0.05</t>
    </r>
    <r>
      <rPr>
        <vertAlign val="superscript"/>
        <sz val="12"/>
        <color indexed="8"/>
        <rFont val="Arial"/>
      </rPr>
      <t>m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</si>
  <si>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58.27</t>
    </r>
    <r>
      <rPr>
        <vertAlign val="superscript"/>
        <sz val="12"/>
        <color indexed="8"/>
        <rFont val="Arial"/>
      </rPr>
      <t>s</t>
    </r>
  </si>
  <si>
    <r>
      <t>Foo Loo (</t>
    </r>
    <r>
      <rPr>
        <u/>
        <sz val="12"/>
        <color indexed="12"/>
        <rFont val="Kaiti SC Black"/>
      </rPr>
      <t>附路</t>
    </r>
    <r>
      <rPr>
        <u/>
        <sz val="12"/>
        <color indexed="12"/>
        <rFont val="Verdana"/>
      </rPr>
      <t>)[1]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</si>
  <si>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26.19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</si>
  <si>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59.99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</si>
  <si>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05.93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</si>
  <si>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03.99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</si>
  <si>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43.50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</si>
  <si>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57.55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</si>
  <si>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23.04</t>
    </r>
    <r>
      <rPr>
        <vertAlign val="superscript"/>
        <sz val="12"/>
        <color indexed="8"/>
        <rFont val="Arial"/>
      </rPr>
      <t>s</t>
    </r>
  </si>
  <si>
    <r>
      <t>yellow hypergiant</t>
    </r>
    <r>
      <rPr>
        <sz val="12"/>
        <color indexed="8"/>
        <rFont val="Arial"/>
      </rPr>
      <t>; </t>
    </r>
    <r>
      <rPr>
        <sz val="12"/>
        <color indexed="18"/>
        <rFont val="Arial"/>
      </rPr>
      <t>semiregular variable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4.1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6.2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320 d</t>
    </r>
  </si>
  <si>
    <r>
      <t>υ</t>
    </r>
    <r>
      <rPr>
        <vertAlign val="superscript"/>
        <sz val="12"/>
        <color indexed="8"/>
        <rFont val="Arial"/>
      </rPr>
      <t>2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</si>
  <si>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40.01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</si>
  <si>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55.93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</si>
  <si>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55.90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</si>
  <si>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46.32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</si>
  <si>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03.88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</si>
  <si>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04.28</t>
    </r>
    <r>
      <rPr>
        <vertAlign val="superscript"/>
        <sz val="12"/>
        <color indexed="8"/>
        <rFont val="Arial"/>
      </rPr>
      <t>s</t>
    </r>
  </si>
  <si>
    <r>
      <t>υ</t>
    </r>
    <r>
      <rPr>
        <vertAlign val="superscript"/>
        <sz val="12"/>
        <color indexed="8"/>
        <rFont val="Arial"/>
      </rPr>
      <t>1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</si>
  <si>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00.19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</si>
  <si>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36.81</t>
    </r>
    <r>
      <rPr>
        <vertAlign val="superscript"/>
        <sz val="12"/>
        <color indexed="8"/>
        <rFont val="Arial"/>
      </rPr>
      <t>s</t>
    </r>
  </si>
  <si>
    <r>
      <t>03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56.24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</si>
  <si>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03.39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</si>
  <si>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00.53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</si>
  <si>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01.92</t>
    </r>
    <r>
      <rPr>
        <vertAlign val="superscript"/>
        <sz val="12"/>
        <color indexed="8"/>
        <rFont val="Arial"/>
      </rPr>
      <t>s</t>
    </r>
  </si>
  <si>
    <r>
      <t>Algol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4.82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4.96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6.06633 d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</si>
  <si>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49.99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</si>
  <si>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28.09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</si>
  <si>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04.92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</si>
  <si>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50.25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</si>
  <si>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00.00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</si>
  <si>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08.29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</si>
  <si>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05.10</t>
    </r>
    <r>
      <rPr>
        <vertAlign val="superscript"/>
        <sz val="12"/>
        <color indexed="8"/>
        <rFont val="Arial"/>
      </rPr>
      <t>s</t>
    </r>
  </si>
  <si>
    <r>
      <t>yellow hypergiant; semiregular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4.75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5.50</t>
    </r>
    <r>
      <rPr>
        <vertAlign val="superscript"/>
        <sz val="12"/>
        <color indexed="8"/>
        <rFont val="Arial"/>
      </rPr>
      <t>m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</si>
  <si>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12.92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</si>
  <si>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02.09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</si>
  <si>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55.73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</si>
  <si>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31.58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</si>
  <si>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07.05</t>
    </r>
    <r>
      <rPr>
        <vertAlign val="superscript"/>
        <sz val="12"/>
        <color indexed="8"/>
        <rFont val="Arial"/>
      </rPr>
      <t>s</t>
    </r>
  </si>
  <si>
    <r>
      <t>α</t>
    </r>
    <r>
      <rPr>
        <vertAlign val="superscript"/>
        <sz val="12"/>
        <color indexed="8"/>
        <rFont val="Arial"/>
      </rPr>
      <t>2</t>
    </r>
    <r>
      <rPr>
        <sz val="12"/>
        <color indexed="8"/>
        <rFont val="Arial"/>
      </rPr>
      <t> CVn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6.38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6.41</t>
    </r>
    <r>
      <rPr>
        <vertAlign val="superscript"/>
        <sz val="12"/>
        <color indexed="8"/>
        <rFont val="Arial"/>
      </rPr>
      <t>m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</si>
  <si>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31.41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</si>
  <si>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32.87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</si>
  <si>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19.20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</si>
  <si>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42.47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</si>
  <si>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00.07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</si>
  <si>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10.45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</si>
  <si>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34.54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</si>
  <si>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39.03</t>
    </r>
    <r>
      <rPr>
        <vertAlign val="superscript"/>
        <sz val="12"/>
        <color indexed="8"/>
        <rFont val="Arial"/>
      </rPr>
      <t>s</t>
    </r>
  </si>
  <si>
    <r>
      <t>α</t>
    </r>
    <r>
      <rPr>
        <vertAlign val="superscript"/>
        <sz val="12"/>
        <color indexed="8"/>
        <rFont val="Arial"/>
      </rPr>
      <t>2</t>
    </r>
    <r>
      <rPr>
        <sz val="12"/>
        <color indexed="8"/>
        <rFont val="Arial"/>
      </rPr>
      <t> CVn variable,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0.02</t>
    </r>
    <r>
      <rPr>
        <vertAlign val="superscript"/>
        <sz val="12"/>
        <color indexed="8"/>
        <rFont val="Arial"/>
      </rPr>
      <t>m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</si>
  <si>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54.87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</si>
  <si>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21.33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</si>
  <si>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19.53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</si>
  <si>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25.52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</si>
  <si>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32.52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</si>
  <si>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26.53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</si>
  <si>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41.37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</si>
  <si>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20.44</t>
    </r>
    <r>
      <rPr>
        <vertAlign val="superscript"/>
        <sz val="12"/>
        <color indexed="8"/>
        <rFont val="Arial"/>
      </rPr>
      <t>s</t>
    </r>
  </si>
  <si>
    <r>
      <t>V557 Cas; α</t>
    </r>
    <r>
      <rPr>
        <vertAlign val="superscript"/>
        <sz val="12"/>
        <color indexed="8"/>
        <rFont val="Arial"/>
      </rPr>
      <t>2</t>
    </r>
    <r>
      <rPr>
        <sz val="12"/>
        <color indexed="8"/>
        <rFont val="Arial"/>
      </rPr>
      <t> CVn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5.55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5.64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3.1848 d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</si>
  <si>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14.74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</si>
  <si>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08.49</t>
    </r>
    <r>
      <rPr>
        <vertAlign val="superscript"/>
        <sz val="12"/>
        <color indexed="8"/>
        <rFont val="Arial"/>
      </rPr>
      <t>s</t>
    </r>
  </si>
  <si>
    <r>
      <t>Algol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5.56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5.68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12.1564 d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</si>
  <si>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37.02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</si>
  <si>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15.64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</si>
  <si>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42.19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</si>
  <si>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41.21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</si>
  <si>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00.19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</si>
  <si>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56.74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</si>
  <si>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44.06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</si>
  <si>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39.11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</si>
  <si>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26.23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</si>
  <si>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44.14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</si>
  <si>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25.71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</si>
  <si>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06.39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</si>
  <si>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57.05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</si>
  <si>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33.45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</si>
  <si>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27.34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</si>
  <si>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19.74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</si>
  <si>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06.13</t>
    </r>
    <r>
      <rPr>
        <vertAlign val="superscript"/>
        <sz val="12"/>
        <color indexed="8"/>
        <rFont val="Arial"/>
      </rPr>
      <t>s</t>
    </r>
  </si>
  <si>
    <r>
      <t>α</t>
    </r>
    <r>
      <rPr>
        <vertAlign val="superscript"/>
        <sz val="12"/>
        <color indexed="8"/>
        <rFont val="Arial"/>
      </rPr>
      <t>2</t>
    </r>
    <r>
      <rPr>
        <sz val="12"/>
        <color indexed="8"/>
        <rFont val="Arial"/>
      </rPr>
      <t> CVn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5.71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5.81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6.4322 d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</si>
  <si>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36.01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</si>
  <si>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13.52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</si>
  <si>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03.44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</si>
  <si>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19.55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</si>
  <si>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09.04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</si>
  <si>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08.88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</si>
  <si>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36.08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</si>
  <si>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11.90</t>
    </r>
    <r>
      <rPr>
        <vertAlign val="superscript"/>
        <sz val="12"/>
        <color indexed="8"/>
        <rFont val="Arial"/>
      </rPr>
      <t>s</t>
    </r>
  </si>
  <si>
    <r>
      <t>BY Draconis variable,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~0.1</t>
    </r>
    <r>
      <rPr>
        <vertAlign val="superscript"/>
        <sz val="12"/>
        <color indexed="8"/>
        <rFont val="Arial"/>
      </rPr>
      <t>m</t>
    </r>
  </si>
  <si>
    <r>
      <t>03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19.02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</si>
  <si>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13.66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</si>
  <si>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37.01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</si>
  <si>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10.32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</si>
  <si>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19.91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</si>
  <si>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58.75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</si>
  <si>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49.67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</si>
  <si>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31.00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</si>
  <si>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42.50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</si>
  <si>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30.39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</si>
  <si>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10.09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</si>
  <si>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48.60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</si>
  <si>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23.68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</si>
  <si>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05.10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</si>
  <si>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58.27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</si>
  <si>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26.19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</si>
  <si>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59.99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</si>
  <si>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05.93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</si>
  <si>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03.99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</si>
  <si>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43.50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</si>
  <si>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57.55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</si>
  <si>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52.01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</si>
  <si>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24.66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</si>
  <si>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30.98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</si>
  <si>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54.20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</si>
  <si>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25.20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</si>
  <si>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31.01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</si>
  <si>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17.91</t>
    </r>
    <r>
      <rPr>
        <vertAlign val="superscript"/>
        <sz val="12"/>
        <color indexed="8"/>
        <rFont val="Arial"/>
      </rPr>
      <t>s</t>
    </r>
  </si>
  <si>
    <r>
      <t>Algol variable,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~0.09</t>
    </r>
    <r>
      <rPr>
        <vertAlign val="superscript"/>
        <sz val="12"/>
        <color indexed="8"/>
        <rFont val="Arial"/>
      </rPr>
      <t>m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</si>
  <si>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12.93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</si>
  <si>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19.24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</si>
  <si>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33.79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</si>
  <si>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25.72</t>
    </r>
    <r>
      <rPr>
        <vertAlign val="superscript"/>
        <sz val="12"/>
        <color indexed="8"/>
        <rFont val="Arial"/>
      </rPr>
      <t>s</t>
    </r>
  </si>
  <si>
    <r>
      <t>α Cyg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6.19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6.28</t>
    </r>
    <r>
      <rPr>
        <vertAlign val="superscript"/>
        <sz val="12"/>
        <color indexed="8"/>
        <rFont val="Arial"/>
      </rPr>
      <t>m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</si>
  <si>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30.72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</si>
  <si>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54.56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</si>
  <si>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46.15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</si>
  <si>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21.05</t>
    </r>
    <r>
      <rPr>
        <vertAlign val="superscript"/>
        <sz val="12"/>
        <color indexed="8"/>
        <rFont val="Arial"/>
      </rPr>
      <t>s</t>
    </r>
  </si>
  <si>
    <r>
      <t>03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25.10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</si>
  <si>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55.51</t>
    </r>
    <r>
      <rPr>
        <vertAlign val="superscript"/>
        <sz val="12"/>
        <color indexed="8"/>
        <rFont val="Arial"/>
      </rPr>
      <t>s</t>
    </r>
  </si>
  <si>
    <r>
      <t>Algol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6.18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7.72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1.19525 d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</si>
  <si>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26.80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</si>
  <si>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47.53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</si>
  <si>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05.22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</si>
  <si>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09.44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</si>
  <si>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19.45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</si>
  <si>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05.19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</si>
  <si>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58.32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</si>
  <si>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53.91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</si>
  <si>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25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46.30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</si>
  <si>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17.69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</si>
  <si>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21.27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</si>
  <si>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11.89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</si>
  <si>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58.94</t>
    </r>
    <r>
      <rPr>
        <vertAlign val="superscript"/>
        <sz val="12"/>
        <color indexed="8"/>
        <rFont val="Arial"/>
      </rPr>
      <t>s</t>
    </r>
  </si>
  <si>
    <r>
      <t>03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19.39</t>
    </r>
    <r>
      <rPr>
        <vertAlign val="superscript"/>
        <sz val="12"/>
        <color indexed="8"/>
        <rFont val="Arial"/>
      </rPr>
      <t>s</t>
    </r>
  </si>
  <si>
    <r>
      <t>semiregular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6.30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6.51</t>
    </r>
    <r>
      <rPr>
        <vertAlign val="superscript"/>
        <sz val="12"/>
        <color indexed="8"/>
        <rFont val="Arial"/>
      </rPr>
      <t>m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</si>
  <si>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57.27</t>
    </r>
    <r>
      <rPr>
        <vertAlign val="superscript"/>
        <sz val="12"/>
        <color indexed="8"/>
        <rFont val="Arial"/>
      </rPr>
      <t>s</t>
    </r>
  </si>
  <si>
    <r>
      <t>δ Sct variable,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0.03</t>
    </r>
    <r>
      <rPr>
        <vertAlign val="superscript"/>
        <sz val="12"/>
        <color indexed="8"/>
        <rFont val="Arial"/>
      </rPr>
      <t>m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</si>
  <si>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38.23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</si>
  <si>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54.99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</si>
  <si>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13.89</t>
    </r>
    <r>
      <rPr>
        <vertAlign val="superscript"/>
        <sz val="12"/>
        <color indexed="8"/>
        <rFont val="Arial"/>
      </rPr>
      <t>s</t>
    </r>
  </si>
  <si>
    <r>
      <t>semiregular variable,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max</t>
    </r>
    <r>
      <rPr>
        <sz val="12"/>
        <color indexed="8"/>
        <rFont val="Arial"/>
      </rPr>
      <t> = ~6.1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V</t>
    </r>
    <r>
      <rPr>
        <vertAlign val="subscript"/>
        <sz val="12"/>
        <color indexed="8"/>
        <rFont val="Arial"/>
      </rPr>
      <t>min</t>
    </r>
    <r>
      <rPr>
        <sz val="12"/>
        <color indexed="8"/>
        <rFont val="Arial"/>
      </rPr>
      <t> = ~7.2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60 d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</si>
  <si>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14.37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</si>
  <si>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30.87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</si>
  <si>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09.82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</si>
  <si>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17.20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</si>
  <si>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46.02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</si>
  <si>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50.17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</si>
  <si>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09.89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</si>
  <si>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07.56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</si>
  <si>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01.91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</si>
  <si>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46.94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</si>
  <si>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25.52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</si>
  <si>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32.52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</si>
  <si>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26.53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</si>
  <si>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41.37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</si>
  <si>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20.44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</si>
  <si>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14.74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</si>
  <si>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08.49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</si>
  <si>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37.02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</si>
  <si>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15.64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</si>
  <si>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42.19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</si>
  <si>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41.21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</si>
  <si>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00.19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</si>
  <si>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56.74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</si>
  <si>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44.06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</si>
  <si>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39.11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</si>
  <si>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26.23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</si>
  <si>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44.14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</si>
  <si>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25.71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</si>
  <si>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06.39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</si>
  <si>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57.05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</si>
  <si>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33.45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</si>
  <si>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27.34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</si>
  <si>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19.74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</si>
  <si>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06.13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</si>
  <si>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36.01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</si>
  <si>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13.52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</si>
  <si>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03.44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</si>
  <si>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19.55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</si>
  <si>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43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05.03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</si>
  <si>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30.92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</si>
  <si>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45.92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</si>
  <si>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48.37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</si>
  <si>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24.89</t>
    </r>
    <r>
      <rPr>
        <vertAlign val="superscript"/>
        <sz val="12"/>
        <color indexed="8"/>
        <rFont val="Arial"/>
      </rPr>
      <t>s</t>
    </r>
  </si>
  <si>
    <r>
      <t>03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54.18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</si>
  <si>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22.12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</si>
  <si>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33.52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</si>
  <si>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27.04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</si>
  <si>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18.47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</si>
  <si>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37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47.20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</si>
  <si>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02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43.80</t>
    </r>
    <r>
      <rPr>
        <vertAlign val="superscript"/>
        <sz val="12"/>
        <color indexed="8"/>
        <rFont val="Arial"/>
      </rPr>
      <t>s</t>
    </r>
  </si>
  <si>
    <r>
      <t>α</t>
    </r>
    <r>
      <rPr>
        <vertAlign val="superscript"/>
        <sz val="12"/>
        <color indexed="8"/>
        <rFont val="Arial"/>
      </rPr>
      <t>2</t>
    </r>
    <r>
      <rPr>
        <sz val="12"/>
        <color indexed="8"/>
        <rFont val="Arial"/>
      </rPr>
      <t> CVn variable, Δ</t>
    </r>
    <r>
      <rPr>
        <i/>
        <sz val="12"/>
        <color indexed="8"/>
        <rFont val="Arial"/>
      </rPr>
      <t>V</t>
    </r>
    <r>
      <rPr>
        <sz val="12"/>
        <color indexed="8"/>
        <rFont val="Arial"/>
      </rPr>
      <t> = ~0.1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, </t>
    </r>
    <r>
      <rPr>
        <i/>
        <sz val="12"/>
        <color indexed="8"/>
        <rFont val="Arial"/>
      </rPr>
      <t>P</t>
    </r>
    <r>
      <rPr>
        <sz val="12"/>
        <color indexed="8"/>
        <rFont val="Arial"/>
      </rPr>
      <t> = 5.36 d</t>
    </r>
  </si>
  <si>
    <r>
      <t>03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00.80</t>
    </r>
    <r>
      <rPr>
        <vertAlign val="superscript"/>
        <sz val="12"/>
        <color indexed="8"/>
        <rFont val="Arial"/>
      </rPr>
      <t>s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</si>
  <si>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09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07.69</t>
    </r>
    <r>
      <rPr>
        <vertAlign val="superscript"/>
        <sz val="12"/>
        <color indexed="8"/>
        <rFont val="Arial"/>
      </rPr>
      <t>s</t>
    </r>
  </si>
  <si>
    <r>
      <t>01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21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59.12</t>
    </r>
    <r>
      <rPr>
        <vertAlign val="superscript"/>
        <sz val="12"/>
        <color indexed="8"/>
        <rFont val="Arial"/>
      </rPr>
      <t>s</t>
    </r>
  </si>
  <si>
    <r>
      <t>has a </t>
    </r>
    <r>
      <rPr>
        <sz val="12"/>
        <color indexed="18"/>
        <rFont val="Arial"/>
      </rPr>
      <t>planet</t>
    </r>
    <r>
      <rPr>
        <sz val="12"/>
        <color indexed="8"/>
        <rFont val="Arial"/>
      </rPr>
      <t> (</t>
    </r>
    <r>
      <rPr>
        <sz val="12"/>
        <color indexed="18"/>
        <rFont val="Arial"/>
      </rPr>
      <t>b</t>
    </r>
    <r>
      <rPr>
        <sz val="12"/>
        <color indexed="8"/>
        <rFont val="Arial"/>
      </rPr>
      <t>)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</si>
  <si>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15.0</t>
    </r>
    <r>
      <rPr>
        <vertAlign val="superscript"/>
        <sz val="12"/>
        <color indexed="8"/>
        <rFont val="Arial"/>
      </rPr>
      <t>s</t>
    </r>
  </si>
  <si>
    <r>
      <t>has two </t>
    </r>
    <r>
      <rPr>
        <sz val="12"/>
        <color indexed="18"/>
        <rFont val="Arial"/>
      </rPr>
      <t>planets</t>
    </r>
    <r>
      <rPr>
        <sz val="12"/>
        <color indexed="8"/>
        <rFont val="Arial"/>
      </rPr>
      <t> (</t>
    </r>
    <r>
      <rPr>
        <sz val="12"/>
        <color indexed="30"/>
        <rFont val="Arial"/>
      </rPr>
      <t>b</t>
    </r>
    <r>
      <rPr>
        <sz val="12"/>
        <color indexed="8"/>
        <rFont val="Arial"/>
      </rPr>
      <t> &amp; </t>
    </r>
    <r>
      <rPr>
        <sz val="12"/>
        <color indexed="30"/>
        <rFont val="Arial"/>
      </rPr>
      <t>c</t>
    </r>
    <r>
      <rPr>
        <sz val="12"/>
        <color indexed="8"/>
        <rFont val="Arial"/>
      </rPr>
      <t>)</t>
    </r>
  </si>
  <si>
    <r>
      <t>02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49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44.49</t>
    </r>
    <r>
      <rPr>
        <vertAlign val="superscript"/>
        <sz val="12"/>
        <color indexed="8"/>
        <rFont val="Arial"/>
      </rPr>
      <t>s</t>
    </r>
  </si>
  <si>
    <r>
      <t>has a </t>
    </r>
    <r>
      <rPr>
        <sz val="12"/>
        <color indexed="18"/>
        <rFont val="Arial"/>
      </rPr>
      <t>transiting planet</t>
    </r>
    <r>
      <rPr>
        <sz val="12"/>
        <color indexed="8"/>
        <rFont val="Arial"/>
      </rPr>
      <t> (</t>
    </r>
    <r>
      <rPr>
        <sz val="12"/>
        <color indexed="18"/>
        <rFont val="Arial"/>
      </rPr>
      <t>b</t>
    </r>
    <r>
      <rPr>
        <sz val="12"/>
        <color indexed="8"/>
        <rFont val="Arial"/>
      </rPr>
      <t>) and an unconfirmed planet (c)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</si>
  <si>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29.23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</si>
  <si>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20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44.52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</si>
  <si>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14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54.0</t>
    </r>
    <r>
      <rPr>
        <vertAlign val="superscript"/>
        <sz val="12"/>
        <color indexed="8"/>
        <rFont val="Arial"/>
      </rPr>
      <t>s</t>
    </r>
  </si>
  <si>
    <r>
      <t>23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58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24.80</t>
    </r>
    <r>
      <rPr>
        <vertAlign val="superscript"/>
        <sz val="12"/>
        <color indexed="8"/>
        <rFont val="Arial"/>
      </rPr>
      <t>s</t>
    </r>
  </si>
  <si>
    <r>
      <t>00</t>
    </r>
    <r>
      <rPr>
        <vertAlign val="superscript"/>
        <sz val="12"/>
        <color indexed="8"/>
        <rFont val="Arial"/>
      </rPr>
      <t>h</t>
    </r>
    <r>
      <rPr>
        <sz val="12"/>
        <color indexed="8"/>
        <rFont val="Arial"/>
      </rPr>
      <t> 56</t>
    </r>
    <r>
      <rPr>
        <vertAlign val="superscript"/>
        <sz val="12"/>
        <color indexed="8"/>
        <rFont val="Arial"/>
      </rPr>
      <t>m</t>
    </r>
    <r>
      <rPr>
        <sz val="12"/>
        <color indexed="8"/>
        <rFont val="Arial"/>
      </rPr>
      <t> 50.3</t>
    </r>
    <r>
      <rPr>
        <vertAlign val="superscript"/>
        <sz val="12"/>
        <color indexed="8"/>
        <rFont val="Arial"/>
      </rPr>
      <t>s</t>
    </r>
  </si>
  <si>
    <r>
      <t>has two </t>
    </r>
    <r>
      <rPr>
        <sz val="12"/>
        <color indexed="18"/>
        <rFont val="Arial"/>
      </rPr>
      <t>transiting planets</t>
    </r>
    <r>
      <rPr>
        <sz val="12"/>
        <color indexed="8"/>
        <rFont val="Arial"/>
      </rPr>
      <t> (</t>
    </r>
    <r>
      <rPr>
        <sz val="12"/>
        <color indexed="30"/>
        <rFont val="Arial"/>
      </rPr>
      <t>b</t>
    </r>
    <r>
      <rPr>
        <sz val="12"/>
        <color indexed="8"/>
        <rFont val="Arial"/>
      </rPr>
      <t> &amp; </t>
    </r>
    <r>
      <rPr>
        <sz val="12"/>
        <color indexed="30"/>
        <rFont val="Arial"/>
      </rPr>
      <t>c</t>
    </r>
    <r>
      <rPr>
        <sz val="12"/>
        <color indexed="8"/>
        <rFont val="Arial"/>
      </rPr>
      <t>)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</si>
  <si>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33.79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</si>
  <si>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25.72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</si>
  <si>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30.72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</si>
  <si>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54.56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</si>
  <si>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46.15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</si>
  <si>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21.05</t>
    </r>
    <r>
      <rPr>
        <vertAlign val="superscript"/>
        <sz val="11"/>
        <color indexed="8"/>
        <rFont val="Arial"/>
      </rPr>
      <t>s</t>
    </r>
  </si>
  <si>
    <r>
      <t>03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25.10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</si>
  <si>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55.51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</si>
  <si>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26.80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</si>
  <si>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47.53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</si>
  <si>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05.22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</si>
  <si>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09.44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</si>
  <si>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19.45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</si>
  <si>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05.19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</si>
  <si>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58.32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</si>
  <si>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53.91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</si>
  <si>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46.30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</si>
  <si>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17.69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</si>
  <si>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21.27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</si>
  <si>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11.89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</si>
  <si>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58.94</t>
    </r>
    <r>
      <rPr>
        <vertAlign val="superscript"/>
        <sz val="11"/>
        <color indexed="8"/>
        <rFont val="Arial"/>
      </rPr>
      <t>s</t>
    </r>
  </si>
  <si>
    <r>
      <t>03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19.39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</si>
  <si>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57.27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</si>
  <si>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38.23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</si>
  <si>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54.99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</si>
  <si>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13.89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</si>
  <si>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14.37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</si>
  <si>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30.87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</si>
  <si>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09.82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</si>
  <si>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31.41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</si>
  <si>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32.87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</si>
  <si>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19.20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</si>
  <si>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42.47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</si>
  <si>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00.07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</si>
  <si>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10.45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</si>
  <si>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23.04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</si>
  <si>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40.01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</si>
  <si>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55.93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</si>
  <si>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55.90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</si>
  <si>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46.32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</si>
  <si>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03.88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</si>
  <si>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04.28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</si>
  <si>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00.19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</si>
  <si>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36.81</t>
    </r>
    <r>
      <rPr>
        <vertAlign val="superscript"/>
        <sz val="11"/>
        <color indexed="8"/>
        <rFont val="Arial"/>
      </rPr>
      <t>s</t>
    </r>
  </si>
  <si>
    <r>
      <t>03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56.24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</si>
  <si>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03.39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</si>
  <si>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00.53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</si>
  <si>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01.92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</si>
  <si>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49.99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</si>
  <si>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28.09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</si>
  <si>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04.92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</si>
  <si>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50.25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</si>
  <si>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00.00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</si>
  <si>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08.29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</si>
  <si>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05.10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</si>
  <si>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12.92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</si>
  <si>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02.09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</si>
  <si>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55.73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</si>
  <si>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31.58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</si>
  <si>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07.05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</si>
  <si>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30.94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</si>
  <si>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37.99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</si>
  <si>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39.27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</si>
  <si>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43.57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</si>
  <si>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47.49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</si>
  <si>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34.54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</si>
  <si>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39.03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</si>
  <si>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54.87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</si>
  <si>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21.33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</si>
  <si>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19.53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</si>
  <si>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05.03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</si>
  <si>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30.92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</si>
  <si>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45.92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</si>
  <si>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48.37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</si>
  <si>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24.89</t>
    </r>
    <r>
      <rPr>
        <vertAlign val="superscript"/>
        <sz val="11"/>
        <color indexed="8"/>
        <rFont val="Arial"/>
      </rPr>
      <t>s</t>
    </r>
  </si>
  <si>
    <r>
      <t>03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54.18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</si>
  <si>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22.12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</si>
  <si>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33.52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</si>
  <si>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27.04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</si>
  <si>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18.47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</si>
  <si>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47.20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</si>
  <si>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43.80</t>
    </r>
    <r>
      <rPr>
        <vertAlign val="superscript"/>
        <sz val="11"/>
        <color indexed="8"/>
        <rFont val="Arial"/>
      </rPr>
      <t>s</t>
    </r>
  </si>
  <si>
    <r>
      <t>03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00.80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</si>
  <si>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07.69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</si>
  <si>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59.12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</si>
  <si>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15.0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</si>
  <si>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49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44.49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</si>
  <si>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29.23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</si>
  <si>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20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44.52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</si>
  <si>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54.0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</si>
  <si>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24.80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</si>
  <si>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50.3</t>
    </r>
    <r>
      <rPr>
        <vertAlign val="superscript"/>
        <sz val="11"/>
        <color indexed="8"/>
        <rFont val="Arial"/>
      </rPr>
      <t>s</t>
    </r>
  </si>
  <si>
    <t>Star</t>
    <phoneticPr fontId="1" type="noConversion"/>
  </si>
  <si>
    <t>RA</t>
    <phoneticPr fontId="1" type="noConversion"/>
  </si>
  <si>
    <t>DEC</t>
    <phoneticPr fontId="1" type="noConversion"/>
  </si>
  <si>
    <t>M</t>
    <phoneticPr fontId="1" type="noConversion"/>
  </si>
  <si>
    <t>S</t>
    <phoneticPr fontId="1" type="noConversion"/>
  </si>
  <si>
    <t>D</t>
    <phoneticPr fontId="1" type="noConversion"/>
  </si>
  <si>
    <t>Dist.(ly)</t>
  </si>
  <si>
    <t>RA (deg)</t>
    <phoneticPr fontId="1" type="noConversion"/>
  </si>
  <si>
    <t>DEC (deg)</t>
    <phoneticPr fontId="1" type="noConversion"/>
  </si>
  <si>
    <t>Y</t>
    <phoneticPr fontId="1" type="noConversion"/>
  </si>
  <si>
    <t>Z</t>
    <phoneticPr fontId="1" type="noConversion"/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</si>
  <si>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09.04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</si>
  <si>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08.88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</si>
  <si>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36.08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</si>
  <si>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11.90</t>
    </r>
    <r>
      <rPr>
        <vertAlign val="superscript"/>
        <sz val="11"/>
        <color indexed="8"/>
        <rFont val="Arial"/>
      </rPr>
      <t>s</t>
    </r>
  </si>
  <si>
    <r>
      <t>03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19.02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</si>
  <si>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13.66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</si>
  <si>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37.01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</si>
  <si>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10.32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</si>
  <si>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19.91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</si>
  <si>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58.75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</si>
  <si>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49.67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</si>
  <si>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31.00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</si>
  <si>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15.54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</si>
  <si>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02.39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</si>
  <si>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52.49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</si>
  <si>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58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33.22</t>
    </r>
    <r>
      <rPr>
        <vertAlign val="superscript"/>
        <sz val="11"/>
        <color indexed="8"/>
        <rFont val="Arial"/>
      </rPr>
      <t>s</t>
    </r>
  </si>
  <si>
    <r>
      <t>23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55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33.84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</si>
  <si>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16.39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</si>
  <si>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29.10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</si>
  <si>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17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43.07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</si>
  <si>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03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10.51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</si>
  <si>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52.01</t>
    </r>
    <r>
      <rPr>
        <vertAlign val="superscript"/>
        <sz val="11"/>
        <color indexed="8"/>
        <rFont val="Arial"/>
      </rPr>
      <t>s</t>
    </r>
  </si>
  <si>
    <r>
      <t>02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24.66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</si>
  <si>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30.98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</si>
  <si>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30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54.20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</si>
  <si>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31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25.20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</si>
  <si>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42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31.01</t>
    </r>
    <r>
      <rPr>
        <vertAlign val="superscript"/>
        <sz val="11"/>
        <color indexed="8"/>
        <rFont val="Arial"/>
      </rPr>
      <t>s</t>
    </r>
  </si>
  <si>
    <r>
      <t>01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44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17.91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</si>
  <si>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56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12.93</t>
    </r>
    <r>
      <rPr>
        <vertAlign val="superscript"/>
        <sz val="11"/>
        <color indexed="8"/>
        <rFont val="Arial"/>
      </rPr>
      <t>s</t>
    </r>
  </si>
  <si>
    <r>
      <t>00</t>
    </r>
    <r>
      <rPr>
        <vertAlign val="superscript"/>
        <sz val="11"/>
        <color indexed="8"/>
        <rFont val="Arial"/>
      </rPr>
      <t>h</t>
    </r>
    <r>
      <rPr>
        <sz val="11"/>
        <color indexed="8"/>
        <rFont val="Arial"/>
      </rPr>
      <t> 01</t>
    </r>
    <r>
      <rPr>
        <vertAlign val="superscript"/>
        <sz val="11"/>
        <color indexed="8"/>
        <rFont val="Arial"/>
      </rPr>
      <t>m</t>
    </r>
    <r>
      <rPr>
        <sz val="11"/>
        <color indexed="8"/>
        <rFont val="Arial"/>
      </rPr>
      <t> 19.24</t>
    </r>
    <r>
      <rPr>
        <vertAlign val="superscript"/>
        <sz val="11"/>
        <color indexed="8"/>
        <rFont val="Arial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</si>
</sst>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12"/>
      <name val="Verdana"/>
    </font>
    <font>
      <u/>
      <sz val="12"/>
      <color indexed="12"/>
      <name val="Verdana"/>
    </font>
    <font>
      <b/>
      <sz val="12"/>
      <name val="Verdana"/>
    </font>
    <font>
      <vertAlign val="superscript"/>
      <sz val="11"/>
      <color indexed="8"/>
      <name val="Arial"/>
    </font>
    <font>
      <b/>
      <sz val="12"/>
      <color indexed="18"/>
      <name val="Arial"/>
    </font>
    <font>
      <b/>
      <sz val="12"/>
      <color indexed="8"/>
      <name val="Arial"/>
    </font>
    <font>
      <sz val="12"/>
      <color indexed="8"/>
      <name val="Arial"/>
    </font>
    <font>
      <vertAlign val="superscript"/>
      <sz val="12"/>
      <color indexed="8"/>
      <name val="Arial"/>
    </font>
    <font>
      <sz val="12"/>
      <color indexed="18"/>
      <name val="Arial"/>
    </font>
    <font>
      <sz val="12"/>
      <color indexed="30"/>
      <name val="Arial"/>
    </font>
    <font>
      <i/>
      <sz val="12"/>
      <color indexed="8"/>
      <name val="Arial"/>
    </font>
    <font>
      <u/>
      <sz val="12"/>
      <color indexed="12"/>
      <name val="Kaiti SC Black"/>
    </font>
    <font>
      <vertAlign val="subscript"/>
      <sz val="12"/>
      <color indexed="8"/>
      <name val="Arial"/>
    </font>
    <font>
      <sz val="11"/>
      <name val="Verdana"/>
    </font>
    <font>
      <u/>
      <sz val="11"/>
      <color indexed="12"/>
      <name val="Verdana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55"/>
      </right>
      <top/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0" borderId="0" xfId="0" applyFont="1"/>
    <xf numFmtId="0" fontId="4" fillId="2" borderId="1" xfId="1" applyFont="1" applyFill="1" applyBorder="1" applyAlignment="1" applyProtection="1">
      <alignment horizontal="left" wrapText="1"/>
    </xf>
    <xf numFmtId="0" fontId="4" fillId="2" borderId="1" xfId="1" applyFont="1" applyFill="1" applyBorder="1" applyAlignment="1" applyProtection="1">
      <alignment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3" fillId="2" borderId="6" xfId="0" applyFont="1" applyFill="1" applyBorder="1"/>
    <xf numFmtId="0" fontId="3" fillId="2" borderId="5" xfId="0" applyFont="1" applyFill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2" borderId="7" xfId="1" applyFont="1" applyFill="1" applyBorder="1" applyAlignment="1" applyProtection="1">
      <alignment wrapText="1"/>
    </xf>
    <xf numFmtId="0" fontId="18" fillId="2" borderId="7" xfId="0" applyFont="1" applyFill="1" applyBorder="1" applyAlignment="1">
      <alignment wrapText="1"/>
    </xf>
    <xf numFmtId="0" fontId="16" fillId="0" borderId="7" xfId="0" applyFont="1" applyBorder="1"/>
    <xf numFmtId="0" fontId="18" fillId="2" borderId="7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wrapText="1"/>
    </xf>
    <xf numFmtId="2" fontId="16" fillId="0" borderId="7" xfId="0" applyNumberFormat="1" applyFont="1" applyBorder="1"/>
    <xf numFmtId="164" fontId="16" fillId="0" borderId="7" xfId="0" applyNumberFormat="1" applyFont="1" applyBorder="1"/>
    <xf numFmtId="0" fontId="17" fillId="2" borderId="4" xfId="1" applyFont="1" applyFill="1" applyBorder="1" applyAlignment="1" applyProtection="1">
      <alignment wrapText="1"/>
    </xf>
    <xf numFmtId="0" fontId="18" fillId="2" borderId="4" xfId="0" applyFont="1" applyFill="1" applyBorder="1" applyAlignment="1">
      <alignment wrapText="1"/>
    </xf>
    <xf numFmtId="0" fontId="16" fillId="0" borderId="4" xfId="0" applyFont="1" applyBorder="1"/>
    <xf numFmtId="0" fontId="18" fillId="2" borderId="4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wrapText="1"/>
    </xf>
    <xf numFmtId="1" fontId="16" fillId="3" borderId="7" xfId="0" applyNumberFormat="1" applyFont="1" applyFill="1" applyBorder="1"/>
    <xf numFmtId="0" fontId="4" fillId="2" borderId="3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Kappa_Cassiopeiae" TargetMode="External"/><Relationship Id="rId117" Type="http://schemas.openxmlformats.org/officeDocument/2006/relationships/hyperlink" Target="http://en.wikipedia.org/wiki/HD_240210_b" TargetMode="External"/><Relationship Id="rId21" Type="http://schemas.openxmlformats.org/officeDocument/2006/relationships/hyperlink" Target="http://en.wikipedia.org/wiki/Epsilon_Cassiopeiae" TargetMode="External"/><Relationship Id="rId42" Type="http://schemas.openxmlformats.org/officeDocument/2006/relationships/hyperlink" Target="http://en.wikipedia.org/wiki/Upsilon1_Cassiopeiae" TargetMode="External"/><Relationship Id="rId47" Type="http://schemas.openxmlformats.org/officeDocument/2006/relationships/hyperlink" Target="http://en.wikipedia.org/wiki/AR_Cassiopeiae" TargetMode="External"/><Relationship Id="rId63" Type="http://schemas.openxmlformats.org/officeDocument/2006/relationships/hyperlink" Target="http://en.wikipedia.org/w/index.php?title=12_Cassiopeiae&amp;action=edit&amp;redlink=1" TargetMode="External"/><Relationship Id="rId68" Type="http://schemas.openxmlformats.org/officeDocument/2006/relationships/hyperlink" Target="http://en.wikipedia.org/w/index.php?title=43_Cassiopeiae&amp;action=edit&amp;redlink=1" TargetMode="External"/><Relationship Id="rId84" Type="http://schemas.openxmlformats.org/officeDocument/2006/relationships/hyperlink" Target="http://en.wikipedia.org/w/index.php?title=V762_Cassiopeiae&amp;action=edit&amp;redlink=1" TargetMode="External"/><Relationship Id="rId89" Type="http://schemas.openxmlformats.org/officeDocument/2006/relationships/hyperlink" Target="http://en.wikipedia.org/wiki/Cepheid_variable" TargetMode="External"/><Relationship Id="rId112" Type="http://schemas.openxmlformats.org/officeDocument/2006/relationships/hyperlink" Target="http://en.wikipedia.org/w/index.php?title=54_Cassiopeiae&amp;action=edit&amp;redlink=1" TargetMode="External"/><Relationship Id="rId16" Type="http://schemas.openxmlformats.org/officeDocument/2006/relationships/hyperlink" Target="http://en.wikipedia.org/wiki/Alpha_Cassiopeiae" TargetMode="External"/><Relationship Id="rId107" Type="http://schemas.openxmlformats.org/officeDocument/2006/relationships/hyperlink" Target="http://en.wikipedia.org/w/index.php?title=V650_Cassiopeiae&amp;action=edit&amp;redlink=1" TargetMode="External"/><Relationship Id="rId11" Type="http://schemas.openxmlformats.org/officeDocument/2006/relationships/hyperlink" Target="http://en.wikipedia.org/wiki/Absolute_magnitude" TargetMode="External"/><Relationship Id="rId32" Type="http://schemas.openxmlformats.org/officeDocument/2006/relationships/hyperlink" Target="http://en.wikipedia.org/wiki/Star_system" TargetMode="External"/><Relationship Id="rId37" Type="http://schemas.openxmlformats.org/officeDocument/2006/relationships/hyperlink" Target="http://en.wikipedia.org/wiki/Psi_Cassiopeiae" TargetMode="External"/><Relationship Id="rId53" Type="http://schemas.openxmlformats.org/officeDocument/2006/relationships/hyperlink" Target="http://en.wikipedia.org/wiki/Omega_Cassiopeiae" TargetMode="External"/><Relationship Id="rId58" Type="http://schemas.openxmlformats.org/officeDocument/2006/relationships/hyperlink" Target="http://en.wikipedia.org/wiki/42_Cassiopeiae" TargetMode="External"/><Relationship Id="rId74" Type="http://schemas.openxmlformats.org/officeDocument/2006/relationships/hyperlink" Target="http://en.wikipedia.org/w/index.php?title=53_Cassiopeiae&amp;action=edit&amp;redlink=1" TargetMode="External"/><Relationship Id="rId79" Type="http://schemas.openxmlformats.org/officeDocument/2006/relationships/hyperlink" Target="http://en.wikipedia.org/w/index.php?title=68_Cassiopeiae&amp;action=edit&amp;redlink=1" TargetMode="External"/><Relationship Id="rId102" Type="http://schemas.openxmlformats.org/officeDocument/2006/relationships/hyperlink" Target="http://en.wikipedia.org/w/index.php?title=V526_Cassiopeiae&amp;action=edit&amp;redlink=1" TargetMode="External"/><Relationship Id="rId123" Type="http://schemas.openxmlformats.org/officeDocument/2006/relationships/hyperlink" Target="http://en.wikipedia.org/wiki/Mira_variable" TargetMode="External"/><Relationship Id="rId5" Type="http://schemas.openxmlformats.org/officeDocument/2006/relationships/hyperlink" Target="http://en.wikipedia.org/wiki/Henry_Draper_Catalogue" TargetMode="External"/><Relationship Id="rId61" Type="http://schemas.openxmlformats.org/officeDocument/2006/relationships/hyperlink" Target="http://en.wikipedia.org/w/index.php?title=40_Cassiopeiae&amp;action=edit&amp;redlink=1" TargetMode="External"/><Relationship Id="rId82" Type="http://schemas.openxmlformats.org/officeDocument/2006/relationships/hyperlink" Target="http://en.wikipedia.org/w/index.php?title=V567_Cassiopeiae&amp;action=edit&amp;redlink=1" TargetMode="External"/><Relationship Id="rId90" Type="http://schemas.openxmlformats.org/officeDocument/2006/relationships/hyperlink" Target="http://en.wikipedia.org/w/index.php?title=V640_Cassiopeiae&amp;action=edit&amp;redlink=1" TargetMode="External"/><Relationship Id="rId95" Type="http://schemas.openxmlformats.org/officeDocument/2006/relationships/hyperlink" Target="http://en.wikipedia.org/wiki/Rotating_ellipsoidal_variable" TargetMode="External"/><Relationship Id="rId19" Type="http://schemas.openxmlformats.org/officeDocument/2006/relationships/hyperlink" Target="http://en.wikipedia.org/wiki/Delta_Cassiopeiae" TargetMode="External"/><Relationship Id="rId14" Type="http://schemas.openxmlformats.org/officeDocument/2006/relationships/hyperlink" Target="http://en.wikipedia.org/wiki/Gamma_Cassiopeiae" TargetMode="External"/><Relationship Id="rId22" Type="http://schemas.openxmlformats.org/officeDocument/2006/relationships/hyperlink" Target="http://en.wikipedia.org/wiki/Eta_Cassiopeiae" TargetMode="External"/><Relationship Id="rId27" Type="http://schemas.openxmlformats.org/officeDocument/2006/relationships/hyperlink" Target="http://en.wikipedia.org/wiki/Alpha_Cygni_variable" TargetMode="External"/><Relationship Id="rId30" Type="http://schemas.openxmlformats.org/officeDocument/2006/relationships/hyperlink" Target="http://en.wikipedia.org/wiki/Alpha2_Canum_Venaticorum_variable" TargetMode="External"/><Relationship Id="rId35" Type="http://schemas.openxmlformats.org/officeDocument/2006/relationships/hyperlink" Target="http://en.wikipedia.org/wiki/Upsilon2_Cassiopeiae" TargetMode="External"/><Relationship Id="rId43" Type="http://schemas.openxmlformats.org/officeDocument/2006/relationships/hyperlink" Target="http://en.wikipedia.org/wiki/1_Cassiopeiae" TargetMode="External"/><Relationship Id="rId48" Type="http://schemas.openxmlformats.org/officeDocument/2006/relationships/hyperlink" Target="http://en.wikipedia.org/wiki/Nu_Cassiopeiae" TargetMode="External"/><Relationship Id="rId56" Type="http://schemas.openxmlformats.org/officeDocument/2006/relationships/hyperlink" Target="http://en.wikipedia.org/wiki/Mu_Cassiopeiae" TargetMode="External"/><Relationship Id="rId64" Type="http://schemas.openxmlformats.org/officeDocument/2006/relationships/hyperlink" Target="http://en.wikipedia.org/w/index.php?title=23_Cassiopeiae&amp;action=edit&amp;redlink=1" TargetMode="External"/><Relationship Id="rId69" Type="http://schemas.openxmlformats.org/officeDocument/2006/relationships/hyperlink" Target="http://en.wikipedia.org/wiki/HR_8832" TargetMode="External"/><Relationship Id="rId77" Type="http://schemas.openxmlformats.org/officeDocument/2006/relationships/hyperlink" Target="http://en.wikipedia.org/wiki/YZ_Cas" TargetMode="External"/><Relationship Id="rId100" Type="http://schemas.openxmlformats.org/officeDocument/2006/relationships/hyperlink" Target="http://en.wikipedia.org/w/index.php?title=35_Cassiopeiae&amp;action=edit&amp;redlink=1" TargetMode="External"/><Relationship Id="rId105" Type="http://schemas.openxmlformats.org/officeDocument/2006/relationships/hyperlink" Target="http://en.wikipedia.org/w/index.php?title=HD_220074_b&amp;action=edit&amp;redlink=1" TargetMode="External"/><Relationship Id="rId113" Type="http://schemas.openxmlformats.org/officeDocument/2006/relationships/hyperlink" Target="http://en.wikipedia.org/wiki/HD_7924" TargetMode="External"/><Relationship Id="rId118" Type="http://schemas.openxmlformats.org/officeDocument/2006/relationships/hyperlink" Target="http://en.wikipedia.org/wiki/SAO_20575" TargetMode="External"/><Relationship Id="rId8" Type="http://schemas.openxmlformats.org/officeDocument/2006/relationships/hyperlink" Target="http://en.wikipedia.org/wiki/Declination" TargetMode="External"/><Relationship Id="rId51" Type="http://schemas.openxmlformats.org/officeDocument/2006/relationships/hyperlink" Target="http://en.wikipedia.org/wiki/NGC_457" TargetMode="External"/><Relationship Id="rId72" Type="http://schemas.openxmlformats.org/officeDocument/2006/relationships/hyperlink" Target="http://en.wikipedia.org/w/index.php?title=V746_Cassiopeiae&amp;action=edit&amp;redlink=1" TargetMode="External"/><Relationship Id="rId80" Type="http://schemas.openxmlformats.org/officeDocument/2006/relationships/hyperlink" Target="http://en.wikipedia.org/w/index.php?title=2_Cassiopeiae&amp;action=edit&amp;redlink=1" TargetMode="External"/><Relationship Id="rId85" Type="http://schemas.openxmlformats.org/officeDocument/2006/relationships/hyperlink" Target="http://en.wikipedia.org/w/index.php?title=9_Cassiopeiae&amp;action=edit&amp;redlink=1" TargetMode="External"/><Relationship Id="rId93" Type="http://schemas.openxmlformats.org/officeDocument/2006/relationships/hyperlink" Target="http://en.wikipedia.org/w/index.php?title=55_Cassiopeiae&amp;action=edit&amp;redlink=1" TargetMode="External"/><Relationship Id="rId98" Type="http://schemas.openxmlformats.org/officeDocument/2006/relationships/hyperlink" Target="http://en.wikipedia.org/w/index.php?title=V639_Cassiopeiae&amp;action=edit&amp;redlink=1" TargetMode="External"/><Relationship Id="rId121" Type="http://schemas.openxmlformats.org/officeDocument/2006/relationships/hyperlink" Target="http://en.wikipedia.org/w/index.php?title=HD_219415_b&amp;action=edit&amp;redlink=1" TargetMode="External"/><Relationship Id="rId3" Type="http://schemas.openxmlformats.org/officeDocument/2006/relationships/hyperlink" Target="http://en.wikipedia.org/wiki/Flamsteed_designation" TargetMode="External"/><Relationship Id="rId12" Type="http://schemas.openxmlformats.org/officeDocument/2006/relationships/hyperlink" Target="http://en.wikipedia.org/wiki/Absolute_magnitude" TargetMode="External"/><Relationship Id="rId17" Type="http://schemas.openxmlformats.org/officeDocument/2006/relationships/hyperlink" Target="http://en.wikipedia.org/wiki/Beta_Cassiopeiae" TargetMode="External"/><Relationship Id="rId25" Type="http://schemas.openxmlformats.org/officeDocument/2006/relationships/hyperlink" Target="http://en.wikipedia.org/wiki/50_Cassiopeiae" TargetMode="External"/><Relationship Id="rId33" Type="http://schemas.openxmlformats.org/officeDocument/2006/relationships/hyperlink" Target="http://en.wikipedia.org/wiki/48_Cassiopeiae" TargetMode="External"/><Relationship Id="rId38" Type="http://schemas.openxmlformats.org/officeDocument/2006/relationships/hyperlink" Target="http://en.wikipedia.org/wiki/Lambda_Cassiopeiae" TargetMode="External"/><Relationship Id="rId46" Type="http://schemas.openxmlformats.org/officeDocument/2006/relationships/hyperlink" Target="http://en.wikipedia.org/wiki/Sigma_Cassiopeiae" TargetMode="External"/><Relationship Id="rId59" Type="http://schemas.openxmlformats.org/officeDocument/2006/relationships/hyperlink" Target="http://en.wikipedia.org/wiki/49_Cassiopeiae" TargetMode="External"/><Relationship Id="rId67" Type="http://schemas.openxmlformats.org/officeDocument/2006/relationships/hyperlink" Target="http://en.wikipedia.org/w/index.php?title=32_Cassiopeiae&amp;action=edit&amp;redlink=1" TargetMode="External"/><Relationship Id="rId103" Type="http://schemas.openxmlformats.org/officeDocument/2006/relationships/hyperlink" Target="http://en.wikipedia.org/w/index.php?title=V465_Cassiopeiae&amp;action=edit&amp;redlink=1" TargetMode="External"/><Relationship Id="rId108" Type="http://schemas.openxmlformats.org/officeDocument/2006/relationships/hyperlink" Target="http://en.wikipedia.org/w/index.php?title=16_Cassiopeiae&amp;action=edit&amp;redlink=1" TargetMode="External"/><Relationship Id="rId116" Type="http://schemas.openxmlformats.org/officeDocument/2006/relationships/hyperlink" Target="http://en.wikipedia.org/wiki/HD_240210" TargetMode="External"/><Relationship Id="rId124" Type="http://schemas.openxmlformats.org/officeDocument/2006/relationships/hyperlink" Target="http://en.wikipedia.org/w/index.php?title=HAT-P-44&amp;action=edit&amp;redlink=1" TargetMode="External"/><Relationship Id="rId20" Type="http://schemas.openxmlformats.org/officeDocument/2006/relationships/hyperlink" Target="http://en.wikipedia.org/wiki/Algol_variable" TargetMode="External"/><Relationship Id="rId41" Type="http://schemas.openxmlformats.org/officeDocument/2006/relationships/hyperlink" Target="http://en.wikipedia.org/wiki/Spectroscopic_binary" TargetMode="External"/><Relationship Id="rId54" Type="http://schemas.openxmlformats.org/officeDocument/2006/relationships/hyperlink" Target="http://en.wikipedia.org/wiki/HD_3240" TargetMode="External"/><Relationship Id="rId62" Type="http://schemas.openxmlformats.org/officeDocument/2006/relationships/hyperlink" Target="http://en.wikipedia.org/w/index.php?title=31_Cassiopeiae&amp;action=edit&amp;redlink=1" TargetMode="External"/><Relationship Id="rId70" Type="http://schemas.openxmlformats.org/officeDocument/2006/relationships/hyperlink" Target="http://en.wikipedia.org/wiki/Flare_star" TargetMode="External"/><Relationship Id="rId75" Type="http://schemas.openxmlformats.org/officeDocument/2006/relationships/hyperlink" Target="http://en.wikipedia.org/wiki/HD_10780" TargetMode="External"/><Relationship Id="rId83" Type="http://schemas.openxmlformats.org/officeDocument/2006/relationships/hyperlink" Target="http://en.wikipedia.org/w/index.php?title=38_Cassiopeiae&amp;action=edit&amp;redlink=1" TargetMode="External"/><Relationship Id="rId88" Type="http://schemas.openxmlformats.org/officeDocument/2006/relationships/hyperlink" Target="http://en.wikipedia.org/w/index.php?title=SU_Cassiopeiae&amp;action=edit&amp;redlink=1" TargetMode="External"/><Relationship Id="rId91" Type="http://schemas.openxmlformats.org/officeDocument/2006/relationships/hyperlink" Target="http://en.wikipedia.org/w/index.php?title=52_Cassiopeiae&amp;action=edit&amp;redlink=1" TargetMode="External"/><Relationship Id="rId96" Type="http://schemas.openxmlformats.org/officeDocument/2006/relationships/hyperlink" Target="http://en.wikipedia.org/w/index.php?title=13_Cassiopeiae&amp;action=edit&amp;redlink=1" TargetMode="External"/><Relationship Id="rId111" Type="http://schemas.openxmlformats.org/officeDocument/2006/relationships/hyperlink" Target="http://en.wikipedia.org/w/index.php?title=V638_Cassiopeiae&amp;action=edit&amp;redlink=1" TargetMode="External"/><Relationship Id="rId1" Type="http://schemas.openxmlformats.org/officeDocument/2006/relationships/hyperlink" Target="http://en.wikipedia.org/wiki/Proper_names_(astronomy)" TargetMode="External"/><Relationship Id="rId6" Type="http://schemas.openxmlformats.org/officeDocument/2006/relationships/hyperlink" Target="http://en.wikipedia.org/wiki/Hipparcos_Catalogue" TargetMode="External"/><Relationship Id="rId15" Type="http://schemas.openxmlformats.org/officeDocument/2006/relationships/hyperlink" Target="http://en.wikipedia.org/wiki/Gamma_Cassiopeiae_variable" TargetMode="External"/><Relationship Id="rId23" Type="http://schemas.openxmlformats.org/officeDocument/2006/relationships/hyperlink" Target="http://en.wikipedia.org/wiki/Zeta_Cassiopeiae" TargetMode="External"/><Relationship Id="rId28" Type="http://schemas.openxmlformats.org/officeDocument/2006/relationships/hyperlink" Target="http://en.wikipedia.org/wiki/Theta_Cassiopeiae" TargetMode="External"/><Relationship Id="rId36" Type="http://schemas.openxmlformats.org/officeDocument/2006/relationships/hyperlink" Target="http://en.wikipedia.org/wiki/Chi_Cassiopeiae" TargetMode="External"/><Relationship Id="rId49" Type="http://schemas.openxmlformats.org/officeDocument/2006/relationships/hyperlink" Target="http://en.wikipedia.org/wiki/Pi_Cassiopeiae" TargetMode="External"/><Relationship Id="rId57" Type="http://schemas.openxmlformats.org/officeDocument/2006/relationships/hyperlink" Target="http://en.wikipedia.org/wiki/HD_15920" TargetMode="External"/><Relationship Id="rId106" Type="http://schemas.openxmlformats.org/officeDocument/2006/relationships/hyperlink" Target="http://en.wikipedia.org/w/index.php?title=V761_Cassiopeiae&amp;action=edit&amp;redlink=1" TargetMode="External"/><Relationship Id="rId114" Type="http://schemas.openxmlformats.org/officeDocument/2006/relationships/hyperlink" Target="http://en.wikipedia.org/w/index.php?title=HD_13908&amp;action=edit&amp;redlink=1" TargetMode="External"/><Relationship Id="rId119" Type="http://schemas.openxmlformats.org/officeDocument/2006/relationships/hyperlink" Target="http://en.wikipedia.org/wiki/NGC_7635" TargetMode="External"/><Relationship Id="rId10" Type="http://schemas.openxmlformats.org/officeDocument/2006/relationships/hyperlink" Target="http://en.wikipedia.org/wiki/Apparent_magnitude" TargetMode="External"/><Relationship Id="rId31" Type="http://schemas.openxmlformats.org/officeDocument/2006/relationships/hyperlink" Target="http://en.wikipedia.org/wiki/Omicron_Cassiopeiae" TargetMode="External"/><Relationship Id="rId44" Type="http://schemas.openxmlformats.org/officeDocument/2006/relationships/hyperlink" Target="http://en.wikipedia.org/wiki/HD_19275" TargetMode="External"/><Relationship Id="rId52" Type="http://schemas.openxmlformats.org/officeDocument/2006/relationships/hyperlink" Target="http://en.wikipedia.org/wiki/4_Cassiopeiae" TargetMode="External"/><Relationship Id="rId60" Type="http://schemas.openxmlformats.org/officeDocument/2006/relationships/hyperlink" Target="http://en.wikipedia.org/w/index.php?title=47_Cassiopeiae&amp;action=edit&amp;redlink=1" TargetMode="External"/><Relationship Id="rId65" Type="http://schemas.openxmlformats.org/officeDocument/2006/relationships/hyperlink" Target="http://en.wikipedia.org/wiki/6_Cassiopeiae" TargetMode="External"/><Relationship Id="rId73" Type="http://schemas.openxmlformats.org/officeDocument/2006/relationships/hyperlink" Target="http://en.wikipedia.org/wiki/Pulsating_variable" TargetMode="External"/><Relationship Id="rId78" Type="http://schemas.openxmlformats.org/officeDocument/2006/relationships/hyperlink" Target="http://en.wikipedia.org/wiki/Star_system" TargetMode="External"/><Relationship Id="rId81" Type="http://schemas.openxmlformats.org/officeDocument/2006/relationships/hyperlink" Target="http://en.wikipedia.org/w/index.php?title=44_Cassiopeiae&amp;action=edit&amp;redlink=1" TargetMode="External"/><Relationship Id="rId86" Type="http://schemas.openxmlformats.org/officeDocument/2006/relationships/hyperlink" Target="http://en.wikipedia.org/w/index.php?title=HD_2952&amp;action=edit&amp;redlink=1" TargetMode="External"/><Relationship Id="rId94" Type="http://schemas.openxmlformats.org/officeDocument/2006/relationships/hyperlink" Target="http://en.wikipedia.org/wiki/AO_Cassiopeiae" TargetMode="External"/><Relationship Id="rId99" Type="http://schemas.openxmlformats.org/officeDocument/2006/relationships/hyperlink" Target="http://en.wikipedia.org/w/index.php?title=RZ_Cassiopeiae&amp;action=edit&amp;redlink=1" TargetMode="External"/><Relationship Id="rId101" Type="http://schemas.openxmlformats.org/officeDocument/2006/relationships/hyperlink" Target="http://en.wikipedia.org/w/index.php?title=V805_Cassiopeiae&amp;action=edit&amp;redlink=1" TargetMode="External"/><Relationship Id="rId122" Type="http://schemas.openxmlformats.org/officeDocument/2006/relationships/hyperlink" Target="http://en.wikipedia.org/wiki/R_Cassiopeiae" TargetMode="External"/><Relationship Id="rId4" Type="http://schemas.openxmlformats.org/officeDocument/2006/relationships/hyperlink" Target="http://en.wikipedia.org/wiki/Variable_star_designation" TargetMode="External"/><Relationship Id="rId9" Type="http://schemas.openxmlformats.org/officeDocument/2006/relationships/hyperlink" Target="http://en.wikipedia.org/wiki/Apparent_magnitude" TargetMode="External"/><Relationship Id="rId13" Type="http://schemas.openxmlformats.org/officeDocument/2006/relationships/hyperlink" Target="http://en.wikipedia.org/wiki/Stellar_classification" TargetMode="External"/><Relationship Id="rId18" Type="http://schemas.openxmlformats.org/officeDocument/2006/relationships/hyperlink" Target="http://en.wikipedia.org/wiki/Delta_Scuti_variable" TargetMode="External"/><Relationship Id="rId39" Type="http://schemas.openxmlformats.org/officeDocument/2006/relationships/hyperlink" Target="http://en.wikipedia.org/wiki/Xi_Cassiopeiae" TargetMode="External"/><Relationship Id="rId109" Type="http://schemas.openxmlformats.org/officeDocument/2006/relationships/hyperlink" Target="http://en.wikipedia.org/w/index.php?title=V801_Cassiopeiae&amp;action=edit&amp;redlink=1" TargetMode="External"/><Relationship Id="rId34" Type="http://schemas.openxmlformats.org/officeDocument/2006/relationships/hyperlink" Target="http://en.wikipedia.org/wiki/Rho_Cassiopeiae" TargetMode="External"/><Relationship Id="rId50" Type="http://schemas.openxmlformats.org/officeDocument/2006/relationships/hyperlink" Target="http://en.wikipedia.org/wiki/Phi_Cassiopeiae" TargetMode="External"/><Relationship Id="rId55" Type="http://schemas.openxmlformats.org/officeDocument/2006/relationships/hyperlink" Target="http://en.wikipedia.org/wiki/V509_Cassiopeiae" TargetMode="External"/><Relationship Id="rId76" Type="http://schemas.openxmlformats.org/officeDocument/2006/relationships/hyperlink" Target="http://en.wikipedia.org/wiki/BY_Draconis_variable" TargetMode="External"/><Relationship Id="rId97" Type="http://schemas.openxmlformats.org/officeDocument/2006/relationships/hyperlink" Target="http://en.wikipedia.org/w/index.php?title=V773_Cassiopeiae&amp;action=edit&amp;redlink=1" TargetMode="External"/><Relationship Id="rId104" Type="http://schemas.openxmlformats.org/officeDocument/2006/relationships/hyperlink" Target="http://en.wikipedia.org/wiki/HD_220074" TargetMode="External"/><Relationship Id="rId120" Type="http://schemas.openxmlformats.org/officeDocument/2006/relationships/hyperlink" Target="http://en.wikipedia.org/w/index.php?title=HD_219415&amp;action=edit&amp;redlink=1" TargetMode="External"/><Relationship Id="rId7" Type="http://schemas.openxmlformats.org/officeDocument/2006/relationships/hyperlink" Target="http://en.wikipedia.org/wiki/Right_ascension" TargetMode="External"/><Relationship Id="rId71" Type="http://schemas.openxmlformats.org/officeDocument/2006/relationships/hyperlink" Target="http://en.wikipedia.org/w/index.php?title=V1022_Cassiopeiae&amp;action=edit&amp;redlink=1" TargetMode="External"/><Relationship Id="rId92" Type="http://schemas.openxmlformats.org/officeDocument/2006/relationships/hyperlink" Target="http://en.wikipedia.org/wiki/V373_Cassiopeiae" TargetMode="External"/><Relationship Id="rId2" Type="http://schemas.openxmlformats.org/officeDocument/2006/relationships/hyperlink" Target="http://en.wikipedia.org/wiki/Bayer_designation" TargetMode="External"/><Relationship Id="rId29" Type="http://schemas.openxmlformats.org/officeDocument/2006/relationships/hyperlink" Target="http://en.wikipedia.org/wiki/Iota_Cassiopeiae" TargetMode="External"/><Relationship Id="rId24" Type="http://schemas.openxmlformats.org/officeDocument/2006/relationships/hyperlink" Target="http://en.wikipedia.org/wiki/List_of_stars_in_Cassiopeia" TargetMode="External"/><Relationship Id="rId40" Type="http://schemas.openxmlformats.org/officeDocument/2006/relationships/hyperlink" Target="http://en.wikipedia.org/wiki/HD_5015" TargetMode="External"/><Relationship Id="rId45" Type="http://schemas.openxmlformats.org/officeDocument/2006/relationships/hyperlink" Target="http://en.wikipedia.org/wiki/Tau_Cassiopeiae" TargetMode="External"/><Relationship Id="rId66" Type="http://schemas.openxmlformats.org/officeDocument/2006/relationships/hyperlink" Target="http://en.wikipedia.org/w/index.php?title=10_Cassiopeiae&amp;action=edit&amp;redlink=1" TargetMode="External"/><Relationship Id="rId87" Type="http://schemas.openxmlformats.org/officeDocument/2006/relationships/hyperlink" Target="http://en.wikipedia.org/w/index.php?title=HD_2952_b&amp;action=edit&amp;redlink=1" TargetMode="External"/><Relationship Id="rId110" Type="http://schemas.openxmlformats.org/officeDocument/2006/relationships/hyperlink" Target="http://en.wikipedia.org/wiki/Be_star" TargetMode="External"/><Relationship Id="rId115" Type="http://schemas.openxmlformats.org/officeDocument/2006/relationships/hyperlink" Target="http://en.wikipedia.org/wiki/HD_1715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48_Cassiopeiae" TargetMode="External"/><Relationship Id="rId18" Type="http://schemas.openxmlformats.org/officeDocument/2006/relationships/hyperlink" Target="http://en.wikipedia.org/wiki/Lambda_Cassiopeiae" TargetMode="External"/><Relationship Id="rId26" Type="http://schemas.openxmlformats.org/officeDocument/2006/relationships/hyperlink" Target="http://en.wikipedia.org/wiki/AR_Cassiopeiae" TargetMode="External"/><Relationship Id="rId39" Type="http://schemas.openxmlformats.org/officeDocument/2006/relationships/hyperlink" Target="http://en.wikipedia.org/w/index.php?title=40_Cassiopeiae&amp;action=edit&amp;redlink=1" TargetMode="External"/><Relationship Id="rId21" Type="http://schemas.openxmlformats.org/officeDocument/2006/relationships/hyperlink" Target="http://en.wikipedia.org/wiki/Upsilon1_Cassiopeiae" TargetMode="External"/><Relationship Id="rId34" Type="http://schemas.openxmlformats.org/officeDocument/2006/relationships/hyperlink" Target="http://en.wikipedia.org/wiki/Mu_Cassiopeiae" TargetMode="External"/><Relationship Id="rId42" Type="http://schemas.openxmlformats.org/officeDocument/2006/relationships/hyperlink" Target="http://en.wikipedia.org/w/index.php?title=23_Cassiopeiae&amp;action=edit&amp;redlink=1" TargetMode="External"/><Relationship Id="rId47" Type="http://schemas.openxmlformats.org/officeDocument/2006/relationships/hyperlink" Target="http://en.wikipedia.org/wiki/HR_8832" TargetMode="External"/><Relationship Id="rId50" Type="http://schemas.openxmlformats.org/officeDocument/2006/relationships/hyperlink" Target="http://en.wikipedia.org/w/index.php?title=53_Cassiopeiae&amp;action=edit&amp;redlink=1" TargetMode="External"/><Relationship Id="rId55" Type="http://schemas.openxmlformats.org/officeDocument/2006/relationships/hyperlink" Target="http://en.wikipedia.org/w/index.php?title=44_Cassiopeiae&amp;action=edit&amp;redlink=1" TargetMode="External"/><Relationship Id="rId63" Type="http://schemas.openxmlformats.org/officeDocument/2006/relationships/hyperlink" Target="http://en.wikipedia.org/w/index.php?title=52_Cassiopeiae&amp;action=edit&amp;redlink=1" TargetMode="External"/><Relationship Id="rId68" Type="http://schemas.openxmlformats.org/officeDocument/2006/relationships/hyperlink" Target="http://en.wikipedia.org/w/index.php?title=V773_Cassiopeiae&amp;action=edit&amp;redlink=1" TargetMode="External"/><Relationship Id="rId76" Type="http://schemas.openxmlformats.org/officeDocument/2006/relationships/hyperlink" Target="http://en.wikipedia.org/w/index.php?title=V761_Cassiopeiae&amp;action=edit&amp;redlink=1" TargetMode="External"/><Relationship Id="rId84" Type="http://schemas.openxmlformats.org/officeDocument/2006/relationships/hyperlink" Target="http://en.wikipedia.org/wiki/HD_17156" TargetMode="External"/><Relationship Id="rId89" Type="http://schemas.openxmlformats.org/officeDocument/2006/relationships/hyperlink" Target="http://en.wikipedia.org/w/index.php?title=HAT-P-44&amp;action=edit&amp;redlink=1" TargetMode="External"/><Relationship Id="rId7" Type="http://schemas.openxmlformats.org/officeDocument/2006/relationships/hyperlink" Target="http://en.wikipedia.org/wiki/Zeta_Cassiopeiae" TargetMode="External"/><Relationship Id="rId71" Type="http://schemas.openxmlformats.org/officeDocument/2006/relationships/hyperlink" Target="http://en.wikipedia.org/w/index.php?title=35_Cassiopeiae&amp;action=edit&amp;redlink=1" TargetMode="External"/><Relationship Id="rId2" Type="http://schemas.openxmlformats.org/officeDocument/2006/relationships/hyperlink" Target="http://en.wikipedia.org/wiki/Alpha_Cassiopeiae" TargetMode="External"/><Relationship Id="rId16" Type="http://schemas.openxmlformats.org/officeDocument/2006/relationships/hyperlink" Target="http://en.wikipedia.org/wiki/Chi_Cassiopeiae" TargetMode="External"/><Relationship Id="rId29" Type="http://schemas.openxmlformats.org/officeDocument/2006/relationships/hyperlink" Target="http://en.wikipedia.org/wiki/Phi_Cassiopeiae" TargetMode="External"/><Relationship Id="rId11" Type="http://schemas.openxmlformats.org/officeDocument/2006/relationships/hyperlink" Target="http://en.wikipedia.org/wiki/Iota_Cassiopeiae" TargetMode="External"/><Relationship Id="rId24" Type="http://schemas.openxmlformats.org/officeDocument/2006/relationships/hyperlink" Target="http://en.wikipedia.org/wiki/Tau_Cassiopeiae" TargetMode="External"/><Relationship Id="rId32" Type="http://schemas.openxmlformats.org/officeDocument/2006/relationships/hyperlink" Target="http://en.wikipedia.org/wiki/HD_3240" TargetMode="External"/><Relationship Id="rId37" Type="http://schemas.openxmlformats.org/officeDocument/2006/relationships/hyperlink" Target="http://en.wikipedia.org/wiki/49_Cassiopeiae" TargetMode="External"/><Relationship Id="rId40" Type="http://schemas.openxmlformats.org/officeDocument/2006/relationships/hyperlink" Target="http://en.wikipedia.org/w/index.php?title=31_Cassiopeiae&amp;action=edit&amp;redlink=1" TargetMode="External"/><Relationship Id="rId45" Type="http://schemas.openxmlformats.org/officeDocument/2006/relationships/hyperlink" Target="http://en.wikipedia.org/w/index.php?title=32_Cassiopeiae&amp;action=edit&amp;redlink=1" TargetMode="External"/><Relationship Id="rId53" Type="http://schemas.openxmlformats.org/officeDocument/2006/relationships/hyperlink" Target="http://en.wikipedia.org/w/index.php?title=68_Cassiopeiae&amp;action=edit&amp;redlink=1" TargetMode="External"/><Relationship Id="rId58" Type="http://schemas.openxmlformats.org/officeDocument/2006/relationships/hyperlink" Target="http://en.wikipedia.org/w/index.php?title=V762_Cassiopeiae&amp;action=edit&amp;redlink=1" TargetMode="External"/><Relationship Id="rId66" Type="http://schemas.openxmlformats.org/officeDocument/2006/relationships/hyperlink" Target="http://en.wikipedia.org/wiki/AO_Cassiopeiae" TargetMode="External"/><Relationship Id="rId74" Type="http://schemas.openxmlformats.org/officeDocument/2006/relationships/hyperlink" Target="http://en.wikipedia.org/w/index.php?title=V465_Cassiopeiae&amp;action=edit&amp;redlink=1" TargetMode="External"/><Relationship Id="rId79" Type="http://schemas.openxmlformats.org/officeDocument/2006/relationships/hyperlink" Target="http://en.wikipedia.org/w/index.php?title=V801_Cassiopeiae&amp;action=edit&amp;redlink=1" TargetMode="External"/><Relationship Id="rId87" Type="http://schemas.openxmlformats.org/officeDocument/2006/relationships/hyperlink" Target="http://en.wikipedia.org/w/index.php?title=HD_219415&amp;action=edit&amp;redlink=1" TargetMode="External"/><Relationship Id="rId5" Type="http://schemas.openxmlformats.org/officeDocument/2006/relationships/hyperlink" Target="http://en.wikipedia.org/wiki/Epsilon_Cassiopeiae" TargetMode="External"/><Relationship Id="rId61" Type="http://schemas.openxmlformats.org/officeDocument/2006/relationships/hyperlink" Target="http://en.wikipedia.org/w/index.php?title=SU_Cassiopeiae&amp;action=edit&amp;redlink=1" TargetMode="External"/><Relationship Id="rId82" Type="http://schemas.openxmlformats.org/officeDocument/2006/relationships/hyperlink" Target="http://en.wikipedia.org/wiki/HD_7924" TargetMode="External"/><Relationship Id="rId19" Type="http://schemas.openxmlformats.org/officeDocument/2006/relationships/hyperlink" Target="http://en.wikipedia.org/wiki/Xi_Cassiopeiae" TargetMode="External"/><Relationship Id="rId4" Type="http://schemas.openxmlformats.org/officeDocument/2006/relationships/hyperlink" Target="http://en.wikipedia.org/wiki/Delta_Cassiopeiae" TargetMode="External"/><Relationship Id="rId9" Type="http://schemas.openxmlformats.org/officeDocument/2006/relationships/hyperlink" Target="http://en.wikipedia.org/wiki/Kappa_Cassiopeiae" TargetMode="External"/><Relationship Id="rId14" Type="http://schemas.openxmlformats.org/officeDocument/2006/relationships/hyperlink" Target="http://en.wikipedia.org/wiki/Rho_Cassiopeiae" TargetMode="External"/><Relationship Id="rId22" Type="http://schemas.openxmlformats.org/officeDocument/2006/relationships/hyperlink" Target="http://en.wikipedia.org/wiki/1_Cassiopeiae" TargetMode="External"/><Relationship Id="rId27" Type="http://schemas.openxmlformats.org/officeDocument/2006/relationships/hyperlink" Target="http://en.wikipedia.org/wiki/Nu_Cassiopeiae" TargetMode="External"/><Relationship Id="rId30" Type="http://schemas.openxmlformats.org/officeDocument/2006/relationships/hyperlink" Target="http://en.wikipedia.org/wiki/4_Cassiopeiae" TargetMode="External"/><Relationship Id="rId35" Type="http://schemas.openxmlformats.org/officeDocument/2006/relationships/hyperlink" Target="http://en.wikipedia.org/wiki/HD_15920" TargetMode="External"/><Relationship Id="rId43" Type="http://schemas.openxmlformats.org/officeDocument/2006/relationships/hyperlink" Target="http://en.wikipedia.org/wiki/6_Cassiopeiae" TargetMode="External"/><Relationship Id="rId48" Type="http://schemas.openxmlformats.org/officeDocument/2006/relationships/hyperlink" Target="http://en.wikipedia.org/w/index.php?title=V1022_Cassiopeiae&amp;action=edit&amp;redlink=1" TargetMode="External"/><Relationship Id="rId56" Type="http://schemas.openxmlformats.org/officeDocument/2006/relationships/hyperlink" Target="http://en.wikipedia.org/w/index.php?title=V567_Cassiopeiae&amp;action=edit&amp;redlink=1" TargetMode="External"/><Relationship Id="rId64" Type="http://schemas.openxmlformats.org/officeDocument/2006/relationships/hyperlink" Target="http://en.wikipedia.org/wiki/V373_Cassiopeiae" TargetMode="External"/><Relationship Id="rId69" Type="http://schemas.openxmlformats.org/officeDocument/2006/relationships/hyperlink" Target="http://en.wikipedia.org/w/index.php?title=V639_Cassiopeiae&amp;action=edit&amp;redlink=1" TargetMode="External"/><Relationship Id="rId77" Type="http://schemas.openxmlformats.org/officeDocument/2006/relationships/hyperlink" Target="http://en.wikipedia.org/w/index.php?title=V650_Cassiopeiae&amp;action=edit&amp;redlink=1" TargetMode="External"/><Relationship Id="rId8" Type="http://schemas.openxmlformats.org/officeDocument/2006/relationships/hyperlink" Target="http://en.wikipedia.org/wiki/50_Cassiopeiae" TargetMode="External"/><Relationship Id="rId51" Type="http://schemas.openxmlformats.org/officeDocument/2006/relationships/hyperlink" Target="http://en.wikipedia.org/wiki/HD_10780" TargetMode="External"/><Relationship Id="rId72" Type="http://schemas.openxmlformats.org/officeDocument/2006/relationships/hyperlink" Target="http://en.wikipedia.org/w/index.php?title=V805_Cassiopeiae&amp;action=edit&amp;redlink=1" TargetMode="External"/><Relationship Id="rId80" Type="http://schemas.openxmlformats.org/officeDocument/2006/relationships/hyperlink" Target="http://en.wikipedia.org/w/index.php?title=V638_Cassiopeiae&amp;action=edit&amp;redlink=1" TargetMode="External"/><Relationship Id="rId85" Type="http://schemas.openxmlformats.org/officeDocument/2006/relationships/hyperlink" Target="http://en.wikipedia.org/wiki/HD_240210" TargetMode="External"/><Relationship Id="rId3" Type="http://schemas.openxmlformats.org/officeDocument/2006/relationships/hyperlink" Target="http://en.wikipedia.org/wiki/Beta_Cassiopeiae" TargetMode="External"/><Relationship Id="rId12" Type="http://schemas.openxmlformats.org/officeDocument/2006/relationships/hyperlink" Target="http://en.wikipedia.org/wiki/Omicron_Cassiopeiae" TargetMode="External"/><Relationship Id="rId17" Type="http://schemas.openxmlformats.org/officeDocument/2006/relationships/hyperlink" Target="http://en.wikipedia.org/wiki/Psi_Cassiopeiae" TargetMode="External"/><Relationship Id="rId25" Type="http://schemas.openxmlformats.org/officeDocument/2006/relationships/hyperlink" Target="http://en.wikipedia.org/wiki/Sigma_Cassiopeiae" TargetMode="External"/><Relationship Id="rId33" Type="http://schemas.openxmlformats.org/officeDocument/2006/relationships/hyperlink" Target="http://en.wikipedia.org/wiki/V509_Cassiopeiae" TargetMode="External"/><Relationship Id="rId38" Type="http://schemas.openxmlformats.org/officeDocument/2006/relationships/hyperlink" Target="http://en.wikipedia.org/w/index.php?title=47_Cassiopeiae&amp;action=edit&amp;redlink=1" TargetMode="External"/><Relationship Id="rId46" Type="http://schemas.openxmlformats.org/officeDocument/2006/relationships/hyperlink" Target="http://en.wikipedia.org/w/index.php?title=43_Cassiopeiae&amp;action=edit&amp;redlink=1" TargetMode="External"/><Relationship Id="rId59" Type="http://schemas.openxmlformats.org/officeDocument/2006/relationships/hyperlink" Target="http://en.wikipedia.org/w/index.php?title=9_Cassiopeiae&amp;action=edit&amp;redlink=1" TargetMode="External"/><Relationship Id="rId67" Type="http://schemas.openxmlformats.org/officeDocument/2006/relationships/hyperlink" Target="http://en.wikipedia.org/w/index.php?title=13_Cassiopeiae&amp;action=edit&amp;redlink=1" TargetMode="External"/><Relationship Id="rId20" Type="http://schemas.openxmlformats.org/officeDocument/2006/relationships/hyperlink" Target="http://en.wikipedia.org/wiki/HD_5015" TargetMode="External"/><Relationship Id="rId41" Type="http://schemas.openxmlformats.org/officeDocument/2006/relationships/hyperlink" Target="http://en.wikipedia.org/w/index.php?title=12_Cassiopeiae&amp;action=edit&amp;redlink=1" TargetMode="External"/><Relationship Id="rId54" Type="http://schemas.openxmlformats.org/officeDocument/2006/relationships/hyperlink" Target="http://en.wikipedia.org/w/index.php?title=2_Cassiopeiae&amp;action=edit&amp;redlink=1" TargetMode="External"/><Relationship Id="rId62" Type="http://schemas.openxmlformats.org/officeDocument/2006/relationships/hyperlink" Target="http://en.wikipedia.org/w/index.php?title=V640_Cassiopeiae&amp;action=edit&amp;redlink=1" TargetMode="External"/><Relationship Id="rId70" Type="http://schemas.openxmlformats.org/officeDocument/2006/relationships/hyperlink" Target="http://en.wikipedia.org/w/index.php?title=RZ_Cassiopeiae&amp;action=edit&amp;redlink=1" TargetMode="External"/><Relationship Id="rId75" Type="http://schemas.openxmlformats.org/officeDocument/2006/relationships/hyperlink" Target="http://en.wikipedia.org/wiki/HD_220074" TargetMode="External"/><Relationship Id="rId83" Type="http://schemas.openxmlformats.org/officeDocument/2006/relationships/hyperlink" Target="http://en.wikipedia.org/w/index.php?title=HD_13908&amp;action=edit&amp;redlink=1" TargetMode="External"/><Relationship Id="rId88" Type="http://schemas.openxmlformats.org/officeDocument/2006/relationships/hyperlink" Target="http://en.wikipedia.org/wiki/R_Cassiopeiae" TargetMode="External"/><Relationship Id="rId1" Type="http://schemas.openxmlformats.org/officeDocument/2006/relationships/hyperlink" Target="http://en.wikipedia.org/wiki/Gamma_Cassiopeiae" TargetMode="External"/><Relationship Id="rId6" Type="http://schemas.openxmlformats.org/officeDocument/2006/relationships/hyperlink" Target="http://en.wikipedia.org/wiki/Eta_Cassiopeiae" TargetMode="External"/><Relationship Id="rId15" Type="http://schemas.openxmlformats.org/officeDocument/2006/relationships/hyperlink" Target="http://en.wikipedia.org/wiki/Upsilon2_Cassiopeiae" TargetMode="External"/><Relationship Id="rId23" Type="http://schemas.openxmlformats.org/officeDocument/2006/relationships/hyperlink" Target="http://en.wikipedia.org/wiki/HD_19275" TargetMode="External"/><Relationship Id="rId28" Type="http://schemas.openxmlformats.org/officeDocument/2006/relationships/hyperlink" Target="http://en.wikipedia.org/wiki/Pi_Cassiopeiae" TargetMode="External"/><Relationship Id="rId36" Type="http://schemas.openxmlformats.org/officeDocument/2006/relationships/hyperlink" Target="http://en.wikipedia.org/wiki/42_Cassiopeiae" TargetMode="External"/><Relationship Id="rId49" Type="http://schemas.openxmlformats.org/officeDocument/2006/relationships/hyperlink" Target="http://en.wikipedia.org/w/index.php?title=V746_Cassiopeiae&amp;action=edit&amp;redlink=1" TargetMode="External"/><Relationship Id="rId57" Type="http://schemas.openxmlformats.org/officeDocument/2006/relationships/hyperlink" Target="http://en.wikipedia.org/w/index.php?title=38_Cassiopeiae&amp;action=edit&amp;redlink=1" TargetMode="External"/><Relationship Id="rId10" Type="http://schemas.openxmlformats.org/officeDocument/2006/relationships/hyperlink" Target="http://en.wikipedia.org/wiki/Theta_Cassiopeiae" TargetMode="External"/><Relationship Id="rId31" Type="http://schemas.openxmlformats.org/officeDocument/2006/relationships/hyperlink" Target="http://en.wikipedia.org/wiki/Omega_Cassiopeiae" TargetMode="External"/><Relationship Id="rId44" Type="http://schemas.openxmlformats.org/officeDocument/2006/relationships/hyperlink" Target="http://en.wikipedia.org/w/index.php?title=10_Cassiopeiae&amp;action=edit&amp;redlink=1" TargetMode="External"/><Relationship Id="rId52" Type="http://schemas.openxmlformats.org/officeDocument/2006/relationships/hyperlink" Target="http://en.wikipedia.org/wiki/YZ_Cas" TargetMode="External"/><Relationship Id="rId60" Type="http://schemas.openxmlformats.org/officeDocument/2006/relationships/hyperlink" Target="http://en.wikipedia.org/w/index.php?title=HD_2952&amp;action=edit&amp;redlink=1" TargetMode="External"/><Relationship Id="rId65" Type="http://schemas.openxmlformats.org/officeDocument/2006/relationships/hyperlink" Target="http://en.wikipedia.org/w/index.php?title=55_Cassiopeiae&amp;action=edit&amp;redlink=1" TargetMode="External"/><Relationship Id="rId73" Type="http://schemas.openxmlformats.org/officeDocument/2006/relationships/hyperlink" Target="http://en.wikipedia.org/w/index.php?title=V526_Cassiopeiae&amp;action=edit&amp;redlink=1" TargetMode="External"/><Relationship Id="rId78" Type="http://schemas.openxmlformats.org/officeDocument/2006/relationships/hyperlink" Target="http://en.wikipedia.org/w/index.php?title=16_Cassiopeiae&amp;action=edit&amp;redlink=1" TargetMode="External"/><Relationship Id="rId81" Type="http://schemas.openxmlformats.org/officeDocument/2006/relationships/hyperlink" Target="http://en.wikipedia.org/w/index.php?title=54_Cassiopeiae&amp;action=edit&amp;redlink=1" TargetMode="External"/><Relationship Id="rId86" Type="http://schemas.openxmlformats.org/officeDocument/2006/relationships/hyperlink" Target="http://en.wikipedia.org/wiki/SAO_205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eta_Cassiopeiae" TargetMode="External"/><Relationship Id="rId2" Type="http://schemas.openxmlformats.org/officeDocument/2006/relationships/hyperlink" Target="http://en.wikipedia.org/wiki/Alpha_Cassiopeiae" TargetMode="External"/><Relationship Id="rId1" Type="http://schemas.openxmlformats.org/officeDocument/2006/relationships/hyperlink" Target="http://en.wikipedia.org/wiki/Gamma_Cassiopeiae" TargetMode="External"/><Relationship Id="rId5" Type="http://schemas.openxmlformats.org/officeDocument/2006/relationships/hyperlink" Target="http://en.wikipedia.org/wiki/Epsilon_Cassiopeiae" TargetMode="External"/><Relationship Id="rId4" Type="http://schemas.openxmlformats.org/officeDocument/2006/relationships/hyperlink" Target="http://en.wikipedia.org/wiki/Delta_Cassiopei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zoomScale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0.75" defaultRowHeight="15"/>
  <cols>
    <col min="1" max="6" width="10.75" style="1"/>
    <col min="7" max="7" width="14.25" style="1" customWidth="1"/>
    <col min="8" max="8" width="15" style="1" customWidth="1"/>
    <col min="9" max="12" width="10.75" style="1"/>
    <col min="13" max="13" width="41" style="1" customWidth="1"/>
    <col min="14" max="16384" width="10.75" style="1"/>
  </cols>
  <sheetData>
    <row r="1" spans="1:14" ht="15.75" thickBot="1"/>
    <row r="2" spans="1:14">
      <c r="A2" s="30" t="s">
        <v>51</v>
      </c>
      <c r="B2" s="30" t="s">
        <v>52</v>
      </c>
      <c r="C2" s="30" t="s">
        <v>53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4" t="s">
        <v>43</v>
      </c>
      <c r="J2" s="4" t="s">
        <v>45</v>
      </c>
      <c r="K2" s="32" t="s">
        <v>2</v>
      </c>
      <c r="L2" s="30" t="s">
        <v>46</v>
      </c>
      <c r="M2" s="34" t="s">
        <v>47</v>
      </c>
      <c r="N2" s="6"/>
    </row>
    <row r="3" spans="1:14" ht="15.75" thickBot="1">
      <c r="A3" s="31"/>
      <c r="B3" s="31"/>
      <c r="C3" s="31"/>
      <c r="D3" s="31"/>
      <c r="E3" s="31"/>
      <c r="F3" s="31"/>
      <c r="G3" s="31"/>
      <c r="H3" s="31"/>
      <c r="I3" s="5" t="s">
        <v>44</v>
      </c>
      <c r="J3" s="5" t="s">
        <v>44</v>
      </c>
      <c r="K3" s="33"/>
      <c r="L3" s="31"/>
      <c r="M3" s="35"/>
      <c r="N3" s="7"/>
    </row>
    <row r="4" spans="1:14" ht="45.75" thickBot="1">
      <c r="A4" s="3" t="s">
        <v>189</v>
      </c>
      <c r="B4" s="8" t="s">
        <v>89</v>
      </c>
      <c r="C4" s="8">
        <v>27</v>
      </c>
      <c r="D4" s="8"/>
      <c r="E4" s="8">
        <v>5394</v>
      </c>
      <c r="F4" s="8">
        <v>4427</v>
      </c>
      <c r="G4" s="8" t="s">
        <v>525</v>
      </c>
      <c r="H4" s="8" t="s">
        <v>190</v>
      </c>
      <c r="I4" s="8">
        <v>2.15</v>
      </c>
      <c r="J4" s="8" t="s">
        <v>191</v>
      </c>
      <c r="K4" s="8">
        <v>613</v>
      </c>
      <c r="L4" s="8" t="s">
        <v>192</v>
      </c>
      <c r="M4" s="2" t="s">
        <v>193</v>
      </c>
      <c r="N4" s="7"/>
    </row>
    <row r="5" spans="1:14" ht="18.75" thickBot="1">
      <c r="A5" s="3" t="s">
        <v>194</v>
      </c>
      <c r="B5" s="8" t="s">
        <v>83</v>
      </c>
      <c r="C5" s="8">
        <v>18</v>
      </c>
      <c r="D5" s="8"/>
      <c r="E5" s="8">
        <v>3712</v>
      </c>
      <c r="F5" s="8">
        <v>3179</v>
      </c>
      <c r="G5" s="8" t="s">
        <v>576</v>
      </c>
      <c r="H5" s="8" t="s">
        <v>195</v>
      </c>
      <c r="I5" s="8">
        <v>2.2400000000000002</v>
      </c>
      <c r="J5" s="8" t="s">
        <v>25</v>
      </c>
      <c r="K5" s="8">
        <v>228</v>
      </c>
      <c r="L5" s="8" t="s">
        <v>196</v>
      </c>
      <c r="M5" s="9" t="s">
        <v>197</v>
      </c>
      <c r="N5" s="7"/>
    </row>
    <row r="6" spans="1:14" ht="45.75" thickBot="1">
      <c r="A6" s="3" t="s">
        <v>198</v>
      </c>
      <c r="B6" s="8" t="s">
        <v>82</v>
      </c>
      <c r="C6" s="8">
        <v>11</v>
      </c>
      <c r="D6" s="8"/>
      <c r="E6" s="8">
        <v>432</v>
      </c>
      <c r="F6" s="8">
        <v>746</v>
      </c>
      <c r="G6" s="8" t="s">
        <v>577</v>
      </c>
      <c r="H6" s="8" t="s">
        <v>199</v>
      </c>
      <c r="I6" s="8">
        <v>2.2799999999999998</v>
      </c>
      <c r="J6" s="8">
        <v>1.17</v>
      </c>
      <c r="K6" s="8">
        <v>54</v>
      </c>
      <c r="L6" s="8" t="s">
        <v>200</v>
      </c>
      <c r="M6" s="2" t="s">
        <v>201</v>
      </c>
      <c r="N6" s="7"/>
    </row>
    <row r="7" spans="1:14" ht="30.75" thickBot="1">
      <c r="A7" s="3" t="s">
        <v>202</v>
      </c>
      <c r="B7" s="8" t="s">
        <v>100</v>
      </c>
      <c r="C7" s="8">
        <v>37</v>
      </c>
      <c r="D7" s="8"/>
      <c r="E7" s="8">
        <v>8538</v>
      </c>
      <c r="F7" s="8">
        <v>6686</v>
      </c>
      <c r="G7" s="8" t="s">
        <v>578</v>
      </c>
      <c r="H7" s="8" t="s">
        <v>203</v>
      </c>
      <c r="I7" s="8">
        <v>2.66</v>
      </c>
      <c r="J7" s="8">
        <v>0.24</v>
      </c>
      <c r="K7" s="8">
        <v>99</v>
      </c>
      <c r="L7" s="8" t="s">
        <v>204</v>
      </c>
      <c r="M7" s="2" t="s">
        <v>205</v>
      </c>
      <c r="N7" s="7"/>
    </row>
    <row r="8" spans="1:14" ht="18.75" thickBot="1">
      <c r="A8" s="3" t="s">
        <v>206</v>
      </c>
      <c r="B8" s="8" t="s">
        <v>90</v>
      </c>
      <c r="C8" s="8">
        <v>45</v>
      </c>
      <c r="D8" s="8"/>
      <c r="E8" s="8">
        <v>11415</v>
      </c>
      <c r="F8" s="8">
        <v>8886</v>
      </c>
      <c r="G8" s="8" t="s">
        <v>579</v>
      </c>
      <c r="H8" s="8" t="s">
        <v>207</v>
      </c>
      <c r="I8" s="8">
        <v>3.35</v>
      </c>
      <c r="J8" s="8" t="s">
        <v>208</v>
      </c>
      <c r="K8" s="8">
        <v>442</v>
      </c>
      <c r="L8" s="8" t="s">
        <v>209</v>
      </c>
      <c r="M8" s="9" t="s">
        <v>210</v>
      </c>
      <c r="N8" s="7"/>
    </row>
    <row r="9" spans="1:14" ht="33.75" thickBot="1">
      <c r="A9" s="3" t="s">
        <v>211</v>
      </c>
      <c r="B9" s="8" t="s">
        <v>103</v>
      </c>
      <c r="C9" s="8">
        <v>24</v>
      </c>
      <c r="D9" s="8"/>
      <c r="E9" s="8">
        <v>4614</v>
      </c>
      <c r="F9" s="8">
        <v>3821</v>
      </c>
      <c r="G9" s="8" t="s">
        <v>580</v>
      </c>
      <c r="H9" s="8" t="s">
        <v>212</v>
      </c>
      <c r="I9" s="8">
        <v>3.46</v>
      </c>
      <c r="J9" s="8">
        <v>4.59</v>
      </c>
      <c r="K9" s="8">
        <v>19</v>
      </c>
      <c r="L9" s="8" t="s">
        <v>213</v>
      </c>
      <c r="M9" s="9" t="s">
        <v>581</v>
      </c>
      <c r="N9" s="7"/>
    </row>
    <row r="10" spans="1:14" ht="18.75" thickBot="1">
      <c r="A10" s="3" t="s">
        <v>214</v>
      </c>
      <c r="B10" s="8" t="s">
        <v>91</v>
      </c>
      <c r="C10" s="8">
        <v>17</v>
      </c>
      <c r="D10" s="8"/>
      <c r="E10" s="8">
        <v>3360</v>
      </c>
      <c r="F10" s="8">
        <v>2920</v>
      </c>
      <c r="G10" s="8" t="s">
        <v>582</v>
      </c>
      <c r="H10" s="8" t="s">
        <v>215</v>
      </c>
      <c r="I10" s="8">
        <v>3.69</v>
      </c>
      <c r="J10" s="8" t="s">
        <v>216</v>
      </c>
      <c r="K10" s="8">
        <v>597</v>
      </c>
      <c r="L10" s="8" t="s">
        <v>114</v>
      </c>
      <c r="M10" s="2" t="s">
        <v>583</v>
      </c>
      <c r="N10" s="7"/>
    </row>
    <row r="11" spans="1:14" ht="18.75" thickBot="1">
      <c r="A11" s="3" t="s">
        <v>217</v>
      </c>
      <c r="B11" s="8"/>
      <c r="C11" s="8">
        <v>50</v>
      </c>
      <c r="D11" s="8"/>
      <c r="E11" s="8">
        <v>12216</v>
      </c>
      <c r="F11" s="8">
        <v>9598</v>
      </c>
      <c r="G11" s="8" t="s">
        <v>584</v>
      </c>
      <c r="H11" s="8" t="s">
        <v>218</v>
      </c>
      <c r="I11" s="8">
        <v>3.95</v>
      </c>
      <c r="J11" s="8">
        <v>0.47</v>
      </c>
      <c r="K11" s="8">
        <v>162</v>
      </c>
      <c r="L11" s="8" t="s">
        <v>87</v>
      </c>
      <c r="M11" s="9" t="s">
        <v>219</v>
      </c>
      <c r="N11" s="7"/>
    </row>
    <row r="12" spans="1:14" ht="18.75" thickBot="1">
      <c r="A12" s="3" t="s">
        <v>220</v>
      </c>
      <c r="B12" s="8" t="s">
        <v>99</v>
      </c>
      <c r="C12" s="8">
        <v>15</v>
      </c>
      <c r="D12" s="8"/>
      <c r="E12" s="8">
        <v>2905</v>
      </c>
      <c r="F12" s="8">
        <v>2599</v>
      </c>
      <c r="G12" s="8" t="s">
        <v>585</v>
      </c>
      <c r="H12" s="8" t="s">
        <v>221</v>
      </c>
      <c r="I12" s="8">
        <v>4.17</v>
      </c>
      <c r="J12" s="8" t="s">
        <v>222</v>
      </c>
      <c r="K12" s="8">
        <v>4127</v>
      </c>
      <c r="L12" s="8" t="s">
        <v>223</v>
      </c>
      <c r="M12" s="2" t="s">
        <v>224</v>
      </c>
      <c r="N12" s="7"/>
    </row>
    <row r="13" spans="1:14" ht="18.75" thickBot="1">
      <c r="A13" s="3" t="s">
        <v>225</v>
      </c>
      <c r="B13" s="8" t="s">
        <v>32</v>
      </c>
      <c r="C13" s="8">
        <v>33</v>
      </c>
      <c r="D13" s="8"/>
      <c r="E13" s="8">
        <v>6961</v>
      </c>
      <c r="F13" s="8">
        <v>5542</v>
      </c>
      <c r="G13" s="8" t="s">
        <v>586</v>
      </c>
      <c r="H13" s="8" t="s">
        <v>226</v>
      </c>
      <c r="I13" s="8">
        <v>4.34</v>
      </c>
      <c r="J13" s="8">
        <v>1.22</v>
      </c>
      <c r="K13" s="8">
        <v>137</v>
      </c>
      <c r="L13" s="8" t="s">
        <v>227</v>
      </c>
      <c r="M13" s="9" t="s">
        <v>228</v>
      </c>
      <c r="N13" s="7"/>
    </row>
    <row r="14" spans="1:14" ht="30.75" thickBot="1">
      <c r="A14" s="3" t="s">
        <v>229</v>
      </c>
      <c r="B14" s="8" t="s">
        <v>101</v>
      </c>
      <c r="C14" s="8"/>
      <c r="D14" s="8"/>
      <c r="E14" s="8">
        <v>15089</v>
      </c>
      <c r="F14" s="8">
        <v>11569</v>
      </c>
      <c r="G14" s="8" t="s">
        <v>587</v>
      </c>
      <c r="H14" s="8" t="s">
        <v>230</v>
      </c>
      <c r="I14" s="8">
        <v>4.46</v>
      </c>
      <c r="J14" s="8">
        <v>1.27</v>
      </c>
      <c r="K14" s="8">
        <v>141</v>
      </c>
      <c r="L14" s="8" t="s">
        <v>231</v>
      </c>
      <c r="M14" s="2" t="s">
        <v>232</v>
      </c>
      <c r="N14" s="7"/>
    </row>
    <row r="15" spans="1:14" ht="30.75" thickBot="1">
      <c r="A15" s="3" t="s">
        <v>0</v>
      </c>
      <c r="B15" s="8" t="s">
        <v>22</v>
      </c>
      <c r="C15" s="8">
        <v>22</v>
      </c>
      <c r="D15" s="8"/>
      <c r="E15" s="8">
        <v>4180</v>
      </c>
      <c r="F15" s="8">
        <v>3504</v>
      </c>
      <c r="G15" s="8" t="s">
        <v>588</v>
      </c>
      <c r="H15" s="8" t="s">
        <v>128</v>
      </c>
      <c r="I15" s="8">
        <v>4.4800000000000004</v>
      </c>
      <c r="J15" s="8" t="s">
        <v>129</v>
      </c>
      <c r="K15" s="8">
        <v>906</v>
      </c>
      <c r="L15" s="8" t="s">
        <v>95</v>
      </c>
      <c r="M15" s="2" t="s">
        <v>130</v>
      </c>
      <c r="N15" s="7"/>
    </row>
    <row r="16" spans="1:14" ht="18.75" thickBot="1">
      <c r="A16" s="3" t="s">
        <v>131</v>
      </c>
      <c r="B16" s="8" t="s">
        <v>77</v>
      </c>
      <c r="C16" s="8">
        <v>48</v>
      </c>
      <c r="D16" s="8"/>
      <c r="E16" s="8">
        <v>12111</v>
      </c>
      <c r="F16" s="8">
        <v>9480</v>
      </c>
      <c r="G16" s="8" t="s">
        <v>589</v>
      </c>
      <c r="H16" s="8" t="s">
        <v>132</v>
      </c>
      <c r="I16" s="8">
        <v>4.49</v>
      </c>
      <c r="J16" s="8">
        <v>1.72</v>
      </c>
      <c r="K16" s="8">
        <v>117</v>
      </c>
      <c r="L16" s="8" t="s">
        <v>29</v>
      </c>
      <c r="M16" s="9" t="s">
        <v>133</v>
      </c>
      <c r="N16" s="7"/>
    </row>
    <row r="17" spans="1:14" ht="36" thickBot="1">
      <c r="A17" s="3" t="s">
        <v>134</v>
      </c>
      <c r="B17" s="8" t="s">
        <v>109</v>
      </c>
      <c r="C17" s="8">
        <v>7</v>
      </c>
      <c r="D17" s="8"/>
      <c r="E17" s="8">
        <v>224014</v>
      </c>
      <c r="F17" s="8">
        <v>117863</v>
      </c>
      <c r="G17" s="8" t="s">
        <v>590</v>
      </c>
      <c r="H17" s="8" t="s">
        <v>135</v>
      </c>
      <c r="I17" s="8">
        <v>4.51</v>
      </c>
      <c r="J17" s="8" t="s">
        <v>136</v>
      </c>
      <c r="K17" s="8">
        <v>8500</v>
      </c>
      <c r="L17" s="8" t="s">
        <v>137</v>
      </c>
      <c r="M17" s="10" t="s">
        <v>591</v>
      </c>
      <c r="N17" s="7"/>
    </row>
    <row r="18" spans="1:14" ht="18.75" thickBot="1">
      <c r="A18" s="3" t="s">
        <v>138</v>
      </c>
      <c r="B18" s="8" t="s">
        <v>592</v>
      </c>
      <c r="C18" s="8">
        <v>28</v>
      </c>
      <c r="D18" s="8"/>
      <c r="E18" s="8">
        <v>5395</v>
      </c>
      <c r="F18" s="8">
        <v>4422</v>
      </c>
      <c r="G18" s="8" t="s">
        <v>593</v>
      </c>
      <c r="H18" s="8" t="s">
        <v>139</v>
      </c>
      <c r="I18" s="8">
        <v>4.62</v>
      </c>
      <c r="J18" s="8">
        <v>0.62</v>
      </c>
      <c r="K18" s="8">
        <v>206</v>
      </c>
      <c r="L18" s="8" t="s">
        <v>116</v>
      </c>
      <c r="M18" s="8"/>
      <c r="N18" s="7"/>
    </row>
    <row r="19" spans="1:14" ht="18.75" thickBot="1">
      <c r="A19" s="3" t="s">
        <v>140</v>
      </c>
      <c r="B19" s="8" t="s">
        <v>26</v>
      </c>
      <c r="C19" s="8">
        <v>39</v>
      </c>
      <c r="D19" s="8"/>
      <c r="E19" s="8">
        <v>9408</v>
      </c>
      <c r="F19" s="8">
        <v>7294</v>
      </c>
      <c r="G19" s="8" t="s">
        <v>594</v>
      </c>
      <c r="H19" s="8" t="s">
        <v>141</v>
      </c>
      <c r="I19" s="8">
        <v>4.68</v>
      </c>
      <c r="J19" s="8">
        <v>0.7</v>
      </c>
      <c r="K19" s="8">
        <v>204</v>
      </c>
      <c r="L19" s="8" t="s">
        <v>84</v>
      </c>
      <c r="M19" s="8"/>
      <c r="N19" s="7"/>
    </row>
    <row r="20" spans="1:14" ht="18.75" thickBot="1">
      <c r="A20" s="3" t="s">
        <v>142</v>
      </c>
      <c r="B20" s="8" t="s">
        <v>113</v>
      </c>
      <c r="C20" s="8">
        <v>36</v>
      </c>
      <c r="D20" s="8"/>
      <c r="E20" s="8">
        <v>8491</v>
      </c>
      <c r="F20" s="8">
        <v>6692</v>
      </c>
      <c r="G20" s="8" t="s">
        <v>595</v>
      </c>
      <c r="H20" s="8" t="s">
        <v>143</v>
      </c>
      <c r="I20" s="8">
        <v>4.72</v>
      </c>
      <c r="J20" s="8">
        <v>0.86</v>
      </c>
      <c r="K20" s="8">
        <v>193</v>
      </c>
      <c r="L20" s="8" t="s">
        <v>84</v>
      </c>
      <c r="M20" s="8"/>
      <c r="N20" s="7"/>
    </row>
    <row r="21" spans="1:14" ht="18.75" thickBot="1">
      <c r="A21" s="3" t="s">
        <v>144</v>
      </c>
      <c r="B21" s="8" t="s">
        <v>104</v>
      </c>
      <c r="C21" s="8">
        <v>14</v>
      </c>
      <c r="D21" s="8"/>
      <c r="E21" s="8">
        <v>2772</v>
      </c>
      <c r="F21" s="8">
        <v>2505</v>
      </c>
      <c r="G21" s="8" t="s">
        <v>596</v>
      </c>
      <c r="H21" s="8" t="s">
        <v>145</v>
      </c>
      <c r="I21" s="8">
        <v>4.74</v>
      </c>
      <c r="J21" s="8" t="s">
        <v>15</v>
      </c>
      <c r="K21" s="8">
        <v>354</v>
      </c>
      <c r="L21" s="8" t="s">
        <v>146</v>
      </c>
      <c r="M21" s="8"/>
      <c r="N21" s="7"/>
    </row>
    <row r="22" spans="1:14" ht="18.75" thickBot="1">
      <c r="A22" s="3" t="s">
        <v>147</v>
      </c>
      <c r="B22" s="8" t="s">
        <v>108</v>
      </c>
      <c r="C22" s="8">
        <v>19</v>
      </c>
      <c r="D22" s="8"/>
      <c r="E22" s="8">
        <v>3901</v>
      </c>
      <c r="F22" s="8">
        <v>3300</v>
      </c>
      <c r="G22" s="8" t="s">
        <v>597</v>
      </c>
      <c r="H22" s="8" t="s">
        <v>148</v>
      </c>
      <c r="I22" s="8">
        <v>4.8</v>
      </c>
      <c r="J22" s="8" t="s">
        <v>111</v>
      </c>
      <c r="K22" s="8">
        <v>1109</v>
      </c>
      <c r="L22" s="8" t="s">
        <v>55</v>
      </c>
      <c r="M22" s="8"/>
      <c r="N22" s="7"/>
    </row>
    <row r="23" spans="1:14" ht="18.75" thickBot="1">
      <c r="A23" s="3" t="s">
        <v>149</v>
      </c>
      <c r="B23" s="8"/>
      <c r="C23" s="8"/>
      <c r="D23" s="8"/>
      <c r="E23" s="8">
        <v>5015</v>
      </c>
      <c r="F23" s="8">
        <v>4151</v>
      </c>
      <c r="G23" s="8" t="s">
        <v>598</v>
      </c>
      <c r="H23" s="8" t="s">
        <v>150</v>
      </c>
      <c r="I23" s="8">
        <v>4.8</v>
      </c>
      <c r="J23" s="8">
        <v>3.46</v>
      </c>
      <c r="K23" s="8">
        <v>61</v>
      </c>
      <c r="L23" s="8" t="s">
        <v>17</v>
      </c>
      <c r="M23" s="2" t="s">
        <v>151</v>
      </c>
      <c r="N23" s="7"/>
    </row>
    <row r="24" spans="1:14" ht="18.75" thickBot="1">
      <c r="A24" s="3" t="s">
        <v>152</v>
      </c>
      <c r="B24" s="8" t="s">
        <v>599</v>
      </c>
      <c r="C24" s="8">
        <v>26</v>
      </c>
      <c r="D24" s="8"/>
      <c r="E24" s="8">
        <v>5234</v>
      </c>
      <c r="F24" s="8">
        <v>4292</v>
      </c>
      <c r="G24" s="8" t="s">
        <v>600</v>
      </c>
      <c r="H24" s="8" t="s">
        <v>153</v>
      </c>
      <c r="I24" s="8">
        <v>4.83</v>
      </c>
      <c r="J24" s="8" t="s">
        <v>110</v>
      </c>
      <c r="K24" s="8">
        <v>406</v>
      </c>
      <c r="L24" s="8" t="s">
        <v>115</v>
      </c>
      <c r="M24" s="8"/>
      <c r="N24" s="7"/>
    </row>
    <row r="25" spans="1:14" ht="18.75" thickBot="1">
      <c r="A25" s="3" t="s">
        <v>154</v>
      </c>
      <c r="B25" s="8"/>
      <c r="C25" s="8">
        <v>1</v>
      </c>
      <c r="D25" s="8"/>
      <c r="E25" s="8">
        <v>218376</v>
      </c>
      <c r="F25" s="8">
        <v>114104</v>
      </c>
      <c r="G25" s="8" t="s">
        <v>601</v>
      </c>
      <c r="H25" s="8" t="s">
        <v>155</v>
      </c>
      <c r="I25" s="8">
        <v>4.84</v>
      </c>
      <c r="J25" s="8" t="s">
        <v>156</v>
      </c>
      <c r="K25" s="8">
        <v>1105</v>
      </c>
      <c r="L25" s="8" t="s">
        <v>157</v>
      </c>
      <c r="M25" s="8"/>
      <c r="N25" s="7"/>
    </row>
    <row r="26" spans="1:14" ht="30.75" thickBot="1">
      <c r="A26" s="3" t="s">
        <v>158</v>
      </c>
      <c r="B26" s="8"/>
      <c r="C26" s="8"/>
      <c r="D26" s="8"/>
      <c r="E26" s="8">
        <v>19275</v>
      </c>
      <c r="F26" s="8">
        <v>14862</v>
      </c>
      <c r="G26" s="8" t="s">
        <v>602</v>
      </c>
      <c r="H26" s="8" t="s">
        <v>159</v>
      </c>
      <c r="I26" s="8">
        <v>4.8499999999999996</v>
      </c>
      <c r="J26" s="8">
        <v>1.37</v>
      </c>
      <c r="K26" s="8">
        <v>162</v>
      </c>
      <c r="L26" s="8" t="s">
        <v>160</v>
      </c>
      <c r="M26" s="8"/>
      <c r="N26" s="7"/>
    </row>
    <row r="27" spans="1:14" ht="18.75" thickBot="1">
      <c r="A27" s="3" t="s">
        <v>161</v>
      </c>
      <c r="B27" s="8" t="s">
        <v>94</v>
      </c>
      <c r="C27" s="8">
        <v>5</v>
      </c>
      <c r="D27" s="8"/>
      <c r="E27" s="8">
        <v>223165</v>
      </c>
      <c r="F27" s="8">
        <v>117301</v>
      </c>
      <c r="G27" s="8" t="s">
        <v>603</v>
      </c>
      <c r="H27" s="8" t="s">
        <v>162</v>
      </c>
      <c r="I27" s="8">
        <v>4.88</v>
      </c>
      <c r="J27" s="8">
        <v>1.26</v>
      </c>
      <c r="K27" s="8">
        <v>173</v>
      </c>
      <c r="L27" s="8" t="s">
        <v>97</v>
      </c>
      <c r="M27" s="8"/>
      <c r="N27" s="7"/>
    </row>
    <row r="28" spans="1:14" ht="18.75" thickBot="1">
      <c r="A28" s="3" t="s">
        <v>163</v>
      </c>
      <c r="B28" s="8" t="s">
        <v>96</v>
      </c>
      <c r="C28" s="8">
        <v>8</v>
      </c>
      <c r="D28" s="8"/>
      <c r="E28" s="8">
        <v>224572</v>
      </c>
      <c r="F28" s="8">
        <v>118243</v>
      </c>
      <c r="G28" s="8" t="s">
        <v>604</v>
      </c>
      <c r="H28" s="8" t="s">
        <v>164</v>
      </c>
      <c r="I28" s="8">
        <v>4.88</v>
      </c>
      <c r="J28" s="8" t="s">
        <v>165</v>
      </c>
      <c r="K28" s="8">
        <v>1523</v>
      </c>
      <c r="L28" s="8" t="s">
        <v>60</v>
      </c>
      <c r="M28" s="8"/>
      <c r="N28" s="7"/>
    </row>
    <row r="29" spans="1:14" ht="39" thickBot="1">
      <c r="A29" s="3" t="s">
        <v>166</v>
      </c>
      <c r="B29" s="8"/>
      <c r="C29" s="8"/>
      <c r="D29" s="8" t="s">
        <v>167</v>
      </c>
      <c r="E29" s="8">
        <v>221253</v>
      </c>
      <c r="F29" s="8">
        <v>115990</v>
      </c>
      <c r="G29" s="8" t="s">
        <v>605</v>
      </c>
      <c r="H29" s="8" t="s">
        <v>168</v>
      </c>
      <c r="I29" s="8">
        <v>4.8899999999999997</v>
      </c>
      <c r="J29" s="8" t="s">
        <v>169</v>
      </c>
      <c r="K29" s="8">
        <v>575</v>
      </c>
      <c r="L29" s="8" t="s">
        <v>107</v>
      </c>
      <c r="M29" s="9" t="s">
        <v>606</v>
      </c>
      <c r="N29" s="7"/>
    </row>
    <row r="30" spans="1:14" ht="18.75" thickBot="1">
      <c r="A30" s="3" t="s">
        <v>170</v>
      </c>
      <c r="B30" s="8" t="s">
        <v>105</v>
      </c>
      <c r="C30" s="8">
        <v>25</v>
      </c>
      <c r="D30" s="8"/>
      <c r="E30" s="8">
        <v>4636</v>
      </c>
      <c r="F30" s="8">
        <v>3801</v>
      </c>
      <c r="G30" s="8" t="s">
        <v>607</v>
      </c>
      <c r="H30" s="8" t="s">
        <v>171</v>
      </c>
      <c r="I30" s="8">
        <v>4.9000000000000004</v>
      </c>
      <c r="J30" s="8" t="s">
        <v>59</v>
      </c>
      <c r="K30" s="8">
        <v>389</v>
      </c>
      <c r="L30" s="8" t="s">
        <v>172</v>
      </c>
      <c r="M30" s="8"/>
      <c r="N30" s="7"/>
    </row>
    <row r="31" spans="1:14" ht="18.75" thickBot="1">
      <c r="A31" s="3" t="s">
        <v>173</v>
      </c>
      <c r="B31" s="8" t="s">
        <v>174</v>
      </c>
      <c r="C31" s="8">
        <v>20</v>
      </c>
      <c r="D31" s="8"/>
      <c r="E31" s="8">
        <v>4058</v>
      </c>
      <c r="F31" s="8">
        <v>3414</v>
      </c>
      <c r="G31" s="8" t="s">
        <v>608</v>
      </c>
      <c r="H31" s="8" t="s">
        <v>175</v>
      </c>
      <c r="I31" s="8">
        <v>4.95</v>
      </c>
      <c r="J31" s="8">
        <v>1.31</v>
      </c>
      <c r="K31" s="8">
        <v>174</v>
      </c>
      <c r="L31" s="8" t="s">
        <v>86</v>
      </c>
      <c r="M31" s="8"/>
      <c r="N31" s="7"/>
    </row>
    <row r="32" spans="1:14" ht="30.75" thickBot="1">
      <c r="A32" s="3" t="s">
        <v>176</v>
      </c>
      <c r="B32" s="8" t="s">
        <v>28</v>
      </c>
      <c r="C32" s="8">
        <v>34</v>
      </c>
      <c r="D32" s="8"/>
      <c r="E32" s="8">
        <v>7927</v>
      </c>
      <c r="F32" s="8">
        <v>6242</v>
      </c>
      <c r="G32" s="8" t="s">
        <v>609</v>
      </c>
      <c r="H32" s="8" t="s">
        <v>177</v>
      </c>
      <c r="I32" s="8">
        <v>4.95</v>
      </c>
      <c r="J32" s="8" t="s">
        <v>178</v>
      </c>
      <c r="K32" s="8">
        <v>2329</v>
      </c>
      <c r="L32" s="8" t="s">
        <v>179</v>
      </c>
      <c r="M32" s="2" t="s">
        <v>180</v>
      </c>
      <c r="N32" s="7"/>
    </row>
    <row r="33" spans="1:14" ht="18.75" thickBot="1">
      <c r="A33" s="3" t="s">
        <v>181</v>
      </c>
      <c r="B33" s="8"/>
      <c r="C33" s="8">
        <v>4</v>
      </c>
      <c r="D33" s="8"/>
      <c r="E33" s="8">
        <v>220652</v>
      </c>
      <c r="F33" s="8">
        <v>115590</v>
      </c>
      <c r="G33" s="8" t="s">
        <v>610</v>
      </c>
      <c r="H33" s="8" t="s">
        <v>182</v>
      </c>
      <c r="I33" s="8">
        <v>4.96</v>
      </c>
      <c r="J33" s="8" t="s">
        <v>80</v>
      </c>
      <c r="K33" s="8">
        <v>771</v>
      </c>
      <c r="L33" s="8" t="s">
        <v>98</v>
      </c>
      <c r="M33" s="8"/>
      <c r="N33" s="7"/>
    </row>
    <row r="34" spans="1:14" ht="18.75" thickBot="1">
      <c r="A34" s="3" t="s">
        <v>183</v>
      </c>
      <c r="B34" s="8" t="s">
        <v>112</v>
      </c>
      <c r="C34" s="8">
        <v>46</v>
      </c>
      <c r="D34" s="8"/>
      <c r="E34" s="8">
        <v>11529</v>
      </c>
      <c r="F34" s="8">
        <v>9009</v>
      </c>
      <c r="G34" s="8" t="s">
        <v>611</v>
      </c>
      <c r="H34" s="8" t="s">
        <v>184</v>
      </c>
      <c r="I34" s="8">
        <v>4.97</v>
      </c>
      <c r="J34" s="8" t="s">
        <v>14</v>
      </c>
      <c r="K34" s="8">
        <v>701</v>
      </c>
      <c r="L34" s="8" t="s">
        <v>56</v>
      </c>
      <c r="M34" s="8"/>
      <c r="N34" s="7"/>
    </row>
    <row r="35" spans="1:14" ht="18.75" thickBot="1">
      <c r="A35" s="3" t="s">
        <v>185</v>
      </c>
      <c r="B35" s="8"/>
      <c r="C35" s="8"/>
      <c r="D35" s="8"/>
      <c r="E35" s="8">
        <v>3240</v>
      </c>
      <c r="F35" s="8">
        <v>2854</v>
      </c>
      <c r="G35" s="8" t="s">
        <v>612</v>
      </c>
      <c r="H35" s="8" t="s">
        <v>186</v>
      </c>
      <c r="I35" s="8">
        <v>5.08</v>
      </c>
      <c r="J35" s="8" t="s">
        <v>187</v>
      </c>
      <c r="K35" s="8">
        <v>505</v>
      </c>
      <c r="L35" s="8" t="s">
        <v>188</v>
      </c>
      <c r="M35" s="8"/>
      <c r="N35" s="7"/>
    </row>
    <row r="36" spans="1:14" ht="36" thickBot="1">
      <c r="A36" s="3" t="s">
        <v>293</v>
      </c>
      <c r="B36" s="8"/>
      <c r="C36" s="8"/>
      <c r="D36" s="8" t="s">
        <v>294</v>
      </c>
      <c r="E36" s="8">
        <v>217476</v>
      </c>
      <c r="F36" s="8">
        <v>113561</v>
      </c>
      <c r="G36" s="8" t="s">
        <v>613</v>
      </c>
      <c r="H36" s="8" t="s">
        <v>295</v>
      </c>
      <c r="I36" s="8">
        <v>5.0999999999999996</v>
      </c>
      <c r="J36" s="8" t="s">
        <v>296</v>
      </c>
      <c r="K36" s="8">
        <v>7723</v>
      </c>
      <c r="L36" s="8" t="s">
        <v>297</v>
      </c>
      <c r="M36" s="9" t="s">
        <v>614</v>
      </c>
      <c r="N36" s="7"/>
    </row>
    <row r="37" spans="1:14" ht="30.75" thickBot="1">
      <c r="A37" s="3" t="s">
        <v>298</v>
      </c>
      <c r="B37" s="8" t="s">
        <v>117</v>
      </c>
      <c r="C37" s="8">
        <v>30</v>
      </c>
      <c r="D37" s="8"/>
      <c r="E37" s="8">
        <v>6582</v>
      </c>
      <c r="F37" s="8">
        <v>5336</v>
      </c>
      <c r="G37" s="8" t="s">
        <v>615</v>
      </c>
      <c r="H37" s="8" t="s">
        <v>299</v>
      </c>
      <c r="I37" s="8">
        <v>5.17</v>
      </c>
      <c r="J37" s="8">
        <v>5.78</v>
      </c>
      <c r="K37" s="8">
        <v>25</v>
      </c>
      <c r="L37" s="8" t="s">
        <v>300</v>
      </c>
      <c r="M37" s="9" t="s">
        <v>301</v>
      </c>
      <c r="N37" s="7"/>
    </row>
    <row r="38" spans="1:14" ht="30.75" thickBot="1">
      <c r="A38" s="3" t="s">
        <v>302</v>
      </c>
      <c r="B38" s="8"/>
      <c r="C38" s="8"/>
      <c r="D38" s="8"/>
      <c r="E38" s="8">
        <v>15920</v>
      </c>
      <c r="F38" s="8">
        <v>12273</v>
      </c>
      <c r="G38" s="8" t="s">
        <v>616</v>
      </c>
      <c r="H38" s="8" t="s">
        <v>303</v>
      </c>
      <c r="I38" s="8">
        <v>5.17</v>
      </c>
      <c r="J38" s="8">
        <v>0.69</v>
      </c>
      <c r="K38" s="8">
        <v>256</v>
      </c>
      <c r="L38" s="8" t="s">
        <v>76</v>
      </c>
      <c r="M38" s="8"/>
      <c r="N38" s="7"/>
    </row>
    <row r="39" spans="1:14" ht="18.75" thickBot="1">
      <c r="A39" s="3" t="s">
        <v>304</v>
      </c>
      <c r="B39" s="8"/>
      <c r="C39" s="8">
        <v>42</v>
      </c>
      <c r="D39" s="8"/>
      <c r="E39" s="8">
        <v>10250</v>
      </c>
      <c r="F39" s="8">
        <v>8016</v>
      </c>
      <c r="G39" s="8" t="s">
        <v>617</v>
      </c>
      <c r="H39" s="8" t="s">
        <v>305</v>
      </c>
      <c r="I39" s="8">
        <v>5.18</v>
      </c>
      <c r="J39" s="8">
        <v>0.51</v>
      </c>
      <c r="K39" s="8">
        <v>281</v>
      </c>
      <c r="L39" s="8" t="s">
        <v>62</v>
      </c>
      <c r="M39" s="8"/>
      <c r="N39" s="7"/>
    </row>
    <row r="40" spans="1:14" ht="18.75" thickBot="1">
      <c r="A40" s="3" t="s">
        <v>306</v>
      </c>
      <c r="B40" s="8"/>
      <c r="C40" s="8">
        <v>49</v>
      </c>
      <c r="D40" s="8"/>
      <c r="E40" s="8">
        <v>12339</v>
      </c>
      <c r="F40" s="8">
        <v>9763</v>
      </c>
      <c r="G40" s="8" t="s">
        <v>618</v>
      </c>
      <c r="H40" s="8" t="s">
        <v>307</v>
      </c>
      <c r="I40" s="8">
        <v>5.22</v>
      </c>
      <c r="J40" s="8" t="s">
        <v>308</v>
      </c>
      <c r="K40" s="8">
        <v>426</v>
      </c>
      <c r="L40" s="8" t="s">
        <v>76</v>
      </c>
      <c r="M40" s="8"/>
      <c r="N40" s="7"/>
    </row>
    <row r="41" spans="1:14" ht="18.75" thickBot="1">
      <c r="A41" s="3" t="s">
        <v>309</v>
      </c>
      <c r="B41" s="8"/>
      <c r="C41" s="8">
        <v>47</v>
      </c>
      <c r="D41" s="8"/>
      <c r="E41" s="8">
        <v>12230</v>
      </c>
      <c r="F41" s="8">
        <v>9727</v>
      </c>
      <c r="G41" s="8" t="s">
        <v>619</v>
      </c>
      <c r="H41" s="8" t="s">
        <v>310</v>
      </c>
      <c r="I41" s="8">
        <v>5.27</v>
      </c>
      <c r="J41" s="8">
        <v>2.64</v>
      </c>
      <c r="K41" s="8">
        <v>109</v>
      </c>
      <c r="L41" s="8" t="s">
        <v>311</v>
      </c>
      <c r="M41" s="8"/>
      <c r="N41" s="7"/>
    </row>
    <row r="42" spans="1:14" ht="18.75" thickBot="1">
      <c r="A42" s="3" t="s">
        <v>312</v>
      </c>
      <c r="B42" s="8"/>
      <c r="C42" s="8">
        <v>40</v>
      </c>
      <c r="D42" s="8"/>
      <c r="E42" s="8">
        <v>9774</v>
      </c>
      <c r="F42" s="8">
        <v>7650</v>
      </c>
      <c r="G42" s="8" t="s">
        <v>466</v>
      </c>
      <c r="H42" s="8" t="s">
        <v>313</v>
      </c>
      <c r="I42" s="8">
        <v>5.28</v>
      </c>
      <c r="J42" s="8" t="s">
        <v>23</v>
      </c>
      <c r="K42" s="8">
        <v>447</v>
      </c>
      <c r="L42" s="8" t="s">
        <v>314</v>
      </c>
      <c r="M42" s="8"/>
      <c r="N42" s="7"/>
    </row>
    <row r="43" spans="1:14" ht="18.75" thickBot="1">
      <c r="A43" s="8"/>
      <c r="B43" s="8"/>
      <c r="C43" s="8"/>
      <c r="D43" s="8"/>
      <c r="E43" s="8">
        <v>11946</v>
      </c>
      <c r="F43" s="8">
        <v>9312</v>
      </c>
      <c r="G43" s="8" t="s">
        <v>467</v>
      </c>
      <c r="H43" s="8" t="s">
        <v>315</v>
      </c>
      <c r="I43" s="8">
        <v>5.29</v>
      </c>
      <c r="J43" s="8">
        <v>0.81</v>
      </c>
      <c r="K43" s="8">
        <v>257</v>
      </c>
      <c r="L43" s="8" t="s">
        <v>57</v>
      </c>
      <c r="M43" s="8"/>
      <c r="N43" s="7"/>
    </row>
    <row r="44" spans="1:14" ht="18.75" thickBot="1">
      <c r="A44" s="3" t="s">
        <v>316</v>
      </c>
      <c r="B44" s="8"/>
      <c r="C44" s="8">
        <v>31</v>
      </c>
      <c r="D44" s="8"/>
      <c r="E44" s="8">
        <v>6829</v>
      </c>
      <c r="F44" s="8">
        <v>5518</v>
      </c>
      <c r="G44" s="8" t="s">
        <v>468</v>
      </c>
      <c r="H44" s="8" t="s">
        <v>317</v>
      </c>
      <c r="I44" s="8">
        <v>5.32</v>
      </c>
      <c r="J44" s="8">
        <v>0.38</v>
      </c>
      <c r="K44" s="8">
        <v>318</v>
      </c>
      <c r="L44" s="8" t="s">
        <v>50</v>
      </c>
      <c r="M44" s="8"/>
      <c r="N44" s="7"/>
    </row>
    <row r="45" spans="1:14" ht="30.75" thickBot="1">
      <c r="A45" s="8"/>
      <c r="B45" s="8"/>
      <c r="C45" s="8"/>
      <c r="D45" s="8"/>
      <c r="E45" s="8">
        <v>4775</v>
      </c>
      <c r="F45" s="8">
        <v>3951</v>
      </c>
      <c r="G45" s="8" t="s">
        <v>469</v>
      </c>
      <c r="H45" s="8" t="s">
        <v>318</v>
      </c>
      <c r="I45" s="8">
        <v>5.35</v>
      </c>
      <c r="J45" s="8" t="s">
        <v>63</v>
      </c>
      <c r="K45" s="8">
        <v>813</v>
      </c>
      <c r="L45" s="8" t="s">
        <v>319</v>
      </c>
      <c r="M45" s="8"/>
      <c r="N45" s="7"/>
    </row>
    <row r="46" spans="1:14" ht="18.75" thickBot="1">
      <c r="A46" s="3" t="s">
        <v>320</v>
      </c>
      <c r="B46" s="8"/>
      <c r="C46" s="8">
        <v>12</v>
      </c>
      <c r="D46" s="8"/>
      <c r="E46" s="8">
        <v>2011</v>
      </c>
      <c r="F46" s="8">
        <v>1960</v>
      </c>
      <c r="G46" s="8" t="s">
        <v>470</v>
      </c>
      <c r="H46" s="8" t="s">
        <v>321</v>
      </c>
      <c r="I46" s="8">
        <v>5.38</v>
      </c>
      <c r="J46" s="8" t="s">
        <v>322</v>
      </c>
      <c r="K46" s="8">
        <v>763</v>
      </c>
      <c r="L46" s="8" t="s">
        <v>172</v>
      </c>
      <c r="M46" s="8"/>
      <c r="N46" s="7"/>
    </row>
    <row r="47" spans="1:14" ht="18.75" thickBot="1">
      <c r="A47" s="8"/>
      <c r="B47" s="8"/>
      <c r="C47" s="8"/>
      <c r="D47" s="8"/>
      <c r="E47" s="8">
        <v>4222</v>
      </c>
      <c r="F47" s="8">
        <v>3544</v>
      </c>
      <c r="G47" s="8" t="s">
        <v>471</v>
      </c>
      <c r="H47" s="8" t="s">
        <v>323</v>
      </c>
      <c r="I47" s="8">
        <v>5.41</v>
      </c>
      <c r="J47" s="8">
        <v>0.25</v>
      </c>
      <c r="K47" s="8">
        <v>351</v>
      </c>
      <c r="L47" s="8" t="s">
        <v>324</v>
      </c>
      <c r="M47" s="8"/>
      <c r="N47" s="7"/>
    </row>
    <row r="48" spans="1:14" ht="18.75" thickBot="1">
      <c r="A48" s="3" t="s">
        <v>325</v>
      </c>
      <c r="B48" s="8"/>
      <c r="C48" s="8">
        <v>23</v>
      </c>
      <c r="D48" s="8"/>
      <c r="E48" s="8">
        <v>4382</v>
      </c>
      <c r="F48" s="8">
        <v>3721</v>
      </c>
      <c r="G48" s="8" t="s">
        <v>472</v>
      </c>
      <c r="H48" s="8" t="s">
        <v>326</v>
      </c>
      <c r="I48" s="8">
        <v>5.42</v>
      </c>
      <c r="J48" s="8" t="s">
        <v>327</v>
      </c>
      <c r="K48" s="8">
        <v>803</v>
      </c>
      <c r="L48" s="8" t="s">
        <v>56</v>
      </c>
      <c r="M48" s="8"/>
      <c r="N48" s="7"/>
    </row>
    <row r="49" spans="1:14" ht="40.5" thickBot="1">
      <c r="A49" s="3" t="s">
        <v>328</v>
      </c>
      <c r="B49" s="8"/>
      <c r="C49" s="8">
        <v>6</v>
      </c>
      <c r="D49" s="8" t="s">
        <v>329</v>
      </c>
      <c r="E49" s="8">
        <v>223385</v>
      </c>
      <c r="F49" s="8">
        <v>117447</v>
      </c>
      <c r="G49" s="8" t="s">
        <v>473</v>
      </c>
      <c r="H49" s="8" t="s">
        <v>330</v>
      </c>
      <c r="I49" s="8">
        <v>5.43</v>
      </c>
      <c r="J49" s="8" t="s">
        <v>331</v>
      </c>
      <c r="K49" s="8">
        <v>16300</v>
      </c>
      <c r="L49" s="8" t="s">
        <v>332</v>
      </c>
      <c r="M49" s="9" t="s">
        <v>474</v>
      </c>
      <c r="N49" s="7"/>
    </row>
    <row r="50" spans="1:14" ht="18.75" thickBot="1">
      <c r="A50" s="8"/>
      <c r="B50" s="8"/>
      <c r="C50" s="8"/>
      <c r="D50" s="8"/>
      <c r="E50" s="8">
        <v>3574</v>
      </c>
      <c r="F50" s="8">
        <v>3083</v>
      </c>
      <c r="G50" s="8" t="s">
        <v>475</v>
      </c>
      <c r="H50" s="8" t="s">
        <v>333</v>
      </c>
      <c r="I50" s="8">
        <v>5.45</v>
      </c>
      <c r="J50" s="8" t="s">
        <v>334</v>
      </c>
      <c r="K50" s="8">
        <v>1331</v>
      </c>
      <c r="L50" s="8" t="s">
        <v>93</v>
      </c>
      <c r="M50" s="8"/>
      <c r="N50" s="7"/>
    </row>
    <row r="51" spans="1:14" ht="18.75" thickBot="1">
      <c r="A51" s="8"/>
      <c r="B51" s="8"/>
      <c r="C51" s="8"/>
      <c r="D51" s="8"/>
      <c r="E51" s="8">
        <v>9900</v>
      </c>
      <c r="F51" s="8">
        <v>7617</v>
      </c>
      <c r="G51" s="8" t="s">
        <v>476</v>
      </c>
      <c r="H51" s="8" t="s">
        <v>335</v>
      </c>
      <c r="I51" s="8">
        <v>5.55</v>
      </c>
      <c r="J51" s="8" t="s">
        <v>336</v>
      </c>
      <c r="K51" s="8">
        <v>1140</v>
      </c>
      <c r="L51" s="8" t="s">
        <v>337</v>
      </c>
      <c r="M51" s="8"/>
      <c r="N51" s="7"/>
    </row>
    <row r="52" spans="1:14" ht="18.75" thickBot="1">
      <c r="A52" s="8"/>
      <c r="B52" s="8"/>
      <c r="C52" s="8"/>
      <c r="D52" s="8"/>
      <c r="E52" s="8">
        <v>223173</v>
      </c>
      <c r="F52" s="8">
        <v>117299</v>
      </c>
      <c r="G52" s="8" t="s">
        <v>477</v>
      </c>
      <c r="H52" s="8" t="s">
        <v>338</v>
      </c>
      <c r="I52" s="8">
        <v>5.55</v>
      </c>
      <c r="J52" s="8" t="s">
        <v>339</v>
      </c>
      <c r="K52" s="8">
        <v>1672</v>
      </c>
      <c r="L52" s="8" t="s">
        <v>340</v>
      </c>
      <c r="M52" s="8"/>
      <c r="N52" s="7"/>
    </row>
    <row r="53" spans="1:14" ht="18.75" thickBot="1">
      <c r="A53" s="8"/>
      <c r="B53" s="8"/>
      <c r="C53" s="8"/>
      <c r="D53" s="8"/>
      <c r="E53" s="8">
        <v>5408</v>
      </c>
      <c r="F53" s="8">
        <v>4440</v>
      </c>
      <c r="G53" s="8" t="s">
        <v>478</v>
      </c>
      <c r="H53" s="8" t="s">
        <v>341</v>
      </c>
      <c r="I53" s="8">
        <v>5.56</v>
      </c>
      <c r="J53" s="8" t="s">
        <v>342</v>
      </c>
      <c r="K53" s="8">
        <v>614</v>
      </c>
      <c r="L53" s="8" t="s">
        <v>118</v>
      </c>
      <c r="M53" s="8"/>
      <c r="N53" s="7"/>
    </row>
    <row r="54" spans="1:14" ht="18.75" thickBot="1">
      <c r="A54" s="8"/>
      <c r="B54" s="8"/>
      <c r="C54" s="8"/>
      <c r="D54" s="8"/>
      <c r="E54" s="8">
        <v>6960</v>
      </c>
      <c r="F54" s="8">
        <v>5566</v>
      </c>
      <c r="G54" s="8" t="s">
        <v>633</v>
      </c>
      <c r="H54" s="8" t="s">
        <v>343</v>
      </c>
      <c r="I54" s="8">
        <v>5.56</v>
      </c>
      <c r="J54" s="8">
        <v>0.06</v>
      </c>
      <c r="K54" s="8">
        <v>410</v>
      </c>
      <c r="L54" s="8" t="s">
        <v>61</v>
      </c>
      <c r="M54" s="8"/>
      <c r="N54" s="7"/>
    </row>
    <row r="55" spans="1:14" ht="18.75" thickBot="1">
      <c r="A55" s="8"/>
      <c r="B55" s="8"/>
      <c r="C55" s="8"/>
      <c r="D55" s="8"/>
      <c r="E55" s="8">
        <v>220369</v>
      </c>
      <c r="F55" s="8">
        <v>115395</v>
      </c>
      <c r="G55" s="8" t="s">
        <v>634</v>
      </c>
      <c r="H55" s="8" t="s">
        <v>344</v>
      </c>
      <c r="I55" s="8">
        <v>5.56</v>
      </c>
      <c r="J55" s="8" t="s">
        <v>345</v>
      </c>
      <c r="K55" s="8">
        <v>1482</v>
      </c>
      <c r="L55" s="8" t="s">
        <v>340</v>
      </c>
      <c r="M55" s="8"/>
      <c r="N55" s="7"/>
    </row>
    <row r="56" spans="1:14" ht="18.75" thickBot="1">
      <c r="A56" s="3" t="s">
        <v>346</v>
      </c>
      <c r="B56" s="8"/>
      <c r="C56" s="8">
        <v>10</v>
      </c>
      <c r="D56" s="8"/>
      <c r="E56" s="8">
        <v>144</v>
      </c>
      <c r="F56" s="8">
        <v>531</v>
      </c>
      <c r="G56" s="8" t="s">
        <v>635</v>
      </c>
      <c r="H56" s="8" t="s">
        <v>347</v>
      </c>
      <c r="I56" s="8">
        <v>5.57</v>
      </c>
      <c r="J56" s="8" t="s">
        <v>7</v>
      </c>
      <c r="K56" s="8">
        <v>982</v>
      </c>
      <c r="L56" s="8" t="s">
        <v>172</v>
      </c>
      <c r="M56" s="8"/>
      <c r="N56" s="7"/>
    </row>
    <row r="57" spans="1:14" ht="18.75" thickBot="1">
      <c r="A57" s="3" t="s">
        <v>348</v>
      </c>
      <c r="B57" s="8"/>
      <c r="C57" s="8">
        <v>32</v>
      </c>
      <c r="D57" s="8"/>
      <c r="E57" s="8">
        <v>6972</v>
      </c>
      <c r="F57" s="8">
        <v>5589</v>
      </c>
      <c r="G57" s="8" t="s">
        <v>636</v>
      </c>
      <c r="H57" s="8" t="s">
        <v>349</v>
      </c>
      <c r="I57" s="8">
        <v>5.57</v>
      </c>
      <c r="J57" s="8">
        <v>0.34</v>
      </c>
      <c r="K57" s="8">
        <v>363</v>
      </c>
      <c r="L57" s="8" t="s">
        <v>350</v>
      </c>
      <c r="M57" s="9" t="s">
        <v>122</v>
      </c>
      <c r="N57" s="7"/>
    </row>
    <row r="58" spans="1:14" ht="41.25" thickBot="1">
      <c r="A58" s="3" t="s">
        <v>123</v>
      </c>
      <c r="B58" s="8"/>
      <c r="C58" s="8">
        <v>43</v>
      </c>
      <c r="D58" s="8" t="s">
        <v>124</v>
      </c>
      <c r="E58" s="8">
        <v>10221</v>
      </c>
      <c r="F58" s="8">
        <v>7965</v>
      </c>
      <c r="G58" s="8" t="s">
        <v>637</v>
      </c>
      <c r="H58" s="8" t="s">
        <v>125</v>
      </c>
      <c r="I58" s="8">
        <v>5.57</v>
      </c>
      <c r="J58" s="8" t="s">
        <v>27</v>
      </c>
      <c r="K58" s="8">
        <v>444</v>
      </c>
      <c r="L58" s="8" t="s">
        <v>126</v>
      </c>
      <c r="M58" s="9" t="s">
        <v>638</v>
      </c>
      <c r="N58" s="7"/>
    </row>
    <row r="59" spans="1:14" ht="18.75" thickBot="1">
      <c r="A59" s="3" t="s">
        <v>127</v>
      </c>
      <c r="B59" s="8"/>
      <c r="C59" s="8"/>
      <c r="D59" s="8"/>
      <c r="E59" s="8">
        <v>219134</v>
      </c>
      <c r="F59" s="8">
        <v>114622</v>
      </c>
      <c r="G59" s="8" t="s">
        <v>639</v>
      </c>
      <c r="H59" s="8" t="s">
        <v>239</v>
      </c>
      <c r="I59" s="8">
        <v>5.57</v>
      </c>
      <c r="J59" s="8">
        <v>6.5</v>
      </c>
      <c r="K59" s="8">
        <v>21</v>
      </c>
      <c r="L59" s="8" t="s">
        <v>240</v>
      </c>
      <c r="M59" s="2" t="s">
        <v>241</v>
      </c>
      <c r="N59" s="7"/>
    </row>
    <row r="60" spans="1:14" ht="39" thickBot="1">
      <c r="A60" s="3" t="s">
        <v>242</v>
      </c>
      <c r="B60" s="8"/>
      <c r="C60" s="8"/>
      <c r="D60" s="8" t="s">
        <v>243</v>
      </c>
      <c r="E60" s="8">
        <v>224355</v>
      </c>
      <c r="F60" s="8">
        <v>118077</v>
      </c>
      <c r="G60" s="8" t="s">
        <v>640</v>
      </c>
      <c r="H60" s="8" t="s">
        <v>244</v>
      </c>
      <c r="I60" s="8">
        <v>5.57</v>
      </c>
      <c r="J60" s="8">
        <v>1.45</v>
      </c>
      <c r="K60" s="8">
        <v>218</v>
      </c>
      <c r="L60" s="8" t="s">
        <v>245</v>
      </c>
      <c r="M60" s="9" t="s">
        <v>641</v>
      </c>
      <c r="N60" s="7"/>
    </row>
    <row r="61" spans="1:14" ht="18.75" thickBot="1">
      <c r="A61" s="8"/>
      <c r="B61" s="8"/>
      <c r="C61" s="8"/>
      <c r="D61" s="8"/>
      <c r="E61" s="8">
        <v>224893</v>
      </c>
      <c r="F61" s="8">
        <v>124</v>
      </c>
      <c r="G61" s="8" t="s">
        <v>642</v>
      </c>
      <c r="H61" s="8" t="s">
        <v>246</v>
      </c>
      <c r="I61" s="8">
        <v>5.58</v>
      </c>
      <c r="J61" s="8" t="s">
        <v>247</v>
      </c>
      <c r="K61" s="8">
        <v>3791</v>
      </c>
      <c r="L61" s="8" t="s">
        <v>85</v>
      </c>
      <c r="M61" s="8"/>
      <c r="N61" s="7"/>
    </row>
    <row r="62" spans="1:14" ht="30.75" thickBot="1">
      <c r="A62" s="3" t="s">
        <v>248</v>
      </c>
      <c r="B62" s="8"/>
      <c r="C62" s="8"/>
      <c r="D62" s="8" t="s">
        <v>249</v>
      </c>
      <c r="E62" s="8">
        <v>1976</v>
      </c>
      <c r="F62" s="8">
        <v>1921</v>
      </c>
      <c r="G62" s="8" t="s">
        <v>643</v>
      </c>
      <c r="H62" s="8" t="s">
        <v>250</v>
      </c>
      <c r="I62" s="8">
        <v>5.58</v>
      </c>
      <c r="J62" s="8" t="s">
        <v>251</v>
      </c>
      <c r="K62" s="8">
        <v>1370</v>
      </c>
      <c r="L62" s="8" t="s">
        <v>49</v>
      </c>
      <c r="M62" s="2" t="s">
        <v>252</v>
      </c>
      <c r="N62" s="7"/>
    </row>
    <row r="63" spans="1:14" ht="18.75" thickBot="1">
      <c r="A63" s="8"/>
      <c r="B63" s="8"/>
      <c r="C63" s="8"/>
      <c r="D63" s="8"/>
      <c r="E63" s="8">
        <v>219623</v>
      </c>
      <c r="F63" s="8">
        <v>114924</v>
      </c>
      <c r="G63" s="8" t="s">
        <v>644</v>
      </c>
      <c r="H63" s="8" t="s">
        <v>253</v>
      </c>
      <c r="I63" s="8">
        <v>5.58</v>
      </c>
      <c r="J63" s="8">
        <v>4.04</v>
      </c>
      <c r="K63" s="8">
        <v>66</v>
      </c>
      <c r="L63" s="8" t="s">
        <v>69</v>
      </c>
      <c r="M63" s="8"/>
      <c r="N63" s="7"/>
    </row>
    <row r="64" spans="1:14" ht="18.75" thickBot="1">
      <c r="A64" s="8"/>
      <c r="B64" s="8"/>
      <c r="C64" s="8"/>
      <c r="D64" s="8"/>
      <c r="E64" s="8">
        <v>2774</v>
      </c>
      <c r="F64" s="8">
        <v>2497</v>
      </c>
      <c r="G64" s="8" t="s">
        <v>645</v>
      </c>
      <c r="H64" s="8" t="s">
        <v>254</v>
      </c>
      <c r="I64" s="8">
        <v>5.59</v>
      </c>
      <c r="J64" s="8">
        <v>0.18</v>
      </c>
      <c r="K64" s="8">
        <v>393</v>
      </c>
      <c r="L64" s="8" t="s">
        <v>115</v>
      </c>
      <c r="M64" s="8"/>
      <c r="N64" s="7"/>
    </row>
    <row r="65" spans="1:14" ht="18.75" thickBot="1">
      <c r="A65" s="3" t="s">
        <v>255</v>
      </c>
      <c r="B65" s="8"/>
      <c r="C65" s="8">
        <v>53</v>
      </c>
      <c r="D65" s="8"/>
      <c r="E65" s="8">
        <v>12301</v>
      </c>
      <c r="F65" s="8">
        <v>9573</v>
      </c>
      <c r="G65" s="8" t="s">
        <v>646</v>
      </c>
      <c r="H65" s="8" t="s">
        <v>256</v>
      </c>
      <c r="I65" s="8">
        <v>5.59</v>
      </c>
      <c r="J65" s="8" t="s">
        <v>257</v>
      </c>
      <c r="K65" s="8">
        <v>3468</v>
      </c>
      <c r="L65" s="8" t="s">
        <v>258</v>
      </c>
      <c r="M65" s="8"/>
      <c r="N65" s="7"/>
    </row>
    <row r="66" spans="1:14" ht="18.75" thickBot="1">
      <c r="A66" s="8"/>
      <c r="B66" s="8"/>
      <c r="C66" s="8"/>
      <c r="D66" s="8"/>
      <c r="E66" s="8">
        <v>17948</v>
      </c>
      <c r="F66" s="8">
        <v>13665</v>
      </c>
      <c r="G66" s="8" t="s">
        <v>647</v>
      </c>
      <c r="H66" s="8" t="s">
        <v>259</v>
      </c>
      <c r="I66" s="8">
        <v>5.59</v>
      </c>
      <c r="J66" s="8">
        <v>3.48</v>
      </c>
      <c r="K66" s="8">
        <v>86</v>
      </c>
      <c r="L66" s="8" t="s">
        <v>12</v>
      </c>
      <c r="M66" s="8"/>
      <c r="N66" s="7"/>
    </row>
    <row r="67" spans="1:14" ht="30.75" thickBot="1">
      <c r="A67" s="3" t="s">
        <v>260</v>
      </c>
      <c r="B67" s="8"/>
      <c r="C67" s="8"/>
      <c r="D67" s="8" t="s">
        <v>261</v>
      </c>
      <c r="E67" s="8">
        <v>10780</v>
      </c>
      <c r="F67" s="8">
        <v>8362</v>
      </c>
      <c r="G67" s="8" t="s">
        <v>648</v>
      </c>
      <c r="H67" s="8" t="s">
        <v>262</v>
      </c>
      <c r="I67" s="8">
        <v>5.63</v>
      </c>
      <c r="J67" s="8">
        <v>5.64</v>
      </c>
      <c r="K67" s="8">
        <v>33</v>
      </c>
      <c r="L67" s="8" t="s">
        <v>263</v>
      </c>
      <c r="M67" s="2" t="s">
        <v>264</v>
      </c>
      <c r="N67" s="7"/>
    </row>
    <row r="68" spans="1:14" ht="45.75" thickBot="1">
      <c r="A68" s="3" t="s">
        <v>265</v>
      </c>
      <c r="B68" s="8"/>
      <c r="C68" s="8">
        <v>21</v>
      </c>
      <c r="D68" s="8" t="s">
        <v>266</v>
      </c>
      <c r="E68" s="8">
        <v>4161</v>
      </c>
      <c r="F68" s="8">
        <v>3572</v>
      </c>
      <c r="G68" s="8" t="s">
        <v>649</v>
      </c>
      <c r="H68" s="8" t="s">
        <v>267</v>
      </c>
      <c r="I68" s="8">
        <v>5.64</v>
      </c>
      <c r="J68" s="8">
        <v>0.89</v>
      </c>
      <c r="K68" s="8">
        <v>290</v>
      </c>
      <c r="L68" s="8" t="s">
        <v>24</v>
      </c>
      <c r="M68" s="2" t="s">
        <v>268</v>
      </c>
      <c r="N68" s="7"/>
    </row>
    <row r="69" spans="1:14" ht="18.75" thickBot="1">
      <c r="A69" s="3" t="s">
        <v>269</v>
      </c>
      <c r="B69" s="8"/>
      <c r="C69" s="8">
        <v>68</v>
      </c>
      <c r="D69" s="8"/>
      <c r="E69" s="8">
        <v>4142</v>
      </c>
      <c r="F69" s="8">
        <v>3478</v>
      </c>
      <c r="G69" s="8" t="s">
        <v>650</v>
      </c>
      <c r="H69" s="8" t="s">
        <v>270</v>
      </c>
      <c r="I69" s="8">
        <v>5.66</v>
      </c>
      <c r="J69" s="8" t="s">
        <v>271</v>
      </c>
      <c r="K69" s="8">
        <v>760</v>
      </c>
      <c r="L69" s="8" t="s">
        <v>272</v>
      </c>
      <c r="M69" s="8"/>
      <c r="N69" s="7"/>
    </row>
    <row r="70" spans="1:14" ht="18.75" thickBot="1">
      <c r="A70" s="3" t="s">
        <v>273</v>
      </c>
      <c r="B70" s="8"/>
      <c r="C70" s="8">
        <v>2</v>
      </c>
      <c r="D70" s="8"/>
      <c r="E70" s="8">
        <v>218753</v>
      </c>
      <c r="F70" s="8">
        <v>114365</v>
      </c>
      <c r="G70" s="8" t="s">
        <v>651</v>
      </c>
      <c r="H70" s="8" t="s">
        <v>274</v>
      </c>
      <c r="I70" s="8">
        <v>5.68</v>
      </c>
      <c r="J70" s="8" t="s">
        <v>275</v>
      </c>
      <c r="K70" s="8">
        <v>1976</v>
      </c>
      <c r="L70" s="8" t="s">
        <v>276</v>
      </c>
      <c r="M70" s="8"/>
      <c r="N70" s="7"/>
    </row>
    <row r="71" spans="1:14" ht="18.75" thickBot="1">
      <c r="A71" s="8"/>
      <c r="B71" s="8"/>
      <c r="C71" s="8"/>
      <c r="D71" s="8"/>
      <c r="E71" s="8">
        <v>9352</v>
      </c>
      <c r="F71" s="8">
        <v>7251</v>
      </c>
      <c r="G71" s="8" t="s">
        <v>652</v>
      </c>
      <c r="H71" s="8" t="s">
        <v>277</v>
      </c>
      <c r="I71" s="8">
        <v>5.69</v>
      </c>
      <c r="J71" s="8" t="s">
        <v>66</v>
      </c>
      <c r="K71" s="8">
        <v>1952</v>
      </c>
      <c r="L71" s="8" t="s">
        <v>278</v>
      </c>
      <c r="M71" s="8"/>
      <c r="N71" s="7"/>
    </row>
    <row r="72" spans="1:14" ht="18.75" thickBot="1">
      <c r="A72" s="8"/>
      <c r="B72" s="8"/>
      <c r="C72" s="8"/>
      <c r="D72" s="8"/>
      <c r="E72" s="8">
        <v>2054</v>
      </c>
      <c r="F72" s="8">
        <v>1982</v>
      </c>
      <c r="G72" s="8" t="s">
        <v>653</v>
      </c>
      <c r="H72" s="8" t="s">
        <v>279</v>
      </c>
      <c r="I72" s="8">
        <v>5.72</v>
      </c>
      <c r="J72" s="8" t="s">
        <v>88</v>
      </c>
      <c r="K72" s="8">
        <v>528</v>
      </c>
      <c r="L72" s="8" t="s">
        <v>350</v>
      </c>
      <c r="M72" s="8"/>
      <c r="N72" s="7"/>
    </row>
    <row r="73" spans="1:14" ht="18.75" thickBot="1">
      <c r="A73" s="8"/>
      <c r="B73" s="8"/>
      <c r="C73" s="8"/>
      <c r="D73" s="8"/>
      <c r="E73" s="8">
        <v>1239</v>
      </c>
      <c r="F73" s="8">
        <v>1354</v>
      </c>
      <c r="G73" s="8" t="s">
        <v>654</v>
      </c>
      <c r="H73" s="8" t="s">
        <v>280</v>
      </c>
      <c r="I73" s="8">
        <v>5.74</v>
      </c>
      <c r="J73" s="8" t="s">
        <v>9</v>
      </c>
      <c r="K73" s="8">
        <v>642</v>
      </c>
      <c r="L73" s="8" t="s">
        <v>76</v>
      </c>
      <c r="M73" s="8"/>
      <c r="N73" s="7"/>
    </row>
    <row r="74" spans="1:14" ht="18.75" thickBot="1">
      <c r="A74" s="8"/>
      <c r="B74" s="8"/>
      <c r="C74" s="8"/>
      <c r="D74" s="8"/>
      <c r="E74" s="8">
        <v>6676</v>
      </c>
      <c r="F74" s="8">
        <v>5361</v>
      </c>
      <c r="G74" s="8" t="s">
        <v>655</v>
      </c>
      <c r="H74" s="8" t="s">
        <v>281</v>
      </c>
      <c r="I74" s="8">
        <v>5.77</v>
      </c>
      <c r="J74" s="8" t="s">
        <v>70</v>
      </c>
      <c r="K74" s="8">
        <v>567</v>
      </c>
      <c r="L74" s="8" t="s">
        <v>118</v>
      </c>
      <c r="M74" s="8"/>
      <c r="N74" s="7"/>
    </row>
    <row r="75" spans="1:14" ht="18.75" thickBot="1">
      <c r="A75" s="8"/>
      <c r="B75" s="8"/>
      <c r="C75" s="8"/>
      <c r="D75" s="8"/>
      <c r="E75" s="8">
        <v>3283</v>
      </c>
      <c r="F75" s="8">
        <v>2876</v>
      </c>
      <c r="G75" s="8" t="s">
        <v>656</v>
      </c>
      <c r="H75" s="8" t="s">
        <v>282</v>
      </c>
      <c r="I75" s="8">
        <v>5.78</v>
      </c>
      <c r="J75" s="8" t="s">
        <v>283</v>
      </c>
      <c r="K75" s="8">
        <v>3361</v>
      </c>
      <c r="L75" s="8" t="s">
        <v>284</v>
      </c>
      <c r="M75" s="8"/>
      <c r="N75" s="7"/>
    </row>
    <row r="76" spans="1:14" ht="18.75" thickBot="1">
      <c r="A76" s="3" t="s">
        <v>285</v>
      </c>
      <c r="B76" s="8"/>
      <c r="C76" s="8">
        <v>44</v>
      </c>
      <c r="D76" s="8"/>
      <c r="E76" s="8">
        <v>10425</v>
      </c>
      <c r="F76" s="8">
        <v>8046</v>
      </c>
      <c r="G76" s="8" t="s">
        <v>657</v>
      </c>
      <c r="H76" s="8" t="s">
        <v>286</v>
      </c>
      <c r="I76" s="8">
        <v>5.78</v>
      </c>
      <c r="J76" s="8" t="s">
        <v>48</v>
      </c>
      <c r="K76" s="8">
        <v>913</v>
      </c>
      <c r="L76" s="8" t="s">
        <v>287</v>
      </c>
      <c r="M76" s="8"/>
      <c r="N76" s="7"/>
    </row>
    <row r="77" spans="1:14" ht="39" thickBot="1">
      <c r="A77" s="3" t="s">
        <v>288</v>
      </c>
      <c r="B77" s="8"/>
      <c r="C77" s="8"/>
      <c r="D77" s="8" t="s">
        <v>289</v>
      </c>
      <c r="E77" s="8">
        <v>225289</v>
      </c>
      <c r="F77" s="8">
        <v>418</v>
      </c>
      <c r="G77" s="8" t="s">
        <v>658</v>
      </c>
      <c r="H77" s="8" t="s">
        <v>290</v>
      </c>
      <c r="I77" s="8">
        <v>5.8</v>
      </c>
      <c r="J77" s="8" t="s">
        <v>291</v>
      </c>
      <c r="K77" s="8">
        <v>724</v>
      </c>
      <c r="L77" s="8" t="s">
        <v>292</v>
      </c>
      <c r="M77" s="9" t="s">
        <v>659</v>
      </c>
      <c r="N77" s="7"/>
    </row>
    <row r="78" spans="1:14" ht="18.75" thickBot="1">
      <c r="A78" s="8"/>
      <c r="B78" s="8"/>
      <c r="C78" s="8"/>
      <c r="D78" s="8"/>
      <c r="E78" s="8">
        <v>16024</v>
      </c>
      <c r="F78" s="8">
        <v>12239</v>
      </c>
      <c r="G78" s="8" t="s">
        <v>660</v>
      </c>
      <c r="H78" s="8" t="s">
        <v>414</v>
      </c>
      <c r="I78" s="8">
        <v>5.8</v>
      </c>
      <c r="J78" s="8" t="s">
        <v>10</v>
      </c>
      <c r="K78" s="8">
        <v>815</v>
      </c>
      <c r="L78" s="8" t="s">
        <v>93</v>
      </c>
      <c r="M78" s="8"/>
      <c r="N78" s="7"/>
    </row>
    <row r="79" spans="1:14" ht="18.75" thickBot="1">
      <c r="A79" s="3" t="s">
        <v>415</v>
      </c>
      <c r="B79" s="8"/>
      <c r="C79" s="8">
        <v>38</v>
      </c>
      <c r="D79" s="8"/>
      <c r="E79" s="8">
        <v>9021</v>
      </c>
      <c r="F79" s="8">
        <v>7078</v>
      </c>
      <c r="G79" s="8" t="s">
        <v>661</v>
      </c>
      <c r="H79" s="8" t="s">
        <v>416</v>
      </c>
      <c r="I79" s="8">
        <v>5.82</v>
      </c>
      <c r="J79" s="8">
        <v>3.49</v>
      </c>
      <c r="K79" s="8">
        <v>95</v>
      </c>
      <c r="L79" s="8" t="s">
        <v>102</v>
      </c>
      <c r="M79" s="8"/>
      <c r="N79" s="7"/>
    </row>
    <row r="80" spans="1:14" ht="18.75" thickBot="1">
      <c r="A80" s="8"/>
      <c r="B80" s="8"/>
      <c r="C80" s="8"/>
      <c r="D80" s="8"/>
      <c r="E80" s="8">
        <v>3856</v>
      </c>
      <c r="F80" s="8">
        <v>3299</v>
      </c>
      <c r="G80" s="8" t="s">
        <v>662</v>
      </c>
      <c r="H80" s="8" t="s">
        <v>417</v>
      </c>
      <c r="I80" s="8">
        <v>5.83</v>
      </c>
      <c r="J80" s="8" t="s">
        <v>11</v>
      </c>
      <c r="K80" s="8">
        <v>503</v>
      </c>
      <c r="L80" s="8" t="s">
        <v>418</v>
      </c>
      <c r="M80" s="8"/>
      <c r="N80" s="7"/>
    </row>
    <row r="81" spans="1:14" ht="18.75" thickBot="1">
      <c r="A81" s="8"/>
      <c r="B81" s="8"/>
      <c r="C81" s="8"/>
      <c r="D81" s="8"/>
      <c r="E81" s="8">
        <v>6210</v>
      </c>
      <c r="F81" s="8">
        <v>5021</v>
      </c>
      <c r="G81" s="8" t="s">
        <v>663</v>
      </c>
      <c r="H81" s="8" t="s">
        <v>419</v>
      </c>
      <c r="I81" s="8">
        <v>5.83</v>
      </c>
      <c r="J81" s="8">
        <v>1.31</v>
      </c>
      <c r="K81" s="8">
        <v>261</v>
      </c>
      <c r="L81" s="8" t="s">
        <v>102</v>
      </c>
      <c r="M81" s="8"/>
      <c r="N81" s="7"/>
    </row>
    <row r="82" spans="1:14" ht="18.75" thickBot="1">
      <c r="A82" s="8"/>
      <c r="B82" s="8"/>
      <c r="C82" s="8"/>
      <c r="D82" s="8"/>
      <c r="E82" s="8">
        <v>1279</v>
      </c>
      <c r="F82" s="8">
        <v>1372</v>
      </c>
      <c r="G82" s="8" t="s">
        <v>664</v>
      </c>
      <c r="H82" s="8" t="s">
        <v>420</v>
      </c>
      <c r="I82" s="8">
        <v>5.86</v>
      </c>
      <c r="J82" s="8" t="s">
        <v>322</v>
      </c>
      <c r="K82" s="8">
        <v>953</v>
      </c>
      <c r="L82" s="8" t="s">
        <v>188</v>
      </c>
      <c r="M82" s="8"/>
      <c r="N82" s="7"/>
    </row>
    <row r="83" spans="1:14" ht="18.75" thickBot="1">
      <c r="A83" s="8"/>
      <c r="B83" s="8"/>
      <c r="C83" s="8"/>
      <c r="D83" s="8"/>
      <c r="E83" s="8">
        <v>4440</v>
      </c>
      <c r="F83" s="8">
        <v>3750</v>
      </c>
      <c r="G83" s="8" t="s">
        <v>665</v>
      </c>
      <c r="H83" s="8" t="s">
        <v>421</v>
      </c>
      <c r="I83" s="8">
        <v>5.86</v>
      </c>
      <c r="J83" s="8">
        <v>1.69</v>
      </c>
      <c r="K83" s="8">
        <v>223</v>
      </c>
      <c r="L83" s="8" t="s">
        <v>36</v>
      </c>
      <c r="M83" s="8"/>
      <c r="N83" s="7"/>
    </row>
    <row r="84" spans="1:14" ht="18.75" thickBot="1">
      <c r="A84" s="8"/>
      <c r="B84" s="8"/>
      <c r="C84" s="8"/>
      <c r="D84" s="8"/>
      <c r="E84" s="8">
        <v>225009</v>
      </c>
      <c r="F84" s="8">
        <v>207</v>
      </c>
      <c r="G84" s="8" t="s">
        <v>666</v>
      </c>
      <c r="H84" s="8" t="s">
        <v>422</v>
      </c>
      <c r="I84" s="8">
        <v>5.87</v>
      </c>
      <c r="J84" s="8" t="s">
        <v>423</v>
      </c>
      <c r="K84" s="8">
        <v>2076</v>
      </c>
      <c r="L84" s="8" t="s">
        <v>76</v>
      </c>
      <c r="M84" s="8"/>
      <c r="N84" s="7"/>
    </row>
    <row r="85" spans="1:14" ht="18.75" thickBot="1">
      <c r="A85" s="3" t="s">
        <v>424</v>
      </c>
      <c r="B85" s="8"/>
      <c r="C85" s="8"/>
      <c r="D85" s="8" t="s">
        <v>425</v>
      </c>
      <c r="E85" s="8">
        <v>7389</v>
      </c>
      <c r="F85" s="8">
        <v>5926</v>
      </c>
      <c r="G85" s="8" t="s">
        <v>667</v>
      </c>
      <c r="H85" s="8" t="s">
        <v>426</v>
      </c>
      <c r="I85" s="8">
        <v>5.87</v>
      </c>
      <c r="J85" s="8" t="s">
        <v>427</v>
      </c>
      <c r="K85" s="8">
        <v>14818</v>
      </c>
      <c r="L85" s="8" t="s">
        <v>428</v>
      </c>
      <c r="M85" s="9" t="s">
        <v>668</v>
      </c>
      <c r="N85" s="7"/>
    </row>
    <row r="86" spans="1:14" ht="18.75" thickBot="1">
      <c r="A86" s="8"/>
      <c r="B86" s="8"/>
      <c r="C86" s="8"/>
      <c r="D86" s="8"/>
      <c r="E86" s="8">
        <v>19065</v>
      </c>
      <c r="F86" s="8">
        <v>14502</v>
      </c>
      <c r="G86" s="8" t="s">
        <v>669</v>
      </c>
      <c r="H86" s="8" t="s">
        <v>429</v>
      </c>
      <c r="I86" s="8">
        <v>5.89</v>
      </c>
      <c r="J86" s="8" t="s">
        <v>31</v>
      </c>
      <c r="K86" s="8">
        <v>557</v>
      </c>
      <c r="L86" s="8" t="s">
        <v>62</v>
      </c>
      <c r="M86" s="8"/>
      <c r="N86" s="7"/>
    </row>
    <row r="87" spans="1:14" ht="18.75" thickBot="1">
      <c r="A87" s="3" t="s">
        <v>430</v>
      </c>
      <c r="B87" s="8"/>
      <c r="C87" s="8">
        <v>9</v>
      </c>
      <c r="D87" s="8"/>
      <c r="E87" s="8">
        <v>225180</v>
      </c>
      <c r="F87" s="8">
        <v>330</v>
      </c>
      <c r="G87" s="8" t="s">
        <v>670</v>
      </c>
      <c r="H87" s="8" t="s">
        <v>431</v>
      </c>
      <c r="I87" s="8">
        <v>5.9</v>
      </c>
      <c r="J87" s="8" t="s">
        <v>432</v>
      </c>
      <c r="K87" s="8">
        <v>3663</v>
      </c>
      <c r="L87" s="8" t="s">
        <v>433</v>
      </c>
      <c r="M87" s="8"/>
      <c r="N87" s="7"/>
    </row>
    <row r="88" spans="1:14" ht="18.75" thickBot="1">
      <c r="A88" s="8"/>
      <c r="B88" s="8"/>
      <c r="C88" s="8"/>
      <c r="D88" s="8"/>
      <c r="E88" s="8">
        <v>6130</v>
      </c>
      <c r="F88" s="8">
        <v>4962</v>
      </c>
      <c r="G88" s="8" t="s">
        <v>671</v>
      </c>
      <c r="H88" s="8" t="s">
        <v>434</v>
      </c>
      <c r="I88" s="8">
        <v>5.92</v>
      </c>
      <c r="J88" s="8" t="s">
        <v>435</v>
      </c>
      <c r="K88" s="8">
        <v>1509</v>
      </c>
      <c r="L88" s="8" t="s">
        <v>436</v>
      </c>
      <c r="M88" s="8"/>
      <c r="N88" s="7"/>
    </row>
    <row r="89" spans="1:14" ht="18.75" thickBot="1">
      <c r="A89" s="3" t="s">
        <v>437</v>
      </c>
      <c r="B89" s="8"/>
      <c r="C89" s="8"/>
      <c r="D89" s="8"/>
      <c r="E89" s="8">
        <v>2952</v>
      </c>
      <c r="F89" s="8">
        <v>2611</v>
      </c>
      <c r="G89" s="8" t="s">
        <v>672</v>
      </c>
      <c r="H89" s="8" t="s">
        <v>438</v>
      </c>
      <c r="I89" s="8">
        <v>5.93</v>
      </c>
      <c r="J89" s="8">
        <v>0.62</v>
      </c>
      <c r="K89" s="8">
        <v>376</v>
      </c>
      <c r="L89" s="8" t="s">
        <v>84</v>
      </c>
      <c r="M89" s="2" t="s">
        <v>75</v>
      </c>
      <c r="N89" s="7"/>
    </row>
    <row r="90" spans="1:14" ht="18.75" thickBot="1">
      <c r="A90" s="8"/>
      <c r="B90" s="8"/>
      <c r="C90" s="8"/>
      <c r="D90" s="8"/>
      <c r="E90" s="8">
        <v>2626</v>
      </c>
      <c r="F90" s="8">
        <v>2377</v>
      </c>
      <c r="G90" s="8" t="s">
        <v>673</v>
      </c>
      <c r="H90" s="8" t="s">
        <v>439</v>
      </c>
      <c r="I90" s="8">
        <v>5.94</v>
      </c>
      <c r="J90" s="8" t="s">
        <v>20</v>
      </c>
      <c r="K90" s="8">
        <v>718</v>
      </c>
      <c r="L90" s="8" t="s">
        <v>440</v>
      </c>
      <c r="M90" s="8"/>
      <c r="N90" s="7"/>
    </row>
    <row r="91" spans="1:14" ht="30.75" thickBot="1">
      <c r="A91" s="3" t="s">
        <v>441</v>
      </c>
      <c r="B91" s="8"/>
      <c r="C91" s="8"/>
      <c r="D91" s="8" t="s">
        <v>442</v>
      </c>
      <c r="E91" s="8">
        <v>17463</v>
      </c>
      <c r="F91" s="8">
        <v>13367</v>
      </c>
      <c r="G91" s="8" t="s">
        <v>674</v>
      </c>
      <c r="H91" s="8" t="s">
        <v>443</v>
      </c>
      <c r="I91" s="8">
        <v>5.94</v>
      </c>
      <c r="J91" s="8" t="s">
        <v>444</v>
      </c>
      <c r="K91" s="8">
        <v>1411</v>
      </c>
      <c r="L91" s="8" t="s">
        <v>445</v>
      </c>
      <c r="M91" s="2" t="s">
        <v>446</v>
      </c>
      <c r="N91" s="7"/>
    </row>
    <row r="92" spans="1:14" ht="18.75" thickBot="1">
      <c r="A92" s="8"/>
      <c r="B92" s="8"/>
      <c r="C92" s="8"/>
      <c r="D92" s="8"/>
      <c r="E92" s="8">
        <v>16769</v>
      </c>
      <c r="F92" s="8">
        <v>12821</v>
      </c>
      <c r="G92" s="8" t="s">
        <v>675</v>
      </c>
      <c r="H92" s="8" t="s">
        <v>447</v>
      </c>
      <c r="I92" s="8">
        <v>5.95</v>
      </c>
      <c r="J92" s="8">
        <v>0.47</v>
      </c>
      <c r="K92" s="8">
        <v>406</v>
      </c>
      <c r="L92" s="8" t="s">
        <v>276</v>
      </c>
      <c r="M92" s="8"/>
      <c r="N92" s="7"/>
    </row>
    <row r="93" spans="1:14" ht="18.75" thickBot="1">
      <c r="A93" s="8"/>
      <c r="B93" s="8"/>
      <c r="C93" s="8"/>
      <c r="D93" s="8"/>
      <c r="E93" s="8">
        <v>5550</v>
      </c>
      <c r="F93" s="8">
        <v>4572</v>
      </c>
      <c r="G93" s="8" t="s">
        <v>676</v>
      </c>
      <c r="H93" s="8" t="s">
        <v>448</v>
      </c>
      <c r="I93" s="8">
        <v>5.97</v>
      </c>
      <c r="J93" s="8">
        <v>0.66</v>
      </c>
      <c r="K93" s="8">
        <v>376</v>
      </c>
      <c r="L93" s="8" t="s">
        <v>449</v>
      </c>
      <c r="M93" s="8"/>
      <c r="N93" s="7"/>
    </row>
    <row r="94" spans="1:14" ht="18.75" thickBot="1">
      <c r="A94" s="3" t="s">
        <v>450</v>
      </c>
      <c r="B94" s="8"/>
      <c r="C94" s="8"/>
      <c r="D94" s="8" t="s">
        <v>451</v>
      </c>
      <c r="E94" s="8">
        <v>123</v>
      </c>
      <c r="F94" s="8">
        <v>518</v>
      </c>
      <c r="G94" s="8" t="s">
        <v>565</v>
      </c>
      <c r="H94" s="8" t="s">
        <v>452</v>
      </c>
      <c r="I94" s="8">
        <v>5.98</v>
      </c>
      <c r="J94" s="8">
        <v>4.4400000000000004</v>
      </c>
      <c r="K94" s="8">
        <v>70</v>
      </c>
      <c r="L94" s="8" t="s">
        <v>453</v>
      </c>
      <c r="M94" s="11" t="s">
        <v>566</v>
      </c>
      <c r="N94" s="7"/>
    </row>
    <row r="95" spans="1:14" ht="18.75" thickBot="1">
      <c r="A95" s="8"/>
      <c r="B95" s="8"/>
      <c r="C95" s="8"/>
      <c r="D95" s="8"/>
      <c r="E95" s="8">
        <v>6211</v>
      </c>
      <c r="F95" s="8">
        <v>4998</v>
      </c>
      <c r="G95" s="8" t="s">
        <v>567</v>
      </c>
      <c r="H95" s="8" t="s">
        <v>454</v>
      </c>
      <c r="I95" s="8">
        <v>5.99</v>
      </c>
      <c r="J95" s="8" t="s">
        <v>54</v>
      </c>
      <c r="K95" s="8">
        <v>991</v>
      </c>
      <c r="L95" s="8" t="s">
        <v>8</v>
      </c>
      <c r="M95" s="8"/>
      <c r="N95" s="7"/>
    </row>
    <row r="96" spans="1:14" ht="18.75" thickBot="1">
      <c r="A96" s="3" t="s">
        <v>455</v>
      </c>
      <c r="B96" s="8"/>
      <c r="C96" s="8">
        <v>52</v>
      </c>
      <c r="D96" s="8"/>
      <c r="E96" s="8">
        <v>12279</v>
      </c>
      <c r="F96" s="8">
        <v>9564</v>
      </c>
      <c r="G96" s="8" t="s">
        <v>568</v>
      </c>
      <c r="H96" s="8" t="s">
        <v>456</v>
      </c>
      <c r="I96" s="8">
        <v>6</v>
      </c>
      <c r="J96" s="8">
        <v>1.3</v>
      </c>
      <c r="K96" s="8">
        <v>284</v>
      </c>
      <c r="L96" s="8" t="s">
        <v>79</v>
      </c>
      <c r="M96" s="8"/>
      <c r="N96" s="7"/>
    </row>
    <row r="97" spans="1:14" ht="18.75" thickBot="1">
      <c r="A97" s="8"/>
      <c r="B97" s="8"/>
      <c r="C97" s="8"/>
      <c r="D97" s="8"/>
      <c r="E97" s="8">
        <v>11857</v>
      </c>
      <c r="F97" s="8">
        <v>9220</v>
      </c>
      <c r="G97" s="8" t="s">
        <v>569</v>
      </c>
      <c r="H97" s="8" t="s">
        <v>457</v>
      </c>
      <c r="I97" s="8">
        <v>6.02</v>
      </c>
      <c r="J97" s="8" t="s">
        <v>65</v>
      </c>
      <c r="K97" s="8">
        <v>721</v>
      </c>
      <c r="L97" s="8" t="s">
        <v>95</v>
      </c>
      <c r="M97" s="8"/>
      <c r="N97" s="7"/>
    </row>
    <row r="98" spans="1:14" ht="51" thickBot="1">
      <c r="A98" s="3" t="s">
        <v>458</v>
      </c>
      <c r="B98" s="8"/>
      <c r="C98" s="8"/>
      <c r="D98" s="8" t="s">
        <v>459</v>
      </c>
      <c r="E98" s="8">
        <v>224151</v>
      </c>
      <c r="F98" s="8">
        <v>117957</v>
      </c>
      <c r="G98" s="8" t="s">
        <v>570</v>
      </c>
      <c r="H98" s="8" t="s">
        <v>460</v>
      </c>
      <c r="I98" s="8">
        <v>6.03</v>
      </c>
      <c r="J98" s="8"/>
      <c r="K98" s="8"/>
      <c r="L98" s="8" t="s">
        <v>461</v>
      </c>
      <c r="M98" s="9" t="s">
        <v>571</v>
      </c>
      <c r="N98" s="7"/>
    </row>
    <row r="99" spans="1:14" ht="18.75" thickBot="1">
      <c r="A99" s="8"/>
      <c r="B99" s="8"/>
      <c r="C99" s="8"/>
      <c r="D99" s="8"/>
      <c r="E99" s="8">
        <v>4817</v>
      </c>
      <c r="F99" s="8">
        <v>3988</v>
      </c>
      <c r="G99" s="8" t="s">
        <v>572</v>
      </c>
      <c r="H99" s="8" t="s">
        <v>462</v>
      </c>
      <c r="I99" s="8">
        <v>6.04</v>
      </c>
      <c r="J99" s="8" t="s">
        <v>463</v>
      </c>
      <c r="K99" s="8">
        <v>2489</v>
      </c>
      <c r="L99" s="8" t="s">
        <v>464</v>
      </c>
      <c r="M99" s="8"/>
      <c r="N99" s="7"/>
    </row>
    <row r="100" spans="1:14" ht="18.75" thickBot="1">
      <c r="A100" s="3" t="s">
        <v>465</v>
      </c>
      <c r="B100" s="8"/>
      <c r="C100" s="8">
        <v>55</v>
      </c>
      <c r="D100" s="8"/>
      <c r="E100" s="8">
        <v>13474</v>
      </c>
      <c r="F100" s="8">
        <v>10438</v>
      </c>
      <c r="G100" s="8" t="s">
        <v>573</v>
      </c>
      <c r="H100" s="8" t="s">
        <v>233</v>
      </c>
      <c r="I100" s="8">
        <v>6.05</v>
      </c>
      <c r="J100" s="8" t="s">
        <v>67</v>
      </c>
      <c r="K100" s="8">
        <v>738</v>
      </c>
      <c r="L100" s="8" t="s">
        <v>234</v>
      </c>
      <c r="M100" s="8"/>
      <c r="N100" s="7"/>
    </row>
    <row r="101" spans="1:14" ht="30.75" thickBot="1">
      <c r="A101" s="3" t="s">
        <v>235</v>
      </c>
      <c r="B101" s="8"/>
      <c r="C101" s="8"/>
      <c r="D101" s="8" t="s">
        <v>236</v>
      </c>
      <c r="E101" s="8">
        <v>1337</v>
      </c>
      <c r="F101" s="8">
        <v>1415</v>
      </c>
      <c r="G101" s="8" t="s">
        <v>574</v>
      </c>
      <c r="H101" s="8" t="s">
        <v>237</v>
      </c>
      <c r="I101" s="8">
        <v>6.11</v>
      </c>
      <c r="J101" s="8" t="s">
        <v>238</v>
      </c>
      <c r="K101" s="8">
        <v>5719</v>
      </c>
      <c r="L101" s="8" t="s">
        <v>363</v>
      </c>
      <c r="M101" s="2" t="s">
        <v>364</v>
      </c>
      <c r="N101" s="7"/>
    </row>
    <row r="102" spans="1:14" ht="18.75" thickBot="1">
      <c r="A102" s="8"/>
      <c r="B102" s="8"/>
      <c r="C102" s="8"/>
      <c r="D102" s="8"/>
      <c r="E102" s="8">
        <v>12173</v>
      </c>
      <c r="F102" s="8">
        <v>9586</v>
      </c>
      <c r="G102" s="8" t="s">
        <v>575</v>
      </c>
      <c r="H102" s="8" t="s">
        <v>365</v>
      </c>
      <c r="I102" s="8">
        <v>6.12</v>
      </c>
      <c r="J102" s="8">
        <v>0.89</v>
      </c>
      <c r="K102" s="8">
        <v>363</v>
      </c>
      <c r="L102" s="8" t="s">
        <v>276</v>
      </c>
      <c r="M102" s="8"/>
      <c r="N102" s="7"/>
    </row>
    <row r="103" spans="1:14" ht="18.75" thickBot="1">
      <c r="A103" s="8"/>
      <c r="B103" s="8"/>
      <c r="C103" s="8"/>
      <c r="D103" s="8"/>
      <c r="E103" s="8">
        <v>9030</v>
      </c>
      <c r="F103" s="8">
        <v>7050</v>
      </c>
      <c r="G103" s="8" t="s">
        <v>690</v>
      </c>
      <c r="H103" s="8" t="s">
        <v>366</v>
      </c>
      <c r="I103" s="8">
        <v>6.15</v>
      </c>
      <c r="J103" s="8">
        <v>1.46</v>
      </c>
      <c r="K103" s="8">
        <v>282</v>
      </c>
      <c r="L103" s="8" t="s">
        <v>324</v>
      </c>
      <c r="M103" s="8"/>
      <c r="N103" s="7"/>
    </row>
    <row r="104" spans="1:14" ht="18.75" thickBot="1">
      <c r="A104" s="8"/>
      <c r="B104" s="8"/>
      <c r="C104" s="8"/>
      <c r="D104" s="8"/>
      <c r="E104" s="8">
        <v>17958</v>
      </c>
      <c r="F104" s="8">
        <v>13700</v>
      </c>
      <c r="G104" s="8" t="s">
        <v>691</v>
      </c>
      <c r="H104" s="8" t="s">
        <v>367</v>
      </c>
      <c r="I104" s="8">
        <v>6.17</v>
      </c>
      <c r="J104" s="8" t="s">
        <v>368</v>
      </c>
      <c r="K104" s="8">
        <v>1278</v>
      </c>
      <c r="L104" s="8" t="s">
        <v>369</v>
      </c>
      <c r="M104" s="8"/>
      <c r="N104" s="7"/>
    </row>
    <row r="105" spans="1:14" ht="18.75" thickBot="1">
      <c r="A105" s="8"/>
      <c r="B105" s="8"/>
      <c r="C105" s="8"/>
      <c r="D105" s="8"/>
      <c r="E105" s="8">
        <v>224784</v>
      </c>
      <c r="F105" s="8">
        <v>43</v>
      </c>
      <c r="G105" s="8" t="s">
        <v>692</v>
      </c>
      <c r="H105" s="8" t="s">
        <v>370</v>
      </c>
      <c r="I105" s="8">
        <v>6.18</v>
      </c>
      <c r="J105" s="8">
        <v>0.59</v>
      </c>
      <c r="K105" s="8">
        <v>427</v>
      </c>
      <c r="L105" s="8" t="s">
        <v>418</v>
      </c>
      <c r="M105" s="8"/>
      <c r="N105" s="7"/>
    </row>
    <row r="106" spans="1:14" ht="18.75" thickBot="1">
      <c r="A106" s="8"/>
      <c r="B106" s="8"/>
      <c r="C106" s="8"/>
      <c r="D106" s="8"/>
      <c r="E106" s="8">
        <v>2589</v>
      </c>
      <c r="F106" s="8">
        <v>2422</v>
      </c>
      <c r="G106" s="8" t="s">
        <v>693</v>
      </c>
      <c r="H106" s="8" t="s">
        <v>371</v>
      </c>
      <c r="I106" s="8">
        <v>6.18</v>
      </c>
      <c r="J106" s="8">
        <v>3.2</v>
      </c>
      <c r="K106" s="8">
        <v>128</v>
      </c>
      <c r="L106" s="8" t="s">
        <v>36</v>
      </c>
      <c r="M106" s="8"/>
      <c r="N106" s="7"/>
    </row>
    <row r="107" spans="1:14" ht="18.75" thickBot="1">
      <c r="A107" s="3" t="s">
        <v>372</v>
      </c>
      <c r="B107" s="8"/>
      <c r="C107" s="8">
        <v>13</v>
      </c>
      <c r="D107" s="8"/>
      <c r="E107" s="8">
        <v>2729</v>
      </c>
      <c r="F107" s="8">
        <v>2474</v>
      </c>
      <c r="G107" s="8" t="s">
        <v>694</v>
      </c>
      <c r="H107" s="8" t="s">
        <v>373</v>
      </c>
      <c r="I107" s="8">
        <v>6.18</v>
      </c>
      <c r="J107" s="8" t="s">
        <v>78</v>
      </c>
      <c r="K107" s="8">
        <v>716</v>
      </c>
      <c r="L107" s="8" t="s">
        <v>68</v>
      </c>
      <c r="M107" s="8"/>
      <c r="N107" s="7"/>
    </row>
    <row r="108" spans="1:14" ht="18.75" thickBot="1">
      <c r="A108" s="8"/>
      <c r="B108" s="8"/>
      <c r="C108" s="8"/>
      <c r="D108" s="8"/>
      <c r="E108" s="8">
        <v>3924</v>
      </c>
      <c r="F108" s="8">
        <v>3334</v>
      </c>
      <c r="G108" s="8" t="s">
        <v>695</v>
      </c>
      <c r="H108" s="8" t="s">
        <v>374</v>
      </c>
      <c r="I108" s="8">
        <v>6.18</v>
      </c>
      <c r="J108" s="8" t="s">
        <v>375</v>
      </c>
      <c r="K108" s="8">
        <v>1016</v>
      </c>
      <c r="L108" s="8" t="s">
        <v>376</v>
      </c>
      <c r="M108" s="8"/>
      <c r="N108" s="7"/>
    </row>
    <row r="109" spans="1:14" ht="18.75" thickBot="1">
      <c r="A109" s="3" t="s">
        <v>377</v>
      </c>
      <c r="B109" s="8"/>
      <c r="C109" s="8"/>
      <c r="D109" s="8" t="s">
        <v>378</v>
      </c>
      <c r="E109" s="8">
        <v>10543</v>
      </c>
      <c r="F109" s="8">
        <v>8115</v>
      </c>
      <c r="G109" s="8" t="s">
        <v>696</v>
      </c>
      <c r="H109" s="8" t="s">
        <v>379</v>
      </c>
      <c r="I109" s="8">
        <v>6.18</v>
      </c>
      <c r="J109" s="8">
        <v>1.69</v>
      </c>
      <c r="K109" s="8">
        <v>258</v>
      </c>
      <c r="L109" s="8" t="s">
        <v>119</v>
      </c>
      <c r="M109" s="8" t="s">
        <v>697</v>
      </c>
      <c r="N109" s="7"/>
    </row>
    <row r="110" spans="1:14" ht="18.75" thickBot="1">
      <c r="A110" s="8"/>
      <c r="B110" s="8"/>
      <c r="C110" s="8"/>
      <c r="D110" s="8"/>
      <c r="E110" s="8">
        <v>5343</v>
      </c>
      <c r="F110" s="8">
        <v>4383</v>
      </c>
      <c r="G110" s="8" t="s">
        <v>698</v>
      </c>
      <c r="H110" s="8" t="s">
        <v>380</v>
      </c>
      <c r="I110" s="8">
        <v>6.2</v>
      </c>
      <c r="J110" s="8">
        <v>0.28000000000000003</v>
      </c>
      <c r="K110" s="8">
        <v>497</v>
      </c>
      <c r="L110" s="8" t="s">
        <v>19</v>
      </c>
      <c r="M110" s="8"/>
      <c r="N110" s="7"/>
    </row>
    <row r="111" spans="1:14" ht="18.75" thickBot="1">
      <c r="A111" s="8"/>
      <c r="B111" s="8"/>
      <c r="C111" s="8"/>
      <c r="D111" s="8"/>
      <c r="E111" s="8">
        <v>224870</v>
      </c>
      <c r="F111" s="8">
        <v>106</v>
      </c>
      <c r="G111" s="8" t="s">
        <v>699</v>
      </c>
      <c r="H111" s="8" t="s">
        <v>381</v>
      </c>
      <c r="I111" s="8">
        <v>6.22</v>
      </c>
      <c r="J111" s="8" t="s">
        <v>21</v>
      </c>
      <c r="K111" s="8">
        <v>724</v>
      </c>
      <c r="L111" s="8" t="s">
        <v>382</v>
      </c>
      <c r="M111" s="8"/>
      <c r="N111" s="7"/>
    </row>
    <row r="112" spans="1:14" ht="18.75" thickBot="1">
      <c r="A112" s="8"/>
      <c r="B112" s="8"/>
      <c r="C112" s="8"/>
      <c r="D112" s="8"/>
      <c r="E112" s="8">
        <v>4881</v>
      </c>
      <c r="F112" s="8">
        <v>4023</v>
      </c>
      <c r="G112" s="8" t="s">
        <v>700</v>
      </c>
      <c r="H112" s="8" t="s">
        <v>383</v>
      </c>
      <c r="I112" s="8">
        <v>6.22</v>
      </c>
      <c r="J112" s="8" t="s">
        <v>384</v>
      </c>
      <c r="K112" s="8">
        <v>1148</v>
      </c>
      <c r="L112" s="8" t="s">
        <v>61</v>
      </c>
      <c r="M112" s="8"/>
      <c r="N112" s="7"/>
    </row>
    <row r="113" spans="1:14" ht="21" thickBot="1">
      <c r="A113" s="3" t="s">
        <v>385</v>
      </c>
      <c r="B113" s="8"/>
      <c r="C113" s="8"/>
      <c r="D113" s="8" t="s">
        <v>386</v>
      </c>
      <c r="E113" s="8">
        <v>225094</v>
      </c>
      <c r="F113" s="8">
        <v>274</v>
      </c>
      <c r="G113" s="8" t="s">
        <v>701</v>
      </c>
      <c r="H113" s="8" t="s">
        <v>387</v>
      </c>
      <c r="I113" s="8">
        <v>6.24</v>
      </c>
      <c r="J113" s="8" t="s">
        <v>388</v>
      </c>
      <c r="K113" s="8">
        <v>3505</v>
      </c>
      <c r="L113" s="8" t="s">
        <v>389</v>
      </c>
      <c r="M113" s="9" t="s">
        <v>702</v>
      </c>
      <c r="N113" s="7"/>
    </row>
    <row r="114" spans="1:14" ht="18.75" thickBot="1">
      <c r="A114" s="8"/>
      <c r="B114" s="8"/>
      <c r="C114" s="8"/>
      <c r="D114" s="8"/>
      <c r="E114" s="8">
        <v>217673</v>
      </c>
      <c r="F114" s="8">
        <v>113684</v>
      </c>
      <c r="G114" s="8" t="s">
        <v>703</v>
      </c>
      <c r="H114" s="8" t="s">
        <v>390</v>
      </c>
      <c r="I114" s="8">
        <v>6.24</v>
      </c>
      <c r="J114" s="8" t="s">
        <v>391</v>
      </c>
      <c r="K114" s="8">
        <v>1181</v>
      </c>
      <c r="L114" s="8" t="s">
        <v>392</v>
      </c>
      <c r="M114" s="8"/>
      <c r="N114" s="7"/>
    </row>
    <row r="115" spans="1:14" ht="18.75" thickBot="1">
      <c r="A115" s="8"/>
      <c r="B115" s="8"/>
      <c r="C115" s="8"/>
      <c r="D115" s="8"/>
      <c r="E115" s="8">
        <v>222618</v>
      </c>
      <c r="F115" s="8">
        <v>116912</v>
      </c>
      <c r="G115" s="8" t="s">
        <v>704</v>
      </c>
      <c r="H115" s="8" t="s">
        <v>393</v>
      </c>
      <c r="I115" s="8">
        <v>6.24</v>
      </c>
      <c r="J115" s="8" t="s">
        <v>291</v>
      </c>
      <c r="K115" s="8">
        <v>886</v>
      </c>
      <c r="L115" s="8" t="s">
        <v>76</v>
      </c>
      <c r="M115" s="8"/>
      <c r="N115" s="7"/>
    </row>
    <row r="116" spans="1:14" ht="18.75" thickBot="1">
      <c r="A116" s="8"/>
      <c r="B116" s="8"/>
      <c r="C116" s="8"/>
      <c r="D116" s="8"/>
      <c r="E116" s="8">
        <v>10587</v>
      </c>
      <c r="F116" s="8">
        <v>8148</v>
      </c>
      <c r="G116" s="8" t="s">
        <v>705</v>
      </c>
      <c r="H116" s="8" t="s">
        <v>394</v>
      </c>
      <c r="I116" s="8">
        <v>6.25</v>
      </c>
      <c r="J116" s="8">
        <v>7.0000000000000007E-2</v>
      </c>
      <c r="K116" s="8">
        <v>560</v>
      </c>
      <c r="L116" s="8" t="s">
        <v>87</v>
      </c>
      <c r="M116" s="8"/>
      <c r="N116" s="7"/>
    </row>
    <row r="117" spans="1:14" ht="18.75" thickBot="1">
      <c r="A117" s="8"/>
      <c r="B117" s="8"/>
      <c r="C117" s="8"/>
      <c r="D117" s="8"/>
      <c r="E117" s="8">
        <v>13222</v>
      </c>
      <c r="F117" s="8">
        <v>10350</v>
      </c>
      <c r="G117" s="8" t="s">
        <v>706</v>
      </c>
      <c r="H117" s="8" t="s">
        <v>395</v>
      </c>
      <c r="I117" s="8">
        <v>6.25</v>
      </c>
      <c r="J117" s="8">
        <v>0.61</v>
      </c>
      <c r="K117" s="8">
        <v>438</v>
      </c>
      <c r="L117" s="8" t="s">
        <v>76</v>
      </c>
      <c r="M117" s="8"/>
      <c r="N117" s="7"/>
    </row>
    <row r="118" spans="1:14" ht="18.75" thickBot="1">
      <c r="A118" s="8"/>
      <c r="B118" s="8"/>
      <c r="C118" s="8"/>
      <c r="D118" s="8"/>
      <c r="E118" s="8">
        <v>21970</v>
      </c>
      <c r="F118" s="8">
        <v>17056</v>
      </c>
      <c r="G118" s="8" t="s">
        <v>707</v>
      </c>
      <c r="H118" s="8" t="s">
        <v>396</v>
      </c>
      <c r="I118" s="8">
        <v>6.25</v>
      </c>
      <c r="J118" s="8">
        <v>0.65</v>
      </c>
      <c r="K118" s="8">
        <v>429</v>
      </c>
      <c r="L118" s="8" t="s">
        <v>418</v>
      </c>
      <c r="M118" s="8"/>
      <c r="N118" s="7"/>
    </row>
    <row r="119" spans="1:14" ht="39" thickBot="1">
      <c r="A119" s="3" t="s">
        <v>397</v>
      </c>
      <c r="B119" s="8"/>
      <c r="C119" s="8"/>
      <c r="D119" s="8" t="s">
        <v>398</v>
      </c>
      <c r="E119" s="8">
        <v>17138</v>
      </c>
      <c r="F119" s="8">
        <v>13133</v>
      </c>
      <c r="G119" s="8" t="s">
        <v>708</v>
      </c>
      <c r="H119" s="8" t="s">
        <v>399</v>
      </c>
      <c r="I119" s="8">
        <v>6.26</v>
      </c>
      <c r="J119" s="8">
        <v>2.2799999999999998</v>
      </c>
      <c r="K119" s="8">
        <v>204</v>
      </c>
      <c r="L119" s="8" t="s">
        <v>119</v>
      </c>
      <c r="M119" s="9" t="s">
        <v>709</v>
      </c>
      <c r="N119" s="7"/>
    </row>
    <row r="120" spans="1:14" ht="18.75" thickBot="1">
      <c r="A120" s="8"/>
      <c r="B120" s="8"/>
      <c r="C120" s="8"/>
      <c r="D120" s="8"/>
      <c r="E120" s="8">
        <v>222570</v>
      </c>
      <c r="F120" s="8">
        <v>116876</v>
      </c>
      <c r="G120" s="8" t="s">
        <v>710</v>
      </c>
      <c r="H120" s="8" t="s">
        <v>400</v>
      </c>
      <c r="I120" s="8">
        <v>6.26</v>
      </c>
      <c r="J120" s="8" t="s">
        <v>401</v>
      </c>
      <c r="K120" s="8">
        <v>778</v>
      </c>
      <c r="L120" s="8" t="s">
        <v>71</v>
      </c>
      <c r="M120" s="8"/>
      <c r="N120" s="7"/>
    </row>
    <row r="121" spans="1:14" ht="18.75" thickBot="1">
      <c r="A121" s="8"/>
      <c r="B121" s="8"/>
      <c r="C121" s="8"/>
      <c r="D121" s="8"/>
      <c r="E121" s="8">
        <v>5128</v>
      </c>
      <c r="F121" s="8">
        <v>4212</v>
      </c>
      <c r="G121" s="8" t="s">
        <v>711</v>
      </c>
      <c r="H121" s="8" t="s">
        <v>402</v>
      </c>
      <c r="I121" s="8">
        <v>6.27</v>
      </c>
      <c r="J121" s="8">
        <v>1.61</v>
      </c>
      <c r="K121" s="8">
        <v>278</v>
      </c>
      <c r="L121" s="8" t="s">
        <v>13</v>
      </c>
      <c r="M121" s="8"/>
      <c r="N121" s="7"/>
    </row>
    <row r="122" spans="1:14" ht="18.75" thickBot="1">
      <c r="A122" s="8"/>
      <c r="B122" s="8"/>
      <c r="C122" s="8"/>
      <c r="D122" s="8"/>
      <c r="E122" s="8">
        <v>5273</v>
      </c>
      <c r="F122" s="8">
        <v>4298</v>
      </c>
      <c r="G122" s="8" t="s">
        <v>712</v>
      </c>
      <c r="H122" s="8" t="s">
        <v>403</v>
      </c>
      <c r="I122" s="8">
        <v>6.28</v>
      </c>
      <c r="J122" s="8" t="s">
        <v>58</v>
      </c>
      <c r="K122" s="8">
        <v>803</v>
      </c>
      <c r="L122" s="8" t="s">
        <v>404</v>
      </c>
      <c r="M122" s="8"/>
      <c r="N122" s="7"/>
    </row>
    <row r="123" spans="1:14" ht="18.75" thickBot="1">
      <c r="A123" s="8"/>
      <c r="B123" s="8"/>
      <c r="C123" s="8"/>
      <c r="D123" s="8"/>
      <c r="E123" s="8">
        <v>6540</v>
      </c>
      <c r="F123" s="8">
        <v>5251</v>
      </c>
      <c r="G123" s="8" t="s">
        <v>713</v>
      </c>
      <c r="H123" s="8" t="s">
        <v>405</v>
      </c>
      <c r="I123" s="8">
        <v>6.31</v>
      </c>
      <c r="J123" s="8" t="s">
        <v>406</v>
      </c>
      <c r="K123" s="8">
        <v>1358</v>
      </c>
      <c r="L123" s="8" t="s">
        <v>73</v>
      </c>
      <c r="M123" s="8"/>
      <c r="N123" s="7"/>
    </row>
    <row r="124" spans="1:14" ht="18.75" thickBot="1">
      <c r="A124" s="8"/>
      <c r="B124" s="8"/>
      <c r="C124" s="8"/>
      <c r="D124" s="8"/>
      <c r="E124" s="8">
        <v>7732</v>
      </c>
      <c r="F124" s="8">
        <v>6261</v>
      </c>
      <c r="G124" s="8" t="s">
        <v>714</v>
      </c>
      <c r="H124" s="8" t="s">
        <v>407</v>
      </c>
      <c r="I124" s="8">
        <v>6.31</v>
      </c>
      <c r="J124" s="8">
        <v>0.98</v>
      </c>
      <c r="K124" s="8">
        <v>379</v>
      </c>
      <c r="L124" s="8" t="s">
        <v>408</v>
      </c>
      <c r="M124" s="8"/>
      <c r="N124" s="7"/>
    </row>
    <row r="125" spans="1:14" ht="18.75" thickBot="1">
      <c r="A125" s="3" t="s">
        <v>409</v>
      </c>
      <c r="B125" s="8"/>
      <c r="C125" s="8">
        <v>35</v>
      </c>
      <c r="D125" s="8"/>
      <c r="E125" s="8">
        <v>8003</v>
      </c>
      <c r="F125" s="8">
        <v>6312</v>
      </c>
      <c r="G125" s="8" t="s">
        <v>715</v>
      </c>
      <c r="H125" s="8" t="s">
        <v>410</v>
      </c>
      <c r="I125" s="8">
        <v>6.33</v>
      </c>
      <c r="J125" s="8">
        <v>2.0099999999999998</v>
      </c>
      <c r="K125" s="8">
        <v>238</v>
      </c>
      <c r="L125" s="8" t="s">
        <v>160</v>
      </c>
      <c r="M125" s="8"/>
      <c r="N125" s="7"/>
    </row>
    <row r="126" spans="1:14" ht="18.75" thickBot="1">
      <c r="A126" s="8"/>
      <c r="B126" s="8"/>
      <c r="C126" s="8"/>
      <c r="D126" s="8"/>
      <c r="E126" s="8">
        <v>10362</v>
      </c>
      <c r="F126" s="8">
        <v>8020</v>
      </c>
      <c r="G126" s="8" t="s">
        <v>716</v>
      </c>
      <c r="H126" s="8" t="s">
        <v>411</v>
      </c>
      <c r="I126" s="8">
        <v>6.33</v>
      </c>
      <c r="J126" s="8" t="s">
        <v>412</v>
      </c>
      <c r="K126" s="8">
        <v>1022</v>
      </c>
      <c r="L126" s="8" t="s">
        <v>413</v>
      </c>
      <c r="M126" s="8"/>
      <c r="N126" s="7"/>
    </row>
    <row r="127" spans="1:14" ht="18.75" thickBot="1">
      <c r="A127" s="8"/>
      <c r="B127" s="8"/>
      <c r="C127" s="8"/>
      <c r="D127" s="8"/>
      <c r="E127" s="8">
        <v>223386</v>
      </c>
      <c r="F127" s="8">
        <v>117450</v>
      </c>
      <c r="G127" s="8" t="s">
        <v>717</v>
      </c>
      <c r="H127" s="8" t="s">
        <v>526</v>
      </c>
      <c r="I127" s="8">
        <v>6.33</v>
      </c>
      <c r="J127" s="8">
        <v>1.22</v>
      </c>
      <c r="K127" s="8">
        <v>344</v>
      </c>
      <c r="L127" s="8" t="s">
        <v>92</v>
      </c>
      <c r="M127" s="8"/>
      <c r="N127" s="7"/>
    </row>
    <row r="128" spans="1:14" ht="18.75" thickBot="1">
      <c r="A128" s="8"/>
      <c r="B128" s="8"/>
      <c r="C128" s="8"/>
      <c r="D128" s="8"/>
      <c r="E128" s="8">
        <v>8424</v>
      </c>
      <c r="F128" s="8">
        <v>6685</v>
      </c>
      <c r="G128" s="8" t="s">
        <v>718</v>
      </c>
      <c r="H128" s="8" t="s">
        <v>527</v>
      </c>
      <c r="I128" s="8">
        <v>6.34</v>
      </c>
      <c r="J128" s="8">
        <v>0.35</v>
      </c>
      <c r="K128" s="8">
        <v>514</v>
      </c>
      <c r="L128" s="8" t="s">
        <v>50</v>
      </c>
      <c r="M128" s="8"/>
      <c r="N128" s="7"/>
    </row>
    <row r="129" spans="1:14" ht="18.75" thickBot="1">
      <c r="A129" s="8"/>
      <c r="B129" s="8"/>
      <c r="C129" s="8"/>
      <c r="D129" s="8"/>
      <c r="E129" s="8">
        <v>10293</v>
      </c>
      <c r="F129" s="8">
        <v>7963</v>
      </c>
      <c r="G129" s="8" t="s">
        <v>719</v>
      </c>
      <c r="H129" s="8" t="s">
        <v>528</v>
      </c>
      <c r="I129" s="8">
        <v>6.35</v>
      </c>
      <c r="J129" s="8" t="s">
        <v>529</v>
      </c>
      <c r="K129" s="8">
        <v>1455</v>
      </c>
      <c r="L129" s="8" t="s">
        <v>56</v>
      </c>
      <c r="M129" s="8"/>
      <c r="N129" s="7"/>
    </row>
    <row r="130" spans="1:14" ht="18.75" thickBot="1">
      <c r="A130" s="8"/>
      <c r="B130" s="8"/>
      <c r="C130" s="8"/>
      <c r="D130" s="8"/>
      <c r="E130" s="8">
        <v>8272</v>
      </c>
      <c r="F130" s="8">
        <v>6486</v>
      </c>
      <c r="G130" s="8" t="s">
        <v>720</v>
      </c>
      <c r="H130" s="8" t="s">
        <v>530</v>
      </c>
      <c r="I130" s="8">
        <v>6.36</v>
      </c>
      <c r="J130" s="8">
        <v>2.56</v>
      </c>
      <c r="K130" s="8">
        <v>188</v>
      </c>
      <c r="L130" s="8" t="s">
        <v>12</v>
      </c>
      <c r="M130" s="8"/>
      <c r="N130" s="7"/>
    </row>
    <row r="131" spans="1:14" ht="18.75" thickBot="1">
      <c r="A131" s="8"/>
      <c r="B131" s="8"/>
      <c r="C131" s="8"/>
      <c r="D131" s="8"/>
      <c r="E131" s="8">
        <v>223421</v>
      </c>
      <c r="F131" s="8">
        <v>117472</v>
      </c>
      <c r="G131" s="8" t="s">
        <v>721</v>
      </c>
      <c r="H131" s="8" t="s">
        <v>531</v>
      </c>
      <c r="I131" s="8">
        <v>6.36</v>
      </c>
      <c r="J131" s="8">
        <v>1.94</v>
      </c>
      <c r="K131" s="8">
        <v>250</v>
      </c>
      <c r="L131" s="8" t="s">
        <v>72</v>
      </c>
      <c r="M131" s="8"/>
      <c r="N131" s="7"/>
    </row>
    <row r="132" spans="1:14" ht="18.75" thickBot="1">
      <c r="A132" s="8"/>
      <c r="B132" s="8"/>
      <c r="C132" s="8"/>
      <c r="D132" s="8"/>
      <c r="E132" s="8">
        <v>7925</v>
      </c>
      <c r="F132" s="8">
        <v>6378</v>
      </c>
      <c r="G132" s="8" t="s">
        <v>722</v>
      </c>
      <c r="H132" s="8" t="s">
        <v>532</v>
      </c>
      <c r="I132" s="8">
        <v>6.37</v>
      </c>
      <c r="J132" s="8">
        <v>1.95</v>
      </c>
      <c r="K132" s="8">
        <v>250</v>
      </c>
      <c r="L132" s="8" t="s">
        <v>533</v>
      </c>
      <c r="M132" s="8"/>
      <c r="N132" s="7"/>
    </row>
    <row r="133" spans="1:14" ht="39" thickBot="1">
      <c r="A133" s="3" t="s">
        <v>534</v>
      </c>
      <c r="B133" s="8"/>
      <c r="C133" s="8"/>
      <c r="D133" s="8" t="s">
        <v>535</v>
      </c>
      <c r="E133" s="8">
        <v>21179</v>
      </c>
      <c r="F133" s="8">
        <v>16319</v>
      </c>
      <c r="G133" s="8" t="s">
        <v>723</v>
      </c>
      <c r="H133" s="8" t="s">
        <v>536</v>
      </c>
      <c r="I133" s="8">
        <v>6.37</v>
      </c>
      <c r="J133" s="8" t="s">
        <v>9</v>
      </c>
      <c r="K133" s="8">
        <v>856</v>
      </c>
      <c r="L133" s="8" t="s">
        <v>16</v>
      </c>
      <c r="M133" s="8" t="s">
        <v>724</v>
      </c>
      <c r="N133" s="7"/>
    </row>
    <row r="134" spans="1:14" ht="18.75" thickBot="1">
      <c r="A134" s="3" t="s">
        <v>537</v>
      </c>
      <c r="B134" s="8"/>
      <c r="C134" s="8"/>
      <c r="D134" s="8" t="s">
        <v>538</v>
      </c>
      <c r="E134" s="8">
        <v>4818</v>
      </c>
      <c r="F134" s="8">
        <v>3965</v>
      </c>
      <c r="G134" s="8" t="s">
        <v>725</v>
      </c>
      <c r="H134" s="8" t="s">
        <v>539</v>
      </c>
      <c r="I134" s="8">
        <v>6.38</v>
      </c>
      <c r="J134" s="8">
        <v>2.2599999999999998</v>
      </c>
      <c r="K134" s="8">
        <v>217</v>
      </c>
      <c r="L134" s="8" t="s">
        <v>72</v>
      </c>
      <c r="M134" s="8" t="s">
        <v>726</v>
      </c>
      <c r="N134" s="7"/>
    </row>
    <row r="135" spans="1:14" ht="18.75" thickBot="1">
      <c r="A135" s="8"/>
      <c r="B135" s="8"/>
      <c r="C135" s="8"/>
      <c r="D135" s="8"/>
      <c r="E135" s="8">
        <v>4295</v>
      </c>
      <c r="F135" s="8">
        <v>3641</v>
      </c>
      <c r="G135" s="8" t="s">
        <v>727</v>
      </c>
      <c r="H135" s="8" t="s">
        <v>540</v>
      </c>
      <c r="I135" s="8">
        <v>6.39</v>
      </c>
      <c r="J135" s="8">
        <v>3.35</v>
      </c>
      <c r="K135" s="8">
        <v>132</v>
      </c>
      <c r="L135" s="8" t="s">
        <v>74</v>
      </c>
      <c r="M135" s="8"/>
      <c r="N135" s="7"/>
    </row>
    <row r="136" spans="1:14" ht="18.75" thickBot="1">
      <c r="A136" s="8"/>
      <c r="B136" s="8"/>
      <c r="C136" s="8"/>
      <c r="D136" s="8"/>
      <c r="E136" s="8">
        <v>5357</v>
      </c>
      <c r="F136" s="8">
        <v>4446</v>
      </c>
      <c r="G136" s="8" t="s">
        <v>728</v>
      </c>
      <c r="H136" s="8" t="s">
        <v>4</v>
      </c>
      <c r="I136" s="8">
        <v>6.39</v>
      </c>
      <c r="J136" s="8">
        <v>2.5099999999999998</v>
      </c>
      <c r="K136" s="8">
        <v>195</v>
      </c>
      <c r="L136" s="8" t="s">
        <v>541</v>
      </c>
      <c r="M136" s="8"/>
      <c r="N136" s="7"/>
    </row>
    <row r="137" spans="1:14" ht="39" thickBot="1">
      <c r="A137" s="3" t="s">
        <v>542</v>
      </c>
      <c r="B137" s="8"/>
      <c r="C137" s="8"/>
      <c r="D137" s="8" t="s">
        <v>543</v>
      </c>
      <c r="E137" s="8">
        <v>7733</v>
      </c>
      <c r="F137" s="8">
        <v>6093</v>
      </c>
      <c r="G137" s="8" t="s">
        <v>729</v>
      </c>
      <c r="H137" s="8" t="s">
        <v>544</v>
      </c>
      <c r="I137" s="8">
        <v>6.39</v>
      </c>
      <c r="J137" s="8" t="s">
        <v>545</v>
      </c>
      <c r="K137" s="8">
        <v>874</v>
      </c>
      <c r="L137" s="8" t="s">
        <v>546</v>
      </c>
      <c r="M137" s="8" t="s">
        <v>730</v>
      </c>
      <c r="N137" s="7"/>
    </row>
    <row r="138" spans="1:14" ht="30.75" thickBot="1">
      <c r="A138" s="3" t="s">
        <v>547</v>
      </c>
      <c r="B138" s="8"/>
      <c r="C138" s="8"/>
      <c r="D138" s="8"/>
      <c r="E138" s="8">
        <v>220074</v>
      </c>
      <c r="F138" s="8">
        <v>115218</v>
      </c>
      <c r="G138" s="8" t="s">
        <v>731</v>
      </c>
      <c r="H138" s="8" t="s">
        <v>548</v>
      </c>
      <c r="I138" s="8">
        <v>6.39</v>
      </c>
      <c r="J138" s="8" t="s">
        <v>549</v>
      </c>
      <c r="K138" s="8">
        <v>942</v>
      </c>
      <c r="L138" s="8" t="s">
        <v>428</v>
      </c>
      <c r="M138" s="3" t="s">
        <v>75</v>
      </c>
      <c r="N138" s="7"/>
    </row>
    <row r="139" spans="1:14" ht="18.75" thickBot="1">
      <c r="A139" s="8"/>
      <c r="B139" s="8"/>
      <c r="C139" s="8"/>
      <c r="D139" s="8"/>
      <c r="E139" s="8">
        <v>5715</v>
      </c>
      <c r="F139" s="8">
        <v>4709</v>
      </c>
      <c r="G139" s="8" t="s">
        <v>732</v>
      </c>
      <c r="H139" s="8" t="s">
        <v>550</v>
      </c>
      <c r="I139" s="8">
        <v>6.4</v>
      </c>
      <c r="J139" s="8">
        <v>1.21</v>
      </c>
      <c r="K139" s="8">
        <v>355</v>
      </c>
      <c r="L139" s="8" t="s">
        <v>551</v>
      </c>
      <c r="M139" s="8"/>
      <c r="N139" s="7"/>
    </row>
    <row r="140" spans="1:14" ht="21" thickBot="1">
      <c r="A140" s="3" t="s">
        <v>552</v>
      </c>
      <c r="B140" s="8"/>
      <c r="C140" s="8"/>
      <c r="D140" s="8" t="s">
        <v>553</v>
      </c>
      <c r="E140" s="8">
        <v>7157</v>
      </c>
      <c r="F140" s="8">
        <v>5688</v>
      </c>
      <c r="G140" s="8" t="s">
        <v>733</v>
      </c>
      <c r="H140" s="8" t="s">
        <v>554</v>
      </c>
      <c r="I140" s="8">
        <v>6.4</v>
      </c>
      <c r="J140" s="8" t="s">
        <v>11</v>
      </c>
      <c r="K140" s="8">
        <v>652</v>
      </c>
      <c r="L140" s="8" t="s">
        <v>62</v>
      </c>
      <c r="M140" s="9" t="s">
        <v>620</v>
      </c>
      <c r="N140" s="7"/>
    </row>
    <row r="141" spans="1:14" ht="18.75" thickBot="1">
      <c r="A141" s="8"/>
      <c r="B141" s="8"/>
      <c r="C141" s="8"/>
      <c r="D141" s="8"/>
      <c r="E141" s="8">
        <v>222682</v>
      </c>
      <c r="F141" s="8">
        <v>116962</v>
      </c>
      <c r="G141" s="8" t="s">
        <v>621</v>
      </c>
      <c r="H141" s="8" t="s">
        <v>555</v>
      </c>
      <c r="I141" s="8">
        <v>6.4</v>
      </c>
      <c r="J141" s="8">
        <v>0.66</v>
      </c>
      <c r="K141" s="8">
        <v>459</v>
      </c>
      <c r="L141" s="8" t="s">
        <v>115</v>
      </c>
      <c r="M141" s="8"/>
      <c r="N141" s="7"/>
    </row>
    <row r="142" spans="1:14" ht="18.75" thickBot="1">
      <c r="A142" s="8"/>
      <c r="B142" s="8"/>
      <c r="C142" s="8"/>
      <c r="D142" s="8"/>
      <c r="E142" s="8">
        <v>371</v>
      </c>
      <c r="F142" s="8">
        <v>695</v>
      </c>
      <c r="G142" s="8" t="s">
        <v>622</v>
      </c>
      <c r="H142" s="8" t="s">
        <v>556</v>
      </c>
      <c r="I142" s="8">
        <v>6.41</v>
      </c>
      <c r="J142" s="8" t="s">
        <v>80</v>
      </c>
      <c r="K142" s="8">
        <v>1502</v>
      </c>
      <c r="L142" s="8" t="s">
        <v>557</v>
      </c>
      <c r="M142" s="8"/>
      <c r="N142" s="7"/>
    </row>
    <row r="143" spans="1:14" ht="18.75" thickBot="1">
      <c r="A143" s="8"/>
      <c r="B143" s="8"/>
      <c r="C143" s="8"/>
      <c r="D143" s="8"/>
      <c r="E143" s="8">
        <v>2904</v>
      </c>
      <c r="F143" s="8">
        <v>2628</v>
      </c>
      <c r="G143" s="8" t="s">
        <v>623</v>
      </c>
      <c r="H143" s="8" t="s">
        <v>558</v>
      </c>
      <c r="I143" s="8">
        <v>6.41</v>
      </c>
      <c r="J143" s="8">
        <v>0.36</v>
      </c>
      <c r="K143" s="8">
        <v>528</v>
      </c>
      <c r="L143" s="8" t="s">
        <v>57</v>
      </c>
      <c r="M143" s="8"/>
      <c r="N143" s="7"/>
    </row>
    <row r="144" spans="1:14" ht="18.75" thickBot="1">
      <c r="A144" s="8"/>
      <c r="B144" s="8"/>
      <c r="C144" s="8"/>
      <c r="D144" s="8"/>
      <c r="E144" s="8">
        <v>4362</v>
      </c>
      <c r="F144" s="8">
        <v>3649</v>
      </c>
      <c r="G144" s="8" t="s">
        <v>624</v>
      </c>
      <c r="H144" s="8" t="s">
        <v>559</v>
      </c>
      <c r="I144" s="8">
        <v>6.41</v>
      </c>
      <c r="J144" s="8"/>
      <c r="K144" s="8"/>
      <c r="L144" s="8" t="s">
        <v>560</v>
      </c>
      <c r="M144" s="8"/>
      <c r="N144" s="7"/>
    </row>
    <row r="145" spans="1:14" ht="18.75" thickBot="1">
      <c r="A145" s="8"/>
      <c r="B145" s="8"/>
      <c r="C145" s="8"/>
      <c r="D145" s="8"/>
      <c r="E145" s="8">
        <v>6497</v>
      </c>
      <c r="F145" s="8">
        <v>5240</v>
      </c>
      <c r="G145" s="8" t="s">
        <v>625</v>
      </c>
      <c r="H145" s="8" t="s">
        <v>561</v>
      </c>
      <c r="I145" s="8">
        <v>6.41</v>
      </c>
      <c r="J145" s="8">
        <v>1.47</v>
      </c>
      <c r="K145" s="8">
        <v>318</v>
      </c>
      <c r="L145" s="8" t="s">
        <v>81</v>
      </c>
      <c r="M145" s="8"/>
      <c r="N145" s="7"/>
    </row>
    <row r="146" spans="1:14" ht="18.75" thickBot="1">
      <c r="A146" s="8"/>
      <c r="B146" s="8"/>
      <c r="C146" s="8"/>
      <c r="D146" s="8"/>
      <c r="E146" s="8">
        <v>218440</v>
      </c>
      <c r="F146" s="8">
        <v>114163</v>
      </c>
      <c r="G146" s="8" t="s">
        <v>626</v>
      </c>
      <c r="H146" s="8" t="s">
        <v>562</v>
      </c>
      <c r="I146" s="8">
        <v>6.41</v>
      </c>
      <c r="J146" s="8" t="s">
        <v>106</v>
      </c>
      <c r="K146" s="8">
        <v>1336</v>
      </c>
      <c r="L146" s="8" t="s">
        <v>563</v>
      </c>
      <c r="M146" s="8"/>
      <c r="N146" s="7"/>
    </row>
    <row r="147" spans="1:14" ht="18.75" thickBot="1">
      <c r="A147" s="8"/>
      <c r="B147" s="8"/>
      <c r="C147" s="8"/>
      <c r="D147" s="8"/>
      <c r="E147" s="8">
        <v>220130</v>
      </c>
      <c r="F147" s="8">
        <v>115245</v>
      </c>
      <c r="G147" s="8" t="s">
        <v>627</v>
      </c>
      <c r="H147" s="8" t="s">
        <v>564</v>
      </c>
      <c r="I147" s="8">
        <v>6.41</v>
      </c>
      <c r="J147" s="8" t="s">
        <v>444</v>
      </c>
      <c r="K147" s="8">
        <v>1753</v>
      </c>
      <c r="L147" s="8" t="s">
        <v>115</v>
      </c>
      <c r="M147" s="8"/>
      <c r="N147" s="7"/>
    </row>
    <row r="148" spans="1:14" ht="18.75" thickBot="1">
      <c r="A148" s="3" t="s">
        <v>351</v>
      </c>
      <c r="B148" s="8"/>
      <c r="C148" s="8"/>
      <c r="D148" s="8" t="s">
        <v>352</v>
      </c>
      <c r="E148" s="8">
        <v>223358</v>
      </c>
      <c r="F148" s="8">
        <v>117430</v>
      </c>
      <c r="G148" s="8" t="s">
        <v>628</v>
      </c>
      <c r="H148" s="8" t="s">
        <v>353</v>
      </c>
      <c r="I148" s="8">
        <v>6.41</v>
      </c>
      <c r="J148" s="8" t="s">
        <v>5</v>
      </c>
      <c r="K148" s="8">
        <v>718</v>
      </c>
      <c r="L148" s="8" t="s">
        <v>18</v>
      </c>
      <c r="M148" s="8" t="s">
        <v>629</v>
      </c>
      <c r="N148" s="7"/>
    </row>
    <row r="149" spans="1:14" ht="18.75" thickBot="1">
      <c r="A149" s="8"/>
      <c r="B149" s="8"/>
      <c r="C149" s="8"/>
      <c r="D149" s="8"/>
      <c r="E149" s="8">
        <v>1142</v>
      </c>
      <c r="F149" s="8">
        <v>1269</v>
      </c>
      <c r="G149" s="8" t="s">
        <v>630</v>
      </c>
      <c r="H149" s="8" t="s">
        <v>354</v>
      </c>
      <c r="I149" s="8">
        <v>6.43</v>
      </c>
      <c r="J149" s="8">
        <v>0.23</v>
      </c>
      <c r="K149" s="8">
        <v>566</v>
      </c>
      <c r="L149" s="8" t="s">
        <v>355</v>
      </c>
      <c r="M149" s="8"/>
      <c r="N149" s="7"/>
    </row>
    <row r="150" spans="1:14" ht="18.75" thickBot="1">
      <c r="A150" s="8"/>
      <c r="B150" s="8"/>
      <c r="C150" s="8"/>
      <c r="D150" s="8"/>
      <c r="E150" s="8">
        <v>217944</v>
      </c>
      <c r="F150" s="8">
        <v>113852</v>
      </c>
      <c r="G150" s="8" t="s">
        <v>631</v>
      </c>
      <c r="H150" s="8" t="s">
        <v>356</v>
      </c>
      <c r="I150" s="8">
        <v>6.43</v>
      </c>
      <c r="J150" s="8">
        <v>1.71</v>
      </c>
      <c r="K150" s="8">
        <v>286</v>
      </c>
      <c r="L150" s="8" t="s">
        <v>37</v>
      </c>
      <c r="M150" s="8"/>
      <c r="N150" s="7"/>
    </row>
    <row r="151" spans="1:14" ht="18.75" thickBot="1">
      <c r="A151" s="8"/>
      <c r="B151" s="8"/>
      <c r="C151" s="8"/>
      <c r="D151" s="8"/>
      <c r="E151" s="8">
        <v>5459</v>
      </c>
      <c r="F151" s="8">
        <v>4475</v>
      </c>
      <c r="G151" s="8" t="s">
        <v>632</v>
      </c>
      <c r="H151" s="8" t="s">
        <v>357</v>
      </c>
      <c r="I151" s="8">
        <v>6.44</v>
      </c>
      <c r="J151" s="8">
        <v>0.21</v>
      </c>
      <c r="K151" s="8">
        <v>575</v>
      </c>
      <c r="L151" s="8" t="s">
        <v>37</v>
      </c>
      <c r="M151" s="8"/>
      <c r="N151" s="7"/>
    </row>
    <row r="152" spans="1:14" ht="18.75" thickBot="1">
      <c r="A152" s="8"/>
      <c r="B152" s="8"/>
      <c r="C152" s="8"/>
      <c r="D152" s="8"/>
      <c r="E152" s="8">
        <v>222748</v>
      </c>
      <c r="F152" s="8">
        <v>116991</v>
      </c>
      <c r="G152" s="8" t="s">
        <v>769</v>
      </c>
      <c r="H152" s="8" t="s">
        <v>358</v>
      </c>
      <c r="I152" s="8">
        <v>6.44</v>
      </c>
      <c r="J152" s="8">
        <v>0.27</v>
      </c>
      <c r="K152" s="8">
        <v>559</v>
      </c>
      <c r="L152" s="8" t="s">
        <v>73</v>
      </c>
      <c r="M152" s="8"/>
      <c r="N152" s="7"/>
    </row>
    <row r="153" spans="1:14" ht="18.75" thickBot="1">
      <c r="A153" s="8"/>
      <c r="B153" s="8"/>
      <c r="C153" s="8"/>
      <c r="D153" s="8"/>
      <c r="E153" s="8">
        <v>1601</v>
      </c>
      <c r="F153" s="8">
        <v>1639</v>
      </c>
      <c r="G153" s="8" t="s">
        <v>770</v>
      </c>
      <c r="H153" s="8" t="s">
        <v>359</v>
      </c>
      <c r="I153" s="8">
        <v>6.46</v>
      </c>
      <c r="J153" s="8" t="s">
        <v>360</v>
      </c>
      <c r="K153" s="8">
        <v>950</v>
      </c>
      <c r="L153" s="8" t="s">
        <v>35</v>
      </c>
      <c r="M153" s="8"/>
      <c r="N153" s="7"/>
    </row>
    <row r="154" spans="1:14" ht="18.75" thickBot="1">
      <c r="A154" s="8"/>
      <c r="B154" s="8"/>
      <c r="C154" s="8"/>
      <c r="D154" s="8"/>
      <c r="E154" s="8">
        <v>17581</v>
      </c>
      <c r="F154" s="8">
        <v>13347</v>
      </c>
      <c r="G154" s="8" t="s">
        <v>771</v>
      </c>
      <c r="H154" s="8" t="s">
        <v>361</v>
      </c>
      <c r="I154" s="8">
        <v>6.46</v>
      </c>
      <c r="J154" s="8">
        <v>1.75</v>
      </c>
      <c r="K154" s="8">
        <v>285</v>
      </c>
      <c r="L154" s="8" t="s">
        <v>362</v>
      </c>
      <c r="M154" s="8"/>
      <c r="N154" s="7"/>
    </row>
    <row r="155" spans="1:14" ht="18.75" thickBot="1">
      <c r="A155" s="8"/>
      <c r="B155" s="8"/>
      <c r="C155" s="8"/>
      <c r="D155" s="8"/>
      <c r="E155" s="8">
        <v>222932</v>
      </c>
      <c r="F155" s="8">
        <v>117133</v>
      </c>
      <c r="G155" s="8" t="s">
        <v>772</v>
      </c>
      <c r="H155" s="8" t="s">
        <v>479</v>
      </c>
      <c r="I155" s="8">
        <v>6.46</v>
      </c>
      <c r="J155" s="8">
        <v>0.65</v>
      </c>
      <c r="K155" s="8">
        <v>473</v>
      </c>
      <c r="L155" s="8" t="s">
        <v>480</v>
      </c>
      <c r="M155" s="8"/>
      <c r="N155" s="7"/>
    </row>
    <row r="156" spans="1:14" ht="18.75" thickBot="1">
      <c r="A156" s="3" t="s">
        <v>481</v>
      </c>
      <c r="B156" s="8"/>
      <c r="C156" s="8">
        <v>16</v>
      </c>
      <c r="D156" s="8"/>
      <c r="E156" s="8">
        <v>3038</v>
      </c>
      <c r="F156" s="8">
        <v>2707</v>
      </c>
      <c r="G156" s="8" t="s">
        <v>773</v>
      </c>
      <c r="H156" s="8" t="s">
        <v>482</v>
      </c>
      <c r="I156" s="8">
        <v>6.47</v>
      </c>
      <c r="J156" s="8">
        <v>0.28000000000000003</v>
      </c>
      <c r="K156" s="8">
        <v>565</v>
      </c>
      <c r="L156" s="8" t="s">
        <v>172</v>
      </c>
      <c r="M156" s="8"/>
      <c r="N156" s="7"/>
    </row>
    <row r="157" spans="1:14" ht="18.75" thickBot="1">
      <c r="A157" s="3" t="s">
        <v>483</v>
      </c>
      <c r="B157" s="8"/>
      <c r="C157" s="8"/>
      <c r="D157" s="8" t="s">
        <v>484</v>
      </c>
      <c r="E157" s="8">
        <v>19243</v>
      </c>
      <c r="F157" s="8">
        <v>14626</v>
      </c>
      <c r="G157" s="8" t="s">
        <v>774</v>
      </c>
      <c r="H157" s="8" t="s">
        <v>485</v>
      </c>
      <c r="I157" s="8">
        <v>6.47</v>
      </c>
      <c r="J157" s="8" t="s">
        <v>486</v>
      </c>
      <c r="K157" s="8">
        <v>2012</v>
      </c>
      <c r="L157" s="8" t="s">
        <v>487</v>
      </c>
      <c r="M157" s="3" t="s">
        <v>488</v>
      </c>
      <c r="N157" s="7"/>
    </row>
    <row r="158" spans="1:14" ht="18.75" thickBot="1">
      <c r="A158" s="8"/>
      <c r="B158" s="8"/>
      <c r="C158" s="8"/>
      <c r="D158" s="8"/>
      <c r="E158" s="8">
        <v>223552</v>
      </c>
      <c r="F158" s="8">
        <v>117551</v>
      </c>
      <c r="G158" s="8" t="s">
        <v>775</v>
      </c>
      <c r="H158" s="8" t="s">
        <v>489</v>
      </c>
      <c r="I158" s="8">
        <v>6.47</v>
      </c>
      <c r="J158" s="8">
        <v>3.43</v>
      </c>
      <c r="K158" s="8">
        <v>132</v>
      </c>
      <c r="L158" s="8" t="s">
        <v>74</v>
      </c>
      <c r="M158" s="8"/>
      <c r="N158" s="7"/>
    </row>
    <row r="159" spans="1:14" ht="18.75" thickBot="1">
      <c r="A159" s="8"/>
      <c r="B159" s="8"/>
      <c r="C159" s="8"/>
      <c r="D159" s="8"/>
      <c r="E159" s="8">
        <v>224404</v>
      </c>
      <c r="F159" s="8">
        <v>118116</v>
      </c>
      <c r="G159" s="8" t="s">
        <v>776</v>
      </c>
      <c r="H159" s="8" t="s">
        <v>490</v>
      </c>
      <c r="I159" s="8">
        <v>6.47</v>
      </c>
      <c r="J159" s="8" t="s">
        <v>6</v>
      </c>
      <c r="K159" s="8">
        <v>1144</v>
      </c>
      <c r="L159" s="8" t="s">
        <v>491</v>
      </c>
      <c r="M159" s="8"/>
      <c r="N159" s="7"/>
    </row>
    <row r="160" spans="1:14" ht="18.75" thickBot="1">
      <c r="A160" s="8"/>
      <c r="B160" s="8"/>
      <c r="C160" s="8"/>
      <c r="D160" s="8"/>
      <c r="E160" s="8">
        <v>5927</v>
      </c>
      <c r="F160" s="8">
        <v>4786</v>
      </c>
      <c r="G160" s="8" t="s">
        <v>777</v>
      </c>
      <c r="H160" s="8" t="s">
        <v>492</v>
      </c>
      <c r="I160" s="8">
        <v>6.48</v>
      </c>
      <c r="J160" s="8" t="s">
        <v>20</v>
      </c>
      <c r="K160" s="8">
        <v>921</v>
      </c>
      <c r="L160" s="8" t="s">
        <v>64</v>
      </c>
      <c r="M160" s="8"/>
      <c r="N160" s="7"/>
    </row>
    <row r="161" spans="1:14" ht="18.75" thickBot="1">
      <c r="A161" s="8"/>
      <c r="B161" s="8"/>
      <c r="C161" s="8"/>
      <c r="D161" s="8"/>
      <c r="E161" s="8">
        <v>6028</v>
      </c>
      <c r="F161" s="8">
        <v>4844</v>
      </c>
      <c r="G161" s="8" t="s">
        <v>778</v>
      </c>
      <c r="H161" s="8" t="s">
        <v>493</v>
      </c>
      <c r="I161" s="8">
        <v>6.48</v>
      </c>
      <c r="J161" s="8">
        <v>0.04</v>
      </c>
      <c r="K161" s="8">
        <v>632</v>
      </c>
      <c r="L161" s="8" t="s">
        <v>119</v>
      </c>
      <c r="M161" s="8"/>
      <c r="N161" s="7"/>
    </row>
    <row r="162" spans="1:14" ht="18.75" thickBot="1">
      <c r="A162" s="8"/>
      <c r="B162" s="8"/>
      <c r="C162" s="8"/>
      <c r="D162" s="8"/>
      <c r="E162" s="8">
        <v>9811</v>
      </c>
      <c r="F162" s="8">
        <v>7593</v>
      </c>
      <c r="G162" s="8" t="s">
        <v>779</v>
      </c>
      <c r="H162" s="8" t="s">
        <v>494</v>
      </c>
      <c r="I162" s="8">
        <v>6.49</v>
      </c>
      <c r="J162" s="8" t="s">
        <v>495</v>
      </c>
      <c r="K162" s="8">
        <v>2964</v>
      </c>
      <c r="L162" s="8" t="s">
        <v>496</v>
      </c>
      <c r="M162" s="8"/>
      <c r="N162" s="7"/>
    </row>
    <row r="163" spans="1:14" ht="18.75" thickBot="1">
      <c r="A163" s="3" t="s">
        <v>497</v>
      </c>
      <c r="B163" s="8"/>
      <c r="C163" s="8"/>
      <c r="D163" s="8" t="s">
        <v>498</v>
      </c>
      <c r="E163" s="8">
        <v>217833</v>
      </c>
      <c r="F163" s="8">
        <v>113797</v>
      </c>
      <c r="G163" s="8" t="s">
        <v>780</v>
      </c>
      <c r="H163" s="8" t="s">
        <v>499</v>
      </c>
      <c r="I163" s="8">
        <v>6.5</v>
      </c>
      <c r="J163" s="8"/>
      <c r="K163" s="8">
        <v>723</v>
      </c>
      <c r="L163" s="8" t="s">
        <v>500</v>
      </c>
      <c r="M163" s="8" t="s">
        <v>781</v>
      </c>
      <c r="N163" s="7"/>
    </row>
    <row r="164" spans="1:14" ht="18.75" thickBot="1">
      <c r="A164" s="8"/>
      <c r="B164" s="8"/>
      <c r="C164" s="8"/>
      <c r="D164" s="8"/>
      <c r="E164" s="8">
        <v>19439</v>
      </c>
      <c r="F164" s="8">
        <v>14791</v>
      </c>
      <c r="G164" s="8" t="s">
        <v>782</v>
      </c>
      <c r="H164" s="8" t="s">
        <v>501</v>
      </c>
      <c r="I164" s="8">
        <v>6.5</v>
      </c>
      <c r="J164" s="8">
        <v>2.0299999999999998</v>
      </c>
      <c r="K164" s="8">
        <v>256</v>
      </c>
      <c r="L164" s="8" t="s">
        <v>71</v>
      </c>
      <c r="M164" s="8"/>
      <c r="N164" s="7"/>
    </row>
    <row r="165" spans="1:14" ht="18.75" thickBot="1">
      <c r="A165" s="3" t="s">
        <v>502</v>
      </c>
      <c r="B165" s="8"/>
      <c r="C165" s="8">
        <v>54</v>
      </c>
      <c r="D165" s="8"/>
      <c r="E165" s="8">
        <v>12800</v>
      </c>
      <c r="F165" s="8">
        <v>10031</v>
      </c>
      <c r="G165" s="8" t="s">
        <v>783</v>
      </c>
      <c r="H165" s="8" t="s">
        <v>503</v>
      </c>
      <c r="I165" s="8">
        <v>6.57</v>
      </c>
      <c r="J165" s="8">
        <v>4.3899999999999997</v>
      </c>
      <c r="K165" s="8">
        <v>89</v>
      </c>
      <c r="L165" s="8" t="s">
        <v>34</v>
      </c>
      <c r="M165" s="8"/>
      <c r="N165" s="7"/>
    </row>
    <row r="166" spans="1:14" ht="18.75" thickBot="1">
      <c r="A166" s="3" t="s">
        <v>504</v>
      </c>
      <c r="B166" s="8"/>
      <c r="C166" s="8"/>
      <c r="D166" s="8"/>
      <c r="E166" s="8">
        <v>7924</v>
      </c>
      <c r="F166" s="8">
        <v>6379</v>
      </c>
      <c r="G166" s="8" t="s">
        <v>784</v>
      </c>
      <c r="H166" s="8" t="s">
        <v>505</v>
      </c>
      <c r="I166" s="8">
        <v>7.19</v>
      </c>
      <c r="J166" s="8">
        <v>6.06</v>
      </c>
      <c r="K166" s="8">
        <v>55</v>
      </c>
      <c r="L166" s="8" t="s">
        <v>263</v>
      </c>
      <c r="M166" s="8" t="s">
        <v>785</v>
      </c>
      <c r="N166" s="7"/>
    </row>
    <row r="167" spans="1:14" ht="30.75" thickBot="1">
      <c r="A167" s="3" t="s">
        <v>506</v>
      </c>
      <c r="B167" s="8"/>
      <c r="C167" s="8"/>
      <c r="D167" s="8"/>
      <c r="E167" s="8">
        <v>13908</v>
      </c>
      <c r="F167" s="8">
        <v>10743</v>
      </c>
      <c r="G167" s="8" t="s">
        <v>786</v>
      </c>
      <c r="H167" s="8" t="s">
        <v>507</v>
      </c>
      <c r="I167" s="8">
        <v>7.51</v>
      </c>
      <c r="J167" s="8"/>
      <c r="K167" s="8">
        <v>232</v>
      </c>
      <c r="L167" s="8" t="s">
        <v>17</v>
      </c>
      <c r="M167" s="8" t="s">
        <v>787</v>
      </c>
      <c r="N167" s="7"/>
    </row>
    <row r="168" spans="1:14" ht="30.75" thickBot="1">
      <c r="A168" s="3" t="s">
        <v>508</v>
      </c>
      <c r="B168" s="8"/>
      <c r="C168" s="8"/>
      <c r="D168" s="8"/>
      <c r="E168" s="8">
        <v>17156</v>
      </c>
      <c r="F168" s="8">
        <v>13192</v>
      </c>
      <c r="G168" s="8" t="s">
        <v>788</v>
      </c>
      <c r="H168" s="8" t="s">
        <v>509</v>
      </c>
      <c r="I168" s="8">
        <v>8.17</v>
      </c>
      <c r="J168" s="8">
        <v>3.7</v>
      </c>
      <c r="K168" s="8">
        <v>255</v>
      </c>
      <c r="L168" s="8" t="s">
        <v>510</v>
      </c>
      <c r="M168" s="9" t="s">
        <v>789</v>
      </c>
      <c r="N168" s="7"/>
    </row>
    <row r="169" spans="1:14" ht="30.75" thickBot="1">
      <c r="A169" s="3" t="s">
        <v>511</v>
      </c>
      <c r="B169" s="8"/>
      <c r="C169" s="8"/>
      <c r="D169" s="8"/>
      <c r="E169" s="8">
        <v>240210</v>
      </c>
      <c r="F169" s="8"/>
      <c r="G169" s="8" t="s">
        <v>790</v>
      </c>
      <c r="H169" s="8" t="s">
        <v>512</v>
      </c>
      <c r="I169" s="8">
        <v>8.33</v>
      </c>
      <c r="J169" s="8">
        <v>2.5499999999999998</v>
      </c>
      <c r="K169" s="8">
        <v>468</v>
      </c>
      <c r="L169" s="8" t="s">
        <v>19</v>
      </c>
      <c r="M169" s="2" t="s">
        <v>513</v>
      </c>
      <c r="N169" s="7"/>
    </row>
    <row r="170" spans="1:14" ht="30.75" thickBot="1">
      <c r="A170" s="3" t="s">
        <v>514</v>
      </c>
      <c r="B170" s="8"/>
      <c r="C170" s="8"/>
      <c r="D170" s="8"/>
      <c r="E170" s="8"/>
      <c r="F170" s="8"/>
      <c r="G170" s="8" t="s">
        <v>791</v>
      </c>
      <c r="H170" s="8" t="s">
        <v>515</v>
      </c>
      <c r="I170" s="8">
        <v>8.6999999999999993</v>
      </c>
      <c r="J170" s="8"/>
      <c r="K170" s="8">
        <v>300</v>
      </c>
      <c r="L170" s="8" t="s">
        <v>516</v>
      </c>
      <c r="M170" s="2" t="s">
        <v>517</v>
      </c>
      <c r="N170" s="7"/>
    </row>
    <row r="171" spans="1:14" ht="30.75" thickBot="1">
      <c r="A171" s="3" t="s">
        <v>518</v>
      </c>
      <c r="B171" s="8"/>
      <c r="C171" s="8"/>
      <c r="D171" s="8"/>
      <c r="E171" s="8">
        <v>219415</v>
      </c>
      <c r="F171" s="8"/>
      <c r="G171" s="8" t="s">
        <v>792</v>
      </c>
      <c r="H171" s="8" t="s">
        <v>519</v>
      </c>
      <c r="I171" s="8">
        <v>8.94</v>
      </c>
      <c r="J171" s="8"/>
      <c r="K171" s="8"/>
      <c r="L171" s="8" t="s">
        <v>84</v>
      </c>
      <c r="M171" s="2" t="s">
        <v>75</v>
      </c>
      <c r="N171" s="7"/>
    </row>
    <row r="172" spans="1:14" ht="30.75" thickBot="1">
      <c r="A172" s="3" t="s">
        <v>520</v>
      </c>
      <c r="B172" s="8"/>
      <c r="C172" s="8"/>
      <c r="D172" s="8" t="s">
        <v>3</v>
      </c>
      <c r="E172" s="8">
        <v>224490</v>
      </c>
      <c r="F172" s="8"/>
      <c r="G172" s="8" t="s">
        <v>793</v>
      </c>
      <c r="H172" s="8" t="s">
        <v>521</v>
      </c>
      <c r="I172" s="8">
        <v>9.9700000000000006</v>
      </c>
      <c r="J172" s="8">
        <v>4.83</v>
      </c>
      <c r="K172" s="8">
        <v>348</v>
      </c>
      <c r="L172" s="8"/>
      <c r="M172" s="2" t="s">
        <v>522</v>
      </c>
      <c r="N172" s="7"/>
    </row>
    <row r="173" spans="1:14" ht="18.75" thickBot="1">
      <c r="A173" s="3" t="s">
        <v>523</v>
      </c>
      <c r="B173" s="8"/>
      <c r="C173" s="8"/>
      <c r="D173" s="8"/>
      <c r="E173" s="8"/>
      <c r="F173" s="8"/>
      <c r="G173" s="8" t="s">
        <v>794</v>
      </c>
      <c r="H173" s="8" t="s">
        <v>524</v>
      </c>
      <c r="I173" s="8">
        <v>13.21</v>
      </c>
      <c r="J173" s="8"/>
      <c r="K173" s="8">
        <v>1220</v>
      </c>
      <c r="L173" s="8"/>
      <c r="M173" s="8" t="s">
        <v>795</v>
      </c>
      <c r="N173" s="7"/>
    </row>
  </sheetData>
  <mergeCells count="11">
    <mergeCell ref="G2:G3"/>
    <mergeCell ref="H2:H3"/>
    <mergeCell ref="K2:K3"/>
    <mergeCell ref="L2:L3"/>
    <mergeCell ref="M2:M3"/>
    <mergeCell ref="F2:F3"/>
    <mergeCell ref="A2:A3"/>
    <mergeCell ref="B2:B3"/>
    <mergeCell ref="C2:C3"/>
    <mergeCell ref="D2:D3"/>
    <mergeCell ref="E2:E3"/>
  </mergeCells>
  <phoneticPr fontId="1" type="noConversion"/>
  <hyperlinks>
    <hyperlink ref="A2" r:id="rId1" tooltip="Proper names (astronomy)"/>
    <hyperlink ref="B2" r:id="rId2" tooltip="Bayer designation"/>
    <hyperlink ref="C2" r:id="rId3" tooltip="Flamsteed designation"/>
    <hyperlink ref="D2" r:id="rId4" tooltip="Variable star designation"/>
    <hyperlink ref="E2" r:id="rId5" tooltip="Henry Draper Catalogue"/>
    <hyperlink ref="F2" r:id="rId6" tooltip="Hipparcos Catalogue"/>
    <hyperlink ref="G2" r:id="rId7" tooltip="Right ascension"/>
    <hyperlink ref="H2" r:id="rId8" tooltip="Declination"/>
    <hyperlink ref="I2" r:id="rId9" tooltip="Apparent magnitude"/>
    <hyperlink ref="I3" r:id="rId10" tooltip="Apparent magnitude"/>
    <hyperlink ref="J2" r:id="rId11" tooltip="Absolute magnitude"/>
    <hyperlink ref="J3" r:id="rId12" tooltip="Absolute magnitude"/>
    <hyperlink ref="L2" r:id="rId13" tooltip="Stellar classification"/>
    <hyperlink ref="A4" r:id="rId14" tooltip="Gamma Cassiopeiae"/>
    <hyperlink ref="M4" r:id="rId15" tooltip="Gamma Cassiopeiae variable"/>
    <hyperlink ref="A5" r:id="rId16" tooltip="Alpha Cassiopeiae"/>
    <hyperlink ref="A6" r:id="rId17" tooltip="Beta Cassiopeiae"/>
    <hyperlink ref="M6" r:id="rId18" tooltip="Delta Scuti variable"/>
    <hyperlink ref="A7" r:id="rId19" tooltip="Delta Cassiopeiae"/>
    <hyperlink ref="M7" r:id="rId20" tooltip="Algol variable"/>
    <hyperlink ref="A8" r:id="rId21" tooltip="Epsilon Cassiopeiae"/>
    <hyperlink ref="A9" r:id="rId22" tooltip="Eta Cassiopeiae"/>
    <hyperlink ref="A10" r:id="rId23" tooltip="Zeta Cassiopeiae"/>
    <hyperlink ref="M10" r:id="rId24" location="cite_note-1"/>
    <hyperlink ref="A11" r:id="rId25" tooltip="50 Cassiopeiae"/>
    <hyperlink ref="A12" r:id="rId26" tooltip="Kappa Cassiopeiae"/>
    <hyperlink ref="M12" r:id="rId27" tooltip="Alpha Cygni variable"/>
    <hyperlink ref="A13" r:id="rId28" tooltip="Theta Cassiopeiae"/>
    <hyperlink ref="A14" r:id="rId29" tooltip="Iota Cassiopeiae"/>
    <hyperlink ref="M14" r:id="rId30" tooltip="Alpha2 Canum Venaticorum variable"/>
    <hyperlink ref="A15" r:id="rId31" tooltip="Omicron Cassiopeiae"/>
    <hyperlink ref="M15" r:id="rId32" tooltip="Star system"/>
    <hyperlink ref="A16" r:id="rId33" tooltip="48 Cassiopeiae"/>
    <hyperlink ref="A17" r:id="rId34" tooltip="Rho Cassiopeiae"/>
    <hyperlink ref="A18" r:id="rId35" tooltip="Upsilon2 Cassiopeiae"/>
    <hyperlink ref="A19" r:id="rId36" tooltip="Chi Cassiopeiae"/>
    <hyperlink ref="A20" r:id="rId37" tooltip="Psi Cassiopeiae"/>
    <hyperlink ref="A21" r:id="rId38" tooltip="Lambda Cassiopeiae"/>
    <hyperlink ref="A22" r:id="rId39" tooltip="Xi Cassiopeiae"/>
    <hyperlink ref="A23" r:id="rId40" tooltip="HD 5015"/>
    <hyperlink ref="M23" r:id="rId41" tooltip="Spectroscopic binary"/>
    <hyperlink ref="A24" r:id="rId42" tooltip="Upsilon1 Cassiopeiae"/>
    <hyperlink ref="A25" r:id="rId43" tooltip="1 Cassiopeiae"/>
    <hyperlink ref="A26" r:id="rId44" tooltip="HD 19275"/>
    <hyperlink ref="A27" r:id="rId45" tooltip="Tau Cassiopeiae"/>
    <hyperlink ref="A28" r:id="rId46" tooltip="Sigma Cassiopeiae"/>
    <hyperlink ref="A29" r:id="rId47" tooltip="AR Cassiopeiae"/>
    <hyperlink ref="A30" r:id="rId48" tooltip="Nu Cassiopeiae"/>
    <hyperlink ref="A31" r:id="rId49" tooltip="Pi Cassiopeiae"/>
    <hyperlink ref="A32" r:id="rId50" tooltip="Phi Cassiopeiae"/>
    <hyperlink ref="M32" r:id="rId51" tooltip="NGC 457"/>
    <hyperlink ref="A33" r:id="rId52" tooltip="4 Cassiopeiae"/>
    <hyperlink ref="A34" r:id="rId53" tooltip="Omega Cassiopeiae"/>
    <hyperlink ref="A35" r:id="rId54" tooltip="HD 3240"/>
    <hyperlink ref="A36" r:id="rId55" tooltip="V509 Cassiopeiae"/>
    <hyperlink ref="A37" r:id="rId56" tooltip="Mu Cassiopeiae"/>
    <hyperlink ref="A38" r:id="rId57" tooltip="HD 15920"/>
    <hyperlink ref="A39" r:id="rId58" tooltip="42 Cassiopeiae"/>
    <hyperlink ref="A40" r:id="rId59" tooltip="49 Cassiopeiae"/>
    <hyperlink ref="A41" r:id="rId60" tooltip="47 Cassiopeiae (page does not exist)"/>
    <hyperlink ref="A42" r:id="rId61" tooltip="40 Cassiopeiae (page does not exist)"/>
    <hyperlink ref="A44" r:id="rId62" tooltip="31 Cassiopeiae (page does not exist)"/>
    <hyperlink ref="A46" r:id="rId63" tooltip="12 Cassiopeiae (page does not exist)"/>
    <hyperlink ref="A48" r:id="rId64" tooltip="23 Cassiopeiae (page does not exist)"/>
    <hyperlink ref="A49" r:id="rId65" tooltip="6 Cassiopeiae"/>
    <hyperlink ref="A56" r:id="rId66" tooltip="10 Cassiopeiae (page does not exist)"/>
    <hyperlink ref="A57" r:id="rId67" tooltip="32 Cassiopeiae (page does not exist)"/>
    <hyperlink ref="A58" r:id="rId68" tooltip="43 Cassiopeiae (page does not exist)"/>
    <hyperlink ref="A59" r:id="rId69" tooltip="HR 8832"/>
    <hyperlink ref="M59" r:id="rId70" tooltip="Flare star"/>
    <hyperlink ref="A60" r:id="rId71" tooltip="V1022 Cassiopeiae (page does not exist)"/>
    <hyperlink ref="A62" r:id="rId72" tooltip="V746 Cassiopeiae (page does not exist)"/>
    <hyperlink ref="M62" r:id="rId73" tooltip="Pulsating variable"/>
    <hyperlink ref="A65" r:id="rId74" tooltip="53 Cassiopeiae (page does not exist)"/>
    <hyperlink ref="A67" r:id="rId75" tooltip="HD 10780"/>
    <hyperlink ref="M67" r:id="rId76" tooltip="BY Draconis variable"/>
    <hyperlink ref="A68" r:id="rId77" tooltip="YZ Cas"/>
    <hyperlink ref="M68" r:id="rId78" location="Triple" tooltip="Star system"/>
    <hyperlink ref="A69" r:id="rId79" tooltip="68 Cassiopeiae (page does not exist)"/>
    <hyperlink ref="A70" r:id="rId80" tooltip="2 Cassiopeiae (page does not exist)"/>
    <hyperlink ref="A76" r:id="rId81" tooltip="44 Cassiopeiae (page does not exist)"/>
    <hyperlink ref="A77" r:id="rId82" tooltip="V567 Cassiopeiae (page does not exist)"/>
    <hyperlink ref="A79" r:id="rId83" tooltip="38 Cassiopeiae (page does not exist)"/>
    <hyperlink ref="A85" r:id="rId84" tooltip="V762 Cassiopeiae (page does not exist)"/>
    <hyperlink ref="A87" r:id="rId85" tooltip="9 Cassiopeiae (page does not exist)"/>
    <hyperlink ref="A89" r:id="rId86" tooltip="HD 2952 (page does not exist)"/>
    <hyperlink ref="M89" r:id="rId87" tooltip="HD 2952 b (page does not exist)"/>
    <hyperlink ref="A91" r:id="rId88" tooltip="SU Cassiopeiae (page does not exist)"/>
    <hyperlink ref="M91" r:id="rId89" tooltip="Cepheid variable"/>
    <hyperlink ref="A94" r:id="rId90" tooltip="V640 Cassiopeiae (page does not exist)"/>
    <hyperlink ref="A96" r:id="rId91" tooltip="52 Cassiopeiae (page does not exist)"/>
    <hyperlink ref="A98" r:id="rId92" tooltip="V373 Cassiopeiae"/>
    <hyperlink ref="A100" r:id="rId93" tooltip="55 Cassiopeiae (page does not exist)"/>
    <hyperlink ref="A101" r:id="rId94" tooltip="AO Cassiopeiae"/>
    <hyperlink ref="M101" r:id="rId95" tooltip="Rotating ellipsoidal variable"/>
    <hyperlink ref="A107" r:id="rId96" tooltip="13 Cassiopeiae (page does not exist)"/>
    <hyperlink ref="A109" r:id="rId97" tooltip="V773 Cassiopeiae (page does not exist)"/>
    <hyperlink ref="A113" r:id="rId98" tooltip="V639 Cassiopeiae (page does not exist)"/>
    <hyperlink ref="A119" r:id="rId99" tooltip="RZ Cassiopeiae (page does not exist)"/>
    <hyperlink ref="A125" r:id="rId100" tooltip="35 Cassiopeiae (page does not exist)"/>
    <hyperlink ref="A133" r:id="rId101" tooltip="V805 Cassiopeiae (page does not exist)"/>
    <hyperlink ref="A134" r:id="rId102" tooltip="V526 Cassiopeiae (page does not exist)"/>
    <hyperlink ref="A137" r:id="rId103" tooltip="V465 Cassiopeiae (page does not exist)"/>
    <hyperlink ref="A138" r:id="rId104" tooltip="HD 220074"/>
    <hyperlink ref="M138" r:id="rId105" tooltip="HD 220074 b (page does not exist)"/>
    <hyperlink ref="A140" r:id="rId106" tooltip="V761 Cassiopeiae (page does not exist)"/>
    <hyperlink ref="A148" r:id="rId107" tooltip="V650 Cassiopeiae (page does not exist)"/>
    <hyperlink ref="A156" r:id="rId108" tooltip="16 Cassiopeiae (page does not exist)"/>
    <hyperlink ref="A157" r:id="rId109" tooltip="V801 Cassiopeiae (page does not exist)"/>
    <hyperlink ref="M157" r:id="rId110" tooltip="Be star"/>
    <hyperlink ref="A163" r:id="rId111" tooltip="V638 Cassiopeiae (page does not exist)"/>
    <hyperlink ref="A165" r:id="rId112" tooltip="54 Cassiopeiae (page does not exist)"/>
    <hyperlink ref="A166" r:id="rId113" tooltip="HD 7924"/>
    <hyperlink ref="A167" r:id="rId114" tooltip="HD 13908 (page does not exist)"/>
    <hyperlink ref="A168" r:id="rId115" tooltip="HD 17156"/>
    <hyperlink ref="A169" r:id="rId116" tooltip="HD 240210"/>
    <hyperlink ref="M169" r:id="rId117" tooltip="HD 240210 b"/>
    <hyperlink ref="A170" r:id="rId118" tooltip="SAO 20575"/>
    <hyperlink ref="M170" r:id="rId119" tooltip="NGC 7635"/>
    <hyperlink ref="A171" r:id="rId120" tooltip="HD 219415 (page does not exist)"/>
    <hyperlink ref="M171" r:id="rId121" tooltip="HD 219415 b (page does not exist)"/>
    <hyperlink ref="A172" r:id="rId122" tooltip="R Cassiopeiae"/>
    <hyperlink ref="M172" r:id="rId123" tooltip="Mira variable"/>
    <hyperlink ref="A173" r:id="rId124" tooltip="HAT-P-44 (page does not exist)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zoomScale="125" zoomScaleNormal="125" zoomScalePageLayoutView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10.75" defaultRowHeight="27" customHeight="1"/>
  <cols>
    <col min="1" max="1" width="14.25" style="15" customWidth="1"/>
    <col min="2" max="3" width="12.75" style="15" customWidth="1"/>
    <col min="4" max="6" width="5.75" style="15" customWidth="1"/>
    <col min="7" max="7" width="4.75" style="16" customWidth="1"/>
    <col min="8" max="9" width="4.75" style="15" customWidth="1"/>
    <col min="10" max="10" width="5.75" style="15" customWidth="1"/>
    <col min="11" max="16384" width="10.75" style="15"/>
  </cols>
  <sheetData>
    <row r="1" spans="1:16" ht="27" customHeight="1" thickBot="1"/>
    <row r="2" spans="1:16" ht="27" customHeight="1" thickBot="1">
      <c r="A2" s="12" t="s">
        <v>888</v>
      </c>
      <c r="B2" s="13" t="s">
        <v>889</v>
      </c>
      <c r="C2" s="13" t="s">
        <v>890</v>
      </c>
      <c r="D2" s="13" t="s">
        <v>30</v>
      </c>
      <c r="E2" s="13" t="s">
        <v>891</v>
      </c>
      <c r="F2" s="13" t="s">
        <v>892</v>
      </c>
      <c r="G2" s="13"/>
      <c r="H2" s="13" t="s">
        <v>893</v>
      </c>
      <c r="I2" s="13" t="s">
        <v>891</v>
      </c>
      <c r="J2" s="13" t="s">
        <v>892</v>
      </c>
      <c r="K2" s="13" t="s">
        <v>894</v>
      </c>
      <c r="L2" s="13" t="s">
        <v>895</v>
      </c>
      <c r="M2" s="13" t="s">
        <v>896</v>
      </c>
      <c r="N2" s="13" t="s">
        <v>33</v>
      </c>
      <c r="O2" s="13" t="s">
        <v>897</v>
      </c>
      <c r="P2" s="14" t="s">
        <v>898</v>
      </c>
    </row>
    <row r="3" spans="1:16" ht="17.25" thickBot="1">
      <c r="A3" s="17" t="s">
        <v>189</v>
      </c>
      <c r="B3" s="18" t="s">
        <v>677</v>
      </c>
      <c r="C3" s="18" t="s">
        <v>190</v>
      </c>
      <c r="D3" s="18">
        <v>0</v>
      </c>
      <c r="E3" s="19">
        <v>56</v>
      </c>
      <c r="F3" s="19">
        <v>42.5</v>
      </c>
      <c r="G3" s="20" t="s">
        <v>1</v>
      </c>
      <c r="H3" s="19">
        <v>60</v>
      </c>
      <c r="I3" s="19">
        <v>43</v>
      </c>
      <c r="J3" s="19">
        <v>0.3</v>
      </c>
      <c r="K3" s="21">
        <v>613</v>
      </c>
      <c r="L3" s="22">
        <f>15*(D3+(E3/60)+(F3/3600))</f>
        <v>14.177083333333332</v>
      </c>
      <c r="M3" s="22">
        <f>H3+(I3/60)+(J3/3600)</f>
        <v>60.716750000000005</v>
      </c>
      <c r="N3" s="23">
        <f>(K3*(COS(RADIANS(M3))))*(COS(RADIANS(L3)))</f>
        <v>290.70318726983783</v>
      </c>
      <c r="O3" s="23">
        <f>(K3*(COS(RADIANS(M3))))*(SIN(RADIANS(L3)))</f>
        <v>73.435509795247242</v>
      </c>
      <c r="P3" s="19">
        <f>K3*(SIN(RADIANS(M3)))</f>
        <v>534.66614144928769</v>
      </c>
    </row>
    <row r="4" spans="1:16" ht="17.25" thickBot="1">
      <c r="A4" s="24" t="s">
        <v>194</v>
      </c>
      <c r="B4" s="25" t="s">
        <v>678</v>
      </c>
      <c r="C4" s="25" t="s">
        <v>195</v>
      </c>
      <c r="D4" s="25">
        <v>0</v>
      </c>
      <c r="E4" s="26">
        <v>40</v>
      </c>
      <c r="F4" s="26">
        <v>30.39</v>
      </c>
      <c r="G4" s="27" t="s">
        <v>1</v>
      </c>
      <c r="H4" s="26">
        <v>56</v>
      </c>
      <c r="I4" s="26">
        <v>32</v>
      </c>
      <c r="J4" s="26">
        <v>14.7</v>
      </c>
      <c r="K4" s="21">
        <v>228</v>
      </c>
      <c r="L4" s="22">
        <f t="shared" ref="L4:L67" si="0">15*(D4+(E4/60)+(F4/3600))</f>
        <v>10.126624999999999</v>
      </c>
      <c r="M4" s="22">
        <f t="shared" ref="M4:M67" si="1">H4+(I4/60)+(J4/3600)</f>
        <v>56.537416666666665</v>
      </c>
      <c r="N4" s="23">
        <f t="shared" ref="N4:N67" si="2">(K4*(COS(RADIANS(M4))))*(COS(RADIANS(L4)))</f>
        <v>123.75896626611727</v>
      </c>
      <c r="O4" s="23">
        <f t="shared" ref="O4:O67" si="3">(K4*(COS(RADIANS(M4))))*(SIN(RADIANS(L4)))</f>
        <v>22.104169200007139</v>
      </c>
      <c r="P4" s="19">
        <f t="shared" ref="P4:P67" si="4">K4*(SIN(RADIANS(M4)))</f>
        <v>190.20810701103017</v>
      </c>
    </row>
    <row r="5" spans="1:16" ht="17.25" thickBot="1">
      <c r="A5" s="24" t="s">
        <v>198</v>
      </c>
      <c r="B5" s="25" t="s">
        <v>679</v>
      </c>
      <c r="C5" s="25" t="s">
        <v>199</v>
      </c>
      <c r="D5" s="25">
        <v>0</v>
      </c>
      <c r="E5" s="26">
        <v>9</v>
      </c>
      <c r="F5" s="26">
        <v>10.09</v>
      </c>
      <c r="G5" s="27" t="s">
        <v>1</v>
      </c>
      <c r="H5" s="26">
        <v>59</v>
      </c>
      <c r="I5" s="26">
        <v>9</v>
      </c>
      <c r="J5" s="26">
        <v>0.8</v>
      </c>
      <c r="K5" s="21">
        <v>54</v>
      </c>
      <c r="L5" s="22">
        <f t="shared" si="0"/>
        <v>2.2920416666666665</v>
      </c>
      <c r="M5" s="22">
        <f t="shared" si="1"/>
        <v>59.150222222222219</v>
      </c>
      <c r="N5" s="23">
        <f t="shared" si="2"/>
        <v>27.668448298087167</v>
      </c>
      <c r="O5" s="23">
        <f t="shared" si="3"/>
        <v>1.1074303779065551</v>
      </c>
      <c r="P5" s="19">
        <f t="shared" si="4"/>
        <v>46.359794722735423</v>
      </c>
    </row>
    <row r="6" spans="1:16" ht="17.25" thickBot="1">
      <c r="A6" s="24" t="s">
        <v>202</v>
      </c>
      <c r="B6" s="25" t="s">
        <v>680</v>
      </c>
      <c r="C6" s="25" t="s">
        <v>203</v>
      </c>
      <c r="D6" s="25">
        <v>1</v>
      </c>
      <c r="E6" s="26">
        <v>25</v>
      </c>
      <c r="F6" s="26">
        <v>48.6</v>
      </c>
      <c r="G6" s="27" t="s">
        <v>1</v>
      </c>
      <c r="H6" s="26">
        <v>60</v>
      </c>
      <c r="I6" s="26">
        <v>14</v>
      </c>
      <c r="J6" s="26">
        <v>7.5</v>
      </c>
      <c r="K6" s="21">
        <v>99</v>
      </c>
      <c r="L6" s="22">
        <f t="shared" si="0"/>
        <v>21.452500000000001</v>
      </c>
      <c r="M6" s="22">
        <f t="shared" si="1"/>
        <v>60.235416666666666</v>
      </c>
      <c r="N6" s="23">
        <f t="shared" si="2"/>
        <v>45.742437255823162</v>
      </c>
      <c r="O6" s="23">
        <f t="shared" si="3"/>
        <v>17.974633417738985</v>
      </c>
      <c r="P6" s="19">
        <f t="shared" si="4"/>
        <v>85.939176092134971</v>
      </c>
    </row>
    <row r="7" spans="1:16" ht="17.25" thickBot="1">
      <c r="A7" s="24" t="s">
        <v>206</v>
      </c>
      <c r="B7" s="25" t="s">
        <v>681</v>
      </c>
      <c r="C7" s="25" t="s">
        <v>207</v>
      </c>
      <c r="D7" s="25">
        <v>1</v>
      </c>
      <c r="E7" s="26">
        <v>54</v>
      </c>
      <c r="F7" s="26">
        <v>23.68</v>
      </c>
      <c r="G7" s="27" t="s">
        <v>1</v>
      </c>
      <c r="H7" s="26">
        <v>63</v>
      </c>
      <c r="I7" s="26">
        <v>40</v>
      </c>
      <c r="J7" s="26">
        <v>12.5</v>
      </c>
      <c r="K7" s="21">
        <v>442</v>
      </c>
      <c r="L7" s="22">
        <f t="shared" si="0"/>
        <v>28.598666666666666</v>
      </c>
      <c r="M7" s="22">
        <f t="shared" si="1"/>
        <v>63.670138888888886</v>
      </c>
      <c r="N7" s="23">
        <f t="shared" si="2"/>
        <v>172.12543756063656</v>
      </c>
      <c r="O7" s="23">
        <f t="shared" si="3"/>
        <v>93.84063889692122</v>
      </c>
      <c r="P7" s="19">
        <f t="shared" si="4"/>
        <v>396.14488288500843</v>
      </c>
    </row>
    <row r="8" spans="1:16" ht="17.25" thickBot="1">
      <c r="A8" s="24" t="s">
        <v>211</v>
      </c>
      <c r="B8" s="25" t="s">
        <v>682</v>
      </c>
      <c r="C8" s="25" t="s">
        <v>212</v>
      </c>
      <c r="D8" s="25">
        <v>0</v>
      </c>
      <c r="E8" s="26">
        <v>49</v>
      </c>
      <c r="F8" s="26">
        <v>5.0999999999999996</v>
      </c>
      <c r="G8" s="27" t="s">
        <v>1</v>
      </c>
      <c r="H8" s="26">
        <v>57</v>
      </c>
      <c r="I8" s="26">
        <v>48</v>
      </c>
      <c r="J8" s="26">
        <v>59.6</v>
      </c>
      <c r="K8" s="21">
        <v>19</v>
      </c>
      <c r="L8" s="22">
        <f t="shared" si="0"/>
        <v>12.271249999999998</v>
      </c>
      <c r="M8" s="22">
        <f t="shared" si="1"/>
        <v>57.816555555555553</v>
      </c>
      <c r="N8" s="23">
        <f t="shared" si="2"/>
        <v>9.8887848680408474</v>
      </c>
      <c r="O8" s="23">
        <f t="shared" si="3"/>
        <v>2.1509064452739719</v>
      </c>
      <c r="P8" s="19">
        <f t="shared" si="4"/>
        <v>16.080594992017094</v>
      </c>
    </row>
    <row r="9" spans="1:16" ht="17.25" thickBot="1">
      <c r="A9" s="24" t="s">
        <v>214</v>
      </c>
      <c r="B9" s="25" t="s">
        <v>683</v>
      </c>
      <c r="C9" s="25" t="s">
        <v>215</v>
      </c>
      <c r="D9" s="25">
        <v>0</v>
      </c>
      <c r="E9" s="26">
        <v>36</v>
      </c>
      <c r="F9" s="26">
        <v>58.27</v>
      </c>
      <c r="G9" s="27" t="s">
        <v>1</v>
      </c>
      <c r="H9" s="26">
        <v>53</v>
      </c>
      <c r="I9" s="26">
        <v>53</v>
      </c>
      <c r="J9" s="26">
        <v>49</v>
      </c>
      <c r="K9" s="21">
        <v>597</v>
      </c>
      <c r="L9" s="22">
        <f t="shared" si="0"/>
        <v>9.2427916666666672</v>
      </c>
      <c r="M9" s="22">
        <f t="shared" si="1"/>
        <v>53.896944444444443</v>
      </c>
      <c r="N9" s="23">
        <f t="shared" si="2"/>
        <v>347.20869506913931</v>
      </c>
      <c r="O9" s="23">
        <f t="shared" si="3"/>
        <v>56.50168703920248</v>
      </c>
      <c r="P9" s="19">
        <f t="shared" si="4"/>
        <v>482.35120133582069</v>
      </c>
    </row>
    <row r="10" spans="1:16" ht="17.25" thickBot="1">
      <c r="A10" s="24" t="s">
        <v>217</v>
      </c>
      <c r="B10" s="25" t="s">
        <v>684</v>
      </c>
      <c r="C10" s="25" t="s">
        <v>218</v>
      </c>
      <c r="D10" s="25">
        <v>2</v>
      </c>
      <c r="E10" s="26">
        <v>3</v>
      </c>
      <c r="F10" s="26">
        <v>26.19</v>
      </c>
      <c r="G10" s="27" t="s">
        <v>1</v>
      </c>
      <c r="H10" s="26">
        <v>72</v>
      </c>
      <c r="I10" s="26">
        <v>25</v>
      </c>
      <c r="J10" s="26">
        <v>16.5</v>
      </c>
      <c r="K10" s="21">
        <v>162</v>
      </c>
      <c r="L10" s="22">
        <f t="shared" si="0"/>
        <v>30.859124999999995</v>
      </c>
      <c r="M10" s="22">
        <f t="shared" si="1"/>
        <v>72.421250000000001</v>
      </c>
      <c r="N10" s="23">
        <f t="shared" si="2"/>
        <v>42.000154143754735</v>
      </c>
      <c r="O10" s="23">
        <f t="shared" si="3"/>
        <v>25.09589562624932</v>
      </c>
      <c r="P10" s="19">
        <f t="shared" si="4"/>
        <v>154.43504483962585</v>
      </c>
    </row>
    <row r="11" spans="1:16" ht="17.25" thickBot="1">
      <c r="A11" s="24" t="s">
        <v>220</v>
      </c>
      <c r="B11" s="25" t="s">
        <v>685</v>
      </c>
      <c r="C11" s="25" t="s">
        <v>221</v>
      </c>
      <c r="D11" s="25">
        <v>0</v>
      </c>
      <c r="E11" s="26">
        <v>32</v>
      </c>
      <c r="F11" s="26">
        <v>59.99</v>
      </c>
      <c r="G11" s="27" t="s">
        <v>1</v>
      </c>
      <c r="H11" s="26">
        <v>62</v>
      </c>
      <c r="I11" s="26">
        <v>55</v>
      </c>
      <c r="J11" s="26">
        <v>54.4</v>
      </c>
      <c r="K11" s="21">
        <v>4127</v>
      </c>
      <c r="L11" s="22">
        <f t="shared" si="0"/>
        <v>8.2499583333333337</v>
      </c>
      <c r="M11" s="22">
        <f t="shared" si="1"/>
        <v>62.931777777777775</v>
      </c>
      <c r="N11" s="23">
        <f t="shared" si="2"/>
        <v>1858.5614378353248</v>
      </c>
      <c r="O11" s="23">
        <f t="shared" si="3"/>
        <v>269.47720346915185</v>
      </c>
      <c r="P11" s="19">
        <f t="shared" si="4"/>
        <v>3674.9503967539395</v>
      </c>
    </row>
    <row r="12" spans="1:16" ht="17.25" thickBot="1">
      <c r="A12" s="24" t="s">
        <v>225</v>
      </c>
      <c r="B12" s="25" t="s">
        <v>686</v>
      </c>
      <c r="C12" s="25" t="s">
        <v>226</v>
      </c>
      <c r="D12" s="25">
        <v>1</v>
      </c>
      <c r="E12" s="26">
        <v>11</v>
      </c>
      <c r="F12" s="26">
        <v>5.93</v>
      </c>
      <c r="G12" s="27" t="s">
        <v>1</v>
      </c>
      <c r="H12" s="26">
        <v>55</v>
      </c>
      <c r="I12" s="26">
        <v>8</v>
      </c>
      <c r="J12" s="26">
        <v>59.8</v>
      </c>
      <c r="K12" s="21">
        <v>137</v>
      </c>
      <c r="L12" s="22">
        <f t="shared" si="0"/>
        <v>17.774708333333333</v>
      </c>
      <c r="M12" s="22">
        <f t="shared" si="1"/>
        <v>55.149944444444444</v>
      </c>
      <c r="N12" s="23">
        <f t="shared" si="2"/>
        <v>74.548968398346034</v>
      </c>
      <c r="O12" s="23">
        <f t="shared" si="3"/>
        <v>23.898760577485366</v>
      </c>
      <c r="P12" s="19">
        <f t="shared" si="4"/>
        <v>112.42909122465785</v>
      </c>
    </row>
    <row r="13" spans="1:16" ht="17.25" thickBot="1">
      <c r="A13" s="24" t="s">
        <v>229</v>
      </c>
      <c r="B13" s="25" t="s">
        <v>687</v>
      </c>
      <c r="C13" s="25" t="s">
        <v>230</v>
      </c>
      <c r="D13" s="25">
        <v>2</v>
      </c>
      <c r="E13" s="26">
        <v>29</v>
      </c>
      <c r="F13" s="26">
        <v>3.99</v>
      </c>
      <c r="G13" s="27" t="s">
        <v>1</v>
      </c>
      <c r="H13" s="26">
        <v>67</v>
      </c>
      <c r="I13" s="26">
        <v>24</v>
      </c>
      <c r="J13" s="26">
        <v>8.6</v>
      </c>
      <c r="K13" s="21">
        <v>141</v>
      </c>
      <c r="L13" s="22">
        <f t="shared" si="0"/>
        <v>37.266624999999998</v>
      </c>
      <c r="M13" s="22">
        <f t="shared" si="1"/>
        <v>67.402388888888893</v>
      </c>
      <c r="N13" s="23">
        <f t="shared" si="2"/>
        <v>43.118040439359532</v>
      </c>
      <c r="O13" s="23">
        <f t="shared" si="3"/>
        <v>32.807469773833574</v>
      </c>
      <c r="P13" s="19">
        <f t="shared" si="4"/>
        <v>130.17489971460992</v>
      </c>
    </row>
    <row r="14" spans="1:16" ht="17.25" thickBot="1">
      <c r="A14" s="24" t="s">
        <v>0</v>
      </c>
      <c r="B14" s="25" t="s">
        <v>688</v>
      </c>
      <c r="C14" s="25" t="s">
        <v>128</v>
      </c>
      <c r="D14" s="25">
        <v>0</v>
      </c>
      <c r="E14" s="26">
        <v>44</v>
      </c>
      <c r="F14" s="26">
        <v>43.5</v>
      </c>
      <c r="G14" s="27" t="s">
        <v>1</v>
      </c>
      <c r="H14" s="26">
        <v>48</v>
      </c>
      <c r="I14" s="26">
        <v>17</v>
      </c>
      <c r="J14" s="26">
        <v>3.8</v>
      </c>
      <c r="K14" s="21">
        <v>906</v>
      </c>
      <c r="L14" s="22">
        <f t="shared" si="0"/>
        <v>11.181249999999999</v>
      </c>
      <c r="M14" s="22">
        <f t="shared" si="1"/>
        <v>48.284388888888884</v>
      </c>
      <c r="N14" s="23">
        <f t="shared" si="2"/>
        <v>591.43946576715598</v>
      </c>
      <c r="O14" s="23">
        <f t="shared" si="3"/>
        <v>116.90704442549166</v>
      </c>
      <c r="P14" s="19">
        <f t="shared" si="4"/>
        <v>676.28995356781502</v>
      </c>
    </row>
    <row r="15" spans="1:16" ht="17.25" thickBot="1">
      <c r="A15" s="24" t="s">
        <v>131</v>
      </c>
      <c r="B15" s="25" t="s">
        <v>689</v>
      </c>
      <c r="C15" s="25" t="s">
        <v>132</v>
      </c>
      <c r="D15" s="25">
        <v>2</v>
      </c>
      <c r="E15" s="26">
        <v>1</v>
      </c>
      <c r="F15" s="26">
        <v>57.55</v>
      </c>
      <c r="G15" s="27" t="s">
        <v>1</v>
      </c>
      <c r="H15" s="26">
        <v>70</v>
      </c>
      <c r="I15" s="26">
        <v>54</v>
      </c>
      <c r="J15" s="26">
        <v>25.4</v>
      </c>
      <c r="K15" s="21">
        <v>117</v>
      </c>
      <c r="L15" s="22">
        <f t="shared" si="0"/>
        <v>30.489791666666669</v>
      </c>
      <c r="M15" s="22">
        <f t="shared" si="1"/>
        <v>70.907055555555559</v>
      </c>
      <c r="N15" s="23">
        <f t="shared" si="2"/>
        <v>32.978765870312834</v>
      </c>
      <c r="O15" s="23">
        <f t="shared" si="3"/>
        <v>19.418063971253158</v>
      </c>
      <c r="P15" s="19">
        <f t="shared" si="4"/>
        <v>110.56373633917863</v>
      </c>
    </row>
    <row r="16" spans="1:16" ht="17.25" thickBot="1">
      <c r="A16" s="24" t="s">
        <v>134</v>
      </c>
      <c r="B16" s="25" t="s">
        <v>831</v>
      </c>
      <c r="C16" s="25" t="s">
        <v>135</v>
      </c>
      <c r="D16" s="25">
        <v>23</v>
      </c>
      <c r="E16" s="26">
        <v>54</v>
      </c>
      <c r="F16" s="26">
        <v>23.04</v>
      </c>
      <c r="G16" s="27" t="s">
        <v>1</v>
      </c>
      <c r="H16" s="26">
        <v>57</v>
      </c>
      <c r="I16" s="26">
        <v>29</v>
      </c>
      <c r="J16" s="26">
        <v>57.8</v>
      </c>
      <c r="K16" s="21">
        <v>8500</v>
      </c>
      <c r="L16" s="22">
        <f t="shared" si="0"/>
        <v>358.59599999999995</v>
      </c>
      <c r="M16" s="22">
        <f t="shared" si="1"/>
        <v>57.499388888888888</v>
      </c>
      <c r="N16" s="23">
        <f t="shared" si="2"/>
        <v>4565.7519985518429</v>
      </c>
      <c r="O16" s="23">
        <f t="shared" si="3"/>
        <v>-111.90351591625762</v>
      </c>
      <c r="P16" s="19">
        <f t="shared" si="4"/>
        <v>7168.7785773341775</v>
      </c>
    </row>
    <row r="17" spans="1:16" ht="17.25" thickBot="1">
      <c r="A17" s="24" t="s">
        <v>138</v>
      </c>
      <c r="B17" s="25" t="s">
        <v>832</v>
      </c>
      <c r="C17" s="25" t="s">
        <v>139</v>
      </c>
      <c r="D17" s="25">
        <v>0</v>
      </c>
      <c r="E17" s="26">
        <v>56</v>
      </c>
      <c r="F17" s="26">
        <v>40.01</v>
      </c>
      <c r="G17" s="27" t="s">
        <v>1</v>
      </c>
      <c r="H17" s="26">
        <v>59</v>
      </c>
      <c r="I17" s="26">
        <v>10</v>
      </c>
      <c r="J17" s="26">
        <v>52.2</v>
      </c>
      <c r="K17" s="21">
        <v>206</v>
      </c>
      <c r="L17" s="22">
        <f t="shared" si="0"/>
        <v>14.166708333333332</v>
      </c>
      <c r="M17" s="22">
        <f t="shared" si="1"/>
        <v>59.181166666666662</v>
      </c>
      <c r="N17" s="23">
        <f t="shared" si="2"/>
        <v>102.32930614969611</v>
      </c>
      <c r="O17" s="23">
        <f t="shared" si="3"/>
        <v>25.83003905563173</v>
      </c>
      <c r="P17" s="19">
        <f t="shared" si="4"/>
        <v>176.91105727259193</v>
      </c>
    </row>
    <row r="18" spans="1:16" ht="17.25" thickBot="1">
      <c r="A18" s="24" t="s">
        <v>140</v>
      </c>
      <c r="B18" s="25" t="s">
        <v>833</v>
      </c>
      <c r="C18" s="25" t="s">
        <v>141</v>
      </c>
      <c r="D18" s="25">
        <v>1</v>
      </c>
      <c r="E18" s="26">
        <v>33</v>
      </c>
      <c r="F18" s="26">
        <v>55.93</v>
      </c>
      <c r="G18" s="27" t="s">
        <v>1</v>
      </c>
      <c r="H18" s="26">
        <v>59</v>
      </c>
      <c r="I18" s="26">
        <v>13</v>
      </c>
      <c r="J18" s="26">
        <v>55.5</v>
      </c>
      <c r="K18" s="21">
        <v>204</v>
      </c>
      <c r="L18" s="22">
        <f t="shared" si="0"/>
        <v>23.483041666666669</v>
      </c>
      <c r="M18" s="22">
        <f t="shared" si="1"/>
        <v>59.232083333333335</v>
      </c>
      <c r="N18" s="23">
        <f t="shared" si="2"/>
        <v>95.71542472326216</v>
      </c>
      <c r="O18" s="23">
        <f t="shared" si="3"/>
        <v>41.584569675826359</v>
      </c>
      <c r="P18" s="19">
        <f t="shared" si="4"/>
        <v>175.28628307691926</v>
      </c>
    </row>
    <row r="19" spans="1:16" ht="17.25" thickBot="1">
      <c r="A19" s="24" t="s">
        <v>142</v>
      </c>
      <c r="B19" s="25" t="s">
        <v>834</v>
      </c>
      <c r="C19" s="25" t="s">
        <v>143</v>
      </c>
      <c r="D19" s="25">
        <v>1</v>
      </c>
      <c r="E19" s="26">
        <v>25</v>
      </c>
      <c r="F19" s="26">
        <v>55.9</v>
      </c>
      <c r="G19" s="27" t="s">
        <v>1</v>
      </c>
      <c r="H19" s="26">
        <v>68</v>
      </c>
      <c r="I19" s="26">
        <v>7</v>
      </c>
      <c r="J19" s="26">
        <v>47.8</v>
      </c>
      <c r="K19" s="21">
        <v>193</v>
      </c>
      <c r="L19" s="22">
        <f t="shared" si="0"/>
        <v>21.482916666666668</v>
      </c>
      <c r="M19" s="22">
        <f t="shared" si="1"/>
        <v>68.129944444444433</v>
      </c>
      <c r="N19" s="23">
        <f t="shared" si="2"/>
        <v>66.898404148289572</v>
      </c>
      <c r="O19" s="23">
        <f t="shared" si="3"/>
        <v>26.328943444192717</v>
      </c>
      <c r="P19" s="19">
        <f t="shared" si="4"/>
        <v>179.10999486216457</v>
      </c>
    </row>
    <row r="20" spans="1:16" ht="17.25" thickBot="1">
      <c r="A20" s="24" t="s">
        <v>144</v>
      </c>
      <c r="B20" s="25" t="s">
        <v>835</v>
      </c>
      <c r="C20" s="25" t="s">
        <v>145</v>
      </c>
      <c r="D20" s="25">
        <v>0</v>
      </c>
      <c r="E20" s="26">
        <v>31</v>
      </c>
      <c r="F20" s="26">
        <v>46.32</v>
      </c>
      <c r="G20" s="27" t="s">
        <v>1</v>
      </c>
      <c r="H20" s="26">
        <v>54</v>
      </c>
      <c r="I20" s="26">
        <v>31</v>
      </c>
      <c r="J20" s="26">
        <v>20.399999999999999</v>
      </c>
      <c r="K20" s="21">
        <v>354</v>
      </c>
      <c r="L20" s="22">
        <f t="shared" si="0"/>
        <v>7.9430000000000014</v>
      </c>
      <c r="M20" s="22">
        <f t="shared" si="1"/>
        <v>54.522333333333336</v>
      </c>
      <c r="N20" s="23">
        <f t="shared" si="2"/>
        <v>203.48535162344226</v>
      </c>
      <c r="O20" s="23">
        <f t="shared" si="3"/>
        <v>28.391596624863421</v>
      </c>
      <c r="P20" s="19">
        <f t="shared" si="4"/>
        <v>288.27700032395074</v>
      </c>
    </row>
    <row r="21" spans="1:16" ht="17.25" thickBot="1">
      <c r="A21" s="24" t="s">
        <v>147</v>
      </c>
      <c r="B21" s="25" t="s">
        <v>836</v>
      </c>
      <c r="C21" s="25" t="s">
        <v>148</v>
      </c>
      <c r="D21" s="25">
        <v>0</v>
      </c>
      <c r="E21" s="26">
        <v>42</v>
      </c>
      <c r="F21" s="26">
        <v>3.88</v>
      </c>
      <c r="G21" s="27" t="s">
        <v>1</v>
      </c>
      <c r="H21" s="26">
        <v>50</v>
      </c>
      <c r="I21" s="26">
        <v>30</v>
      </c>
      <c r="J21" s="26">
        <v>45.1</v>
      </c>
      <c r="K21" s="21">
        <v>1109</v>
      </c>
      <c r="L21" s="22">
        <f t="shared" si="0"/>
        <v>10.516166666666665</v>
      </c>
      <c r="M21" s="22">
        <f t="shared" si="1"/>
        <v>50.512527777777777</v>
      </c>
      <c r="N21" s="23">
        <f t="shared" si="2"/>
        <v>693.37829801290798</v>
      </c>
      <c r="O21" s="23">
        <f t="shared" si="3"/>
        <v>128.71244732804456</v>
      </c>
      <c r="P21" s="19">
        <f t="shared" si="4"/>
        <v>855.88588126428886</v>
      </c>
    </row>
    <row r="22" spans="1:16" ht="17.25" thickBot="1">
      <c r="A22" s="24" t="s">
        <v>149</v>
      </c>
      <c r="B22" s="25" t="s">
        <v>837</v>
      </c>
      <c r="C22" s="25" t="s">
        <v>150</v>
      </c>
      <c r="D22" s="25">
        <v>0</v>
      </c>
      <c r="E22" s="26">
        <v>53</v>
      </c>
      <c r="F22" s="26">
        <v>4.28</v>
      </c>
      <c r="G22" s="27" t="s">
        <v>1</v>
      </c>
      <c r="H22" s="26">
        <v>61</v>
      </c>
      <c r="I22" s="26">
        <v>7</v>
      </c>
      <c r="J22" s="26">
        <v>24.8</v>
      </c>
      <c r="K22" s="21">
        <v>61</v>
      </c>
      <c r="L22" s="22">
        <f t="shared" si="0"/>
        <v>13.267833333333334</v>
      </c>
      <c r="M22" s="22">
        <f t="shared" si="1"/>
        <v>61.123555555555555</v>
      </c>
      <c r="N22" s="23">
        <f t="shared" si="2"/>
        <v>28.671963769627403</v>
      </c>
      <c r="O22" s="23">
        <f t="shared" si="3"/>
        <v>6.7607709371718716</v>
      </c>
      <c r="P22" s="19">
        <f t="shared" si="4"/>
        <v>53.415451602773764</v>
      </c>
    </row>
    <row r="23" spans="1:16" ht="17.25" thickBot="1">
      <c r="A23" s="24" t="s">
        <v>152</v>
      </c>
      <c r="B23" s="25" t="s">
        <v>838</v>
      </c>
      <c r="C23" s="25" t="s">
        <v>153</v>
      </c>
      <c r="D23" s="25">
        <v>0</v>
      </c>
      <c r="E23" s="26">
        <v>55</v>
      </c>
      <c r="F23" s="26">
        <v>0.19</v>
      </c>
      <c r="G23" s="27" t="s">
        <v>1</v>
      </c>
      <c r="H23" s="26">
        <v>58</v>
      </c>
      <c r="I23" s="26">
        <v>58</v>
      </c>
      <c r="J23" s="26">
        <v>22.1</v>
      </c>
      <c r="K23" s="21">
        <v>406</v>
      </c>
      <c r="L23" s="22">
        <f t="shared" si="0"/>
        <v>13.750791666666666</v>
      </c>
      <c r="M23" s="22">
        <f t="shared" si="1"/>
        <v>58.97280555555556</v>
      </c>
      <c r="N23" s="23">
        <f t="shared" si="2"/>
        <v>203.27266183083717</v>
      </c>
      <c r="O23" s="23">
        <f t="shared" si="3"/>
        <v>49.743480742940299</v>
      </c>
      <c r="P23" s="19">
        <f t="shared" si="4"/>
        <v>347.91063662351979</v>
      </c>
    </row>
    <row r="24" spans="1:16" ht="17.25" thickBot="1">
      <c r="A24" s="24" t="s">
        <v>154</v>
      </c>
      <c r="B24" s="25" t="s">
        <v>839</v>
      </c>
      <c r="C24" s="25" t="s">
        <v>155</v>
      </c>
      <c r="D24" s="25">
        <v>23</v>
      </c>
      <c r="E24" s="26">
        <v>6</v>
      </c>
      <c r="F24" s="26">
        <v>36.81</v>
      </c>
      <c r="G24" s="27" t="s">
        <v>1</v>
      </c>
      <c r="H24" s="26">
        <v>59</v>
      </c>
      <c r="I24" s="26">
        <v>25</v>
      </c>
      <c r="J24" s="26">
        <v>11.2</v>
      </c>
      <c r="K24" s="21">
        <v>1105</v>
      </c>
      <c r="L24" s="22">
        <f t="shared" si="0"/>
        <v>346.65337499999998</v>
      </c>
      <c r="M24" s="22">
        <f t="shared" si="1"/>
        <v>59.419777777777774</v>
      </c>
      <c r="N24" s="23">
        <f t="shared" si="2"/>
        <v>546.97916577949491</v>
      </c>
      <c r="O24" s="23">
        <f t="shared" si="3"/>
        <v>-129.77046869006793</v>
      </c>
      <c r="P24" s="19">
        <f t="shared" si="4"/>
        <v>951.3140478617604</v>
      </c>
    </row>
    <row r="25" spans="1:16" ht="17.25" thickBot="1">
      <c r="A25" s="24" t="s">
        <v>158</v>
      </c>
      <c r="B25" s="25" t="s">
        <v>840</v>
      </c>
      <c r="C25" s="25" t="s">
        <v>159</v>
      </c>
      <c r="D25" s="25">
        <v>3</v>
      </c>
      <c r="E25" s="26">
        <v>11</v>
      </c>
      <c r="F25" s="26">
        <v>56.24</v>
      </c>
      <c r="G25" s="27" t="s">
        <v>1</v>
      </c>
      <c r="H25" s="26">
        <v>74</v>
      </c>
      <c r="I25" s="26">
        <v>23</v>
      </c>
      <c r="J25" s="26">
        <v>37.9</v>
      </c>
      <c r="K25" s="21">
        <v>162</v>
      </c>
      <c r="L25" s="22">
        <f t="shared" si="0"/>
        <v>47.984333333333332</v>
      </c>
      <c r="M25" s="22">
        <f t="shared" si="1"/>
        <v>74.393861111111121</v>
      </c>
      <c r="N25" s="23">
        <f t="shared" si="2"/>
        <v>29.170723270955513</v>
      </c>
      <c r="O25" s="23">
        <f t="shared" si="3"/>
        <v>32.379561003774732</v>
      </c>
      <c r="P25" s="19">
        <f t="shared" si="4"/>
        <v>156.02766720377565</v>
      </c>
    </row>
    <row r="26" spans="1:16" ht="17.25" thickBot="1">
      <c r="A26" s="24" t="s">
        <v>161</v>
      </c>
      <c r="B26" s="25" t="s">
        <v>841</v>
      </c>
      <c r="C26" s="25" t="s">
        <v>162</v>
      </c>
      <c r="D26" s="25">
        <v>23</v>
      </c>
      <c r="E26" s="26">
        <v>47</v>
      </c>
      <c r="F26" s="26">
        <v>3.39</v>
      </c>
      <c r="G26" s="27" t="s">
        <v>1</v>
      </c>
      <c r="H26" s="26">
        <v>58</v>
      </c>
      <c r="I26" s="26">
        <v>39</v>
      </c>
      <c r="J26" s="26">
        <v>6.7</v>
      </c>
      <c r="K26" s="21">
        <v>173</v>
      </c>
      <c r="L26" s="22">
        <f t="shared" si="0"/>
        <v>356.76412500000004</v>
      </c>
      <c r="M26" s="22">
        <f t="shared" si="1"/>
        <v>58.65186111111111</v>
      </c>
      <c r="N26" s="23">
        <f t="shared" si="2"/>
        <v>89.857475436921291</v>
      </c>
      <c r="O26" s="23">
        <f t="shared" si="3"/>
        <v>-5.0802537502176088</v>
      </c>
      <c r="P26" s="19">
        <f t="shared" si="4"/>
        <v>147.74581256311967</v>
      </c>
    </row>
    <row r="27" spans="1:16" ht="17.25" thickBot="1">
      <c r="A27" s="24" t="s">
        <v>163</v>
      </c>
      <c r="B27" s="25" t="s">
        <v>842</v>
      </c>
      <c r="C27" s="25" t="s">
        <v>164</v>
      </c>
      <c r="D27" s="25">
        <v>23</v>
      </c>
      <c r="E27" s="26">
        <v>59</v>
      </c>
      <c r="F27" s="26">
        <v>0.53</v>
      </c>
      <c r="G27" s="27" t="s">
        <v>1</v>
      </c>
      <c r="H27" s="26">
        <v>55</v>
      </c>
      <c r="I27" s="26">
        <v>45</v>
      </c>
      <c r="J27" s="26">
        <v>17.8</v>
      </c>
      <c r="K27" s="21">
        <v>1523</v>
      </c>
      <c r="L27" s="22">
        <f t="shared" si="0"/>
        <v>359.75220833333333</v>
      </c>
      <c r="M27" s="22">
        <f t="shared" si="1"/>
        <v>55.754944444444448</v>
      </c>
      <c r="N27" s="23">
        <f t="shared" si="2"/>
        <v>857.03524799251363</v>
      </c>
      <c r="O27" s="23">
        <f t="shared" si="3"/>
        <v>-3.7065123874717747</v>
      </c>
      <c r="P27" s="19">
        <f t="shared" si="4"/>
        <v>1258.970152729735</v>
      </c>
    </row>
    <row r="28" spans="1:16" ht="17.25" thickBot="1">
      <c r="A28" s="24" t="s">
        <v>166</v>
      </c>
      <c r="B28" s="25" t="s">
        <v>843</v>
      </c>
      <c r="C28" s="25" t="s">
        <v>168</v>
      </c>
      <c r="D28" s="25">
        <v>23</v>
      </c>
      <c r="E28" s="26">
        <v>30</v>
      </c>
      <c r="F28" s="26">
        <v>1.92</v>
      </c>
      <c r="G28" s="27" t="s">
        <v>1</v>
      </c>
      <c r="H28" s="26">
        <v>58</v>
      </c>
      <c r="I28" s="26">
        <v>32</v>
      </c>
      <c r="J28" s="26">
        <v>56.1</v>
      </c>
      <c r="K28" s="21">
        <v>575</v>
      </c>
      <c r="L28" s="22">
        <f t="shared" si="0"/>
        <v>352.50799999999998</v>
      </c>
      <c r="M28" s="22">
        <f t="shared" si="1"/>
        <v>58.548916666666663</v>
      </c>
      <c r="N28" s="23">
        <f t="shared" si="2"/>
        <v>297.45676485836901</v>
      </c>
      <c r="O28" s="23">
        <f t="shared" si="3"/>
        <v>-39.118674132577198</v>
      </c>
      <c r="P28" s="19">
        <f t="shared" si="4"/>
        <v>490.52441567581752</v>
      </c>
    </row>
    <row r="29" spans="1:16" ht="17.25" thickBot="1">
      <c r="A29" s="24" t="s">
        <v>170</v>
      </c>
      <c r="B29" s="25" t="s">
        <v>844</v>
      </c>
      <c r="C29" s="25" t="s">
        <v>171</v>
      </c>
      <c r="D29" s="25">
        <v>0</v>
      </c>
      <c r="E29" s="26">
        <v>48</v>
      </c>
      <c r="F29" s="26">
        <v>49.99</v>
      </c>
      <c r="G29" s="27" t="s">
        <v>1</v>
      </c>
      <c r="H29" s="26">
        <v>50</v>
      </c>
      <c r="I29" s="26">
        <v>58</v>
      </c>
      <c r="J29" s="26">
        <v>5.5</v>
      </c>
      <c r="K29" s="21">
        <v>389</v>
      </c>
      <c r="L29" s="22">
        <f t="shared" si="0"/>
        <v>12.208291666666668</v>
      </c>
      <c r="M29" s="22">
        <f t="shared" si="1"/>
        <v>50.96819444444445</v>
      </c>
      <c r="N29" s="23">
        <f t="shared" si="2"/>
        <v>239.43341033667301</v>
      </c>
      <c r="O29" s="23">
        <f t="shared" si="3"/>
        <v>51.803606620699441</v>
      </c>
      <c r="P29" s="19">
        <f t="shared" si="4"/>
        <v>302.17383797350521</v>
      </c>
    </row>
    <row r="30" spans="1:16" ht="17.25" thickBot="1">
      <c r="A30" s="24" t="s">
        <v>173</v>
      </c>
      <c r="B30" s="25" t="s">
        <v>845</v>
      </c>
      <c r="C30" s="25" t="s">
        <v>175</v>
      </c>
      <c r="D30" s="25">
        <v>0</v>
      </c>
      <c r="E30" s="26">
        <v>43</v>
      </c>
      <c r="F30" s="26">
        <v>28.09</v>
      </c>
      <c r="G30" s="27" t="s">
        <v>1</v>
      </c>
      <c r="H30" s="26">
        <v>47</v>
      </c>
      <c r="I30" s="26">
        <v>1</v>
      </c>
      <c r="J30" s="26">
        <v>28.7</v>
      </c>
      <c r="K30" s="21">
        <v>174</v>
      </c>
      <c r="L30" s="22">
        <f t="shared" si="0"/>
        <v>10.867041666666667</v>
      </c>
      <c r="M30" s="22">
        <f t="shared" si="1"/>
        <v>47.024638888888887</v>
      </c>
      <c r="N30" s="23">
        <f t="shared" si="2"/>
        <v>116.48593185719226</v>
      </c>
      <c r="O30" s="23">
        <f t="shared" si="3"/>
        <v>22.362171333730267</v>
      </c>
      <c r="P30" s="19">
        <f t="shared" si="4"/>
        <v>127.30656295966229</v>
      </c>
    </row>
    <row r="31" spans="1:16" ht="17.25" thickBot="1">
      <c r="A31" s="24" t="s">
        <v>176</v>
      </c>
      <c r="B31" s="25" t="s">
        <v>846</v>
      </c>
      <c r="C31" s="25" t="s">
        <v>177</v>
      </c>
      <c r="D31" s="25">
        <v>1</v>
      </c>
      <c r="E31" s="26">
        <v>20</v>
      </c>
      <c r="F31" s="26">
        <v>4.92</v>
      </c>
      <c r="G31" s="27" t="s">
        <v>1</v>
      </c>
      <c r="H31" s="26">
        <v>58</v>
      </c>
      <c r="I31" s="26">
        <v>13</v>
      </c>
      <c r="J31" s="26">
        <v>53.8</v>
      </c>
      <c r="K31" s="21">
        <v>2329</v>
      </c>
      <c r="L31" s="22">
        <f t="shared" si="0"/>
        <v>20.020499999999998</v>
      </c>
      <c r="M31" s="22">
        <f t="shared" si="1"/>
        <v>58.231611111111114</v>
      </c>
      <c r="N31" s="23">
        <f t="shared" si="2"/>
        <v>1152.0894932270044</v>
      </c>
      <c r="O31" s="23">
        <f t="shared" si="3"/>
        <v>419.79315964949529</v>
      </c>
      <c r="P31" s="19">
        <f t="shared" si="4"/>
        <v>1980.0768931300211</v>
      </c>
    </row>
    <row r="32" spans="1:16" ht="17.25" thickBot="1">
      <c r="A32" s="24" t="s">
        <v>181</v>
      </c>
      <c r="B32" s="25" t="s">
        <v>847</v>
      </c>
      <c r="C32" s="25" t="s">
        <v>182</v>
      </c>
      <c r="D32" s="25">
        <v>23</v>
      </c>
      <c r="E32" s="26">
        <v>24</v>
      </c>
      <c r="F32" s="26">
        <v>50.25</v>
      </c>
      <c r="G32" s="27" t="s">
        <v>1</v>
      </c>
      <c r="H32" s="26">
        <v>62</v>
      </c>
      <c r="I32" s="26">
        <v>16</v>
      </c>
      <c r="J32" s="26">
        <v>58.2</v>
      </c>
      <c r="K32" s="21">
        <v>771</v>
      </c>
      <c r="L32" s="22">
        <f t="shared" si="0"/>
        <v>351.20937500000002</v>
      </c>
      <c r="M32" s="22">
        <f t="shared" si="1"/>
        <v>62.282833333333329</v>
      </c>
      <c r="N32" s="23">
        <f t="shared" si="2"/>
        <v>354.38542586955066</v>
      </c>
      <c r="O32" s="23">
        <f t="shared" si="3"/>
        <v>-54.802388136420703</v>
      </c>
      <c r="P32" s="19">
        <f t="shared" si="4"/>
        <v>682.53107488655951</v>
      </c>
    </row>
    <row r="33" spans="1:16" ht="17.25" thickBot="1">
      <c r="A33" s="24" t="s">
        <v>183</v>
      </c>
      <c r="B33" s="25" t="s">
        <v>848</v>
      </c>
      <c r="C33" s="25" t="s">
        <v>184</v>
      </c>
      <c r="D33" s="25">
        <v>1</v>
      </c>
      <c r="E33" s="26">
        <v>56</v>
      </c>
      <c r="F33" s="26">
        <v>0</v>
      </c>
      <c r="G33" s="27" t="s">
        <v>1</v>
      </c>
      <c r="H33" s="26">
        <v>68</v>
      </c>
      <c r="I33" s="26">
        <v>41</v>
      </c>
      <c r="J33" s="26">
        <v>7</v>
      </c>
      <c r="K33" s="21">
        <v>701</v>
      </c>
      <c r="L33" s="22">
        <f t="shared" si="0"/>
        <v>29</v>
      </c>
      <c r="M33" s="22">
        <f t="shared" si="1"/>
        <v>68.685277777777785</v>
      </c>
      <c r="N33" s="23">
        <f t="shared" si="2"/>
        <v>222.85915638125311</v>
      </c>
      <c r="O33" s="23">
        <f t="shared" si="3"/>
        <v>123.53284758125672</v>
      </c>
      <c r="P33" s="19">
        <f t="shared" si="4"/>
        <v>653.05009913903405</v>
      </c>
    </row>
    <row r="34" spans="1:16" ht="17.25" thickBot="1">
      <c r="A34" s="24" t="s">
        <v>185</v>
      </c>
      <c r="B34" s="25" t="s">
        <v>849</v>
      </c>
      <c r="C34" s="25" t="s">
        <v>186</v>
      </c>
      <c r="D34" s="25">
        <v>0</v>
      </c>
      <c r="E34" s="26">
        <v>36</v>
      </c>
      <c r="F34" s="26">
        <v>8.2899999999999991</v>
      </c>
      <c r="G34" s="27" t="s">
        <v>1</v>
      </c>
      <c r="H34" s="26">
        <v>54</v>
      </c>
      <c r="I34" s="26">
        <v>10</v>
      </c>
      <c r="J34" s="26">
        <v>6.4</v>
      </c>
      <c r="K34" s="21">
        <v>505</v>
      </c>
      <c r="L34" s="22">
        <f t="shared" si="0"/>
        <v>9.0345416666666658</v>
      </c>
      <c r="M34" s="22">
        <f t="shared" si="1"/>
        <v>54.16844444444444</v>
      </c>
      <c r="N34" s="23">
        <f t="shared" si="2"/>
        <v>291.96154146038617</v>
      </c>
      <c r="O34" s="23">
        <f t="shared" si="3"/>
        <v>46.422611637098271</v>
      </c>
      <c r="P34" s="19">
        <f t="shared" si="4"/>
        <v>409.42447342198091</v>
      </c>
    </row>
    <row r="35" spans="1:16" ht="17.25" thickBot="1">
      <c r="A35" s="24" t="s">
        <v>293</v>
      </c>
      <c r="B35" s="25" t="s">
        <v>850</v>
      </c>
      <c r="C35" s="25" t="s">
        <v>295</v>
      </c>
      <c r="D35" s="25">
        <v>23</v>
      </c>
      <c r="E35" s="26">
        <v>0</v>
      </c>
      <c r="F35" s="26">
        <v>5.0999999999999996</v>
      </c>
      <c r="G35" s="27" t="s">
        <v>1</v>
      </c>
      <c r="H35" s="26">
        <v>56</v>
      </c>
      <c r="I35" s="26">
        <v>56</v>
      </c>
      <c r="J35" s="26">
        <v>43.4</v>
      </c>
      <c r="K35" s="21">
        <v>7723</v>
      </c>
      <c r="L35" s="22">
        <f t="shared" si="0"/>
        <v>345.02125000000001</v>
      </c>
      <c r="M35" s="22">
        <f t="shared" si="1"/>
        <v>56.945388888888886</v>
      </c>
      <c r="N35" s="23">
        <f t="shared" si="2"/>
        <v>4069.2883002590188</v>
      </c>
      <c r="O35" s="23">
        <f t="shared" si="3"/>
        <v>-1088.7450891334784</v>
      </c>
      <c r="P35" s="19">
        <f t="shared" si="4"/>
        <v>6473.0406966326736</v>
      </c>
    </row>
    <row r="36" spans="1:16" ht="17.25" thickBot="1">
      <c r="A36" s="24" t="s">
        <v>298</v>
      </c>
      <c r="B36" s="25" t="s">
        <v>851</v>
      </c>
      <c r="C36" s="25" t="s">
        <v>299</v>
      </c>
      <c r="D36" s="25">
        <v>1</v>
      </c>
      <c r="E36" s="26">
        <v>8</v>
      </c>
      <c r="F36" s="26">
        <v>12.92</v>
      </c>
      <c r="G36" s="27" t="s">
        <v>1</v>
      </c>
      <c r="H36" s="26">
        <v>54</v>
      </c>
      <c r="I36" s="26">
        <v>55</v>
      </c>
      <c r="J36" s="26">
        <v>27.2</v>
      </c>
      <c r="K36" s="21">
        <v>25</v>
      </c>
      <c r="L36" s="22">
        <f t="shared" si="0"/>
        <v>17.053833333333333</v>
      </c>
      <c r="M36" s="22">
        <f t="shared" si="1"/>
        <v>54.92422222222222</v>
      </c>
      <c r="N36" s="23">
        <f t="shared" si="2"/>
        <v>13.734783475532643</v>
      </c>
      <c r="O36" s="23">
        <f t="shared" si="3"/>
        <v>4.2132597715318205</v>
      </c>
      <c r="P36" s="19">
        <f t="shared" si="4"/>
        <v>20.459818302659166</v>
      </c>
    </row>
    <row r="37" spans="1:16" ht="17.25" thickBot="1">
      <c r="A37" s="24" t="s">
        <v>302</v>
      </c>
      <c r="B37" s="25" t="s">
        <v>852</v>
      </c>
      <c r="C37" s="25" t="s">
        <v>303</v>
      </c>
      <c r="D37" s="25">
        <v>2</v>
      </c>
      <c r="E37" s="26">
        <v>38</v>
      </c>
      <c r="F37" s="26">
        <v>2.09</v>
      </c>
      <c r="G37" s="27" t="s">
        <v>1</v>
      </c>
      <c r="H37" s="26">
        <v>72</v>
      </c>
      <c r="I37" s="26">
        <v>49</v>
      </c>
      <c r="J37" s="26">
        <v>5.6</v>
      </c>
      <c r="K37" s="21">
        <v>256</v>
      </c>
      <c r="L37" s="22">
        <f t="shared" si="0"/>
        <v>39.508708333333331</v>
      </c>
      <c r="M37" s="22">
        <f t="shared" si="1"/>
        <v>72.818222222222218</v>
      </c>
      <c r="N37" s="23">
        <f t="shared" si="2"/>
        <v>58.345624871576995</v>
      </c>
      <c r="O37" s="23">
        <f t="shared" si="3"/>
        <v>48.111317306891394</v>
      </c>
      <c r="P37" s="19">
        <f t="shared" si="4"/>
        <v>244.5753241955141</v>
      </c>
    </row>
    <row r="38" spans="1:16" ht="17.25" thickBot="1">
      <c r="A38" s="24" t="s">
        <v>304</v>
      </c>
      <c r="B38" s="25" t="s">
        <v>853</v>
      </c>
      <c r="C38" s="25" t="s">
        <v>305</v>
      </c>
      <c r="D38" s="25">
        <v>1</v>
      </c>
      <c r="E38" s="26">
        <v>42</v>
      </c>
      <c r="F38" s="26">
        <v>55.73</v>
      </c>
      <c r="G38" s="27" t="s">
        <v>1</v>
      </c>
      <c r="H38" s="26">
        <v>70</v>
      </c>
      <c r="I38" s="26">
        <v>37</v>
      </c>
      <c r="J38" s="26">
        <v>21.2</v>
      </c>
      <c r="K38" s="21">
        <v>281</v>
      </c>
      <c r="L38" s="22">
        <f t="shared" si="0"/>
        <v>25.732208333333332</v>
      </c>
      <c r="M38" s="22">
        <f t="shared" si="1"/>
        <v>70.62255555555555</v>
      </c>
      <c r="N38" s="23">
        <f t="shared" si="2"/>
        <v>83.987310082506696</v>
      </c>
      <c r="O38" s="23">
        <f t="shared" si="3"/>
        <v>40.478526516135759</v>
      </c>
      <c r="P38" s="19">
        <f t="shared" si="4"/>
        <v>265.08229031036262</v>
      </c>
    </row>
    <row r="39" spans="1:16" ht="17.25" thickBot="1">
      <c r="A39" s="24" t="s">
        <v>306</v>
      </c>
      <c r="B39" s="25" t="s">
        <v>854</v>
      </c>
      <c r="C39" s="25" t="s">
        <v>307</v>
      </c>
      <c r="D39" s="25">
        <v>2</v>
      </c>
      <c r="E39" s="26">
        <v>5</v>
      </c>
      <c r="F39" s="26">
        <v>31.58</v>
      </c>
      <c r="G39" s="27" t="s">
        <v>1</v>
      </c>
      <c r="H39" s="26">
        <v>76</v>
      </c>
      <c r="I39" s="26">
        <v>6</v>
      </c>
      <c r="J39" s="26">
        <v>54.4</v>
      </c>
      <c r="K39" s="21">
        <v>426</v>
      </c>
      <c r="L39" s="22">
        <f t="shared" si="0"/>
        <v>31.381583333333339</v>
      </c>
      <c r="M39" s="22">
        <f t="shared" si="1"/>
        <v>76.115111111111105</v>
      </c>
      <c r="N39" s="23">
        <f t="shared" si="2"/>
        <v>87.273974666542685</v>
      </c>
      <c r="O39" s="23">
        <f t="shared" si="3"/>
        <v>53.233764450592666</v>
      </c>
      <c r="P39" s="19">
        <f t="shared" si="4"/>
        <v>413.55219702997886</v>
      </c>
    </row>
    <row r="40" spans="1:16" ht="17.25" thickBot="1">
      <c r="A40" s="24" t="s">
        <v>309</v>
      </c>
      <c r="B40" s="25" t="s">
        <v>855</v>
      </c>
      <c r="C40" s="25" t="s">
        <v>310</v>
      </c>
      <c r="D40" s="25">
        <v>2</v>
      </c>
      <c r="E40" s="26">
        <v>5</v>
      </c>
      <c r="F40" s="26">
        <v>7.05</v>
      </c>
      <c r="G40" s="27" t="s">
        <v>1</v>
      </c>
      <c r="H40" s="26">
        <v>77</v>
      </c>
      <c r="I40" s="26">
        <v>16</v>
      </c>
      <c r="J40" s="26">
        <v>53.2</v>
      </c>
      <c r="K40" s="21">
        <v>109</v>
      </c>
      <c r="L40" s="22">
        <f t="shared" si="0"/>
        <v>31.279375000000005</v>
      </c>
      <c r="M40" s="22">
        <f t="shared" si="1"/>
        <v>77.281444444444446</v>
      </c>
      <c r="N40" s="23">
        <f t="shared" si="2"/>
        <v>20.509508989269399</v>
      </c>
      <c r="O40" s="23">
        <f t="shared" si="3"/>
        <v>12.459866968752637</v>
      </c>
      <c r="P40" s="19">
        <f t="shared" si="4"/>
        <v>106.32549908719011</v>
      </c>
    </row>
    <row r="41" spans="1:16" ht="17.25" thickBot="1">
      <c r="A41" s="24" t="s">
        <v>312</v>
      </c>
      <c r="B41" s="25" t="s">
        <v>856</v>
      </c>
      <c r="C41" s="25" t="s">
        <v>313</v>
      </c>
      <c r="D41" s="25">
        <v>1</v>
      </c>
      <c r="E41" s="26">
        <v>38</v>
      </c>
      <c r="F41" s="26">
        <v>30.94</v>
      </c>
      <c r="G41" s="27" t="s">
        <v>1</v>
      </c>
      <c r="H41" s="26">
        <v>73</v>
      </c>
      <c r="I41" s="26">
        <v>2</v>
      </c>
      <c r="J41" s="26">
        <v>24.3</v>
      </c>
      <c r="K41" s="21">
        <v>447</v>
      </c>
      <c r="L41" s="22">
        <f t="shared" si="0"/>
        <v>24.628916666666665</v>
      </c>
      <c r="M41" s="22">
        <f t="shared" si="1"/>
        <v>73.040083333333328</v>
      </c>
      <c r="N41" s="23">
        <f t="shared" si="2"/>
        <v>118.52885904751184</v>
      </c>
      <c r="O41" s="23">
        <f t="shared" si="3"/>
        <v>54.339124964579042</v>
      </c>
      <c r="P41" s="19">
        <f t="shared" si="4"/>
        <v>427.55955032133113</v>
      </c>
    </row>
    <row r="42" spans="1:16" ht="17.25" thickBot="1">
      <c r="A42" s="25"/>
      <c r="B42" s="25" t="s">
        <v>857</v>
      </c>
      <c r="C42" s="25" t="s">
        <v>315</v>
      </c>
      <c r="D42" s="25">
        <v>1</v>
      </c>
      <c r="E42" s="26">
        <v>59</v>
      </c>
      <c r="F42" s="26">
        <v>37.99</v>
      </c>
      <c r="G42" s="27" t="s">
        <v>1</v>
      </c>
      <c r="H42" s="26">
        <v>64</v>
      </c>
      <c r="I42" s="26">
        <v>37</v>
      </c>
      <c r="J42" s="26">
        <v>17.899999999999999</v>
      </c>
      <c r="K42" s="21">
        <v>257</v>
      </c>
      <c r="L42" s="22">
        <f t="shared" si="0"/>
        <v>29.90829166666667</v>
      </c>
      <c r="M42" s="22">
        <f t="shared" si="1"/>
        <v>64.621638888888882</v>
      </c>
      <c r="N42" s="23">
        <f t="shared" si="2"/>
        <v>95.479553143153268</v>
      </c>
      <c r="O42" s="23">
        <f t="shared" si="3"/>
        <v>54.921565994751568</v>
      </c>
      <c r="P42" s="19">
        <f t="shared" si="4"/>
        <v>232.19878664684688</v>
      </c>
    </row>
    <row r="43" spans="1:16" ht="17.25" thickBot="1">
      <c r="A43" s="24" t="s">
        <v>316</v>
      </c>
      <c r="B43" s="25" t="s">
        <v>858</v>
      </c>
      <c r="C43" s="25" t="s">
        <v>317</v>
      </c>
      <c r="D43" s="25">
        <v>1</v>
      </c>
      <c r="E43" s="26">
        <v>10</v>
      </c>
      <c r="F43" s="26">
        <v>39.270000000000003</v>
      </c>
      <c r="G43" s="27" t="s">
        <v>1</v>
      </c>
      <c r="H43" s="26">
        <v>68</v>
      </c>
      <c r="I43" s="26">
        <v>46</v>
      </c>
      <c r="J43" s="26">
        <v>43.3</v>
      </c>
      <c r="K43" s="21">
        <v>318</v>
      </c>
      <c r="L43" s="22">
        <f t="shared" si="0"/>
        <v>17.663625</v>
      </c>
      <c r="M43" s="22">
        <f t="shared" si="1"/>
        <v>68.77869444444444</v>
      </c>
      <c r="N43" s="23">
        <f t="shared" si="2"/>
        <v>109.68005956949884</v>
      </c>
      <c r="O43" s="23">
        <f t="shared" si="3"/>
        <v>34.926663618264875</v>
      </c>
      <c r="P43" s="19">
        <f t="shared" si="4"/>
        <v>296.43618655846956</v>
      </c>
    </row>
    <row r="44" spans="1:16" ht="17.25" thickBot="1">
      <c r="A44" s="25"/>
      <c r="B44" s="25" t="s">
        <v>859</v>
      </c>
      <c r="C44" s="25" t="s">
        <v>318</v>
      </c>
      <c r="D44" s="25">
        <v>0</v>
      </c>
      <c r="E44" s="26">
        <v>50</v>
      </c>
      <c r="F44" s="26">
        <v>43.57</v>
      </c>
      <c r="G44" s="27" t="s">
        <v>1</v>
      </c>
      <c r="H44" s="26">
        <v>64</v>
      </c>
      <c r="I44" s="26">
        <v>14</v>
      </c>
      <c r="J44" s="26">
        <v>51.3</v>
      </c>
      <c r="K44" s="21">
        <v>813</v>
      </c>
      <c r="L44" s="22">
        <f t="shared" si="0"/>
        <v>12.681541666666668</v>
      </c>
      <c r="M44" s="22">
        <f t="shared" si="1"/>
        <v>64.247583333333338</v>
      </c>
      <c r="N44" s="23">
        <f t="shared" si="2"/>
        <v>344.61782779067892</v>
      </c>
      <c r="O44" s="23">
        <f t="shared" si="3"/>
        <v>77.546330037122971</v>
      </c>
      <c r="P44" s="19">
        <f t="shared" si="4"/>
        <v>732.25277020070575</v>
      </c>
    </row>
    <row r="45" spans="1:16" ht="17.25" thickBot="1">
      <c r="A45" s="24" t="s">
        <v>320</v>
      </c>
      <c r="B45" s="25" t="s">
        <v>860</v>
      </c>
      <c r="C45" s="25" t="s">
        <v>321</v>
      </c>
      <c r="D45" s="25">
        <v>0</v>
      </c>
      <c r="E45" s="26">
        <v>24</v>
      </c>
      <c r="F45" s="26">
        <v>47.49</v>
      </c>
      <c r="G45" s="27" t="s">
        <v>1</v>
      </c>
      <c r="H45" s="26">
        <v>61</v>
      </c>
      <c r="I45" s="26">
        <v>49</v>
      </c>
      <c r="J45" s="26">
        <v>51.8</v>
      </c>
      <c r="K45" s="21">
        <v>763</v>
      </c>
      <c r="L45" s="22">
        <f t="shared" si="0"/>
        <v>6.1978749999999998</v>
      </c>
      <c r="M45" s="22">
        <f t="shared" si="1"/>
        <v>61.831055555555558</v>
      </c>
      <c r="N45" s="23">
        <f t="shared" si="2"/>
        <v>358.0863747788797</v>
      </c>
      <c r="O45" s="23">
        <f t="shared" si="3"/>
        <v>38.887191468303762</v>
      </c>
      <c r="P45" s="19">
        <f t="shared" si="4"/>
        <v>672.62986444063517</v>
      </c>
    </row>
    <row r="46" spans="1:16" ht="17.25" thickBot="1">
      <c r="A46" s="25"/>
      <c r="B46" s="25" t="s">
        <v>734</v>
      </c>
      <c r="C46" s="25" t="s">
        <v>323</v>
      </c>
      <c r="D46" s="25">
        <v>0</v>
      </c>
      <c r="E46" s="26">
        <v>45</v>
      </c>
      <c r="F46" s="26">
        <v>17.2</v>
      </c>
      <c r="G46" s="27" t="s">
        <v>1</v>
      </c>
      <c r="H46" s="26">
        <v>55</v>
      </c>
      <c r="I46" s="26">
        <v>13</v>
      </c>
      <c r="J46" s="26">
        <v>17.100000000000001</v>
      </c>
      <c r="K46" s="21">
        <v>351</v>
      </c>
      <c r="L46" s="22">
        <f t="shared" si="0"/>
        <v>11.321666666666667</v>
      </c>
      <c r="M46" s="22">
        <f t="shared" si="1"/>
        <v>55.22141666666667</v>
      </c>
      <c r="N46" s="23">
        <f t="shared" si="2"/>
        <v>196.31667167129385</v>
      </c>
      <c r="O46" s="23">
        <f t="shared" si="3"/>
        <v>39.30514998873371</v>
      </c>
      <c r="P46" s="19">
        <f t="shared" si="4"/>
        <v>288.29823032455221</v>
      </c>
    </row>
    <row r="47" spans="1:16" ht="17.25" thickBot="1">
      <c r="A47" s="24" t="s">
        <v>325</v>
      </c>
      <c r="B47" s="25" t="s">
        <v>735</v>
      </c>
      <c r="C47" s="25" t="s">
        <v>326</v>
      </c>
      <c r="D47" s="25">
        <v>0</v>
      </c>
      <c r="E47" s="26">
        <v>47</v>
      </c>
      <c r="F47" s="26">
        <v>46.02</v>
      </c>
      <c r="G47" s="27" t="s">
        <v>1</v>
      </c>
      <c r="H47" s="26">
        <v>74</v>
      </c>
      <c r="I47" s="26">
        <v>50</v>
      </c>
      <c r="J47" s="26">
        <v>51.3</v>
      </c>
      <c r="K47" s="21">
        <v>803</v>
      </c>
      <c r="L47" s="22">
        <f t="shared" si="0"/>
        <v>11.941750000000001</v>
      </c>
      <c r="M47" s="22">
        <f t="shared" si="1"/>
        <v>74.847583333333333</v>
      </c>
      <c r="N47" s="23">
        <f t="shared" si="2"/>
        <v>205.35185397165134</v>
      </c>
      <c r="O47" s="23">
        <f t="shared" si="3"/>
        <v>43.430726864652911</v>
      </c>
      <c r="P47" s="19">
        <f t="shared" si="4"/>
        <v>775.08282656398308</v>
      </c>
    </row>
    <row r="48" spans="1:16" ht="17.25" thickBot="1">
      <c r="A48" s="24" t="s">
        <v>328</v>
      </c>
      <c r="B48" s="25" t="s">
        <v>736</v>
      </c>
      <c r="C48" s="25" t="s">
        <v>330</v>
      </c>
      <c r="D48" s="25">
        <v>23</v>
      </c>
      <c r="E48" s="26">
        <v>48</v>
      </c>
      <c r="F48" s="26">
        <v>50.17</v>
      </c>
      <c r="G48" s="27" t="s">
        <v>1</v>
      </c>
      <c r="H48" s="26">
        <v>62</v>
      </c>
      <c r="I48" s="26">
        <v>12</v>
      </c>
      <c r="J48" s="26">
        <v>52.3</v>
      </c>
      <c r="K48" s="21">
        <v>16300</v>
      </c>
      <c r="L48" s="22">
        <f t="shared" si="0"/>
        <v>357.20904166666668</v>
      </c>
      <c r="M48" s="22">
        <f t="shared" si="1"/>
        <v>62.214527777777782</v>
      </c>
      <c r="N48" s="23">
        <f t="shared" si="2"/>
        <v>7589.4330101546448</v>
      </c>
      <c r="O48" s="23">
        <f t="shared" si="3"/>
        <v>-369.98467946602193</v>
      </c>
      <c r="P48" s="19">
        <f t="shared" si="4"/>
        <v>14420.597002944622</v>
      </c>
    </row>
    <row r="49" spans="1:16" ht="17.25" thickBot="1">
      <c r="A49" s="25"/>
      <c r="B49" s="25" t="s">
        <v>737</v>
      </c>
      <c r="C49" s="25" t="s">
        <v>333</v>
      </c>
      <c r="D49" s="25">
        <v>0</v>
      </c>
      <c r="E49" s="26">
        <v>39</v>
      </c>
      <c r="F49" s="26">
        <v>9.89</v>
      </c>
      <c r="G49" s="27" t="s">
        <v>1</v>
      </c>
      <c r="H49" s="26">
        <v>49</v>
      </c>
      <c r="I49" s="26">
        <v>21</v>
      </c>
      <c r="J49" s="26">
        <v>16.5</v>
      </c>
      <c r="K49" s="21">
        <v>1331</v>
      </c>
      <c r="L49" s="22">
        <f t="shared" si="0"/>
        <v>9.7912083333333335</v>
      </c>
      <c r="M49" s="22">
        <f t="shared" si="1"/>
        <v>49.354583333333338</v>
      </c>
      <c r="N49" s="23">
        <f t="shared" si="2"/>
        <v>854.35283038655291</v>
      </c>
      <c r="O49" s="23">
        <f t="shared" si="3"/>
        <v>147.43735556394856</v>
      </c>
      <c r="P49" s="19">
        <f t="shared" si="4"/>
        <v>1009.9031970415757</v>
      </c>
    </row>
    <row r="50" spans="1:16" ht="17.25" thickBot="1">
      <c r="A50" s="25"/>
      <c r="B50" s="25" t="s">
        <v>738</v>
      </c>
      <c r="C50" s="25" t="s">
        <v>335</v>
      </c>
      <c r="D50" s="25">
        <v>1</v>
      </c>
      <c r="E50" s="26">
        <v>38</v>
      </c>
      <c r="F50" s="26">
        <v>7.56</v>
      </c>
      <c r="G50" s="27" t="s">
        <v>1</v>
      </c>
      <c r="H50" s="26">
        <v>57</v>
      </c>
      <c r="I50" s="26">
        <v>58</v>
      </c>
      <c r="J50" s="26">
        <v>39.5</v>
      </c>
      <c r="K50" s="21">
        <v>1140</v>
      </c>
      <c r="L50" s="22">
        <f t="shared" si="0"/>
        <v>24.531500000000001</v>
      </c>
      <c r="M50" s="22">
        <f t="shared" si="1"/>
        <v>57.97763888888889</v>
      </c>
      <c r="N50" s="23">
        <f t="shared" si="2"/>
        <v>549.92024257452999</v>
      </c>
      <c r="O50" s="23">
        <f t="shared" si="3"/>
        <v>250.97830973367869</v>
      </c>
      <c r="P50" s="19">
        <f t="shared" si="4"/>
        <v>966.53898775475989</v>
      </c>
    </row>
    <row r="51" spans="1:16" ht="17.25" thickBot="1">
      <c r="A51" s="25"/>
      <c r="B51" s="25" t="s">
        <v>739</v>
      </c>
      <c r="C51" s="25" t="s">
        <v>338</v>
      </c>
      <c r="D51" s="25">
        <v>23</v>
      </c>
      <c r="E51" s="26">
        <v>47</v>
      </c>
      <c r="F51" s="26">
        <v>1.91</v>
      </c>
      <c r="G51" s="27" t="s">
        <v>1</v>
      </c>
      <c r="H51" s="26">
        <v>57</v>
      </c>
      <c r="I51" s="26">
        <v>27</v>
      </c>
      <c r="J51" s="26">
        <v>5</v>
      </c>
      <c r="K51" s="21">
        <v>1672</v>
      </c>
      <c r="L51" s="22">
        <f t="shared" si="0"/>
        <v>356.75795833333336</v>
      </c>
      <c r="M51" s="22">
        <f t="shared" si="1"/>
        <v>57.451388888888893</v>
      </c>
      <c r="N51" s="23">
        <f t="shared" si="2"/>
        <v>898.12131163882793</v>
      </c>
      <c r="O51" s="23">
        <f t="shared" si="3"/>
        <v>-50.873874442682911</v>
      </c>
      <c r="P51" s="19">
        <f t="shared" si="4"/>
        <v>1409.3877956330336</v>
      </c>
    </row>
    <row r="52" spans="1:16" ht="17.25" thickBot="1">
      <c r="A52" s="25"/>
      <c r="B52" s="25" t="s">
        <v>740</v>
      </c>
      <c r="C52" s="25" t="s">
        <v>341</v>
      </c>
      <c r="D52" s="25">
        <v>0</v>
      </c>
      <c r="E52" s="26">
        <v>56</v>
      </c>
      <c r="F52" s="26">
        <v>46.94</v>
      </c>
      <c r="G52" s="27" t="s">
        <v>1</v>
      </c>
      <c r="H52" s="26">
        <v>60</v>
      </c>
      <c r="I52" s="26">
        <v>21</v>
      </c>
      <c r="J52" s="26">
        <v>46.3</v>
      </c>
      <c r="K52" s="21">
        <v>614</v>
      </c>
      <c r="L52" s="22">
        <f t="shared" si="0"/>
        <v>14.195583333333333</v>
      </c>
      <c r="M52" s="22">
        <f t="shared" si="1"/>
        <v>60.362861111111116</v>
      </c>
      <c r="N52" s="23">
        <f t="shared" si="2"/>
        <v>294.35483999924043</v>
      </c>
      <c r="O52" s="23">
        <f t="shared" si="3"/>
        <v>74.459082383496721</v>
      </c>
      <c r="P52" s="19">
        <f t="shared" si="4"/>
        <v>533.67318952672633</v>
      </c>
    </row>
    <row r="53" spans="1:16" ht="17.25" thickBot="1">
      <c r="A53" s="25"/>
      <c r="B53" s="25" t="s">
        <v>741</v>
      </c>
      <c r="C53" s="25" t="s">
        <v>343</v>
      </c>
      <c r="D53" s="25">
        <v>1</v>
      </c>
      <c r="E53" s="26">
        <v>11</v>
      </c>
      <c r="F53" s="26">
        <v>25.52</v>
      </c>
      <c r="G53" s="27" t="s">
        <v>1</v>
      </c>
      <c r="H53" s="26">
        <v>64</v>
      </c>
      <c r="I53" s="26">
        <v>12</v>
      </c>
      <c r="J53" s="26">
        <v>9.8000000000000007</v>
      </c>
      <c r="K53" s="21">
        <v>410</v>
      </c>
      <c r="L53" s="22">
        <f t="shared" si="0"/>
        <v>17.856333333333335</v>
      </c>
      <c r="M53" s="22">
        <f t="shared" si="1"/>
        <v>64.202722222222221</v>
      </c>
      <c r="N53" s="23">
        <f t="shared" si="2"/>
        <v>169.83208324825395</v>
      </c>
      <c r="O53" s="23">
        <f t="shared" si="3"/>
        <v>54.711366824745895</v>
      </c>
      <c r="P53" s="19">
        <f t="shared" si="4"/>
        <v>369.13917407899999</v>
      </c>
    </row>
    <row r="54" spans="1:16" ht="17.25" thickBot="1">
      <c r="A54" s="25"/>
      <c r="B54" s="25" t="s">
        <v>742</v>
      </c>
      <c r="C54" s="25" t="s">
        <v>344</v>
      </c>
      <c r="D54" s="25">
        <v>23</v>
      </c>
      <c r="E54" s="26">
        <v>22</v>
      </c>
      <c r="F54" s="26">
        <v>32.520000000000003</v>
      </c>
      <c r="G54" s="27" t="s">
        <v>1</v>
      </c>
      <c r="H54" s="26">
        <v>60</v>
      </c>
      <c r="I54" s="26">
        <v>8</v>
      </c>
      <c r="J54" s="26">
        <v>0.6</v>
      </c>
      <c r="K54" s="21">
        <v>1482</v>
      </c>
      <c r="L54" s="22">
        <f t="shared" si="0"/>
        <v>350.63550000000004</v>
      </c>
      <c r="M54" s="22">
        <f t="shared" si="1"/>
        <v>60.133499999999998</v>
      </c>
      <c r="N54" s="23">
        <f t="shared" si="2"/>
        <v>728.17223224245447</v>
      </c>
      <c r="O54" s="23">
        <f t="shared" si="3"/>
        <v>-120.08464425512408</v>
      </c>
      <c r="P54" s="19">
        <f t="shared" si="4"/>
        <v>1285.1727037270755</v>
      </c>
    </row>
    <row r="55" spans="1:16" ht="17.25" thickBot="1">
      <c r="A55" s="24" t="s">
        <v>346</v>
      </c>
      <c r="B55" s="25" t="s">
        <v>743</v>
      </c>
      <c r="C55" s="25" t="s">
        <v>347</v>
      </c>
      <c r="D55" s="25">
        <v>0</v>
      </c>
      <c r="E55" s="26">
        <v>6</v>
      </c>
      <c r="F55" s="26">
        <v>26.53</v>
      </c>
      <c r="G55" s="27" t="s">
        <v>1</v>
      </c>
      <c r="H55" s="26">
        <v>64</v>
      </c>
      <c r="I55" s="26">
        <v>11</v>
      </c>
      <c r="J55" s="26">
        <v>46.2</v>
      </c>
      <c r="K55" s="21">
        <v>982</v>
      </c>
      <c r="L55" s="22">
        <f t="shared" si="0"/>
        <v>1.6105416666666668</v>
      </c>
      <c r="M55" s="22">
        <f t="shared" si="1"/>
        <v>64.19616666666667</v>
      </c>
      <c r="N55" s="23">
        <f t="shared" si="2"/>
        <v>427.28722771483257</v>
      </c>
      <c r="O55" s="23">
        <f t="shared" si="3"/>
        <v>12.013889912623528</v>
      </c>
      <c r="P55" s="19">
        <f t="shared" si="4"/>
        <v>884.08443685031591</v>
      </c>
    </row>
    <row r="56" spans="1:16" ht="17.25" thickBot="1">
      <c r="A56" s="24" t="s">
        <v>348</v>
      </c>
      <c r="B56" s="25" t="s">
        <v>744</v>
      </c>
      <c r="C56" s="25" t="s">
        <v>349</v>
      </c>
      <c r="D56" s="25">
        <v>1</v>
      </c>
      <c r="E56" s="26">
        <v>11</v>
      </c>
      <c r="F56" s="26">
        <v>41.37</v>
      </c>
      <c r="G56" s="27" t="s">
        <v>1</v>
      </c>
      <c r="H56" s="26">
        <v>65</v>
      </c>
      <c r="I56" s="26">
        <v>1</v>
      </c>
      <c r="J56" s="26">
        <v>8</v>
      </c>
      <c r="K56" s="21">
        <v>363</v>
      </c>
      <c r="L56" s="22">
        <f t="shared" si="0"/>
        <v>17.922374999999999</v>
      </c>
      <c r="M56" s="22">
        <f t="shared" si="1"/>
        <v>65.018888888888881</v>
      </c>
      <c r="N56" s="23">
        <f t="shared" si="2"/>
        <v>145.86287704362812</v>
      </c>
      <c r="O56" s="23">
        <f t="shared" si="3"/>
        <v>47.175337993443506</v>
      </c>
      <c r="P56" s="19">
        <f t="shared" si="4"/>
        <v>329.04028413821885</v>
      </c>
    </row>
    <row r="57" spans="1:16" ht="17.25" thickBot="1">
      <c r="A57" s="24" t="s">
        <v>123</v>
      </c>
      <c r="B57" s="25" t="s">
        <v>745</v>
      </c>
      <c r="C57" s="25" t="s">
        <v>125</v>
      </c>
      <c r="D57" s="25">
        <v>1</v>
      </c>
      <c r="E57" s="26">
        <v>42</v>
      </c>
      <c r="F57" s="26">
        <v>20.440000000000001</v>
      </c>
      <c r="G57" s="27" t="s">
        <v>1</v>
      </c>
      <c r="H57" s="26">
        <v>68</v>
      </c>
      <c r="I57" s="26">
        <v>2</v>
      </c>
      <c r="J57" s="26">
        <v>35</v>
      </c>
      <c r="K57" s="21">
        <v>444</v>
      </c>
      <c r="L57" s="22">
        <f t="shared" si="0"/>
        <v>25.585166666666666</v>
      </c>
      <c r="M57" s="22">
        <f t="shared" si="1"/>
        <v>68.043055555555554</v>
      </c>
      <c r="N57" s="23">
        <f t="shared" si="2"/>
        <v>149.7371286826608</v>
      </c>
      <c r="O57" s="23">
        <f t="shared" si="3"/>
        <v>71.694352920799247</v>
      </c>
      <c r="P57" s="19">
        <f t="shared" si="4"/>
        <v>411.79450221334935</v>
      </c>
    </row>
    <row r="58" spans="1:16" ht="17.25" thickBot="1">
      <c r="A58" s="24" t="s">
        <v>127</v>
      </c>
      <c r="B58" s="25" t="s">
        <v>746</v>
      </c>
      <c r="C58" s="25" t="s">
        <v>239</v>
      </c>
      <c r="D58" s="25">
        <v>23</v>
      </c>
      <c r="E58" s="26">
        <v>13</v>
      </c>
      <c r="F58" s="26">
        <v>14.74</v>
      </c>
      <c r="G58" s="27" t="s">
        <v>1</v>
      </c>
      <c r="H58" s="26">
        <v>57</v>
      </c>
      <c r="I58" s="26">
        <v>10</v>
      </c>
      <c r="J58" s="26">
        <v>3.5</v>
      </c>
      <c r="K58" s="21">
        <v>21</v>
      </c>
      <c r="L58" s="22">
        <f t="shared" si="0"/>
        <v>348.31141666666662</v>
      </c>
      <c r="M58" s="22">
        <f t="shared" si="1"/>
        <v>57.167638888888888</v>
      </c>
      <c r="N58" s="23">
        <f t="shared" si="2"/>
        <v>11.149734615610793</v>
      </c>
      <c r="O58" s="23">
        <f t="shared" si="3"/>
        <v>-2.3066821744020833</v>
      </c>
      <c r="P58" s="19">
        <f t="shared" si="4"/>
        <v>17.645470675154748</v>
      </c>
    </row>
    <row r="59" spans="1:16" ht="17.25" thickBot="1">
      <c r="A59" s="24" t="s">
        <v>242</v>
      </c>
      <c r="B59" s="25" t="s">
        <v>747</v>
      </c>
      <c r="C59" s="25" t="s">
        <v>244</v>
      </c>
      <c r="D59" s="25">
        <v>23</v>
      </c>
      <c r="E59" s="26">
        <v>57</v>
      </c>
      <c r="F59" s="26">
        <v>8.49</v>
      </c>
      <c r="G59" s="27" t="s">
        <v>1</v>
      </c>
      <c r="H59" s="26">
        <v>55</v>
      </c>
      <c r="I59" s="26">
        <v>42</v>
      </c>
      <c r="J59" s="26">
        <v>20.6</v>
      </c>
      <c r="K59" s="21">
        <v>218</v>
      </c>
      <c r="L59" s="22">
        <f t="shared" si="0"/>
        <v>359.28537499999999</v>
      </c>
      <c r="M59" s="22">
        <f t="shared" si="1"/>
        <v>55.705722222222228</v>
      </c>
      <c r="N59" s="23">
        <f t="shared" si="2"/>
        <v>122.82113829510409</v>
      </c>
      <c r="O59" s="23">
        <f t="shared" si="3"/>
        <v>-1.531973355517394</v>
      </c>
      <c r="P59" s="19">
        <f t="shared" si="4"/>
        <v>180.10169639826523</v>
      </c>
    </row>
    <row r="60" spans="1:16" ht="17.25" thickBot="1">
      <c r="A60" s="25"/>
      <c r="B60" s="25" t="s">
        <v>748</v>
      </c>
      <c r="C60" s="25" t="s">
        <v>246</v>
      </c>
      <c r="D60" s="25">
        <v>0</v>
      </c>
      <c r="E60" s="26">
        <v>1</v>
      </c>
      <c r="F60" s="26">
        <v>37.020000000000003</v>
      </c>
      <c r="G60" s="27" t="s">
        <v>1</v>
      </c>
      <c r="H60" s="26">
        <v>61</v>
      </c>
      <c r="I60" s="26">
        <v>13</v>
      </c>
      <c r="J60" s="26">
        <v>22.1</v>
      </c>
      <c r="K60" s="21">
        <v>3791</v>
      </c>
      <c r="L60" s="22">
        <f t="shared" si="0"/>
        <v>0.40425</v>
      </c>
      <c r="M60" s="22">
        <f t="shared" si="1"/>
        <v>61.22280555555556</v>
      </c>
      <c r="N60" s="23">
        <f t="shared" si="2"/>
        <v>1824.9603159825781</v>
      </c>
      <c r="O60" s="23">
        <f t="shared" si="3"/>
        <v>12.876209309232436</v>
      </c>
      <c r="P60" s="19">
        <f t="shared" si="4"/>
        <v>3322.8052979858139</v>
      </c>
    </row>
    <row r="61" spans="1:16" ht="17.25" thickBot="1">
      <c r="A61" s="24" t="s">
        <v>248</v>
      </c>
      <c r="B61" s="25" t="s">
        <v>749</v>
      </c>
      <c r="C61" s="25" t="s">
        <v>250</v>
      </c>
      <c r="D61" s="25">
        <v>0</v>
      </c>
      <c r="E61" s="26">
        <v>24</v>
      </c>
      <c r="F61" s="26">
        <v>15.64</v>
      </c>
      <c r="G61" s="27" t="s">
        <v>1</v>
      </c>
      <c r="H61" s="26">
        <v>52</v>
      </c>
      <c r="I61" s="26">
        <v>1</v>
      </c>
      <c r="J61" s="26">
        <v>11.7</v>
      </c>
      <c r="K61" s="21">
        <v>1370</v>
      </c>
      <c r="L61" s="22">
        <f t="shared" si="0"/>
        <v>6.0651666666666664</v>
      </c>
      <c r="M61" s="22">
        <f t="shared" si="1"/>
        <v>52.019916666666667</v>
      </c>
      <c r="N61" s="23">
        <f t="shared" si="2"/>
        <v>838.36163800892382</v>
      </c>
      <c r="O61" s="23">
        <f t="shared" si="3"/>
        <v>89.07953786800951</v>
      </c>
      <c r="P61" s="19">
        <f t="shared" si="4"/>
        <v>1079.8678622165844</v>
      </c>
    </row>
    <row r="62" spans="1:16" ht="17.25" thickBot="1">
      <c r="A62" s="25"/>
      <c r="B62" s="25" t="s">
        <v>750</v>
      </c>
      <c r="C62" s="25" t="s">
        <v>253</v>
      </c>
      <c r="D62" s="25">
        <v>23</v>
      </c>
      <c r="E62" s="26">
        <v>16</v>
      </c>
      <c r="F62" s="26">
        <v>42.19</v>
      </c>
      <c r="G62" s="27" t="s">
        <v>1</v>
      </c>
      <c r="H62" s="26">
        <v>53</v>
      </c>
      <c r="I62" s="26">
        <v>12</v>
      </c>
      <c r="J62" s="26">
        <v>50.6</v>
      </c>
      <c r="K62" s="21">
        <v>66</v>
      </c>
      <c r="L62" s="22">
        <f t="shared" si="0"/>
        <v>349.17579166666667</v>
      </c>
      <c r="M62" s="22">
        <f t="shared" si="1"/>
        <v>53.214055555555561</v>
      </c>
      <c r="N62" s="23">
        <f t="shared" si="2"/>
        <v>38.819405516091201</v>
      </c>
      <c r="O62" s="23">
        <f t="shared" si="3"/>
        <v>-7.4221976553962605</v>
      </c>
      <c r="P62" s="19">
        <f t="shared" si="4"/>
        <v>52.857967586178511</v>
      </c>
    </row>
    <row r="63" spans="1:16" ht="17.25" thickBot="1">
      <c r="A63" s="25"/>
      <c r="B63" s="25" t="s">
        <v>751</v>
      </c>
      <c r="C63" s="25" t="s">
        <v>254</v>
      </c>
      <c r="D63" s="25">
        <v>0</v>
      </c>
      <c r="E63" s="26">
        <v>31</v>
      </c>
      <c r="F63" s="26">
        <v>41.21</v>
      </c>
      <c r="G63" s="27" t="s">
        <v>1</v>
      </c>
      <c r="H63" s="26">
        <v>52</v>
      </c>
      <c r="I63" s="26">
        <v>50</v>
      </c>
      <c r="J63" s="26">
        <v>22.4</v>
      </c>
      <c r="K63" s="21">
        <v>393</v>
      </c>
      <c r="L63" s="22">
        <f t="shared" si="0"/>
        <v>7.9217083333333349</v>
      </c>
      <c r="M63" s="22">
        <f t="shared" si="1"/>
        <v>52.839555555555556</v>
      </c>
      <c r="N63" s="23">
        <f t="shared" si="2"/>
        <v>235.12593343965651</v>
      </c>
      <c r="O63" s="23">
        <f t="shared" si="3"/>
        <v>32.717224460992519</v>
      </c>
      <c r="P63" s="19">
        <f t="shared" si="4"/>
        <v>313.20022134043779</v>
      </c>
    </row>
    <row r="64" spans="1:16" ht="17.25" thickBot="1">
      <c r="A64" s="24" t="s">
        <v>255</v>
      </c>
      <c r="B64" s="25" t="s">
        <v>752</v>
      </c>
      <c r="C64" s="25" t="s">
        <v>256</v>
      </c>
      <c r="D64" s="25">
        <v>2</v>
      </c>
      <c r="E64" s="26">
        <v>3</v>
      </c>
      <c r="F64" s="26">
        <v>0.19</v>
      </c>
      <c r="G64" s="27" t="s">
        <v>1</v>
      </c>
      <c r="H64" s="26">
        <v>64</v>
      </c>
      <c r="I64" s="26">
        <v>23</v>
      </c>
      <c r="J64" s="26">
        <v>24.1</v>
      </c>
      <c r="K64" s="21">
        <v>3468</v>
      </c>
      <c r="L64" s="22">
        <f t="shared" si="0"/>
        <v>30.750791666666665</v>
      </c>
      <c r="M64" s="22">
        <f t="shared" si="1"/>
        <v>64.390027777777789</v>
      </c>
      <c r="N64" s="23">
        <f t="shared" si="2"/>
        <v>1288.2548315321676</v>
      </c>
      <c r="O64" s="23">
        <f t="shared" si="3"/>
        <v>766.45518565446696</v>
      </c>
      <c r="P64" s="19">
        <f t="shared" si="4"/>
        <v>3127.2943477417348</v>
      </c>
    </row>
    <row r="65" spans="1:16" ht="17.25" thickBot="1">
      <c r="A65" s="25"/>
      <c r="B65" s="25" t="s">
        <v>753</v>
      </c>
      <c r="C65" s="25" t="s">
        <v>259</v>
      </c>
      <c r="D65" s="25">
        <v>2</v>
      </c>
      <c r="E65" s="26">
        <v>55</v>
      </c>
      <c r="F65" s="26">
        <v>56.74</v>
      </c>
      <c r="G65" s="27" t="s">
        <v>1</v>
      </c>
      <c r="H65" s="26">
        <v>61</v>
      </c>
      <c r="I65" s="26">
        <v>31</v>
      </c>
      <c r="J65" s="26">
        <v>15.8</v>
      </c>
      <c r="K65" s="21">
        <v>86</v>
      </c>
      <c r="L65" s="22">
        <f t="shared" si="0"/>
        <v>43.986416666666663</v>
      </c>
      <c r="M65" s="22">
        <f t="shared" si="1"/>
        <v>61.521055555555556</v>
      </c>
      <c r="N65" s="23">
        <f t="shared" si="2"/>
        <v>29.505350222882726</v>
      </c>
      <c r="O65" s="23">
        <f t="shared" si="3"/>
        <v>28.479470480159645</v>
      </c>
      <c r="P65" s="19">
        <f t="shared" si="4"/>
        <v>75.59334672704172</v>
      </c>
    </row>
    <row r="66" spans="1:16" ht="17.25" thickBot="1">
      <c r="A66" s="24" t="s">
        <v>260</v>
      </c>
      <c r="B66" s="25" t="s">
        <v>754</v>
      </c>
      <c r="C66" s="25" t="s">
        <v>262</v>
      </c>
      <c r="D66" s="25">
        <v>1</v>
      </c>
      <c r="E66" s="26">
        <v>47</v>
      </c>
      <c r="F66" s="26">
        <v>44.06</v>
      </c>
      <c r="G66" s="27" t="s">
        <v>1</v>
      </c>
      <c r="H66" s="26">
        <v>63</v>
      </c>
      <c r="I66" s="26">
        <v>51</v>
      </c>
      <c r="J66" s="26">
        <v>11.2</v>
      </c>
      <c r="K66" s="21">
        <v>33</v>
      </c>
      <c r="L66" s="22">
        <f t="shared" si="0"/>
        <v>26.933583333333331</v>
      </c>
      <c r="M66" s="22">
        <f t="shared" si="1"/>
        <v>63.853111111111112</v>
      </c>
      <c r="N66" s="23">
        <f t="shared" si="2"/>
        <v>12.96487495979698</v>
      </c>
      <c r="O66" s="23">
        <f t="shared" si="3"/>
        <v>6.5870144544460993</v>
      </c>
      <c r="P66" s="19">
        <f t="shared" si="4"/>
        <v>29.62301905366412</v>
      </c>
    </row>
    <row r="67" spans="1:16" ht="17.25" thickBot="1">
      <c r="A67" s="24" t="s">
        <v>265</v>
      </c>
      <c r="B67" s="25" t="s">
        <v>755</v>
      </c>
      <c r="C67" s="25" t="s">
        <v>267</v>
      </c>
      <c r="D67" s="25">
        <v>0</v>
      </c>
      <c r="E67" s="26">
        <v>45</v>
      </c>
      <c r="F67" s="26">
        <v>39.11</v>
      </c>
      <c r="G67" s="27" t="s">
        <v>1</v>
      </c>
      <c r="H67" s="26">
        <v>74</v>
      </c>
      <c r="I67" s="26">
        <v>59</v>
      </c>
      <c r="J67" s="26">
        <v>17.3</v>
      </c>
      <c r="K67" s="21">
        <v>290</v>
      </c>
      <c r="L67" s="22">
        <f t="shared" si="0"/>
        <v>11.412958333333334</v>
      </c>
      <c r="M67" s="22">
        <f t="shared" si="1"/>
        <v>74.988138888888884</v>
      </c>
      <c r="N67" s="23">
        <f t="shared" si="2"/>
        <v>73.630209744088347</v>
      </c>
      <c r="O67" s="23">
        <f t="shared" si="3"/>
        <v>14.863784991106179</v>
      </c>
      <c r="P67" s="19">
        <f t="shared" si="4"/>
        <v>280.10294555534347</v>
      </c>
    </row>
    <row r="68" spans="1:16" ht="17.25" thickBot="1">
      <c r="A68" s="24" t="s">
        <v>269</v>
      </c>
      <c r="B68" s="25" t="s">
        <v>756</v>
      </c>
      <c r="C68" s="25" t="s">
        <v>270</v>
      </c>
      <c r="D68" s="25">
        <v>0</v>
      </c>
      <c r="E68" s="26">
        <v>44</v>
      </c>
      <c r="F68" s="26">
        <v>26.23</v>
      </c>
      <c r="G68" s="27" t="s">
        <v>1</v>
      </c>
      <c r="H68" s="26">
        <v>47</v>
      </c>
      <c r="I68" s="26">
        <v>51</v>
      </c>
      <c r="J68" s="26">
        <v>50.3</v>
      </c>
      <c r="K68" s="21">
        <v>760</v>
      </c>
      <c r="L68" s="22">
        <f t="shared" ref="L68:L131" si="5">15*(D68+(E68/60)+(F68/3600))</f>
        <v>11.109291666666666</v>
      </c>
      <c r="M68" s="22">
        <f t="shared" ref="M68:M131" si="6">H68+(I68/60)+(J68/3600)</f>
        <v>47.863972222222223</v>
      </c>
      <c r="N68" s="23">
        <f t="shared" ref="N68:N131" si="7">(K68*(COS(RADIANS(M68))))*(COS(RADIANS(L68)))</f>
        <v>500.32431481906644</v>
      </c>
      <c r="O68" s="23">
        <f t="shared" ref="O68:O131" si="8">(K68*(COS(RADIANS(M68))))*(SIN(RADIANS(L68)))</f>
        <v>98.243991469266987</v>
      </c>
      <c r="P68" s="19">
        <f t="shared" ref="P68:P131" si="9">K68*(SIN(RADIANS(M68)))</f>
        <v>563.58113714088961</v>
      </c>
    </row>
    <row r="69" spans="1:16" ht="17.25" thickBot="1">
      <c r="A69" s="24" t="s">
        <v>273</v>
      </c>
      <c r="B69" s="25" t="s">
        <v>757</v>
      </c>
      <c r="C69" s="25" t="s">
        <v>274</v>
      </c>
      <c r="D69" s="25">
        <v>23</v>
      </c>
      <c r="E69" s="26">
        <v>9</v>
      </c>
      <c r="F69" s="26">
        <v>44.14</v>
      </c>
      <c r="G69" s="27" t="s">
        <v>1</v>
      </c>
      <c r="H69" s="26">
        <v>59</v>
      </c>
      <c r="I69" s="26">
        <v>19</v>
      </c>
      <c r="J69" s="26">
        <v>57.7</v>
      </c>
      <c r="K69" s="21">
        <v>1976</v>
      </c>
      <c r="L69" s="22">
        <f t="shared" si="5"/>
        <v>347.43391666666668</v>
      </c>
      <c r="M69" s="22">
        <f t="shared" si="6"/>
        <v>59.332694444444449</v>
      </c>
      <c r="N69" s="23">
        <f t="shared" si="7"/>
        <v>983.72047704035265</v>
      </c>
      <c r="O69" s="23">
        <f t="shared" si="8"/>
        <v>-219.27624336325445</v>
      </c>
      <c r="P69" s="19">
        <f t="shared" si="9"/>
        <v>1699.64347795295</v>
      </c>
    </row>
    <row r="70" spans="1:16" ht="17.25" thickBot="1">
      <c r="A70" s="25"/>
      <c r="B70" s="25" t="s">
        <v>758</v>
      </c>
      <c r="C70" s="25" t="s">
        <v>277</v>
      </c>
      <c r="D70" s="25">
        <v>1</v>
      </c>
      <c r="E70" s="26">
        <v>33</v>
      </c>
      <c r="F70" s="26">
        <v>25.71</v>
      </c>
      <c r="G70" s="27" t="s">
        <v>1</v>
      </c>
      <c r="H70" s="26">
        <v>58</v>
      </c>
      <c r="I70" s="26">
        <v>19</v>
      </c>
      <c r="J70" s="26">
        <v>38.4</v>
      </c>
      <c r="K70" s="21">
        <v>1952</v>
      </c>
      <c r="L70" s="22">
        <f t="shared" si="5"/>
        <v>23.357125</v>
      </c>
      <c r="M70" s="22">
        <f t="shared" si="6"/>
        <v>58.327333333333335</v>
      </c>
      <c r="N70" s="23">
        <f t="shared" si="7"/>
        <v>940.93698494505827</v>
      </c>
      <c r="O70" s="23">
        <f t="shared" si="8"/>
        <v>406.34409726348224</v>
      </c>
      <c r="P70" s="19">
        <f t="shared" si="9"/>
        <v>1661.2724234699226</v>
      </c>
    </row>
    <row r="71" spans="1:16" ht="17.25" thickBot="1">
      <c r="A71" s="25"/>
      <c r="B71" s="25" t="s">
        <v>759</v>
      </c>
      <c r="C71" s="25" t="s">
        <v>279</v>
      </c>
      <c r="D71" s="25">
        <v>0</v>
      </c>
      <c r="E71" s="26">
        <v>25</v>
      </c>
      <c r="F71" s="26">
        <v>6.39</v>
      </c>
      <c r="G71" s="27" t="s">
        <v>1</v>
      </c>
      <c r="H71" s="26">
        <v>53</v>
      </c>
      <c r="I71" s="26">
        <v>2</v>
      </c>
      <c r="J71" s="26">
        <v>48.4</v>
      </c>
      <c r="K71" s="21">
        <v>528</v>
      </c>
      <c r="L71" s="22">
        <f t="shared" si="5"/>
        <v>6.276625000000001</v>
      </c>
      <c r="M71" s="22">
        <f t="shared" si="6"/>
        <v>53.046777777777777</v>
      </c>
      <c r="N71" s="23">
        <f t="shared" si="7"/>
        <v>315.51126294687379</v>
      </c>
      <c r="O71" s="23">
        <f t="shared" si="8"/>
        <v>34.702485341444429</v>
      </c>
      <c r="P71" s="19">
        <f t="shared" si="9"/>
        <v>421.93883498061132</v>
      </c>
    </row>
    <row r="72" spans="1:16" ht="17.25" thickBot="1">
      <c r="A72" s="25"/>
      <c r="B72" s="25" t="s">
        <v>760</v>
      </c>
      <c r="C72" s="25" t="s">
        <v>280</v>
      </c>
      <c r="D72" s="25">
        <v>0</v>
      </c>
      <c r="E72" s="26">
        <v>16</v>
      </c>
      <c r="F72" s="26">
        <v>57.05</v>
      </c>
      <c r="G72" s="27" t="s">
        <v>1</v>
      </c>
      <c r="H72" s="26">
        <v>61</v>
      </c>
      <c r="I72" s="26">
        <v>31</v>
      </c>
      <c r="J72" s="26">
        <v>59.5</v>
      </c>
      <c r="K72" s="21">
        <v>642</v>
      </c>
      <c r="L72" s="22">
        <f t="shared" si="5"/>
        <v>4.2377083333333339</v>
      </c>
      <c r="M72" s="22">
        <f t="shared" si="6"/>
        <v>61.53319444444444</v>
      </c>
      <c r="N72" s="23">
        <f t="shared" si="7"/>
        <v>305.17239170777759</v>
      </c>
      <c r="O72" s="23">
        <f t="shared" si="8"/>
        <v>22.612396977793264</v>
      </c>
      <c r="P72" s="19">
        <f t="shared" si="9"/>
        <v>564.37796806951405</v>
      </c>
    </row>
    <row r="73" spans="1:16" ht="17.25" thickBot="1">
      <c r="A73" s="25"/>
      <c r="B73" s="25" t="s">
        <v>761</v>
      </c>
      <c r="C73" s="25" t="s">
        <v>281</v>
      </c>
      <c r="D73" s="25">
        <v>1</v>
      </c>
      <c r="E73" s="26">
        <v>8</v>
      </c>
      <c r="F73" s="26">
        <v>33.450000000000003</v>
      </c>
      <c r="G73" s="27" t="s">
        <v>1</v>
      </c>
      <c r="H73" s="26">
        <v>58</v>
      </c>
      <c r="I73" s="26">
        <v>15</v>
      </c>
      <c r="J73" s="26">
        <v>48.5</v>
      </c>
      <c r="K73" s="21">
        <v>567</v>
      </c>
      <c r="L73" s="22">
        <f t="shared" si="5"/>
        <v>17.139375000000001</v>
      </c>
      <c r="M73" s="22">
        <f t="shared" si="6"/>
        <v>58.263472222222219</v>
      </c>
      <c r="N73" s="23">
        <f t="shared" si="7"/>
        <v>285.00485164267315</v>
      </c>
      <c r="O73" s="23">
        <f t="shared" si="8"/>
        <v>87.89338514978364</v>
      </c>
      <c r="P73" s="19">
        <f t="shared" si="9"/>
        <v>482.21985378771961</v>
      </c>
    </row>
    <row r="74" spans="1:16" ht="17.25" thickBot="1">
      <c r="A74" s="25"/>
      <c r="B74" s="25" t="s">
        <v>762</v>
      </c>
      <c r="C74" s="25" t="s">
        <v>282</v>
      </c>
      <c r="D74" s="25">
        <v>0</v>
      </c>
      <c r="E74" s="26">
        <v>36</v>
      </c>
      <c r="F74" s="26">
        <v>27.34</v>
      </c>
      <c r="G74" s="27" t="s">
        <v>1</v>
      </c>
      <c r="H74" s="26">
        <v>60</v>
      </c>
      <c r="I74" s="26">
        <v>19</v>
      </c>
      <c r="J74" s="26">
        <v>34.4</v>
      </c>
      <c r="K74" s="21">
        <v>3361</v>
      </c>
      <c r="L74" s="22">
        <f t="shared" si="5"/>
        <v>9.1139166666666664</v>
      </c>
      <c r="M74" s="22">
        <f t="shared" si="6"/>
        <v>60.326222222222228</v>
      </c>
      <c r="N74" s="23">
        <f t="shared" si="7"/>
        <v>1642.8941353217479</v>
      </c>
      <c r="O74" s="23">
        <f t="shared" si="8"/>
        <v>263.5583043834921</v>
      </c>
      <c r="P74" s="19">
        <f t="shared" si="9"/>
        <v>2920.2323332769101</v>
      </c>
    </row>
    <row r="75" spans="1:16" ht="17.25" thickBot="1">
      <c r="A75" s="24" t="s">
        <v>285</v>
      </c>
      <c r="B75" s="25" t="s">
        <v>763</v>
      </c>
      <c r="C75" s="25" t="s">
        <v>286</v>
      </c>
      <c r="D75" s="25">
        <v>1</v>
      </c>
      <c r="E75" s="26">
        <v>43</v>
      </c>
      <c r="F75" s="26">
        <v>19.739999999999998</v>
      </c>
      <c r="G75" s="27" t="s">
        <v>1</v>
      </c>
      <c r="H75" s="26">
        <v>60</v>
      </c>
      <c r="I75" s="26">
        <v>33</v>
      </c>
      <c r="J75" s="26">
        <v>4.9000000000000004</v>
      </c>
      <c r="K75" s="21">
        <v>913</v>
      </c>
      <c r="L75" s="22">
        <f t="shared" si="5"/>
        <v>25.832250000000002</v>
      </c>
      <c r="M75" s="22">
        <f t="shared" si="6"/>
        <v>60.551361111111106</v>
      </c>
      <c r="N75" s="23">
        <f t="shared" si="7"/>
        <v>404.01624232836093</v>
      </c>
      <c r="O75" s="23">
        <f t="shared" si="8"/>
        <v>195.58971097045404</v>
      </c>
      <c r="P75" s="19">
        <f t="shared" si="9"/>
        <v>795.03744622336217</v>
      </c>
    </row>
    <row r="76" spans="1:16" ht="17.25" thickBot="1">
      <c r="A76" s="24" t="s">
        <v>288</v>
      </c>
      <c r="B76" s="25" t="s">
        <v>764</v>
      </c>
      <c r="C76" s="25" t="s">
        <v>290</v>
      </c>
      <c r="D76" s="25">
        <v>0</v>
      </c>
      <c r="E76" s="26">
        <v>5</v>
      </c>
      <c r="F76" s="26">
        <v>6.13</v>
      </c>
      <c r="G76" s="27" t="s">
        <v>1</v>
      </c>
      <c r="H76" s="26">
        <v>61</v>
      </c>
      <c r="I76" s="26">
        <v>18</v>
      </c>
      <c r="J76" s="26">
        <v>50.3</v>
      </c>
      <c r="K76" s="21">
        <v>724</v>
      </c>
      <c r="L76" s="22">
        <f t="shared" si="5"/>
        <v>1.2755416666666666</v>
      </c>
      <c r="M76" s="22">
        <f t="shared" si="6"/>
        <v>61.313972222222219</v>
      </c>
      <c r="N76" s="23">
        <f t="shared" si="7"/>
        <v>347.44082062949735</v>
      </c>
      <c r="O76" s="23">
        <f t="shared" si="8"/>
        <v>7.7361452518056035</v>
      </c>
      <c r="P76" s="19">
        <f t="shared" si="9"/>
        <v>635.13858977151153</v>
      </c>
    </row>
    <row r="77" spans="1:16" ht="17.25" thickBot="1">
      <c r="A77" s="25"/>
      <c r="B77" s="25" t="s">
        <v>765</v>
      </c>
      <c r="C77" s="25" t="s">
        <v>414</v>
      </c>
      <c r="D77" s="25">
        <v>2</v>
      </c>
      <c r="E77" s="26">
        <v>37</v>
      </c>
      <c r="F77" s="26">
        <v>36.01</v>
      </c>
      <c r="G77" s="27" t="s">
        <v>1</v>
      </c>
      <c r="H77" s="26">
        <v>65</v>
      </c>
      <c r="I77" s="26">
        <v>44</v>
      </c>
      <c r="J77" s="26">
        <v>43.3</v>
      </c>
      <c r="K77" s="21">
        <v>815</v>
      </c>
      <c r="L77" s="22">
        <f t="shared" si="5"/>
        <v>39.400041666666667</v>
      </c>
      <c r="M77" s="22">
        <f t="shared" si="6"/>
        <v>65.745361111111109</v>
      </c>
      <c r="N77" s="23">
        <f t="shared" si="7"/>
        <v>258.70797573431724</v>
      </c>
      <c r="O77" s="23">
        <f t="shared" si="8"/>
        <v>212.5054421211417</v>
      </c>
      <c r="P77" s="19">
        <f t="shared" si="9"/>
        <v>743.05896156385188</v>
      </c>
    </row>
    <row r="78" spans="1:16" ht="17.25" thickBot="1">
      <c r="A78" s="24" t="s">
        <v>415</v>
      </c>
      <c r="B78" s="25" t="s">
        <v>766</v>
      </c>
      <c r="C78" s="25" t="s">
        <v>416</v>
      </c>
      <c r="D78" s="25">
        <v>1</v>
      </c>
      <c r="E78" s="26">
        <v>31</v>
      </c>
      <c r="F78" s="26">
        <v>13.52</v>
      </c>
      <c r="G78" s="27" t="s">
        <v>1</v>
      </c>
      <c r="H78" s="26">
        <v>70</v>
      </c>
      <c r="I78" s="26">
        <v>15</v>
      </c>
      <c r="J78" s="26">
        <v>53.2</v>
      </c>
      <c r="K78" s="21">
        <v>95</v>
      </c>
      <c r="L78" s="22">
        <f t="shared" si="5"/>
        <v>22.806333333333331</v>
      </c>
      <c r="M78" s="22">
        <f t="shared" si="6"/>
        <v>70.26477777777778</v>
      </c>
      <c r="N78" s="23">
        <f t="shared" si="7"/>
        <v>29.571097715750412</v>
      </c>
      <c r="O78" s="23">
        <f t="shared" si="8"/>
        <v>12.434391362261104</v>
      </c>
      <c r="P78" s="19">
        <f t="shared" si="9"/>
        <v>89.41999827407551</v>
      </c>
    </row>
    <row r="79" spans="1:16" ht="17.25" thickBot="1">
      <c r="A79" s="25"/>
      <c r="B79" s="25" t="s">
        <v>767</v>
      </c>
      <c r="C79" s="25" t="s">
        <v>417</v>
      </c>
      <c r="D79" s="25">
        <v>0</v>
      </c>
      <c r="E79" s="26">
        <v>42</v>
      </c>
      <c r="F79" s="26">
        <v>3.44</v>
      </c>
      <c r="G79" s="27" t="s">
        <v>1</v>
      </c>
      <c r="H79" s="26">
        <v>66</v>
      </c>
      <c r="I79" s="26">
        <v>8</v>
      </c>
      <c r="J79" s="26">
        <v>51.4</v>
      </c>
      <c r="K79" s="21">
        <v>503</v>
      </c>
      <c r="L79" s="22">
        <f t="shared" si="5"/>
        <v>10.514333333333333</v>
      </c>
      <c r="M79" s="22">
        <f t="shared" si="6"/>
        <v>66.147611111111118</v>
      </c>
      <c r="N79" s="23">
        <f t="shared" si="7"/>
        <v>199.98871144644468</v>
      </c>
      <c r="O79" s="23">
        <f t="shared" si="8"/>
        <v>37.11746768179777</v>
      </c>
      <c r="P79" s="19">
        <f t="shared" si="9"/>
        <v>460.03892105655729</v>
      </c>
    </row>
    <row r="80" spans="1:16" ht="17.25" thickBot="1">
      <c r="A80" s="25"/>
      <c r="B80" s="25" t="s">
        <v>768</v>
      </c>
      <c r="C80" s="25" t="s">
        <v>419</v>
      </c>
      <c r="D80" s="25">
        <v>1</v>
      </c>
      <c r="E80" s="26">
        <v>4</v>
      </c>
      <c r="F80" s="26">
        <v>19.55</v>
      </c>
      <c r="G80" s="27" t="s">
        <v>1</v>
      </c>
      <c r="H80" s="26">
        <v>61</v>
      </c>
      <c r="I80" s="26">
        <v>34</v>
      </c>
      <c r="J80" s="26">
        <v>48.9</v>
      </c>
      <c r="K80" s="21">
        <v>261</v>
      </c>
      <c r="L80" s="22">
        <f t="shared" si="5"/>
        <v>16.081458333333334</v>
      </c>
      <c r="M80" s="22">
        <f t="shared" si="6"/>
        <v>61.580250000000007</v>
      </c>
      <c r="N80" s="23">
        <f t="shared" si="7"/>
        <v>119.3562943674158</v>
      </c>
      <c r="O80" s="23">
        <f t="shared" si="8"/>
        <v>34.408584928919659</v>
      </c>
      <c r="P80" s="19">
        <f t="shared" si="9"/>
        <v>229.54547322495407</v>
      </c>
    </row>
    <row r="81" spans="1:16" ht="17.25" thickBot="1">
      <c r="A81" s="25"/>
      <c r="B81" s="25" t="s">
        <v>899</v>
      </c>
      <c r="C81" s="25" t="s">
        <v>420</v>
      </c>
      <c r="D81" s="25">
        <v>0</v>
      </c>
      <c r="E81" s="26">
        <v>17</v>
      </c>
      <c r="F81" s="26">
        <v>9.0399999999999991</v>
      </c>
      <c r="G81" s="27" t="s">
        <v>1</v>
      </c>
      <c r="H81" s="26">
        <v>47</v>
      </c>
      <c r="I81" s="26">
        <v>56</v>
      </c>
      <c r="J81" s="26">
        <v>50.7</v>
      </c>
      <c r="K81" s="21">
        <v>953</v>
      </c>
      <c r="L81" s="22">
        <f t="shared" si="5"/>
        <v>4.2876666666666665</v>
      </c>
      <c r="M81" s="22">
        <f t="shared" si="6"/>
        <v>47.947416666666662</v>
      </c>
      <c r="N81" s="23">
        <f t="shared" si="7"/>
        <v>636.54463775050419</v>
      </c>
      <c r="O81" s="23">
        <f t="shared" si="8"/>
        <v>47.724238439357819</v>
      </c>
      <c r="P81" s="19">
        <f t="shared" si="9"/>
        <v>707.63148687467447</v>
      </c>
    </row>
    <row r="82" spans="1:16" ht="17.25" thickBot="1">
      <c r="A82" s="25"/>
      <c r="B82" s="25" t="s">
        <v>900</v>
      </c>
      <c r="C82" s="25" t="s">
        <v>421</v>
      </c>
      <c r="D82" s="25">
        <v>0</v>
      </c>
      <c r="E82" s="26">
        <v>48</v>
      </c>
      <c r="F82" s="26">
        <v>8.8800000000000008</v>
      </c>
      <c r="G82" s="27" t="s">
        <v>1</v>
      </c>
      <c r="H82" s="26">
        <v>72</v>
      </c>
      <c r="I82" s="26">
        <v>40</v>
      </c>
      <c r="J82" s="26">
        <v>28</v>
      </c>
      <c r="K82" s="21">
        <v>223</v>
      </c>
      <c r="L82" s="22">
        <f t="shared" si="5"/>
        <v>12.036999999999999</v>
      </c>
      <c r="M82" s="22">
        <f t="shared" si="6"/>
        <v>72.674444444444447</v>
      </c>
      <c r="N82" s="23">
        <f t="shared" si="7"/>
        <v>64.949416970830882</v>
      </c>
      <c r="O82" s="23">
        <f t="shared" si="8"/>
        <v>13.849268255942469</v>
      </c>
      <c r="P82" s="19">
        <f t="shared" si="9"/>
        <v>212.88205890568631</v>
      </c>
    </row>
    <row r="83" spans="1:16" ht="17.25" thickBot="1">
      <c r="A83" s="25"/>
      <c r="B83" s="25" t="s">
        <v>901</v>
      </c>
      <c r="C83" s="25" t="s">
        <v>422</v>
      </c>
      <c r="D83" s="25">
        <v>0</v>
      </c>
      <c r="E83" s="26">
        <v>2</v>
      </c>
      <c r="F83" s="26">
        <v>36.08</v>
      </c>
      <c r="G83" s="27" t="s">
        <v>1</v>
      </c>
      <c r="H83" s="26">
        <v>66</v>
      </c>
      <c r="I83" s="26">
        <v>5</v>
      </c>
      <c r="J83" s="26">
        <v>56.3</v>
      </c>
      <c r="K83" s="21">
        <v>2076</v>
      </c>
      <c r="L83" s="22">
        <f t="shared" si="5"/>
        <v>0.65033333333333332</v>
      </c>
      <c r="M83" s="22">
        <f t="shared" si="6"/>
        <v>66.098972222222216</v>
      </c>
      <c r="N83" s="23">
        <f t="shared" si="7"/>
        <v>841.05379978139081</v>
      </c>
      <c r="O83" s="23">
        <f t="shared" si="8"/>
        <v>9.5467557300967503</v>
      </c>
      <c r="P83" s="19">
        <f t="shared" si="9"/>
        <v>1897.9761234874145</v>
      </c>
    </row>
    <row r="84" spans="1:16" ht="17.25" thickBot="1">
      <c r="A84" s="24" t="s">
        <v>424</v>
      </c>
      <c r="B84" s="25" t="s">
        <v>902</v>
      </c>
      <c r="C84" s="25" t="s">
        <v>426</v>
      </c>
      <c r="D84" s="25">
        <v>1</v>
      </c>
      <c r="E84" s="26">
        <v>16</v>
      </c>
      <c r="F84" s="26">
        <v>11.9</v>
      </c>
      <c r="G84" s="27" t="s">
        <v>1</v>
      </c>
      <c r="H84" s="26">
        <v>71</v>
      </c>
      <c r="I84" s="26">
        <v>44</v>
      </c>
      <c r="J84" s="26">
        <v>37.799999999999997</v>
      </c>
      <c r="K84" s="21">
        <v>14818</v>
      </c>
      <c r="L84" s="22">
        <f t="shared" si="5"/>
        <v>19.049583333333331</v>
      </c>
      <c r="M84" s="22">
        <f t="shared" si="6"/>
        <v>71.743833333333328</v>
      </c>
      <c r="N84" s="23">
        <f t="shared" si="7"/>
        <v>4387.7649258589317</v>
      </c>
      <c r="O84" s="23">
        <f t="shared" si="8"/>
        <v>1515.0772246178014</v>
      </c>
      <c r="P84" s="19">
        <f t="shared" si="9"/>
        <v>14072.142124028118</v>
      </c>
    </row>
    <row r="85" spans="1:16" ht="17.25" thickBot="1">
      <c r="A85" s="25"/>
      <c r="B85" s="25" t="s">
        <v>903</v>
      </c>
      <c r="C85" s="25" t="s">
        <v>429</v>
      </c>
      <c r="D85" s="25">
        <v>3</v>
      </c>
      <c r="E85" s="26">
        <v>7</v>
      </c>
      <c r="F85" s="26">
        <v>19.02</v>
      </c>
      <c r="G85" s="27" t="s">
        <v>1</v>
      </c>
      <c r="H85" s="26">
        <v>64</v>
      </c>
      <c r="I85" s="26">
        <v>3</v>
      </c>
      <c r="J85" s="26">
        <v>27.4</v>
      </c>
      <c r="K85" s="21">
        <v>557</v>
      </c>
      <c r="L85" s="22">
        <f t="shared" si="5"/>
        <v>46.829250000000002</v>
      </c>
      <c r="M85" s="22">
        <f t="shared" si="6"/>
        <v>64.057611111111115</v>
      </c>
      <c r="N85" s="23">
        <f t="shared" si="7"/>
        <v>166.71235865305709</v>
      </c>
      <c r="O85" s="23">
        <f t="shared" si="8"/>
        <v>177.71234950242885</v>
      </c>
      <c r="P85" s="19">
        <f t="shared" si="9"/>
        <v>500.87354722191213</v>
      </c>
    </row>
    <row r="86" spans="1:16" ht="17.25" thickBot="1">
      <c r="A86" s="24" t="s">
        <v>430</v>
      </c>
      <c r="B86" s="25" t="s">
        <v>904</v>
      </c>
      <c r="C86" s="25" t="s">
        <v>431</v>
      </c>
      <c r="D86" s="25">
        <v>0</v>
      </c>
      <c r="E86" s="26">
        <v>4</v>
      </c>
      <c r="F86" s="26">
        <v>13.66</v>
      </c>
      <c r="G86" s="27" t="s">
        <v>1</v>
      </c>
      <c r="H86" s="26">
        <v>62</v>
      </c>
      <c r="I86" s="26">
        <v>17</v>
      </c>
      <c r="J86" s="26">
        <v>15.6</v>
      </c>
      <c r="K86" s="21">
        <v>3663</v>
      </c>
      <c r="L86" s="22">
        <f t="shared" si="5"/>
        <v>1.0569166666666667</v>
      </c>
      <c r="M86" s="22">
        <f t="shared" si="6"/>
        <v>62.287666666666667</v>
      </c>
      <c r="N86" s="23">
        <f t="shared" si="7"/>
        <v>1703.1246851569595</v>
      </c>
      <c r="O86" s="23">
        <f t="shared" si="8"/>
        <v>31.420552841047112</v>
      </c>
      <c r="P86" s="19">
        <f t="shared" si="9"/>
        <v>3242.8302539091019</v>
      </c>
    </row>
    <row r="87" spans="1:16" ht="17.25" thickBot="1">
      <c r="A87" s="25"/>
      <c r="B87" s="25" t="s">
        <v>905</v>
      </c>
      <c r="C87" s="25" t="s">
        <v>434</v>
      </c>
      <c r="D87" s="25">
        <v>1</v>
      </c>
      <c r="E87" s="26">
        <v>3</v>
      </c>
      <c r="F87" s="26">
        <v>37.01</v>
      </c>
      <c r="G87" s="27" t="s">
        <v>1</v>
      </c>
      <c r="H87" s="26">
        <v>61</v>
      </c>
      <c r="I87" s="26">
        <v>4</v>
      </c>
      <c r="J87" s="26">
        <v>29.4</v>
      </c>
      <c r="K87" s="21">
        <v>1509</v>
      </c>
      <c r="L87" s="22">
        <f t="shared" si="5"/>
        <v>15.904208333333335</v>
      </c>
      <c r="M87" s="22">
        <f t="shared" si="6"/>
        <v>61.074833333333338</v>
      </c>
      <c r="N87" s="23">
        <f t="shared" si="7"/>
        <v>701.915396744757</v>
      </c>
      <c r="O87" s="23">
        <f t="shared" si="8"/>
        <v>200.00160018684409</v>
      </c>
      <c r="P87" s="19">
        <f t="shared" si="9"/>
        <v>1320.755517018707</v>
      </c>
    </row>
    <row r="88" spans="1:16" ht="17.25" thickBot="1">
      <c r="A88" s="24" t="s">
        <v>437</v>
      </c>
      <c r="B88" s="25" t="s">
        <v>906</v>
      </c>
      <c r="C88" s="25" t="s">
        <v>438</v>
      </c>
      <c r="D88" s="25">
        <v>0</v>
      </c>
      <c r="E88" s="26">
        <v>33</v>
      </c>
      <c r="F88" s="26">
        <v>10.32</v>
      </c>
      <c r="G88" s="27" t="s">
        <v>1</v>
      </c>
      <c r="H88" s="26">
        <v>54</v>
      </c>
      <c r="I88" s="26">
        <v>53</v>
      </c>
      <c r="J88" s="26">
        <v>42.3</v>
      </c>
      <c r="K88" s="21">
        <v>376</v>
      </c>
      <c r="L88" s="22">
        <f t="shared" si="5"/>
        <v>8.293000000000001</v>
      </c>
      <c r="M88" s="22">
        <f t="shared" si="6"/>
        <v>54.895083333333332</v>
      </c>
      <c r="N88" s="23">
        <f t="shared" si="7"/>
        <v>213.96736216008873</v>
      </c>
      <c r="O88" s="23">
        <f t="shared" si="8"/>
        <v>31.187765494782187</v>
      </c>
      <c r="P88" s="19">
        <f t="shared" si="9"/>
        <v>307.60573989068524</v>
      </c>
    </row>
    <row r="89" spans="1:16" ht="17.25" thickBot="1">
      <c r="A89" s="25"/>
      <c r="B89" s="25" t="s">
        <v>907</v>
      </c>
      <c r="C89" s="25" t="s">
        <v>439</v>
      </c>
      <c r="D89" s="25">
        <v>0</v>
      </c>
      <c r="E89" s="26">
        <v>30</v>
      </c>
      <c r="F89" s="26">
        <v>19.91</v>
      </c>
      <c r="G89" s="27" t="s">
        <v>1</v>
      </c>
      <c r="H89" s="26">
        <v>59</v>
      </c>
      <c r="I89" s="26">
        <v>58</v>
      </c>
      <c r="J89" s="26">
        <v>39.200000000000003</v>
      </c>
      <c r="K89" s="21">
        <v>718</v>
      </c>
      <c r="L89" s="22">
        <f t="shared" si="5"/>
        <v>7.5829583333333339</v>
      </c>
      <c r="M89" s="22">
        <f t="shared" si="6"/>
        <v>59.977555555555554</v>
      </c>
      <c r="N89" s="23">
        <f t="shared" si="7"/>
        <v>356.10190771414727</v>
      </c>
      <c r="O89" s="23">
        <f t="shared" si="8"/>
        <v>47.406341017064243</v>
      </c>
      <c r="P89" s="19">
        <f t="shared" si="9"/>
        <v>621.6655613380226</v>
      </c>
    </row>
    <row r="90" spans="1:16" ht="17.25" thickBot="1">
      <c r="A90" s="24" t="s">
        <v>441</v>
      </c>
      <c r="B90" s="25" t="s">
        <v>908</v>
      </c>
      <c r="C90" s="25" t="s">
        <v>443</v>
      </c>
      <c r="D90" s="25">
        <v>2</v>
      </c>
      <c r="E90" s="26">
        <v>51</v>
      </c>
      <c r="F90" s="26">
        <v>58.75</v>
      </c>
      <c r="G90" s="27" t="s">
        <v>1</v>
      </c>
      <c r="H90" s="26">
        <v>68</v>
      </c>
      <c r="I90" s="26">
        <v>53</v>
      </c>
      <c r="J90" s="26">
        <v>18.7</v>
      </c>
      <c r="K90" s="21">
        <v>1411</v>
      </c>
      <c r="L90" s="22">
        <f t="shared" si="5"/>
        <v>42.994791666666671</v>
      </c>
      <c r="M90" s="22">
        <f t="shared" si="6"/>
        <v>68.888527777777782</v>
      </c>
      <c r="N90" s="23">
        <f t="shared" si="7"/>
        <v>371.71940068992689</v>
      </c>
      <c r="O90" s="23">
        <f t="shared" si="8"/>
        <v>346.5707805895911</v>
      </c>
      <c r="P90" s="19">
        <f t="shared" si="9"/>
        <v>1316.2957043127669</v>
      </c>
    </row>
    <row r="91" spans="1:16" ht="17.25" thickBot="1">
      <c r="A91" s="25"/>
      <c r="B91" s="25" t="s">
        <v>909</v>
      </c>
      <c r="C91" s="25" t="s">
        <v>447</v>
      </c>
      <c r="D91" s="25">
        <v>2</v>
      </c>
      <c r="E91" s="26">
        <v>44</v>
      </c>
      <c r="F91" s="26">
        <v>49.67</v>
      </c>
      <c r="G91" s="27" t="s">
        <v>1</v>
      </c>
      <c r="H91" s="26">
        <v>67</v>
      </c>
      <c r="I91" s="26">
        <v>49</v>
      </c>
      <c r="J91" s="26">
        <v>29</v>
      </c>
      <c r="K91" s="21">
        <v>406</v>
      </c>
      <c r="L91" s="22">
        <f t="shared" si="5"/>
        <v>41.206958333333333</v>
      </c>
      <c r="M91" s="22">
        <f t="shared" si="6"/>
        <v>67.824722222222221</v>
      </c>
      <c r="N91" s="23">
        <f t="shared" si="7"/>
        <v>115.28866560879345</v>
      </c>
      <c r="O91" s="23">
        <f t="shared" si="8"/>
        <v>100.95233162930637</v>
      </c>
      <c r="P91" s="19">
        <f t="shared" si="9"/>
        <v>375.96961356039179</v>
      </c>
    </row>
    <row r="92" spans="1:16" ht="17.25" thickBot="1">
      <c r="A92" s="25"/>
      <c r="B92" s="25" t="s">
        <v>910</v>
      </c>
      <c r="C92" s="25" t="s">
        <v>448</v>
      </c>
      <c r="D92" s="25">
        <v>0</v>
      </c>
      <c r="E92" s="26">
        <v>58</v>
      </c>
      <c r="F92" s="26">
        <v>31</v>
      </c>
      <c r="G92" s="27" t="s">
        <v>1</v>
      </c>
      <c r="H92" s="26">
        <v>66</v>
      </c>
      <c r="I92" s="26">
        <v>21</v>
      </c>
      <c r="J92" s="26">
        <v>6.6</v>
      </c>
      <c r="K92" s="21">
        <v>376</v>
      </c>
      <c r="L92" s="22">
        <f t="shared" si="5"/>
        <v>14.629166666666666</v>
      </c>
      <c r="M92" s="22">
        <f t="shared" si="6"/>
        <v>66.351833333333332</v>
      </c>
      <c r="N92" s="23">
        <f t="shared" si="7"/>
        <v>145.93133509260647</v>
      </c>
      <c r="O92" s="23">
        <f t="shared" si="8"/>
        <v>38.091603459761615</v>
      </c>
      <c r="P92" s="19">
        <f t="shared" si="9"/>
        <v>344.42571794793963</v>
      </c>
    </row>
    <row r="93" spans="1:16" ht="17.25" thickBot="1">
      <c r="A93" s="24" t="s">
        <v>450</v>
      </c>
      <c r="B93" s="25" t="s">
        <v>911</v>
      </c>
      <c r="C93" s="25" t="s">
        <v>452</v>
      </c>
      <c r="D93" s="25">
        <v>0</v>
      </c>
      <c r="E93" s="26">
        <v>6</v>
      </c>
      <c r="F93" s="26">
        <v>15.54</v>
      </c>
      <c r="G93" s="27" t="s">
        <v>1</v>
      </c>
      <c r="H93" s="26">
        <v>58</v>
      </c>
      <c r="I93" s="26">
        <v>26</v>
      </c>
      <c r="J93" s="26">
        <v>12.1</v>
      </c>
      <c r="K93" s="21">
        <v>70</v>
      </c>
      <c r="L93" s="22">
        <f t="shared" si="5"/>
        <v>1.5647500000000001</v>
      </c>
      <c r="M93" s="22">
        <f t="shared" si="6"/>
        <v>58.436694444444441</v>
      </c>
      <c r="N93" s="23">
        <f t="shared" si="7"/>
        <v>36.627159151437219</v>
      </c>
      <c r="O93" s="23">
        <f t="shared" si="8"/>
        <v>1.0005379209761767</v>
      </c>
      <c r="P93" s="19">
        <f t="shared" si="9"/>
        <v>59.644363827305405</v>
      </c>
    </row>
    <row r="94" spans="1:16" ht="17.25" thickBot="1">
      <c r="A94" s="25"/>
      <c r="B94" s="25" t="s">
        <v>912</v>
      </c>
      <c r="C94" s="25" t="s">
        <v>454</v>
      </c>
      <c r="D94" s="25">
        <v>1</v>
      </c>
      <c r="E94" s="26">
        <v>4</v>
      </c>
      <c r="F94" s="26">
        <v>2.39</v>
      </c>
      <c r="G94" s="27" t="s">
        <v>1</v>
      </c>
      <c r="H94" s="26">
        <v>52</v>
      </c>
      <c r="I94" s="26">
        <v>30</v>
      </c>
      <c r="J94" s="26">
        <v>8.3000000000000007</v>
      </c>
      <c r="K94" s="21">
        <v>991</v>
      </c>
      <c r="L94" s="22">
        <f t="shared" si="5"/>
        <v>16.00995833333333</v>
      </c>
      <c r="M94" s="22">
        <f t="shared" si="6"/>
        <v>52.502305555555559</v>
      </c>
      <c r="N94" s="23">
        <f t="shared" si="7"/>
        <v>579.85311160455694</v>
      </c>
      <c r="O94" s="23">
        <f t="shared" si="8"/>
        <v>166.37927795802943</v>
      </c>
      <c r="P94" s="19">
        <f t="shared" si="9"/>
        <v>786.23743540274029</v>
      </c>
    </row>
    <row r="95" spans="1:16" ht="17.25" thickBot="1">
      <c r="A95" s="24" t="s">
        <v>455</v>
      </c>
      <c r="B95" s="25" t="s">
        <v>913</v>
      </c>
      <c r="C95" s="25" t="s">
        <v>456</v>
      </c>
      <c r="D95" s="25">
        <v>2</v>
      </c>
      <c r="E95" s="26">
        <v>2</v>
      </c>
      <c r="F95" s="26">
        <v>52.49</v>
      </c>
      <c r="G95" s="27" t="s">
        <v>1</v>
      </c>
      <c r="H95" s="26">
        <v>64</v>
      </c>
      <c r="I95" s="26">
        <v>54</v>
      </c>
      <c r="J95" s="26">
        <v>5.4</v>
      </c>
      <c r="K95" s="21">
        <v>284</v>
      </c>
      <c r="L95" s="22">
        <f t="shared" si="5"/>
        <v>30.718708333333328</v>
      </c>
      <c r="M95" s="22">
        <f t="shared" si="6"/>
        <v>64.901499999999999</v>
      </c>
      <c r="N95" s="23">
        <f t="shared" si="7"/>
        <v>103.56279275360717</v>
      </c>
      <c r="O95" s="23">
        <f t="shared" si="8"/>
        <v>61.53683244894647</v>
      </c>
      <c r="P95" s="19">
        <f t="shared" si="9"/>
        <v>257.18469279726526</v>
      </c>
    </row>
    <row r="96" spans="1:16" ht="17.25" thickBot="1">
      <c r="A96" s="25"/>
      <c r="B96" s="25" t="s">
        <v>914</v>
      </c>
      <c r="C96" s="25" t="s">
        <v>457</v>
      </c>
      <c r="D96" s="25">
        <v>1</v>
      </c>
      <c r="E96" s="26">
        <v>58</v>
      </c>
      <c r="F96" s="26">
        <v>33.22</v>
      </c>
      <c r="G96" s="27" t="s">
        <v>1</v>
      </c>
      <c r="H96" s="26">
        <v>61</v>
      </c>
      <c r="I96" s="26">
        <v>41</v>
      </c>
      <c r="J96" s="26">
        <v>52.1</v>
      </c>
      <c r="K96" s="21">
        <v>721</v>
      </c>
      <c r="L96" s="22">
        <f t="shared" si="5"/>
        <v>29.638416666666668</v>
      </c>
      <c r="M96" s="22">
        <f t="shared" si="6"/>
        <v>61.697805555555554</v>
      </c>
      <c r="N96" s="23">
        <f t="shared" si="7"/>
        <v>297.11652924022161</v>
      </c>
      <c r="O96" s="23">
        <f t="shared" si="8"/>
        <v>169.04928611703792</v>
      </c>
      <c r="P96" s="19">
        <f t="shared" si="9"/>
        <v>634.81107970447749</v>
      </c>
    </row>
    <row r="97" spans="1:16" ht="17.25" thickBot="1">
      <c r="A97" s="24" t="s">
        <v>458</v>
      </c>
      <c r="B97" s="25" t="s">
        <v>915</v>
      </c>
      <c r="C97" s="25" t="s">
        <v>460</v>
      </c>
      <c r="D97" s="25">
        <v>23</v>
      </c>
      <c r="E97" s="26">
        <v>55</v>
      </c>
      <c r="F97" s="26">
        <v>33.840000000000003</v>
      </c>
      <c r="G97" s="27" t="s">
        <v>1</v>
      </c>
      <c r="H97" s="26">
        <v>57</v>
      </c>
      <c r="I97" s="26">
        <v>24</v>
      </c>
      <c r="J97" s="26">
        <v>43.8</v>
      </c>
      <c r="K97" s="28"/>
      <c r="L97" s="22">
        <f t="shared" si="5"/>
        <v>358.89100000000002</v>
      </c>
      <c r="M97" s="22">
        <f t="shared" si="6"/>
        <v>57.412166666666664</v>
      </c>
      <c r="N97" s="29">
        <f t="shared" si="7"/>
        <v>0</v>
      </c>
      <c r="O97" s="29">
        <f t="shared" si="8"/>
        <v>0</v>
      </c>
      <c r="P97" s="29">
        <f t="shared" si="9"/>
        <v>0</v>
      </c>
    </row>
    <row r="98" spans="1:16" ht="17.25" thickBot="1">
      <c r="A98" s="25"/>
      <c r="B98" s="25" t="s">
        <v>916</v>
      </c>
      <c r="C98" s="25" t="s">
        <v>462</v>
      </c>
      <c r="D98" s="25">
        <v>0</v>
      </c>
      <c r="E98" s="26">
        <v>51</v>
      </c>
      <c r="F98" s="26">
        <v>16.39</v>
      </c>
      <c r="G98" s="27" t="s">
        <v>1</v>
      </c>
      <c r="H98" s="26">
        <v>61</v>
      </c>
      <c r="I98" s="26">
        <v>48</v>
      </c>
      <c r="J98" s="26">
        <v>19.8</v>
      </c>
      <c r="K98" s="21">
        <v>2489</v>
      </c>
      <c r="L98" s="22">
        <f t="shared" si="5"/>
        <v>12.818291666666665</v>
      </c>
      <c r="M98" s="22">
        <f t="shared" si="6"/>
        <v>61.805499999999995</v>
      </c>
      <c r="N98" s="23">
        <f t="shared" si="7"/>
        <v>1146.6614763097634</v>
      </c>
      <c r="O98" s="23">
        <f t="shared" si="8"/>
        <v>260.90009071333731</v>
      </c>
      <c r="P98" s="19">
        <f t="shared" si="9"/>
        <v>2193.6771871478463</v>
      </c>
    </row>
    <row r="99" spans="1:16" ht="17.25" thickBot="1">
      <c r="A99" s="24" t="s">
        <v>465</v>
      </c>
      <c r="B99" s="25" t="s">
        <v>917</v>
      </c>
      <c r="C99" s="25" t="s">
        <v>233</v>
      </c>
      <c r="D99" s="25">
        <v>2</v>
      </c>
      <c r="E99" s="26">
        <v>14</v>
      </c>
      <c r="F99" s="26">
        <v>29.1</v>
      </c>
      <c r="G99" s="27" t="s">
        <v>1</v>
      </c>
      <c r="H99" s="26">
        <v>66</v>
      </c>
      <c r="I99" s="26">
        <v>31</v>
      </c>
      <c r="J99" s="26">
        <v>28</v>
      </c>
      <c r="K99" s="21">
        <v>738</v>
      </c>
      <c r="L99" s="22">
        <f t="shared" si="5"/>
        <v>33.621250000000003</v>
      </c>
      <c r="M99" s="22">
        <f t="shared" si="6"/>
        <v>66.524444444444441</v>
      </c>
      <c r="N99" s="23">
        <f t="shared" si="7"/>
        <v>244.80852959105633</v>
      </c>
      <c r="O99" s="23">
        <f t="shared" si="8"/>
        <v>162.78130492943808</v>
      </c>
      <c r="P99" s="19">
        <f t="shared" si="9"/>
        <v>676.91582239221896</v>
      </c>
    </row>
    <row r="100" spans="1:16" ht="17.25" thickBot="1">
      <c r="A100" s="24" t="s">
        <v>235</v>
      </c>
      <c r="B100" s="25" t="s">
        <v>918</v>
      </c>
      <c r="C100" s="25" t="s">
        <v>237</v>
      </c>
      <c r="D100" s="25">
        <v>0</v>
      </c>
      <c r="E100" s="26">
        <v>17</v>
      </c>
      <c r="F100" s="26">
        <v>43.07</v>
      </c>
      <c r="G100" s="27" t="s">
        <v>1</v>
      </c>
      <c r="H100" s="26">
        <v>51</v>
      </c>
      <c r="I100" s="26">
        <v>25</v>
      </c>
      <c r="J100" s="26">
        <v>59.1</v>
      </c>
      <c r="K100" s="21">
        <v>5719</v>
      </c>
      <c r="L100" s="22">
        <f t="shared" si="5"/>
        <v>4.4294583333333328</v>
      </c>
      <c r="M100" s="22">
        <f t="shared" si="6"/>
        <v>51.433083333333329</v>
      </c>
      <c r="N100" s="23">
        <f t="shared" si="7"/>
        <v>3554.7368805540063</v>
      </c>
      <c r="O100" s="23">
        <f t="shared" si="8"/>
        <v>275.36063976604453</v>
      </c>
      <c r="P100" s="19">
        <f t="shared" si="9"/>
        <v>4471.5750276716599</v>
      </c>
    </row>
    <row r="101" spans="1:16" ht="17.25" thickBot="1">
      <c r="A101" s="25"/>
      <c r="B101" s="25" t="s">
        <v>919</v>
      </c>
      <c r="C101" s="25" t="s">
        <v>365</v>
      </c>
      <c r="D101" s="25">
        <v>2</v>
      </c>
      <c r="E101" s="26">
        <v>3</v>
      </c>
      <c r="F101" s="26">
        <v>10.51</v>
      </c>
      <c r="G101" s="27" t="s">
        <v>1</v>
      </c>
      <c r="H101" s="26">
        <v>73</v>
      </c>
      <c r="I101" s="26">
        <v>51</v>
      </c>
      <c r="J101" s="26">
        <v>2</v>
      </c>
      <c r="K101" s="21">
        <v>363</v>
      </c>
      <c r="L101" s="22">
        <f t="shared" si="5"/>
        <v>30.79379166666666</v>
      </c>
      <c r="M101" s="22">
        <f t="shared" si="6"/>
        <v>73.850555555555545</v>
      </c>
      <c r="N101" s="23">
        <f t="shared" si="7"/>
        <v>86.731477681786814</v>
      </c>
      <c r="O101" s="23">
        <f t="shared" si="8"/>
        <v>51.689600633526254</v>
      </c>
      <c r="P101" s="19">
        <f t="shared" si="9"/>
        <v>348.67583220733877</v>
      </c>
    </row>
    <row r="102" spans="1:16" ht="17.25" thickBot="1">
      <c r="A102" s="25"/>
      <c r="B102" s="25" t="s">
        <v>920</v>
      </c>
      <c r="C102" s="25" t="s">
        <v>366</v>
      </c>
      <c r="D102" s="25">
        <v>1</v>
      </c>
      <c r="E102" s="26">
        <v>30</v>
      </c>
      <c r="F102" s="26">
        <v>52.01</v>
      </c>
      <c r="G102" s="27" t="s">
        <v>1</v>
      </c>
      <c r="H102" s="26">
        <v>66</v>
      </c>
      <c r="I102" s="26">
        <v>5</v>
      </c>
      <c r="J102" s="26">
        <v>53.2</v>
      </c>
      <c r="K102" s="21">
        <v>282</v>
      </c>
      <c r="L102" s="22">
        <f t="shared" si="5"/>
        <v>22.716708333333333</v>
      </c>
      <c r="M102" s="22">
        <f t="shared" si="6"/>
        <v>66.098111111111109</v>
      </c>
      <c r="N102" s="23">
        <f t="shared" si="7"/>
        <v>105.39488829453896</v>
      </c>
      <c r="O102" s="23">
        <f t="shared" si="8"/>
        <v>44.123754030272352</v>
      </c>
      <c r="P102" s="19">
        <f t="shared" si="9"/>
        <v>257.81584872086057</v>
      </c>
    </row>
    <row r="103" spans="1:16" ht="17.25" thickBot="1">
      <c r="A103" s="25"/>
      <c r="B103" s="25" t="s">
        <v>921</v>
      </c>
      <c r="C103" s="25" t="s">
        <v>367</v>
      </c>
      <c r="D103" s="25">
        <v>2</v>
      </c>
      <c r="E103" s="26">
        <v>56</v>
      </c>
      <c r="F103" s="26">
        <v>24.66</v>
      </c>
      <c r="G103" s="27" t="s">
        <v>1</v>
      </c>
      <c r="H103" s="26">
        <v>64</v>
      </c>
      <c r="I103" s="26">
        <v>19</v>
      </c>
      <c r="J103" s="26">
        <v>56.8</v>
      </c>
      <c r="K103" s="21">
        <v>1278</v>
      </c>
      <c r="L103" s="22">
        <f t="shared" si="5"/>
        <v>44.10275</v>
      </c>
      <c r="M103" s="22">
        <f t="shared" si="6"/>
        <v>64.332444444444434</v>
      </c>
      <c r="N103" s="23">
        <f t="shared" si="7"/>
        <v>397.51046672047107</v>
      </c>
      <c r="O103" s="23">
        <f t="shared" si="8"/>
        <v>385.25143920035993</v>
      </c>
      <c r="P103" s="19">
        <f t="shared" si="9"/>
        <v>1151.8900804511361</v>
      </c>
    </row>
    <row r="104" spans="1:16" ht="17.25" thickBot="1">
      <c r="A104" s="25"/>
      <c r="B104" s="25" t="s">
        <v>922</v>
      </c>
      <c r="C104" s="25" t="s">
        <v>370</v>
      </c>
      <c r="D104" s="25">
        <v>0</v>
      </c>
      <c r="E104" s="26">
        <v>0</v>
      </c>
      <c r="F104" s="26">
        <v>30.98</v>
      </c>
      <c r="G104" s="27" t="s">
        <v>1</v>
      </c>
      <c r="H104" s="26">
        <v>59</v>
      </c>
      <c r="I104" s="26">
        <v>33</v>
      </c>
      <c r="J104" s="26">
        <v>35.1</v>
      </c>
      <c r="K104" s="21">
        <v>427</v>
      </c>
      <c r="L104" s="22">
        <f t="shared" si="5"/>
        <v>0.12908333333333333</v>
      </c>
      <c r="M104" s="22">
        <f t="shared" si="6"/>
        <v>59.559749999999994</v>
      </c>
      <c r="N104" s="23">
        <f t="shared" si="7"/>
        <v>216.33453915342108</v>
      </c>
      <c r="O104" s="23">
        <f t="shared" si="8"/>
        <v>0.48738721966942505</v>
      </c>
      <c r="P104" s="19">
        <f t="shared" si="9"/>
        <v>368.14145327981612</v>
      </c>
    </row>
    <row r="105" spans="1:16" ht="17.25" thickBot="1">
      <c r="A105" s="25"/>
      <c r="B105" s="25" t="s">
        <v>923</v>
      </c>
      <c r="C105" s="25" t="s">
        <v>371</v>
      </c>
      <c r="D105" s="25">
        <v>0</v>
      </c>
      <c r="E105" s="26">
        <v>30</v>
      </c>
      <c r="F105" s="26">
        <v>54.2</v>
      </c>
      <c r="G105" s="27" t="s">
        <v>1</v>
      </c>
      <c r="H105" s="26">
        <v>77</v>
      </c>
      <c r="I105" s="26">
        <v>1</v>
      </c>
      <c r="J105" s="26">
        <v>10.199999999999999</v>
      </c>
      <c r="K105" s="21">
        <v>128</v>
      </c>
      <c r="L105" s="22">
        <f t="shared" si="5"/>
        <v>7.725833333333334</v>
      </c>
      <c r="M105" s="22">
        <f t="shared" si="6"/>
        <v>77.019499999999994</v>
      </c>
      <c r="N105" s="23">
        <f t="shared" si="7"/>
        <v>28.490301994062246</v>
      </c>
      <c r="O105" s="23">
        <f t="shared" si="8"/>
        <v>3.8651211968764221</v>
      </c>
      <c r="P105" s="19">
        <f t="shared" si="9"/>
        <v>124.72916070598964</v>
      </c>
    </row>
    <row r="106" spans="1:16" ht="17.25" thickBot="1">
      <c r="A106" s="24" t="s">
        <v>372</v>
      </c>
      <c r="B106" s="25" t="s">
        <v>924</v>
      </c>
      <c r="C106" s="25" t="s">
        <v>373</v>
      </c>
      <c r="D106" s="25">
        <v>0</v>
      </c>
      <c r="E106" s="26">
        <v>31</v>
      </c>
      <c r="F106" s="26">
        <v>25.2</v>
      </c>
      <c r="G106" s="27" t="s">
        <v>1</v>
      </c>
      <c r="H106" s="26">
        <v>66</v>
      </c>
      <c r="I106" s="26">
        <v>31</v>
      </c>
      <c r="J106" s="26">
        <v>10.7</v>
      </c>
      <c r="K106" s="21">
        <v>716</v>
      </c>
      <c r="L106" s="22">
        <f t="shared" si="5"/>
        <v>7.8550000000000004</v>
      </c>
      <c r="M106" s="22">
        <f t="shared" si="6"/>
        <v>66.519638888888892</v>
      </c>
      <c r="N106" s="23">
        <f t="shared" si="7"/>
        <v>282.60250820142164</v>
      </c>
      <c r="O106" s="23">
        <f t="shared" si="8"/>
        <v>38.988133989214155</v>
      </c>
      <c r="P106" s="19">
        <f t="shared" si="9"/>
        <v>656.71283508570514</v>
      </c>
    </row>
    <row r="107" spans="1:16" ht="17.25" thickBot="1">
      <c r="A107" s="25"/>
      <c r="B107" s="25" t="s">
        <v>925</v>
      </c>
      <c r="C107" s="25" t="s">
        <v>374</v>
      </c>
      <c r="D107" s="25">
        <v>0</v>
      </c>
      <c r="E107" s="26">
        <v>42</v>
      </c>
      <c r="F107" s="26">
        <v>31.01</v>
      </c>
      <c r="G107" s="27" t="s">
        <v>1</v>
      </c>
      <c r="H107" s="26">
        <v>58</v>
      </c>
      <c r="I107" s="26">
        <v>45</v>
      </c>
      <c r="J107" s="26">
        <v>12.4</v>
      </c>
      <c r="K107" s="21">
        <v>1016</v>
      </c>
      <c r="L107" s="22">
        <f t="shared" si="5"/>
        <v>10.629208333333333</v>
      </c>
      <c r="M107" s="22">
        <f t="shared" si="6"/>
        <v>58.753444444444447</v>
      </c>
      <c r="N107" s="23">
        <f t="shared" si="7"/>
        <v>517.97848723444508</v>
      </c>
      <c r="O107" s="23">
        <f t="shared" si="8"/>
        <v>97.21036912289</v>
      </c>
      <c r="P107" s="19">
        <f t="shared" si="9"/>
        <v>868.62214506499151</v>
      </c>
    </row>
    <row r="108" spans="1:16" ht="17.25" thickBot="1">
      <c r="A108" s="24" t="s">
        <v>377</v>
      </c>
      <c r="B108" s="25" t="s">
        <v>926</v>
      </c>
      <c r="C108" s="25" t="s">
        <v>379</v>
      </c>
      <c r="D108" s="25">
        <v>1</v>
      </c>
      <c r="E108" s="26">
        <v>44</v>
      </c>
      <c r="F108" s="26">
        <v>17.91</v>
      </c>
      <c r="G108" s="27" t="s">
        <v>1</v>
      </c>
      <c r="H108" s="26">
        <v>57</v>
      </c>
      <c r="I108" s="26">
        <v>32</v>
      </c>
      <c r="J108" s="26">
        <v>12</v>
      </c>
      <c r="K108" s="21">
        <v>258</v>
      </c>
      <c r="L108" s="22">
        <f t="shared" si="5"/>
        <v>26.074625000000001</v>
      </c>
      <c r="M108" s="22">
        <f t="shared" si="6"/>
        <v>57.536666666666662</v>
      </c>
      <c r="N108" s="23">
        <f t="shared" si="7"/>
        <v>124.38943846341017</v>
      </c>
      <c r="O108" s="23">
        <f t="shared" si="8"/>
        <v>60.869461412351122</v>
      </c>
      <c r="P108" s="19">
        <f t="shared" si="9"/>
        <v>217.68366099945993</v>
      </c>
    </row>
    <row r="109" spans="1:16" ht="17.25" thickBot="1">
      <c r="A109" s="25"/>
      <c r="B109" s="25" t="s">
        <v>927</v>
      </c>
      <c r="C109" s="25" t="s">
        <v>380</v>
      </c>
      <c r="D109" s="25">
        <v>0</v>
      </c>
      <c r="E109" s="26">
        <v>56</v>
      </c>
      <c r="F109" s="26">
        <v>12.93</v>
      </c>
      <c r="G109" s="27" t="s">
        <v>1</v>
      </c>
      <c r="H109" s="26">
        <v>57</v>
      </c>
      <c r="I109" s="26">
        <v>59</v>
      </c>
      <c r="J109" s="26">
        <v>47.7</v>
      </c>
      <c r="K109" s="21">
        <v>497</v>
      </c>
      <c r="L109" s="22">
        <f t="shared" si="5"/>
        <v>14.053875</v>
      </c>
      <c r="M109" s="22">
        <f t="shared" si="6"/>
        <v>57.996583333333334</v>
      </c>
      <c r="N109" s="23">
        <f t="shared" si="7"/>
        <v>255.51102057548079</v>
      </c>
      <c r="O109" s="23">
        <f t="shared" si="8"/>
        <v>63.961303790751565</v>
      </c>
      <c r="P109" s="19">
        <f t="shared" si="9"/>
        <v>421.4641977462183</v>
      </c>
    </row>
    <row r="110" spans="1:16" ht="17.25" thickBot="1">
      <c r="A110" s="25"/>
      <c r="B110" s="25" t="s">
        <v>928</v>
      </c>
      <c r="C110" s="25" t="s">
        <v>381</v>
      </c>
      <c r="D110" s="25">
        <v>0</v>
      </c>
      <c r="E110" s="26">
        <v>1</v>
      </c>
      <c r="F110" s="26">
        <v>19.239999999999998</v>
      </c>
      <c r="G110" s="27" t="s">
        <v>1</v>
      </c>
      <c r="H110" s="26">
        <v>49</v>
      </c>
      <c r="I110" s="26">
        <v>58</v>
      </c>
      <c r="J110" s="26">
        <v>53.7</v>
      </c>
      <c r="K110" s="21">
        <v>724</v>
      </c>
      <c r="L110" s="22">
        <f t="shared" si="5"/>
        <v>0.33016666666666666</v>
      </c>
      <c r="M110" s="22">
        <f t="shared" si="6"/>
        <v>49.981583333333333</v>
      </c>
      <c r="N110" s="23">
        <f t="shared" si="7"/>
        <v>465.54874676723517</v>
      </c>
      <c r="O110" s="23">
        <f t="shared" si="8"/>
        <v>2.6827522129568053</v>
      </c>
      <c r="P110" s="19">
        <f t="shared" si="9"/>
        <v>554.46656096109223</v>
      </c>
    </row>
    <row r="111" spans="1:16" ht="17.25" thickBot="1">
      <c r="A111" s="25"/>
      <c r="B111" s="25" t="s">
        <v>796</v>
      </c>
      <c r="C111" s="25" t="s">
        <v>383</v>
      </c>
      <c r="D111" s="25">
        <v>0</v>
      </c>
      <c r="E111" s="26">
        <v>51</v>
      </c>
      <c r="F111" s="26">
        <v>33.79</v>
      </c>
      <c r="G111" s="27" t="s">
        <v>1</v>
      </c>
      <c r="H111" s="26">
        <v>51</v>
      </c>
      <c r="I111" s="26">
        <v>34</v>
      </c>
      <c r="J111" s="26">
        <v>17.2</v>
      </c>
      <c r="K111" s="21">
        <v>1148</v>
      </c>
      <c r="L111" s="22">
        <f t="shared" si="5"/>
        <v>12.890791666666667</v>
      </c>
      <c r="M111" s="22">
        <f t="shared" si="6"/>
        <v>51.571444444444445</v>
      </c>
      <c r="N111" s="23">
        <f t="shared" si="7"/>
        <v>695.54300257199259</v>
      </c>
      <c r="O111" s="23">
        <f t="shared" si="8"/>
        <v>159.1829692151413</v>
      </c>
      <c r="P111" s="19">
        <f t="shared" si="9"/>
        <v>899.32458761283101</v>
      </c>
    </row>
    <row r="112" spans="1:16" ht="17.25" thickBot="1">
      <c r="A112" s="24" t="s">
        <v>385</v>
      </c>
      <c r="B112" s="25" t="s">
        <v>797</v>
      </c>
      <c r="C112" s="25" t="s">
        <v>387</v>
      </c>
      <c r="D112" s="25">
        <v>0</v>
      </c>
      <c r="E112" s="26">
        <v>3</v>
      </c>
      <c r="F112" s="26">
        <v>25.72</v>
      </c>
      <c r="G112" s="27" t="s">
        <v>1</v>
      </c>
      <c r="H112" s="26">
        <v>63</v>
      </c>
      <c r="I112" s="26">
        <v>38</v>
      </c>
      <c r="J112" s="26">
        <v>25.9</v>
      </c>
      <c r="K112" s="21">
        <v>3505</v>
      </c>
      <c r="L112" s="22">
        <f t="shared" si="5"/>
        <v>0.85716666666666674</v>
      </c>
      <c r="M112" s="22">
        <f t="shared" si="6"/>
        <v>63.640527777777777</v>
      </c>
      <c r="N112" s="23">
        <f t="shared" si="7"/>
        <v>1556.05108246125</v>
      </c>
      <c r="O112" s="23">
        <f t="shared" si="8"/>
        <v>23.28085326094271</v>
      </c>
      <c r="P112" s="19">
        <f t="shared" si="9"/>
        <v>3140.5712904888205</v>
      </c>
    </row>
    <row r="113" spans="1:16" ht="17.25" thickBot="1">
      <c r="A113" s="25"/>
      <c r="B113" s="25" t="s">
        <v>798</v>
      </c>
      <c r="C113" s="25" t="s">
        <v>390</v>
      </c>
      <c r="D113" s="25">
        <v>23</v>
      </c>
      <c r="E113" s="26">
        <v>1</v>
      </c>
      <c r="F113" s="26">
        <v>30.72</v>
      </c>
      <c r="G113" s="27" t="s">
        <v>1</v>
      </c>
      <c r="H113" s="26">
        <v>57</v>
      </c>
      <c r="I113" s="26">
        <v>6</v>
      </c>
      <c r="J113" s="26">
        <v>19.7</v>
      </c>
      <c r="K113" s="21">
        <v>1181</v>
      </c>
      <c r="L113" s="22">
        <f t="shared" si="5"/>
        <v>345.37799999999999</v>
      </c>
      <c r="M113" s="22">
        <f t="shared" si="6"/>
        <v>57.105472222222225</v>
      </c>
      <c r="N113" s="23">
        <f t="shared" si="7"/>
        <v>620.6210379158415</v>
      </c>
      <c r="O113" s="23">
        <f t="shared" si="8"/>
        <v>-161.91416724264403</v>
      </c>
      <c r="P113" s="19">
        <f t="shared" si="9"/>
        <v>991.65232301567517</v>
      </c>
    </row>
    <row r="114" spans="1:16" ht="17.25" thickBot="1">
      <c r="A114" s="25"/>
      <c r="B114" s="25" t="s">
        <v>799</v>
      </c>
      <c r="C114" s="25" t="s">
        <v>393</v>
      </c>
      <c r="D114" s="25">
        <v>23</v>
      </c>
      <c r="E114" s="26">
        <v>41</v>
      </c>
      <c r="F114" s="26">
        <v>54.56</v>
      </c>
      <c r="G114" s="27" t="s">
        <v>1</v>
      </c>
      <c r="H114" s="26">
        <v>57</v>
      </c>
      <c r="I114" s="26">
        <v>15</v>
      </c>
      <c r="J114" s="26">
        <v>35.9</v>
      </c>
      <c r="K114" s="21">
        <v>886</v>
      </c>
      <c r="L114" s="22">
        <f t="shared" si="5"/>
        <v>355.47733333333332</v>
      </c>
      <c r="M114" s="22">
        <f t="shared" si="6"/>
        <v>57.259972222222224</v>
      </c>
      <c r="N114" s="23">
        <f t="shared" si="7"/>
        <v>477.68163756943721</v>
      </c>
      <c r="O114" s="23">
        <f t="shared" si="8"/>
        <v>-37.784511286979729</v>
      </c>
      <c r="P114" s="19">
        <f t="shared" si="9"/>
        <v>745.24397604796843</v>
      </c>
    </row>
    <row r="115" spans="1:16" ht="17.25" thickBot="1">
      <c r="A115" s="25"/>
      <c r="B115" s="25" t="s">
        <v>800</v>
      </c>
      <c r="C115" s="25" t="s">
        <v>394</v>
      </c>
      <c r="D115" s="25">
        <v>1</v>
      </c>
      <c r="E115" s="26">
        <v>44</v>
      </c>
      <c r="F115" s="26">
        <v>46.15</v>
      </c>
      <c r="G115" s="27" t="s">
        <v>1</v>
      </c>
      <c r="H115" s="26">
        <v>57</v>
      </c>
      <c r="I115" s="26">
        <v>5</v>
      </c>
      <c r="J115" s="26">
        <v>21.2</v>
      </c>
      <c r="K115" s="21">
        <v>560</v>
      </c>
      <c r="L115" s="22">
        <f t="shared" si="5"/>
        <v>26.192291666666669</v>
      </c>
      <c r="M115" s="22">
        <f t="shared" si="6"/>
        <v>57.089222222222226</v>
      </c>
      <c r="N115" s="23">
        <f t="shared" si="7"/>
        <v>273.02340434860724</v>
      </c>
      <c r="O115" s="23">
        <f t="shared" si="8"/>
        <v>134.29854806082614</v>
      </c>
      <c r="P115" s="19">
        <f t="shared" si="9"/>
        <v>470.12989765239445</v>
      </c>
    </row>
    <row r="116" spans="1:16" ht="17.25" thickBot="1">
      <c r="A116" s="25"/>
      <c r="B116" s="25" t="s">
        <v>801</v>
      </c>
      <c r="C116" s="25" t="s">
        <v>395</v>
      </c>
      <c r="D116" s="25">
        <v>2</v>
      </c>
      <c r="E116" s="26">
        <v>13</v>
      </c>
      <c r="F116" s="26">
        <v>21.05</v>
      </c>
      <c r="G116" s="27" t="s">
        <v>1</v>
      </c>
      <c r="H116" s="26">
        <v>74</v>
      </c>
      <c r="I116" s="26">
        <v>1</v>
      </c>
      <c r="J116" s="26">
        <v>40.1</v>
      </c>
      <c r="K116" s="21">
        <v>438</v>
      </c>
      <c r="L116" s="22">
        <f t="shared" si="5"/>
        <v>33.337708333333332</v>
      </c>
      <c r="M116" s="22">
        <f t="shared" si="6"/>
        <v>74.02780555555556</v>
      </c>
      <c r="N116" s="23">
        <f t="shared" si="7"/>
        <v>100.69196158226389</v>
      </c>
      <c r="O116" s="23">
        <f t="shared" si="8"/>
        <v>66.237160142843649</v>
      </c>
      <c r="P116" s="19">
        <f t="shared" si="9"/>
        <v>421.09116291953592</v>
      </c>
    </row>
    <row r="117" spans="1:16" ht="17.25" thickBot="1">
      <c r="A117" s="25"/>
      <c r="B117" s="25" t="s">
        <v>802</v>
      </c>
      <c r="C117" s="25" t="s">
        <v>396</v>
      </c>
      <c r="D117" s="25">
        <v>3</v>
      </c>
      <c r="E117" s="26">
        <v>39</v>
      </c>
      <c r="F117" s="26">
        <v>25.1</v>
      </c>
      <c r="G117" s="27" t="s">
        <v>1</v>
      </c>
      <c r="H117" s="26">
        <v>75</v>
      </c>
      <c r="I117" s="26">
        <v>44</v>
      </c>
      <c r="J117" s="26">
        <v>22.6</v>
      </c>
      <c r="K117" s="21">
        <v>429</v>
      </c>
      <c r="L117" s="22">
        <f t="shared" si="5"/>
        <v>54.854583333333331</v>
      </c>
      <c r="M117" s="22">
        <f t="shared" si="6"/>
        <v>75.739611111111117</v>
      </c>
      <c r="N117" s="23">
        <f t="shared" si="7"/>
        <v>60.832282219227402</v>
      </c>
      <c r="O117" s="23">
        <f t="shared" si="8"/>
        <v>86.409904565115781</v>
      </c>
      <c r="P117" s="19">
        <f t="shared" si="9"/>
        <v>415.7809060467398</v>
      </c>
    </row>
    <row r="118" spans="1:16" ht="17.25" thickBot="1">
      <c r="A118" s="24" t="s">
        <v>397</v>
      </c>
      <c r="B118" s="25" t="s">
        <v>803</v>
      </c>
      <c r="C118" s="25" t="s">
        <v>399</v>
      </c>
      <c r="D118" s="25">
        <v>2</v>
      </c>
      <c r="E118" s="26">
        <v>48</v>
      </c>
      <c r="F118" s="26">
        <v>55.51</v>
      </c>
      <c r="G118" s="27" t="s">
        <v>1</v>
      </c>
      <c r="H118" s="26">
        <v>69</v>
      </c>
      <c r="I118" s="26">
        <v>38</v>
      </c>
      <c r="J118" s="26">
        <v>3.1</v>
      </c>
      <c r="K118" s="21">
        <v>204</v>
      </c>
      <c r="L118" s="22">
        <f t="shared" si="5"/>
        <v>42.231291666666664</v>
      </c>
      <c r="M118" s="22">
        <f t="shared" si="6"/>
        <v>69.634194444444447</v>
      </c>
      <c r="N118" s="23">
        <f t="shared" si="7"/>
        <v>52.567053017054526</v>
      </c>
      <c r="O118" s="23">
        <f t="shared" si="8"/>
        <v>47.717232274303086</v>
      </c>
      <c r="P118" s="19">
        <f t="shared" si="9"/>
        <v>191.24792987424044</v>
      </c>
    </row>
    <row r="119" spans="1:16" ht="17.25" thickBot="1">
      <c r="A119" s="25"/>
      <c r="B119" s="25" t="s">
        <v>804</v>
      </c>
      <c r="C119" s="25" t="s">
        <v>400</v>
      </c>
      <c r="D119" s="25">
        <v>23</v>
      </c>
      <c r="E119" s="26">
        <v>41</v>
      </c>
      <c r="F119" s="26">
        <v>26.8</v>
      </c>
      <c r="G119" s="27" t="s">
        <v>1</v>
      </c>
      <c r="H119" s="26">
        <v>49</v>
      </c>
      <c r="I119" s="26">
        <v>30</v>
      </c>
      <c r="J119" s="26">
        <v>44.9</v>
      </c>
      <c r="K119" s="21">
        <v>778</v>
      </c>
      <c r="L119" s="22">
        <f t="shared" si="5"/>
        <v>355.36166666666668</v>
      </c>
      <c r="M119" s="22">
        <f t="shared" si="6"/>
        <v>49.512472222222222</v>
      </c>
      <c r="N119" s="23">
        <f t="shared" si="7"/>
        <v>503.48745031097212</v>
      </c>
      <c r="O119" s="23">
        <f t="shared" si="8"/>
        <v>-40.848692022840304</v>
      </c>
      <c r="P119" s="19">
        <f t="shared" si="9"/>
        <v>591.70581519821098</v>
      </c>
    </row>
    <row r="120" spans="1:16" ht="17.25" thickBot="1">
      <c r="A120" s="25"/>
      <c r="B120" s="25" t="s">
        <v>805</v>
      </c>
      <c r="C120" s="25" t="s">
        <v>402</v>
      </c>
      <c r="D120" s="25">
        <v>0</v>
      </c>
      <c r="E120" s="26">
        <v>53</v>
      </c>
      <c r="F120" s="26">
        <v>47.53</v>
      </c>
      <c r="G120" s="27" t="s">
        <v>1</v>
      </c>
      <c r="H120" s="26">
        <v>52</v>
      </c>
      <c r="I120" s="26">
        <v>41</v>
      </c>
      <c r="J120" s="26">
        <v>21.6</v>
      </c>
      <c r="K120" s="21">
        <v>278</v>
      </c>
      <c r="L120" s="22">
        <f t="shared" si="5"/>
        <v>13.448041666666667</v>
      </c>
      <c r="M120" s="22">
        <f t="shared" si="6"/>
        <v>52.68933333333333</v>
      </c>
      <c r="N120" s="23">
        <f t="shared" si="7"/>
        <v>163.88571444172035</v>
      </c>
      <c r="O120" s="23">
        <f t="shared" si="8"/>
        <v>39.188328288856951</v>
      </c>
      <c r="P120" s="19">
        <f t="shared" si="9"/>
        <v>221.11026101891258</v>
      </c>
    </row>
    <row r="121" spans="1:16" ht="17.25" thickBot="1">
      <c r="A121" s="25"/>
      <c r="B121" s="25" t="s">
        <v>806</v>
      </c>
      <c r="C121" s="25" t="s">
        <v>403</v>
      </c>
      <c r="D121" s="25">
        <v>0</v>
      </c>
      <c r="E121" s="26">
        <v>55</v>
      </c>
      <c r="F121" s="26">
        <v>5.22</v>
      </c>
      <c r="G121" s="27" t="s">
        <v>1</v>
      </c>
      <c r="H121" s="26">
        <v>48</v>
      </c>
      <c r="I121" s="26">
        <v>40</v>
      </c>
      <c r="J121" s="26">
        <v>42.8</v>
      </c>
      <c r="K121" s="21">
        <v>803</v>
      </c>
      <c r="L121" s="22">
        <f t="shared" si="5"/>
        <v>13.771749999999999</v>
      </c>
      <c r="M121" s="22">
        <f t="shared" si="6"/>
        <v>48.678555555555555</v>
      </c>
      <c r="N121" s="23">
        <f t="shared" si="7"/>
        <v>514.96457573436612</v>
      </c>
      <c r="O121" s="23">
        <f t="shared" si="8"/>
        <v>126.21823963755602</v>
      </c>
      <c r="P121" s="19">
        <f t="shared" si="9"/>
        <v>603.06669757293082</v>
      </c>
    </row>
    <row r="122" spans="1:16" ht="17.25" thickBot="1">
      <c r="A122" s="25"/>
      <c r="B122" s="25" t="s">
        <v>807</v>
      </c>
      <c r="C122" s="25" t="s">
        <v>405</v>
      </c>
      <c r="D122" s="25">
        <v>1</v>
      </c>
      <c r="E122" s="26">
        <v>7</v>
      </c>
      <c r="F122" s="26">
        <v>9.44</v>
      </c>
      <c r="G122" s="27" t="s">
        <v>1</v>
      </c>
      <c r="H122" s="26">
        <v>53</v>
      </c>
      <c r="I122" s="26">
        <v>29</v>
      </c>
      <c r="J122" s="26">
        <v>53.5</v>
      </c>
      <c r="K122" s="21">
        <v>1358</v>
      </c>
      <c r="L122" s="22">
        <f t="shared" si="5"/>
        <v>16.789333333333335</v>
      </c>
      <c r="M122" s="22">
        <f t="shared" si="6"/>
        <v>53.498194444444444</v>
      </c>
      <c r="N122" s="23">
        <f t="shared" si="7"/>
        <v>773.36972833413381</v>
      </c>
      <c r="O122" s="23">
        <f t="shared" si="8"/>
        <v>233.33699489636297</v>
      </c>
      <c r="P122" s="19">
        <f t="shared" si="9"/>
        <v>1091.6121610302455</v>
      </c>
    </row>
    <row r="123" spans="1:16" ht="17.25" thickBot="1">
      <c r="A123" s="25"/>
      <c r="B123" s="25" t="s">
        <v>808</v>
      </c>
      <c r="C123" s="25" t="s">
        <v>407</v>
      </c>
      <c r="D123" s="25">
        <v>1</v>
      </c>
      <c r="E123" s="26">
        <v>20</v>
      </c>
      <c r="F123" s="26">
        <v>19.45</v>
      </c>
      <c r="G123" s="27" t="s">
        <v>1</v>
      </c>
      <c r="H123" s="26">
        <v>77</v>
      </c>
      <c r="I123" s="26">
        <v>34</v>
      </c>
      <c r="J123" s="26">
        <v>13.7</v>
      </c>
      <c r="K123" s="21">
        <v>379</v>
      </c>
      <c r="L123" s="22">
        <f t="shared" si="5"/>
        <v>20.081041666666668</v>
      </c>
      <c r="M123" s="22">
        <f t="shared" si="6"/>
        <v>77.570472222222222</v>
      </c>
      <c r="N123" s="23">
        <f t="shared" si="7"/>
        <v>76.616300682744068</v>
      </c>
      <c r="O123" s="23">
        <f t="shared" si="8"/>
        <v>28.008841835693818</v>
      </c>
      <c r="P123" s="19">
        <f t="shared" si="9"/>
        <v>370.11680217022632</v>
      </c>
    </row>
    <row r="124" spans="1:16" ht="17.25" thickBot="1">
      <c r="A124" s="24" t="s">
        <v>409</v>
      </c>
      <c r="B124" s="25" t="s">
        <v>809</v>
      </c>
      <c r="C124" s="25" t="s">
        <v>410</v>
      </c>
      <c r="D124" s="25">
        <v>1</v>
      </c>
      <c r="E124" s="26">
        <v>21</v>
      </c>
      <c r="F124" s="26">
        <v>5.19</v>
      </c>
      <c r="G124" s="27" t="s">
        <v>1</v>
      </c>
      <c r="H124" s="26">
        <v>64</v>
      </c>
      <c r="I124" s="26">
        <v>39</v>
      </c>
      <c r="J124" s="26">
        <v>29.5</v>
      </c>
      <c r="K124" s="21">
        <v>238</v>
      </c>
      <c r="L124" s="22">
        <f t="shared" si="5"/>
        <v>20.271625</v>
      </c>
      <c r="M124" s="22">
        <f t="shared" si="6"/>
        <v>64.658194444444447</v>
      </c>
      <c r="N124" s="23">
        <f t="shared" si="7"/>
        <v>95.558495122986884</v>
      </c>
      <c r="O124" s="23">
        <f t="shared" si="8"/>
        <v>35.294370855450865</v>
      </c>
      <c r="P124" s="19">
        <f t="shared" si="9"/>
        <v>215.09737654315543</v>
      </c>
    </row>
    <row r="125" spans="1:16" ht="17.25" thickBot="1">
      <c r="A125" s="25"/>
      <c r="B125" s="25" t="s">
        <v>810</v>
      </c>
      <c r="C125" s="25" t="s">
        <v>411</v>
      </c>
      <c r="D125" s="25">
        <v>1</v>
      </c>
      <c r="E125" s="26">
        <v>42</v>
      </c>
      <c r="F125" s="26">
        <v>58.32</v>
      </c>
      <c r="G125" s="27" t="s">
        <v>1</v>
      </c>
      <c r="H125" s="26">
        <v>61</v>
      </c>
      <c r="I125" s="26">
        <v>25</v>
      </c>
      <c r="J125" s="26">
        <v>15.9</v>
      </c>
      <c r="K125" s="21">
        <v>1022</v>
      </c>
      <c r="L125" s="22">
        <f t="shared" si="5"/>
        <v>25.742999999999999</v>
      </c>
      <c r="M125" s="22">
        <f t="shared" si="6"/>
        <v>61.421083333333328</v>
      </c>
      <c r="N125" s="23">
        <f t="shared" si="7"/>
        <v>440.37088731420624</v>
      </c>
      <c r="O125" s="23">
        <f t="shared" si="8"/>
        <v>212.34338606625795</v>
      </c>
      <c r="P125" s="19">
        <f t="shared" si="9"/>
        <v>897.47856130384241</v>
      </c>
    </row>
    <row r="126" spans="1:16" ht="17.25" thickBot="1">
      <c r="A126" s="25"/>
      <c r="B126" s="25" t="s">
        <v>811</v>
      </c>
      <c r="C126" s="25" t="s">
        <v>526</v>
      </c>
      <c r="D126" s="25">
        <v>23</v>
      </c>
      <c r="E126" s="26">
        <v>48</v>
      </c>
      <c r="F126" s="26">
        <v>53.91</v>
      </c>
      <c r="G126" s="27" t="s">
        <v>1</v>
      </c>
      <c r="H126" s="26">
        <v>59</v>
      </c>
      <c r="I126" s="26">
        <v>58</v>
      </c>
      <c r="J126" s="26">
        <v>44.2</v>
      </c>
      <c r="K126" s="21">
        <v>344</v>
      </c>
      <c r="L126" s="22">
        <f t="shared" si="5"/>
        <v>357.224625</v>
      </c>
      <c r="M126" s="22">
        <f t="shared" si="6"/>
        <v>59.978944444444444</v>
      </c>
      <c r="N126" s="23">
        <f t="shared" si="7"/>
        <v>171.90759046591907</v>
      </c>
      <c r="O126" s="23">
        <f t="shared" si="8"/>
        <v>-8.3336249578893398</v>
      </c>
      <c r="P126" s="19">
        <f t="shared" si="9"/>
        <v>297.84951071852225</v>
      </c>
    </row>
    <row r="127" spans="1:16" ht="17.25" thickBot="1">
      <c r="A127" s="25"/>
      <c r="B127" s="25" t="s">
        <v>812</v>
      </c>
      <c r="C127" s="25" t="s">
        <v>527</v>
      </c>
      <c r="D127" s="25">
        <v>1</v>
      </c>
      <c r="E127" s="26">
        <v>25</v>
      </c>
      <c r="F127" s="26">
        <v>46.3</v>
      </c>
      <c r="G127" s="27" t="s">
        <v>1</v>
      </c>
      <c r="H127" s="26">
        <v>70</v>
      </c>
      <c r="I127" s="26">
        <v>58</v>
      </c>
      <c r="J127" s="26">
        <v>47.7</v>
      </c>
      <c r="K127" s="21">
        <v>514</v>
      </c>
      <c r="L127" s="22">
        <f t="shared" si="5"/>
        <v>21.442916666666669</v>
      </c>
      <c r="M127" s="22">
        <f t="shared" si="6"/>
        <v>70.979916666666668</v>
      </c>
      <c r="N127" s="23">
        <f t="shared" si="7"/>
        <v>155.91754295779853</v>
      </c>
      <c r="O127" s="23">
        <f t="shared" si="8"/>
        <v>61.238181107184936</v>
      </c>
      <c r="P127" s="19">
        <f t="shared" si="9"/>
        <v>485.93786122578132</v>
      </c>
    </row>
    <row r="128" spans="1:16" ht="17.25" thickBot="1">
      <c r="A128" s="25"/>
      <c r="B128" s="25" t="s">
        <v>813</v>
      </c>
      <c r="C128" s="25" t="s">
        <v>528</v>
      </c>
      <c r="D128" s="25">
        <v>1</v>
      </c>
      <c r="E128" s="26">
        <v>42</v>
      </c>
      <c r="F128" s="26">
        <v>17.690000000000001</v>
      </c>
      <c r="G128" s="27" t="s">
        <v>1</v>
      </c>
      <c r="H128" s="26">
        <v>58</v>
      </c>
      <c r="I128" s="26">
        <v>37</v>
      </c>
      <c r="J128" s="26">
        <v>39.9</v>
      </c>
      <c r="K128" s="21">
        <v>1455</v>
      </c>
      <c r="L128" s="22">
        <f t="shared" si="5"/>
        <v>25.573708333333332</v>
      </c>
      <c r="M128" s="22">
        <f t="shared" si="6"/>
        <v>58.627749999999999</v>
      </c>
      <c r="N128" s="23">
        <f t="shared" si="7"/>
        <v>683.25887964368883</v>
      </c>
      <c r="O128" s="23">
        <f t="shared" si="8"/>
        <v>326.97738468907733</v>
      </c>
      <c r="P128" s="19">
        <f t="shared" si="9"/>
        <v>1242.2834190674614</v>
      </c>
    </row>
    <row r="129" spans="1:16" ht="17.25" thickBot="1">
      <c r="A129" s="25"/>
      <c r="B129" s="25" t="s">
        <v>814</v>
      </c>
      <c r="C129" s="25" t="s">
        <v>530</v>
      </c>
      <c r="D129" s="25">
        <v>1</v>
      </c>
      <c r="E129" s="26">
        <v>23</v>
      </c>
      <c r="F129" s="26">
        <v>21.27</v>
      </c>
      <c r="G129" s="27" t="s">
        <v>1</v>
      </c>
      <c r="H129" s="26">
        <v>58</v>
      </c>
      <c r="I129" s="26">
        <v>8</v>
      </c>
      <c r="J129" s="26">
        <v>35.6</v>
      </c>
      <c r="K129" s="21">
        <v>188</v>
      </c>
      <c r="L129" s="22">
        <f t="shared" si="5"/>
        <v>20.838625</v>
      </c>
      <c r="M129" s="22">
        <f t="shared" si="6"/>
        <v>58.143222222222221</v>
      </c>
      <c r="N129" s="23">
        <f t="shared" si="7"/>
        <v>92.735215557908134</v>
      </c>
      <c r="O129" s="23">
        <f t="shared" si="8"/>
        <v>35.298358913507279</v>
      </c>
      <c r="P129" s="19">
        <f t="shared" si="9"/>
        <v>159.68157581086658</v>
      </c>
    </row>
    <row r="130" spans="1:16" ht="17.25" thickBot="1">
      <c r="A130" s="25"/>
      <c r="B130" s="25" t="s">
        <v>815</v>
      </c>
      <c r="C130" s="25" t="s">
        <v>531</v>
      </c>
      <c r="D130" s="25">
        <v>23</v>
      </c>
      <c r="E130" s="26">
        <v>49</v>
      </c>
      <c r="F130" s="26">
        <v>11.89</v>
      </c>
      <c r="G130" s="27" t="s">
        <v>1</v>
      </c>
      <c r="H130" s="26">
        <v>58</v>
      </c>
      <c r="I130" s="26">
        <v>57</v>
      </c>
      <c r="J130" s="26">
        <v>47.6</v>
      </c>
      <c r="K130" s="21">
        <v>250</v>
      </c>
      <c r="L130" s="22">
        <f t="shared" si="5"/>
        <v>357.29954166666664</v>
      </c>
      <c r="M130" s="22">
        <f t="shared" si="6"/>
        <v>58.963222222222228</v>
      </c>
      <c r="N130" s="23">
        <f t="shared" si="7"/>
        <v>128.75390426932748</v>
      </c>
      <c r="O130" s="23">
        <f t="shared" si="8"/>
        <v>-6.0729122394047019</v>
      </c>
      <c r="P130" s="19">
        <f t="shared" si="9"/>
        <v>214.20913116003561</v>
      </c>
    </row>
    <row r="131" spans="1:16" ht="17.25" thickBot="1">
      <c r="A131" s="25"/>
      <c r="B131" s="25" t="s">
        <v>816</v>
      </c>
      <c r="C131" s="25" t="s">
        <v>532</v>
      </c>
      <c r="D131" s="25">
        <v>1</v>
      </c>
      <c r="E131" s="26">
        <v>21</v>
      </c>
      <c r="F131" s="26">
        <v>58.94</v>
      </c>
      <c r="G131" s="27" t="s">
        <v>1</v>
      </c>
      <c r="H131" s="26">
        <v>76</v>
      </c>
      <c r="I131" s="26">
        <v>14</v>
      </c>
      <c r="J131" s="26">
        <v>20</v>
      </c>
      <c r="K131" s="21">
        <v>250</v>
      </c>
      <c r="L131" s="22">
        <f t="shared" si="5"/>
        <v>20.495583333333336</v>
      </c>
      <c r="M131" s="22">
        <f t="shared" si="6"/>
        <v>76.238888888888894</v>
      </c>
      <c r="N131" s="23">
        <f t="shared" si="7"/>
        <v>55.704155232433777</v>
      </c>
      <c r="O131" s="23">
        <f t="shared" si="8"/>
        <v>20.822036136575178</v>
      </c>
      <c r="P131" s="19">
        <f t="shared" si="9"/>
        <v>242.82398954997853</v>
      </c>
    </row>
    <row r="132" spans="1:16" ht="17.25" thickBot="1">
      <c r="A132" s="24" t="s">
        <v>534</v>
      </c>
      <c r="B132" s="25" t="s">
        <v>817</v>
      </c>
      <c r="C132" s="25" t="s">
        <v>536</v>
      </c>
      <c r="D132" s="25">
        <v>3</v>
      </c>
      <c r="E132" s="26">
        <v>30</v>
      </c>
      <c r="F132" s="26">
        <v>19.39</v>
      </c>
      <c r="G132" s="27" t="s">
        <v>1</v>
      </c>
      <c r="H132" s="26">
        <v>71</v>
      </c>
      <c r="I132" s="26">
        <v>51</v>
      </c>
      <c r="J132" s="26">
        <v>50</v>
      </c>
      <c r="K132" s="21">
        <v>856</v>
      </c>
      <c r="L132" s="22">
        <f t="shared" ref="L132:L172" si="10">15*(D132+(E132/60)+(F132/3600))</f>
        <v>52.58079166666667</v>
      </c>
      <c r="M132" s="22">
        <f t="shared" ref="M132:M172" si="11">H132+(I132/60)+(J132/3600)</f>
        <v>71.86388888888888</v>
      </c>
      <c r="N132" s="23">
        <f t="shared" ref="N132:N172" si="12">(K132*(COS(RADIANS(M132))))*(COS(RADIANS(L132)))</f>
        <v>161.90732450872324</v>
      </c>
      <c r="O132" s="23">
        <f t="shared" ref="O132:O172" si="13">(K132*(COS(RADIANS(M132))))*(SIN(RADIANS(L132)))</f>
        <v>211.61891823216715</v>
      </c>
      <c r="P132" s="19">
        <f t="shared" ref="P132:P172" si="14">K132*(SIN(RADIANS(M132)))</f>
        <v>813.47369454498914</v>
      </c>
    </row>
    <row r="133" spans="1:16" ht="17.25" thickBot="1">
      <c r="A133" s="24" t="s">
        <v>537</v>
      </c>
      <c r="B133" s="25" t="s">
        <v>818</v>
      </c>
      <c r="C133" s="25" t="s">
        <v>539</v>
      </c>
      <c r="D133" s="25">
        <v>0</v>
      </c>
      <c r="E133" s="26">
        <v>50</v>
      </c>
      <c r="F133" s="26">
        <v>57.27</v>
      </c>
      <c r="G133" s="27" t="s">
        <v>1</v>
      </c>
      <c r="H133" s="26">
        <v>51</v>
      </c>
      <c r="I133" s="26">
        <v>30</v>
      </c>
      <c r="J133" s="26">
        <v>28.9</v>
      </c>
      <c r="K133" s="21">
        <v>217</v>
      </c>
      <c r="L133" s="22">
        <f t="shared" si="10"/>
        <v>12.738625000000001</v>
      </c>
      <c r="M133" s="22">
        <f t="shared" si="11"/>
        <v>51.508027777777777</v>
      </c>
      <c r="N133" s="23">
        <f t="shared" si="12"/>
        <v>131.73748293999236</v>
      </c>
      <c r="O133" s="23">
        <f t="shared" si="13"/>
        <v>29.781657140211248</v>
      </c>
      <c r="P133" s="19">
        <f t="shared" si="14"/>
        <v>169.84489537992636</v>
      </c>
    </row>
    <row r="134" spans="1:16" ht="17.25" thickBot="1">
      <c r="A134" s="25"/>
      <c r="B134" s="25" t="s">
        <v>819</v>
      </c>
      <c r="C134" s="25" t="s">
        <v>540</v>
      </c>
      <c r="D134" s="25">
        <v>0</v>
      </c>
      <c r="E134" s="26">
        <v>46</v>
      </c>
      <c r="F134" s="26">
        <v>38.229999999999997</v>
      </c>
      <c r="G134" s="27" t="s">
        <v>1</v>
      </c>
      <c r="H134" s="26">
        <v>69</v>
      </c>
      <c r="I134" s="26">
        <v>19</v>
      </c>
      <c r="J134" s="26">
        <v>31.3</v>
      </c>
      <c r="K134" s="21">
        <v>132</v>
      </c>
      <c r="L134" s="22">
        <f t="shared" si="10"/>
        <v>11.659291666666666</v>
      </c>
      <c r="M134" s="22">
        <f t="shared" si="11"/>
        <v>69.325361111111107</v>
      </c>
      <c r="N134" s="23">
        <f t="shared" si="12"/>
        <v>45.642421494960416</v>
      </c>
      <c r="O134" s="23">
        <f t="shared" si="13"/>
        <v>9.4182766317270481</v>
      </c>
      <c r="P134" s="19">
        <f t="shared" si="14"/>
        <v>123.49925273200903</v>
      </c>
    </row>
    <row r="135" spans="1:16" ht="17.25" thickBot="1">
      <c r="A135" s="25"/>
      <c r="B135" s="25" t="s">
        <v>820</v>
      </c>
      <c r="C135" s="25" t="s">
        <v>4</v>
      </c>
      <c r="D135" s="25">
        <v>0</v>
      </c>
      <c r="E135" s="26">
        <v>56</v>
      </c>
      <c r="F135" s="26">
        <v>54.99</v>
      </c>
      <c r="G135" s="27" t="s">
        <v>1</v>
      </c>
      <c r="H135" s="26">
        <v>68</v>
      </c>
      <c r="I135" s="26">
        <v>46</v>
      </c>
      <c r="J135" s="26">
        <v>32.700000000000003</v>
      </c>
      <c r="K135" s="21">
        <v>195</v>
      </c>
      <c r="L135" s="22">
        <f t="shared" si="10"/>
        <v>14.229125000000002</v>
      </c>
      <c r="M135" s="22">
        <f t="shared" si="11"/>
        <v>68.775750000000002</v>
      </c>
      <c r="N135" s="23">
        <f t="shared" si="12"/>
        <v>68.427953239648502</v>
      </c>
      <c r="O135" s="23">
        <f t="shared" si="13"/>
        <v>17.351949793313402</v>
      </c>
      <c r="P135" s="19">
        <f t="shared" si="14"/>
        <v>181.77327926238996</v>
      </c>
    </row>
    <row r="136" spans="1:16" ht="17.25" thickBot="1">
      <c r="A136" s="24" t="s">
        <v>542</v>
      </c>
      <c r="B136" s="25" t="s">
        <v>821</v>
      </c>
      <c r="C136" s="25" t="s">
        <v>544</v>
      </c>
      <c r="D136" s="25">
        <v>1</v>
      </c>
      <c r="E136" s="26">
        <v>18</v>
      </c>
      <c r="F136" s="26">
        <v>13.89</v>
      </c>
      <c r="G136" s="27" t="s">
        <v>1</v>
      </c>
      <c r="H136" s="26">
        <v>57</v>
      </c>
      <c r="I136" s="26">
        <v>48</v>
      </c>
      <c r="J136" s="26">
        <v>11.4</v>
      </c>
      <c r="K136" s="21">
        <v>874</v>
      </c>
      <c r="L136" s="22">
        <f t="shared" si="10"/>
        <v>19.557874999999999</v>
      </c>
      <c r="M136" s="22">
        <f t="shared" si="11"/>
        <v>57.803166666666662</v>
      </c>
      <c r="N136" s="23">
        <f t="shared" si="12"/>
        <v>438.82428688141039</v>
      </c>
      <c r="O136" s="23">
        <f t="shared" si="13"/>
        <v>155.89485407723922</v>
      </c>
      <c r="P136" s="19">
        <f t="shared" si="14"/>
        <v>739.59856659897468</v>
      </c>
    </row>
    <row r="137" spans="1:16" ht="17.25" thickBot="1">
      <c r="A137" s="24" t="s">
        <v>547</v>
      </c>
      <c r="B137" s="25" t="s">
        <v>822</v>
      </c>
      <c r="C137" s="25" t="s">
        <v>548</v>
      </c>
      <c r="D137" s="25">
        <v>23</v>
      </c>
      <c r="E137" s="26">
        <v>20</v>
      </c>
      <c r="F137" s="26">
        <v>14.37</v>
      </c>
      <c r="G137" s="27" t="s">
        <v>1</v>
      </c>
      <c r="H137" s="26">
        <v>61</v>
      </c>
      <c r="I137" s="26">
        <v>58</v>
      </c>
      <c r="J137" s="26">
        <v>12.5</v>
      </c>
      <c r="K137" s="21">
        <v>942</v>
      </c>
      <c r="L137" s="22">
        <f t="shared" si="10"/>
        <v>350.05987499999998</v>
      </c>
      <c r="M137" s="22">
        <f t="shared" si="11"/>
        <v>61.97013888888889</v>
      </c>
      <c r="N137" s="23">
        <f t="shared" si="12"/>
        <v>436.03048674355534</v>
      </c>
      <c r="O137" s="23">
        <f t="shared" si="13"/>
        <v>-76.414199842260643</v>
      </c>
      <c r="P137" s="19">
        <f t="shared" si="14"/>
        <v>831.50603406869232</v>
      </c>
    </row>
    <row r="138" spans="1:16" ht="17.25" thickBot="1">
      <c r="A138" s="25"/>
      <c r="B138" s="25" t="s">
        <v>823</v>
      </c>
      <c r="C138" s="25" t="s">
        <v>550</v>
      </c>
      <c r="D138" s="25">
        <v>1</v>
      </c>
      <c r="E138" s="26">
        <v>0</v>
      </c>
      <c r="F138" s="26">
        <v>30.87</v>
      </c>
      <c r="G138" s="27" t="s">
        <v>1</v>
      </c>
      <c r="H138" s="26">
        <v>70</v>
      </c>
      <c r="I138" s="26">
        <v>58</v>
      </c>
      <c r="J138" s="26">
        <v>58.8</v>
      </c>
      <c r="K138" s="21">
        <v>355</v>
      </c>
      <c r="L138" s="22">
        <f t="shared" si="10"/>
        <v>15.128625</v>
      </c>
      <c r="M138" s="22">
        <f t="shared" si="11"/>
        <v>70.983000000000004</v>
      </c>
      <c r="N138" s="23">
        <f t="shared" si="12"/>
        <v>111.66721512613371</v>
      </c>
      <c r="O138" s="23">
        <f t="shared" si="13"/>
        <v>30.189985714061763</v>
      </c>
      <c r="P138" s="19">
        <f t="shared" si="14"/>
        <v>335.62478726780375</v>
      </c>
    </row>
    <row r="139" spans="1:16" ht="17.25" thickBot="1">
      <c r="A139" s="24" t="s">
        <v>552</v>
      </c>
      <c r="B139" s="25" t="s">
        <v>824</v>
      </c>
      <c r="C139" s="25" t="s">
        <v>554</v>
      </c>
      <c r="D139" s="25">
        <v>1</v>
      </c>
      <c r="E139" s="26">
        <v>13</v>
      </c>
      <c r="F139" s="26">
        <v>9.82</v>
      </c>
      <c r="G139" s="27" t="s">
        <v>1</v>
      </c>
      <c r="H139" s="26">
        <v>61</v>
      </c>
      <c r="I139" s="26">
        <v>42</v>
      </c>
      <c r="J139" s="26">
        <v>22.3</v>
      </c>
      <c r="K139" s="21">
        <v>652</v>
      </c>
      <c r="L139" s="22">
        <f t="shared" si="10"/>
        <v>18.290916666666671</v>
      </c>
      <c r="M139" s="22">
        <f t="shared" si="11"/>
        <v>61.706194444444449</v>
      </c>
      <c r="N139" s="23">
        <f t="shared" si="12"/>
        <v>293.42910105034719</v>
      </c>
      <c r="O139" s="23">
        <f t="shared" si="13"/>
        <v>96.990793214888015</v>
      </c>
      <c r="P139" s="19">
        <f t="shared" si="14"/>
        <v>574.1046495965104</v>
      </c>
    </row>
    <row r="140" spans="1:16" ht="17.25" thickBot="1">
      <c r="A140" s="25"/>
      <c r="B140" s="25" t="s">
        <v>825</v>
      </c>
      <c r="C140" s="25" t="s">
        <v>555</v>
      </c>
      <c r="D140" s="25">
        <v>23</v>
      </c>
      <c r="E140" s="26">
        <v>42</v>
      </c>
      <c r="F140" s="26">
        <v>31.41</v>
      </c>
      <c r="G140" s="27" t="s">
        <v>1</v>
      </c>
      <c r="H140" s="26">
        <v>61</v>
      </c>
      <c r="I140" s="26">
        <v>40</v>
      </c>
      <c r="J140" s="26">
        <v>45.8</v>
      </c>
      <c r="K140" s="21">
        <v>459</v>
      </c>
      <c r="L140" s="22">
        <f t="shared" si="10"/>
        <v>355.63087499999995</v>
      </c>
      <c r="M140" s="22">
        <f t="shared" si="11"/>
        <v>61.679388888888887</v>
      </c>
      <c r="N140" s="23">
        <f t="shared" si="12"/>
        <v>217.11905755675861</v>
      </c>
      <c r="O140" s="23">
        <f t="shared" si="13"/>
        <v>-16.58871410903927</v>
      </c>
      <c r="P140" s="19">
        <f t="shared" si="14"/>
        <v>404.06079915016937</v>
      </c>
    </row>
    <row r="141" spans="1:16" ht="17.25" thickBot="1">
      <c r="A141" s="25"/>
      <c r="B141" s="25" t="s">
        <v>826</v>
      </c>
      <c r="C141" s="25" t="s">
        <v>556</v>
      </c>
      <c r="D141" s="25">
        <v>0</v>
      </c>
      <c r="E141" s="26">
        <v>8</v>
      </c>
      <c r="F141" s="26">
        <v>32.869999999999997</v>
      </c>
      <c r="G141" s="27" t="s">
        <v>1</v>
      </c>
      <c r="H141" s="26">
        <v>63</v>
      </c>
      <c r="I141" s="26">
        <v>12</v>
      </c>
      <c r="J141" s="26">
        <v>14.6</v>
      </c>
      <c r="K141" s="21">
        <v>1502</v>
      </c>
      <c r="L141" s="22">
        <f t="shared" si="10"/>
        <v>2.1369583333333333</v>
      </c>
      <c r="M141" s="22">
        <f t="shared" si="11"/>
        <v>63.204055555555556</v>
      </c>
      <c r="N141" s="23">
        <f t="shared" si="12"/>
        <v>676.65226252860577</v>
      </c>
      <c r="O141" s="23">
        <f t="shared" si="13"/>
        <v>25.248780256543835</v>
      </c>
      <c r="P141" s="19">
        <f t="shared" si="14"/>
        <v>1340.7118313457502</v>
      </c>
    </row>
    <row r="142" spans="1:16" ht="17.25" thickBot="1">
      <c r="A142" s="25"/>
      <c r="B142" s="25" t="s">
        <v>827</v>
      </c>
      <c r="C142" s="25" t="s">
        <v>558</v>
      </c>
      <c r="D142" s="25">
        <v>0</v>
      </c>
      <c r="E142" s="26">
        <v>33</v>
      </c>
      <c r="F142" s="26">
        <v>19.2</v>
      </c>
      <c r="G142" s="27" t="s">
        <v>1</v>
      </c>
      <c r="H142" s="26">
        <v>70</v>
      </c>
      <c r="I142" s="26">
        <v>58</v>
      </c>
      <c r="J142" s="26">
        <v>54.7</v>
      </c>
      <c r="K142" s="21">
        <v>528</v>
      </c>
      <c r="L142" s="22">
        <f t="shared" si="10"/>
        <v>8.33</v>
      </c>
      <c r="M142" s="22">
        <f t="shared" si="11"/>
        <v>70.981861111111115</v>
      </c>
      <c r="N142" s="23">
        <f t="shared" si="12"/>
        <v>170.24282568535378</v>
      </c>
      <c r="O142" s="23">
        <f t="shared" si="13"/>
        <v>24.926785338728738</v>
      </c>
      <c r="P142" s="19">
        <f t="shared" si="14"/>
        <v>499.17936222899198</v>
      </c>
    </row>
    <row r="143" spans="1:16" ht="17.25" thickBot="1">
      <c r="A143" s="25"/>
      <c r="B143" s="25" t="s">
        <v>828</v>
      </c>
      <c r="C143" s="25" t="s">
        <v>559</v>
      </c>
      <c r="D143" s="25">
        <v>0</v>
      </c>
      <c r="E143" s="26">
        <v>46</v>
      </c>
      <c r="F143" s="26">
        <v>42.47</v>
      </c>
      <c r="G143" s="27" t="s">
        <v>1</v>
      </c>
      <c r="H143" s="26">
        <v>59</v>
      </c>
      <c r="I143" s="26">
        <v>34</v>
      </c>
      <c r="J143" s="26">
        <v>28.3</v>
      </c>
      <c r="K143" s="28"/>
      <c r="L143" s="22">
        <f t="shared" si="10"/>
        <v>11.676958333333335</v>
      </c>
      <c r="M143" s="22">
        <f t="shared" si="11"/>
        <v>59.574527777777782</v>
      </c>
      <c r="N143" s="29">
        <f t="shared" si="12"/>
        <v>0</v>
      </c>
      <c r="O143" s="29">
        <f t="shared" si="13"/>
        <v>0</v>
      </c>
      <c r="P143" s="29">
        <f t="shared" si="14"/>
        <v>0</v>
      </c>
    </row>
    <row r="144" spans="1:16" ht="17.25" thickBot="1">
      <c r="A144" s="25"/>
      <c r="B144" s="25" t="s">
        <v>829</v>
      </c>
      <c r="C144" s="25" t="s">
        <v>561</v>
      </c>
      <c r="D144" s="25">
        <v>1</v>
      </c>
      <c r="E144" s="26">
        <v>7</v>
      </c>
      <c r="F144" s="26">
        <v>7.0000000000000007E-2</v>
      </c>
      <c r="G144" s="27" t="s">
        <v>1</v>
      </c>
      <c r="H144" s="26">
        <v>56</v>
      </c>
      <c r="I144" s="26">
        <v>56</v>
      </c>
      <c r="J144" s="26">
        <v>6.9</v>
      </c>
      <c r="K144" s="21">
        <v>318</v>
      </c>
      <c r="L144" s="22">
        <f t="shared" si="10"/>
        <v>16.750291666666666</v>
      </c>
      <c r="M144" s="22">
        <f t="shared" si="11"/>
        <v>56.935249999999996</v>
      </c>
      <c r="N144" s="23">
        <f t="shared" si="12"/>
        <v>166.13502239384741</v>
      </c>
      <c r="O144" s="23">
        <f t="shared" si="13"/>
        <v>50.001888748563225</v>
      </c>
      <c r="P144" s="19">
        <f t="shared" si="14"/>
        <v>266.5013423151413</v>
      </c>
    </row>
    <row r="145" spans="1:16" ht="17.25" thickBot="1">
      <c r="A145" s="25"/>
      <c r="B145" s="25" t="s">
        <v>830</v>
      </c>
      <c r="C145" s="25" t="s">
        <v>562</v>
      </c>
      <c r="D145" s="25">
        <v>23</v>
      </c>
      <c r="E145" s="26">
        <v>7</v>
      </c>
      <c r="F145" s="26">
        <v>10.45</v>
      </c>
      <c r="G145" s="27" t="s">
        <v>1</v>
      </c>
      <c r="H145" s="26">
        <v>59</v>
      </c>
      <c r="I145" s="26">
        <v>43</v>
      </c>
      <c r="J145" s="26">
        <v>38.6</v>
      </c>
      <c r="K145" s="21">
        <v>1336</v>
      </c>
      <c r="L145" s="22">
        <f t="shared" si="10"/>
        <v>346.79354166666667</v>
      </c>
      <c r="M145" s="22">
        <f t="shared" si="11"/>
        <v>59.727388888888889</v>
      </c>
      <c r="N145" s="23">
        <f t="shared" si="12"/>
        <v>655.685546197946</v>
      </c>
      <c r="O145" s="23">
        <f t="shared" si="13"/>
        <v>-153.86763274069767</v>
      </c>
      <c r="P145" s="19">
        <f t="shared" si="14"/>
        <v>1153.8185369033881</v>
      </c>
    </row>
    <row r="146" spans="1:16" ht="17.25" thickBot="1">
      <c r="A146" s="25"/>
      <c r="B146" s="25" t="s">
        <v>861</v>
      </c>
      <c r="C146" s="25" t="s">
        <v>564</v>
      </c>
      <c r="D146" s="25">
        <v>23</v>
      </c>
      <c r="E146" s="26">
        <v>20</v>
      </c>
      <c r="F146" s="26">
        <v>34.54</v>
      </c>
      <c r="G146" s="27" t="s">
        <v>1</v>
      </c>
      <c r="H146" s="26">
        <v>62</v>
      </c>
      <c r="I146" s="26">
        <v>12</v>
      </c>
      <c r="J146" s="26">
        <v>47.8</v>
      </c>
      <c r="K146" s="21">
        <v>1753</v>
      </c>
      <c r="L146" s="22">
        <f t="shared" si="10"/>
        <v>350.14391666666666</v>
      </c>
      <c r="M146" s="22">
        <f t="shared" si="11"/>
        <v>62.213277777777783</v>
      </c>
      <c r="N146" s="23">
        <f t="shared" si="12"/>
        <v>805.154959718795</v>
      </c>
      <c r="O146" s="23">
        <f t="shared" si="13"/>
        <v>-139.88617878164837</v>
      </c>
      <c r="P146" s="19">
        <f t="shared" si="14"/>
        <v>1550.8598736913966</v>
      </c>
    </row>
    <row r="147" spans="1:16" ht="17.25" thickBot="1">
      <c r="A147" s="24" t="s">
        <v>351</v>
      </c>
      <c r="B147" s="25" t="s">
        <v>862</v>
      </c>
      <c r="C147" s="25" t="s">
        <v>353</v>
      </c>
      <c r="D147" s="25">
        <v>23</v>
      </c>
      <c r="E147" s="26">
        <v>48</v>
      </c>
      <c r="F147" s="26">
        <v>39.03</v>
      </c>
      <c r="G147" s="27" t="s">
        <v>1</v>
      </c>
      <c r="H147" s="26">
        <v>64</v>
      </c>
      <c r="I147" s="26">
        <v>52</v>
      </c>
      <c r="J147" s="26">
        <v>35.299999999999997</v>
      </c>
      <c r="K147" s="21">
        <v>718</v>
      </c>
      <c r="L147" s="22">
        <f t="shared" si="10"/>
        <v>357.16262500000005</v>
      </c>
      <c r="M147" s="22">
        <f t="shared" si="11"/>
        <v>64.876472222222219</v>
      </c>
      <c r="N147" s="23">
        <f t="shared" si="12"/>
        <v>304.46843708465229</v>
      </c>
      <c r="O147" s="23">
        <f t="shared" si="13"/>
        <v>-15.090082194949963</v>
      </c>
      <c r="P147" s="19">
        <f t="shared" si="14"/>
        <v>650.07327297665358</v>
      </c>
    </row>
    <row r="148" spans="1:16" ht="17.25" thickBot="1">
      <c r="A148" s="25"/>
      <c r="B148" s="25" t="s">
        <v>863</v>
      </c>
      <c r="C148" s="25" t="s">
        <v>354</v>
      </c>
      <c r="D148" s="25">
        <v>0</v>
      </c>
      <c r="E148" s="26">
        <v>15</v>
      </c>
      <c r="F148" s="26">
        <v>54.87</v>
      </c>
      <c r="G148" s="27" t="s">
        <v>1</v>
      </c>
      <c r="H148" s="26">
        <v>61</v>
      </c>
      <c r="I148" s="26">
        <v>0</v>
      </c>
      <c r="J148" s="26">
        <v>0.7</v>
      </c>
      <c r="K148" s="21">
        <v>566</v>
      </c>
      <c r="L148" s="22">
        <f t="shared" si="10"/>
        <v>3.9786249999999996</v>
      </c>
      <c r="M148" s="22">
        <f t="shared" si="11"/>
        <v>61.000194444444446</v>
      </c>
      <c r="N148" s="23">
        <f t="shared" si="12"/>
        <v>273.73926092755846</v>
      </c>
      <c r="O148" s="23">
        <f t="shared" si="13"/>
        <v>19.039094840713449</v>
      </c>
      <c r="P148" s="19">
        <f t="shared" si="14"/>
        <v>495.0356854757851</v>
      </c>
    </row>
    <row r="149" spans="1:16" ht="17.25" thickBot="1">
      <c r="A149" s="25"/>
      <c r="B149" s="25" t="s">
        <v>864</v>
      </c>
      <c r="C149" s="25" t="s">
        <v>356</v>
      </c>
      <c r="D149" s="25">
        <v>23</v>
      </c>
      <c r="E149" s="26">
        <v>3</v>
      </c>
      <c r="F149" s="26">
        <v>21.33</v>
      </c>
      <c r="G149" s="27" t="s">
        <v>1</v>
      </c>
      <c r="H149" s="26">
        <v>58</v>
      </c>
      <c r="I149" s="26">
        <v>33</v>
      </c>
      <c r="J149" s="26">
        <v>50</v>
      </c>
      <c r="K149" s="21">
        <v>286</v>
      </c>
      <c r="L149" s="22">
        <f t="shared" si="10"/>
        <v>345.83887500000003</v>
      </c>
      <c r="M149" s="22">
        <f t="shared" si="11"/>
        <v>58.563888888888883</v>
      </c>
      <c r="N149" s="23">
        <f t="shared" si="12"/>
        <v>144.62976372012207</v>
      </c>
      <c r="O149" s="23">
        <f t="shared" si="13"/>
        <v>-36.492560353433781</v>
      </c>
      <c r="P149" s="19">
        <f t="shared" si="14"/>
        <v>244.02156561482971</v>
      </c>
    </row>
    <row r="150" spans="1:16" ht="17.25" thickBot="1">
      <c r="A150" s="25"/>
      <c r="B150" s="25" t="s">
        <v>865</v>
      </c>
      <c r="C150" s="25" t="s">
        <v>357</v>
      </c>
      <c r="D150" s="25">
        <v>0</v>
      </c>
      <c r="E150" s="26">
        <v>57</v>
      </c>
      <c r="F150" s="26">
        <v>19.53</v>
      </c>
      <c r="G150" s="27" t="s">
        <v>1</v>
      </c>
      <c r="H150" s="26">
        <v>61</v>
      </c>
      <c r="I150" s="26">
        <v>25</v>
      </c>
      <c r="J150" s="26">
        <v>19</v>
      </c>
      <c r="K150" s="21">
        <v>575</v>
      </c>
      <c r="L150" s="22">
        <f t="shared" si="10"/>
        <v>14.331375</v>
      </c>
      <c r="M150" s="22">
        <f t="shared" si="11"/>
        <v>61.421944444444442</v>
      </c>
      <c r="N150" s="23">
        <f t="shared" si="12"/>
        <v>266.4948394724945</v>
      </c>
      <c r="O150" s="23">
        <f t="shared" si="13"/>
        <v>68.084117834085006</v>
      </c>
      <c r="P150" s="19">
        <f t="shared" si="14"/>
        <v>504.94559452804793</v>
      </c>
    </row>
    <row r="151" spans="1:16" ht="17.25" thickBot="1">
      <c r="A151" s="25"/>
      <c r="B151" s="25" t="s">
        <v>866</v>
      </c>
      <c r="C151" s="25" t="s">
        <v>358</v>
      </c>
      <c r="D151" s="25">
        <v>23</v>
      </c>
      <c r="E151" s="26">
        <v>43</v>
      </c>
      <c r="F151" s="26">
        <v>5.03</v>
      </c>
      <c r="G151" s="27" t="s">
        <v>1</v>
      </c>
      <c r="H151" s="26">
        <v>51</v>
      </c>
      <c r="I151" s="26">
        <v>56</v>
      </c>
      <c r="J151" s="26">
        <v>21.6</v>
      </c>
      <c r="K151" s="21">
        <v>559</v>
      </c>
      <c r="L151" s="22">
        <f t="shared" si="10"/>
        <v>355.77095833333334</v>
      </c>
      <c r="M151" s="22">
        <f t="shared" si="11"/>
        <v>51.93933333333333</v>
      </c>
      <c r="N151" s="23">
        <f t="shared" si="12"/>
        <v>343.68266073591042</v>
      </c>
      <c r="O151" s="23">
        <f t="shared" si="13"/>
        <v>-25.413626291731966</v>
      </c>
      <c r="P151" s="19">
        <f t="shared" si="14"/>
        <v>440.13336195770171</v>
      </c>
    </row>
    <row r="152" spans="1:16" ht="17.25" thickBot="1">
      <c r="A152" s="25"/>
      <c r="B152" s="25" t="s">
        <v>867</v>
      </c>
      <c r="C152" s="25" t="s">
        <v>359</v>
      </c>
      <c r="D152" s="25">
        <v>0</v>
      </c>
      <c r="E152" s="26">
        <v>20</v>
      </c>
      <c r="F152" s="26">
        <v>30.92</v>
      </c>
      <c r="G152" s="27" t="s">
        <v>1</v>
      </c>
      <c r="H152" s="26">
        <v>48</v>
      </c>
      <c r="I152" s="26">
        <v>58</v>
      </c>
      <c r="J152" s="26">
        <v>7.1</v>
      </c>
      <c r="K152" s="21">
        <v>950</v>
      </c>
      <c r="L152" s="22">
        <f t="shared" si="10"/>
        <v>5.1288333333333327</v>
      </c>
      <c r="M152" s="22">
        <f t="shared" si="11"/>
        <v>48.96863888888889</v>
      </c>
      <c r="N152" s="23">
        <f t="shared" si="12"/>
        <v>621.15146246745655</v>
      </c>
      <c r="O152" s="23">
        <f t="shared" si="13"/>
        <v>55.75138127482316</v>
      </c>
      <c r="P152" s="19">
        <f t="shared" si="14"/>
        <v>716.63285171731377</v>
      </c>
    </row>
    <row r="153" spans="1:16" ht="17.25" thickBot="1">
      <c r="A153" s="25"/>
      <c r="B153" s="25" t="s">
        <v>868</v>
      </c>
      <c r="C153" s="25" t="s">
        <v>361</v>
      </c>
      <c r="D153" s="25">
        <v>2</v>
      </c>
      <c r="E153" s="26">
        <v>51</v>
      </c>
      <c r="F153" s="26">
        <v>45.92</v>
      </c>
      <c r="G153" s="27" t="s">
        <v>1</v>
      </c>
      <c r="H153" s="26">
        <v>58</v>
      </c>
      <c r="I153" s="26">
        <v>18</v>
      </c>
      <c r="J153" s="26">
        <v>51.5</v>
      </c>
      <c r="K153" s="21">
        <v>285</v>
      </c>
      <c r="L153" s="22">
        <f t="shared" si="10"/>
        <v>42.941333333333333</v>
      </c>
      <c r="M153" s="22">
        <f t="shared" si="11"/>
        <v>58.314305555555549</v>
      </c>
      <c r="N153" s="23">
        <f t="shared" si="12"/>
        <v>109.58730494183848</v>
      </c>
      <c r="O153" s="23">
        <f t="shared" si="13"/>
        <v>101.98223031204448</v>
      </c>
      <c r="P153" s="19">
        <f t="shared" si="14"/>
        <v>242.51855041659314</v>
      </c>
    </row>
    <row r="154" spans="1:16" ht="17.25" thickBot="1">
      <c r="A154" s="25"/>
      <c r="B154" s="25" t="s">
        <v>869</v>
      </c>
      <c r="C154" s="25" t="s">
        <v>479</v>
      </c>
      <c r="D154" s="25">
        <v>23</v>
      </c>
      <c r="E154" s="26">
        <v>44</v>
      </c>
      <c r="F154" s="26">
        <v>48.37</v>
      </c>
      <c r="G154" s="27" t="s">
        <v>1</v>
      </c>
      <c r="H154" s="26">
        <v>55</v>
      </c>
      <c r="I154" s="26">
        <v>47</v>
      </c>
      <c r="J154" s="26">
        <v>58.9</v>
      </c>
      <c r="K154" s="21">
        <v>473</v>
      </c>
      <c r="L154" s="22">
        <f t="shared" si="10"/>
        <v>356.20154166666669</v>
      </c>
      <c r="M154" s="22">
        <f t="shared" si="11"/>
        <v>55.799694444444441</v>
      </c>
      <c r="N154" s="23">
        <f t="shared" si="12"/>
        <v>265.28347984764002</v>
      </c>
      <c r="O154" s="23">
        <f t="shared" si="13"/>
        <v>-17.612939787960876</v>
      </c>
      <c r="P154" s="19">
        <f t="shared" si="14"/>
        <v>391.20769377908766</v>
      </c>
    </row>
    <row r="155" spans="1:16" ht="17.25" thickBot="1">
      <c r="A155" s="24" t="s">
        <v>481</v>
      </c>
      <c r="B155" s="25" t="s">
        <v>870</v>
      </c>
      <c r="C155" s="25" t="s">
        <v>482</v>
      </c>
      <c r="D155" s="25">
        <v>0</v>
      </c>
      <c r="E155" s="26">
        <v>34</v>
      </c>
      <c r="F155" s="26">
        <v>24.89</v>
      </c>
      <c r="G155" s="27" t="s">
        <v>1</v>
      </c>
      <c r="H155" s="26">
        <v>66</v>
      </c>
      <c r="I155" s="26">
        <v>45</v>
      </c>
      <c r="J155" s="26">
        <v>1.3</v>
      </c>
      <c r="K155" s="21">
        <v>565</v>
      </c>
      <c r="L155" s="22">
        <f t="shared" si="10"/>
        <v>8.6037083333333335</v>
      </c>
      <c r="M155" s="22">
        <f t="shared" si="11"/>
        <v>66.750361111111104</v>
      </c>
      <c r="N155" s="23">
        <f t="shared" si="12"/>
        <v>220.51721740469864</v>
      </c>
      <c r="O155" s="23">
        <f t="shared" si="13"/>
        <v>33.364692623861608</v>
      </c>
      <c r="P155" s="19">
        <f t="shared" si="14"/>
        <v>519.11843938951358</v>
      </c>
    </row>
    <row r="156" spans="1:16" ht="17.25" thickBot="1">
      <c r="A156" s="24" t="s">
        <v>483</v>
      </c>
      <c r="B156" s="25" t="s">
        <v>871</v>
      </c>
      <c r="C156" s="25" t="s">
        <v>485</v>
      </c>
      <c r="D156" s="25">
        <v>3</v>
      </c>
      <c r="E156" s="26">
        <v>8</v>
      </c>
      <c r="F156" s="26">
        <v>54.18</v>
      </c>
      <c r="G156" s="27" t="s">
        <v>1</v>
      </c>
      <c r="H156" s="26">
        <v>62</v>
      </c>
      <c r="I156" s="26">
        <v>23</v>
      </c>
      <c r="J156" s="26">
        <v>4.5</v>
      </c>
      <c r="K156" s="21">
        <v>2012</v>
      </c>
      <c r="L156" s="22">
        <f t="shared" si="10"/>
        <v>47.225749999999998</v>
      </c>
      <c r="M156" s="22">
        <f t="shared" si="11"/>
        <v>62.384583333333332</v>
      </c>
      <c r="N156" s="23">
        <f t="shared" si="12"/>
        <v>633.36066065350701</v>
      </c>
      <c r="O156" s="23">
        <f t="shared" si="13"/>
        <v>684.58419307650956</v>
      </c>
      <c r="P156" s="19">
        <f t="shared" si="14"/>
        <v>1782.7907213485091</v>
      </c>
    </row>
    <row r="157" spans="1:16" ht="17.25" thickBot="1">
      <c r="A157" s="25"/>
      <c r="B157" s="25" t="s">
        <v>872</v>
      </c>
      <c r="C157" s="25" t="s">
        <v>489</v>
      </c>
      <c r="D157" s="25">
        <v>23</v>
      </c>
      <c r="E157" s="26">
        <v>50</v>
      </c>
      <c r="F157" s="26">
        <v>22.12</v>
      </c>
      <c r="G157" s="27" t="s">
        <v>1</v>
      </c>
      <c r="H157" s="26">
        <v>51</v>
      </c>
      <c r="I157" s="26">
        <v>37</v>
      </c>
      <c r="J157" s="26">
        <v>18.100000000000001</v>
      </c>
      <c r="K157" s="21">
        <v>132</v>
      </c>
      <c r="L157" s="22">
        <f t="shared" si="10"/>
        <v>357.59216666666663</v>
      </c>
      <c r="M157" s="22">
        <f t="shared" si="11"/>
        <v>51.621694444444444</v>
      </c>
      <c r="N157" s="23">
        <f t="shared" si="12"/>
        <v>81.879975726295584</v>
      </c>
      <c r="O157" s="23">
        <f t="shared" si="13"/>
        <v>-3.4430019229778357</v>
      </c>
      <c r="P157" s="19">
        <f t="shared" si="14"/>
        <v>103.47857417272243</v>
      </c>
    </row>
    <row r="158" spans="1:16" ht="17.25" thickBot="1">
      <c r="A158" s="25"/>
      <c r="B158" s="25" t="s">
        <v>873</v>
      </c>
      <c r="C158" s="25" t="s">
        <v>490</v>
      </c>
      <c r="D158" s="25">
        <v>23</v>
      </c>
      <c r="E158" s="26">
        <v>57</v>
      </c>
      <c r="F158" s="26">
        <v>33.520000000000003</v>
      </c>
      <c r="G158" s="27" t="s">
        <v>1</v>
      </c>
      <c r="H158" s="26">
        <v>60</v>
      </c>
      <c r="I158" s="26">
        <v>1</v>
      </c>
      <c r="J158" s="26">
        <v>25</v>
      </c>
      <c r="K158" s="21">
        <v>1144</v>
      </c>
      <c r="L158" s="22">
        <f t="shared" si="10"/>
        <v>359.38966666666664</v>
      </c>
      <c r="M158" s="22">
        <f t="shared" si="11"/>
        <v>60.023611111111109</v>
      </c>
      <c r="N158" s="23">
        <f t="shared" si="12"/>
        <v>571.55924910772399</v>
      </c>
      <c r="O158" s="23">
        <f t="shared" si="13"/>
        <v>-6.0886658644364955</v>
      </c>
      <c r="P158" s="19">
        <f t="shared" si="14"/>
        <v>990.96869421158101</v>
      </c>
    </row>
    <row r="159" spans="1:16" ht="17.25" thickBot="1">
      <c r="A159" s="25"/>
      <c r="B159" s="25" t="s">
        <v>874</v>
      </c>
      <c r="C159" s="25" t="s">
        <v>492</v>
      </c>
      <c r="D159" s="25">
        <v>1</v>
      </c>
      <c r="E159" s="26">
        <v>1</v>
      </c>
      <c r="F159" s="26">
        <v>27.04</v>
      </c>
      <c r="G159" s="27" t="s">
        <v>1</v>
      </c>
      <c r="H159" s="26">
        <v>49</v>
      </c>
      <c r="I159" s="26">
        <v>32</v>
      </c>
      <c r="J159" s="26">
        <v>39.200000000000003</v>
      </c>
      <c r="K159" s="21">
        <v>921</v>
      </c>
      <c r="L159" s="22">
        <f t="shared" si="10"/>
        <v>15.362666666666664</v>
      </c>
      <c r="M159" s="22">
        <f t="shared" si="11"/>
        <v>49.544222222222217</v>
      </c>
      <c r="N159" s="23">
        <f t="shared" si="12"/>
        <v>576.24760286914591</v>
      </c>
      <c r="O159" s="23">
        <f t="shared" si="13"/>
        <v>158.32114221898362</v>
      </c>
      <c r="P159" s="19">
        <f t="shared" si="14"/>
        <v>700.79534538554071</v>
      </c>
    </row>
    <row r="160" spans="1:16" ht="17.25" thickBot="1">
      <c r="A160" s="25"/>
      <c r="B160" s="25" t="s">
        <v>875</v>
      </c>
      <c r="C160" s="25" t="s">
        <v>493</v>
      </c>
      <c r="D160" s="25">
        <v>1</v>
      </c>
      <c r="E160" s="26">
        <v>2</v>
      </c>
      <c r="F160" s="26">
        <v>18.47</v>
      </c>
      <c r="G160" s="27" t="s">
        <v>1</v>
      </c>
      <c r="H160" s="26">
        <v>51</v>
      </c>
      <c r="I160" s="26">
        <v>2</v>
      </c>
      <c r="J160" s="26">
        <v>5.9</v>
      </c>
      <c r="K160" s="21">
        <v>632</v>
      </c>
      <c r="L160" s="22">
        <f t="shared" si="10"/>
        <v>15.576958333333335</v>
      </c>
      <c r="M160" s="22">
        <f t="shared" si="11"/>
        <v>51.034972222222223</v>
      </c>
      <c r="N160" s="23">
        <f t="shared" si="12"/>
        <v>382.83324689684758</v>
      </c>
      <c r="O160" s="23">
        <f t="shared" si="13"/>
        <v>106.72302239809328</v>
      </c>
      <c r="P160" s="19">
        <f t="shared" si="14"/>
        <v>491.3989230356874</v>
      </c>
    </row>
    <row r="161" spans="1:16" ht="17.25" thickBot="1">
      <c r="A161" s="25"/>
      <c r="B161" s="25" t="s">
        <v>876</v>
      </c>
      <c r="C161" s="25" t="s">
        <v>494</v>
      </c>
      <c r="D161" s="25">
        <v>1</v>
      </c>
      <c r="E161" s="26">
        <v>37</v>
      </c>
      <c r="F161" s="26">
        <v>47.2</v>
      </c>
      <c r="G161" s="27" t="s">
        <v>1</v>
      </c>
      <c r="H161" s="26">
        <v>64</v>
      </c>
      <c r="I161" s="26">
        <v>44</v>
      </c>
      <c r="J161" s="26">
        <v>21.7</v>
      </c>
      <c r="K161" s="21">
        <v>2964</v>
      </c>
      <c r="L161" s="22">
        <f t="shared" si="10"/>
        <v>24.446666666666665</v>
      </c>
      <c r="M161" s="22">
        <f t="shared" si="11"/>
        <v>64.739361111111108</v>
      </c>
      <c r="N161" s="23">
        <f t="shared" si="12"/>
        <v>1151.4499931680971</v>
      </c>
      <c r="O161" s="23">
        <f t="shared" si="13"/>
        <v>523.45212188511948</v>
      </c>
      <c r="P161" s="19">
        <f t="shared" si="14"/>
        <v>2680.5702358504163</v>
      </c>
    </row>
    <row r="162" spans="1:16" ht="17.25" thickBot="1">
      <c r="A162" s="24" t="s">
        <v>497</v>
      </c>
      <c r="B162" s="25" t="s">
        <v>877</v>
      </c>
      <c r="C162" s="25" t="s">
        <v>499</v>
      </c>
      <c r="D162" s="25">
        <v>23</v>
      </c>
      <c r="E162" s="26">
        <v>2</v>
      </c>
      <c r="F162" s="26">
        <v>43.8</v>
      </c>
      <c r="G162" s="27" t="s">
        <v>1</v>
      </c>
      <c r="H162" s="26">
        <v>55</v>
      </c>
      <c r="I162" s="26">
        <v>14</v>
      </c>
      <c r="J162" s="26">
        <v>11</v>
      </c>
      <c r="K162" s="21">
        <v>723</v>
      </c>
      <c r="L162" s="22">
        <f t="shared" si="10"/>
        <v>345.6825</v>
      </c>
      <c r="M162" s="22">
        <f t="shared" si="11"/>
        <v>55.236388888888889</v>
      </c>
      <c r="N162" s="23">
        <f t="shared" si="12"/>
        <v>399.44442372288262</v>
      </c>
      <c r="O162" s="23">
        <f t="shared" si="13"/>
        <v>-101.94704720965453</v>
      </c>
      <c r="P162" s="19">
        <f t="shared" si="14"/>
        <v>593.95281960937496</v>
      </c>
    </row>
    <row r="163" spans="1:16" ht="17.25" thickBot="1">
      <c r="A163" s="25"/>
      <c r="B163" s="25" t="s">
        <v>878</v>
      </c>
      <c r="C163" s="25" t="s">
        <v>501</v>
      </c>
      <c r="D163" s="25">
        <v>3</v>
      </c>
      <c r="E163" s="26">
        <v>11</v>
      </c>
      <c r="F163" s="26">
        <v>0.8</v>
      </c>
      <c r="G163" s="27" t="s">
        <v>1</v>
      </c>
      <c r="H163" s="26">
        <v>64</v>
      </c>
      <c r="I163" s="26">
        <v>53</v>
      </c>
      <c r="J163" s="26">
        <v>46.7</v>
      </c>
      <c r="K163" s="21">
        <v>256</v>
      </c>
      <c r="L163" s="22">
        <f t="shared" si="10"/>
        <v>47.75333333333333</v>
      </c>
      <c r="M163" s="22">
        <f t="shared" si="11"/>
        <v>64.896305555555557</v>
      </c>
      <c r="N163" s="23">
        <f t="shared" si="12"/>
        <v>73.021081745005787</v>
      </c>
      <c r="O163" s="23">
        <f t="shared" si="13"/>
        <v>80.399339277732423</v>
      </c>
      <c r="P163" s="19">
        <f t="shared" si="14"/>
        <v>231.8186098321126</v>
      </c>
    </row>
    <row r="164" spans="1:16" ht="17.25" thickBot="1">
      <c r="A164" s="24" t="s">
        <v>502</v>
      </c>
      <c r="B164" s="25" t="s">
        <v>879</v>
      </c>
      <c r="C164" s="25" t="s">
        <v>503</v>
      </c>
      <c r="D164" s="25">
        <v>2</v>
      </c>
      <c r="E164" s="26">
        <v>9</v>
      </c>
      <c r="F164" s="26">
        <v>7.69</v>
      </c>
      <c r="G164" s="27" t="s">
        <v>1</v>
      </c>
      <c r="H164" s="26">
        <v>71</v>
      </c>
      <c r="I164" s="26">
        <v>33</v>
      </c>
      <c r="J164" s="26">
        <v>9.3000000000000007</v>
      </c>
      <c r="K164" s="21">
        <v>89</v>
      </c>
      <c r="L164" s="22">
        <f t="shared" si="10"/>
        <v>32.282041666666665</v>
      </c>
      <c r="M164" s="22">
        <f t="shared" si="11"/>
        <v>71.552583333333331</v>
      </c>
      <c r="N164" s="23">
        <f t="shared" si="12"/>
        <v>23.809523276260414</v>
      </c>
      <c r="O164" s="23">
        <f t="shared" si="13"/>
        <v>15.04131279329542</v>
      </c>
      <c r="P164" s="19">
        <f t="shared" si="14"/>
        <v>84.426687195527578</v>
      </c>
    </row>
    <row r="165" spans="1:16" ht="17.25" thickBot="1">
      <c r="A165" s="24" t="s">
        <v>504</v>
      </c>
      <c r="B165" s="25" t="s">
        <v>880</v>
      </c>
      <c r="C165" s="25" t="s">
        <v>505</v>
      </c>
      <c r="D165" s="25">
        <v>1</v>
      </c>
      <c r="E165" s="26">
        <v>21</v>
      </c>
      <c r="F165" s="26">
        <v>59.12</v>
      </c>
      <c r="G165" s="27" t="s">
        <v>1</v>
      </c>
      <c r="H165" s="26">
        <v>76</v>
      </c>
      <c r="I165" s="26">
        <v>42</v>
      </c>
      <c r="J165" s="26">
        <v>37</v>
      </c>
      <c r="K165" s="21">
        <v>55</v>
      </c>
      <c r="L165" s="22">
        <f t="shared" si="10"/>
        <v>20.496333333333332</v>
      </c>
      <c r="M165" s="22">
        <f t="shared" si="11"/>
        <v>76.710277777777776</v>
      </c>
      <c r="N165" s="23">
        <f t="shared" si="12"/>
        <v>11.84275533172978</v>
      </c>
      <c r="O165" s="23">
        <f t="shared" si="13"/>
        <v>4.4269609760244064</v>
      </c>
      <c r="P165" s="19">
        <f t="shared" si="14"/>
        <v>53.527106802717661</v>
      </c>
    </row>
    <row r="166" spans="1:16" ht="17.25" thickBot="1">
      <c r="A166" s="24" t="s">
        <v>506</v>
      </c>
      <c r="B166" s="25" t="s">
        <v>881</v>
      </c>
      <c r="C166" s="25" t="s">
        <v>507</v>
      </c>
      <c r="D166" s="25">
        <v>2</v>
      </c>
      <c r="E166" s="26">
        <v>18</v>
      </c>
      <c r="F166" s="26">
        <v>15</v>
      </c>
      <c r="G166" s="27" t="s">
        <v>1</v>
      </c>
      <c r="H166" s="26">
        <v>65</v>
      </c>
      <c r="I166" s="26">
        <v>35</v>
      </c>
      <c r="J166" s="26">
        <v>40</v>
      </c>
      <c r="K166" s="21">
        <v>232</v>
      </c>
      <c r="L166" s="22">
        <f t="shared" si="10"/>
        <v>34.5625</v>
      </c>
      <c r="M166" s="22">
        <f t="shared" si="11"/>
        <v>65.594444444444434</v>
      </c>
      <c r="N166" s="23">
        <f t="shared" si="12"/>
        <v>78.942049535762493</v>
      </c>
      <c r="O166" s="23">
        <f t="shared" si="13"/>
        <v>54.382250713227052</v>
      </c>
      <c r="P166" s="19">
        <f t="shared" si="14"/>
        <v>211.26931538313116</v>
      </c>
    </row>
    <row r="167" spans="1:16" ht="17.25" thickBot="1">
      <c r="A167" s="24" t="s">
        <v>508</v>
      </c>
      <c r="B167" s="25" t="s">
        <v>882</v>
      </c>
      <c r="C167" s="25" t="s">
        <v>509</v>
      </c>
      <c r="D167" s="25">
        <v>2</v>
      </c>
      <c r="E167" s="26">
        <v>49</v>
      </c>
      <c r="F167" s="26">
        <v>44.49</v>
      </c>
      <c r="G167" s="27" t="s">
        <v>1</v>
      </c>
      <c r="H167" s="26">
        <v>71</v>
      </c>
      <c r="I167" s="26">
        <v>45</v>
      </c>
      <c r="J167" s="26">
        <v>11.6</v>
      </c>
      <c r="K167" s="21">
        <v>255</v>
      </c>
      <c r="L167" s="22">
        <f t="shared" si="10"/>
        <v>42.435374999999993</v>
      </c>
      <c r="M167" s="22">
        <f t="shared" si="11"/>
        <v>71.75322222222222</v>
      </c>
      <c r="N167" s="23">
        <f t="shared" si="12"/>
        <v>58.927349705613466</v>
      </c>
      <c r="O167" s="23">
        <f t="shared" si="13"/>
        <v>53.874820028165075</v>
      </c>
      <c r="P167" s="19">
        <f t="shared" si="14"/>
        <v>242.177767814482</v>
      </c>
    </row>
    <row r="168" spans="1:16" ht="29.25" thickBot="1">
      <c r="A168" s="24" t="s">
        <v>511</v>
      </c>
      <c r="B168" s="25" t="s">
        <v>883</v>
      </c>
      <c r="C168" s="25" t="s">
        <v>512</v>
      </c>
      <c r="D168" s="25">
        <v>23</v>
      </c>
      <c r="E168" s="26">
        <v>10</v>
      </c>
      <c r="F168" s="26">
        <v>29.23</v>
      </c>
      <c r="G168" s="27" t="s">
        <v>1</v>
      </c>
      <c r="H168" s="26">
        <v>57</v>
      </c>
      <c r="I168" s="26">
        <v>1</v>
      </c>
      <c r="J168" s="26">
        <v>46</v>
      </c>
      <c r="K168" s="21">
        <v>468</v>
      </c>
      <c r="L168" s="22">
        <f t="shared" si="10"/>
        <v>347.62179166666664</v>
      </c>
      <c r="M168" s="22">
        <f t="shared" si="11"/>
        <v>57.029444444444444</v>
      </c>
      <c r="N168" s="23">
        <f t="shared" si="12"/>
        <v>248.76879024737295</v>
      </c>
      <c r="O168" s="23">
        <f t="shared" si="13"/>
        <v>-54.59618455697133</v>
      </c>
      <c r="P168" s="19">
        <f t="shared" si="14"/>
        <v>392.62876312195942</v>
      </c>
    </row>
    <row r="169" spans="1:16" ht="29.25" thickBot="1">
      <c r="A169" s="24" t="s">
        <v>514</v>
      </c>
      <c r="B169" s="25" t="s">
        <v>884</v>
      </c>
      <c r="C169" s="25" t="s">
        <v>515</v>
      </c>
      <c r="D169" s="25">
        <v>23</v>
      </c>
      <c r="E169" s="26">
        <v>20</v>
      </c>
      <c r="F169" s="26">
        <v>44.52</v>
      </c>
      <c r="G169" s="27" t="s">
        <v>1</v>
      </c>
      <c r="H169" s="26">
        <v>61</v>
      </c>
      <c r="I169" s="26">
        <v>11</v>
      </c>
      <c r="J169" s="26">
        <v>40.5</v>
      </c>
      <c r="K169" s="21">
        <v>300</v>
      </c>
      <c r="L169" s="22">
        <f t="shared" si="10"/>
        <v>350.18549999999993</v>
      </c>
      <c r="M169" s="22">
        <f t="shared" si="11"/>
        <v>61.194583333333327</v>
      </c>
      <c r="N169" s="23">
        <f t="shared" si="12"/>
        <v>142.43542168483339</v>
      </c>
      <c r="O169" s="23">
        <f t="shared" si="13"/>
        <v>-24.639992973407029</v>
      </c>
      <c r="P169" s="19">
        <f t="shared" si="14"/>
        <v>262.87833953320336</v>
      </c>
    </row>
    <row r="170" spans="1:16" ht="17.25" thickBot="1">
      <c r="A170" s="24" t="s">
        <v>518</v>
      </c>
      <c r="B170" s="25" t="s">
        <v>885</v>
      </c>
      <c r="C170" s="25" t="s">
        <v>519</v>
      </c>
      <c r="D170" s="25">
        <v>23</v>
      </c>
      <c r="E170" s="26">
        <v>14</v>
      </c>
      <c r="F170" s="26">
        <v>54</v>
      </c>
      <c r="G170" s="27" t="s">
        <v>1</v>
      </c>
      <c r="H170" s="26">
        <v>56</v>
      </c>
      <c r="I170" s="26">
        <v>43</v>
      </c>
      <c r="J170" s="26">
        <v>49</v>
      </c>
      <c r="K170" s="28"/>
      <c r="L170" s="22">
        <f t="shared" si="10"/>
        <v>348.72500000000002</v>
      </c>
      <c r="M170" s="22">
        <f t="shared" si="11"/>
        <v>56.730277777777779</v>
      </c>
      <c r="N170" s="29">
        <f t="shared" si="12"/>
        <v>0</v>
      </c>
      <c r="O170" s="29">
        <f t="shared" si="13"/>
        <v>0</v>
      </c>
      <c r="P170" s="29">
        <f t="shared" si="14"/>
        <v>0</v>
      </c>
    </row>
    <row r="171" spans="1:16" ht="17.25" thickBot="1">
      <c r="A171" s="24" t="s">
        <v>520</v>
      </c>
      <c r="B171" s="25" t="s">
        <v>886</v>
      </c>
      <c r="C171" s="25" t="s">
        <v>521</v>
      </c>
      <c r="D171" s="25">
        <v>23</v>
      </c>
      <c r="E171" s="26">
        <v>58</v>
      </c>
      <c r="F171" s="26">
        <v>24.8</v>
      </c>
      <c r="G171" s="27" t="s">
        <v>1</v>
      </c>
      <c r="H171" s="26">
        <v>51</v>
      </c>
      <c r="I171" s="26">
        <v>23</v>
      </c>
      <c r="J171" s="26">
        <v>19</v>
      </c>
      <c r="K171" s="21">
        <v>348</v>
      </c>
      <c r="L171" s="22">
        <f t="shared" si="10"/>
        <v>359.6033333333333</v>
      </c>
      <c r="M171" s="22">
        <f t="shared" si="11"/>
        <v>51.388611111111111</v>
      </c>
      <c r="N171" s="23">
        <f t="shared" si="12"/>
        <v>217.15895134700176</v>
      </c>
      <c r="O171" s="23">
        <f t="shared" si="13"/>
        <v>-1.5034457048596293</v>
      </c>
      <c r="P171" s="19">
        <f t="shared" si="14"/>
        <v>271.92596327104013</v>
      </c>
    </row>
    <row r="172" spans="1:16" ht="17.25" thickBot="1">
      <c r="A172" s="24" t="s">
        <v>523</v>
      </c>
      <c r="B172" s="25" t="s">
        <v>887</v>
      </c>
      <c r="C172" s="25" t="s">
        <v>524</v>
      </c>
      <c r="D172" s="25">
        <v>0</v>
      </c>
      <c r="E172" s="26">
        <v>56</v>
      </c>
      <c r="F172" s="26">
        <v>50.3</v>
      </c>
      <c r="G172" s="27" t="s">
        <v>1</v>
      </c>
      <c r="H172" s="26">
        <v>47</v>
      </c>
      <c r="I172" s="26">
        <v>0</v>
      </c>
      <c r="J172" s="26">
        <v>52</v>
      </c>
      <c r="K172" s="21">
        <v>1220</v>
      </c>
      <c r="L172" s="22">
        <f t="shared" si="10"/>
        <v>14.209583333333335</v>
      </c>
      <c r="M172" s="22">
        <f t="shared" si="11"/>
        <v>47.014444444444443</v>
      </c>
      <c r="N172" s="23">
        <f t="shared" si="12"/>
        <v>806.36313645277335</v>
      </c>
      <c r="O172" s="23">
        <f t="shared" si="13"/>
        <v>204.18475651040117</v>
      </c>
      <c r="P172" s="19">
        <f t="shared" si="14"/>
        <v>892.46124698993742</v>
      </c>
    </row>
  </sheetData>
  <phoneticPr fontId="1" type="noConversion"/>
  <hyperlinks>
    <hyperlink ref="A3" r:id="rId1" tooltip="Gamma Cassiopeiae"/>
    <hyperlink ref="A4" r:id="rId2" tooltip="Alpha Cassiopeiae"/>
    <hyperlink ref="A5" r:id="rId3" tooltip="Beta Cassiopeiae"/>
    <hyperlink ref="A6" r:id="rId4" tooltip="Delta Cassiopeiae"/>
    <hyperlink ref="A7" r:id="rId5" tooltip="Epsilon Cassiopeiae"/>
    <hyperlink ref="A8" r:id="rId6" tooltip="Eta Cassiopeiae"/>
    <hyperlink ref="A9" r:id="rId7" tooltip="Zeta Cassiopeiae"/>
    <hyperlink ref="A10" r:id="rId8" tooltip="50 Cassiopeiae"/>
    <hyperlink ref="A11" r:id="rId9" tooltip="Kappa Cassiopeiae"/>
    <hyperlink ref="A12" r:id="rId10" tooltip="Theta Cassiopeiae"/>
    <hyperlink ref="A13" r:id="rId11" tooltip="Iota Cassiopeiae"/>
    <hyperlink ref="A14" r:id="rId12" tooltip="Omicron Cassiopeiae"/>
    <hyperlink ref="A15" r:id="rId13" tooltip="48 Cassiopeiae"/>
    <hyperlink ref="A16" r:id="rId14" tooltip="Rho Cassiopeiae"/>
    <hyperlink ref="A17" r:id="rId15" tooltip="Upsilon2 Cassiopeiae"/>
    <hyperlink ref="A18" r:id="rId16" tooltip="Chi Cassiopeiae"/>
    <hyperlink ref="A19" r:id="rId17" tooltip="Psi Cassiopeiae"/>
    <hyperlink ref="A20" r:id="rId18" tooltip="Lambda Cassiopeiae"/>
    <hyperlink ref="A21" r:id="rId19" tooltip="Xi Cassiopeiae"/>
    <hyperlink ref="A22" r:id="rId20" tooltip="HD 5015"/>
    <hyperlink ref="A23" r:id="rId21" tooltip="Upsilon1 Cassiopeiae"/>
    <hyperlink ref="A24" r:id="rId22" tooltip="1 Cassiopeiae"/>
    <hyperlink ref="A25" r:id="rId23" tooltip="HD 19275"/>
    <hyperlink ref="A26" r:id="rId24" tooltip="Tau Cassiopeiae"/>
    <hyperlink ref="A27" r:id="rId25" tooltip="Sigma Cassiopeiae"/>
    <hyperlink ref="A28" r:id="rId26" tooltip="AR Cassiopeiae"/>
    <hyperlink ref="A29" r:id="rId27" tooltip="Nu Cassiopeiae"/>
    <hyperlink ref="A30" r:id="rId28" tooltip="Pi Cassiopeiae"/>
    <hyperlink ref="A31" r:id="rId29" tooltip="Phi Cassiopeiae"/>
    <hyperlink ref="A32" r:id="rId30" tooltip="4 Cassiopeiae"/>
    <hyperlink ref="A33" r:id="rId31" tooltip="Omega Cassiopeiae"/>
    <hyperlink ref="A34" r:id="rId32" tooltip="HD 3240"/>
    <hyperlink ref="A35" r:id="rId33" tooltip="V509 Cassiopeiae"/>
    <hyperlink ref="A36" r:id="rId34" tooltip="Mu Cassiopeiae"/>
    <hyperlink ref="A37" r:id="rId35" tooltip="HD 15920"/>
    <hyperlink ref="A38" r:id="rId36" tooltip="42 Cassiopeiae"/>
    <hyperlink ref="A39" r:id="rId37" tooltip="49 Cassiopeiae"/>
    <hyperlink ref="A40" r:id="rId38" tooltip="47 Cassiopeiae (page does not exist)"/>
    <hyperlink ref="A41" r:id="rId39" tooltip="40 Cassiopeiae (page does not exist)"/>
    <hyperlink ref="A43" r:id="rId40" tooltip="31 Cassiopeiae (page does not exist)"/>
    <hyperlink ref="A45" r:id="rId41" tooltip="12 Cassiopeiae (page does not exist)"/>
    <hyperlink ref="A47" r:id="rId42" tooltip="23 Cassiopeiae (page does not exist)"/>
    <hyperlink ref="A48" r:id="rId43" tooltip="6 Cassiopeiae"/>
    <hyperlink ref="A55" r:id="rId44" tooltip="10 Cassiopeiae (page does not exist)"/>
    <hyperlink ref="A56" r:id="rId45" tooltip="32 Cassiopeiae (page does not exist)"/>
    <hyperlink ref="A57" r:id="rId46" tooltip="43 Cassiopeiae (page does not exist)"/>
    <hyperlink ref="A58" r:id="rId47" tooltip="HR 8832"/>
    <hyperlink ref="A59" r:id="rId48" tooltip="V1022 Cassiopeiae (page does not exist)"/>
    <hyperlink ref="A61" r:id="rId49" tooltip="V746 Cassiopeiae (page does not exist)"/>
    <hyperlink ref="A64" r:id="rId50" tooltip="53 Cassiopeiae (page does not exist)"/>
    <hyperlink ref="A66" r:id="rId51" tooltip="HD 10780"/>
    <hyperlink ref="A67" r:id="rId52" tooltip="YZ Cas"/>
    <hyperlink ref="A68" r:id="rId53" tooltip="68 Cassiopeiae (page does not exist)"/>
    <hyperlink ref="A69" r:id="rId54" tooltip="2 Cassiopeiae (page does not exist)"/>
    <hyperlink ref="A75" r:id="rId55" tooltip="44 Cassiopeiae (page does not exist)"/>
    <hyperlink ref="A76" r:id="rId56" tooltip="V567 Cassiopeiae (page does not exist)"/>
    <hyperlink ref="A78" r:id="rId57" tooltip="38 Cassiopeiae (page does not exist)"/>
    <hyperlink ref="A84" r:id="rId58" tooltip="V762 Cassiopeiae (page does not exist)"/>
    <hyperlink ref="A86" r:id="rId59" tooltip="9 Cassiopeiae (page does not exist)"/>
    <hyperlink ref="A88" r:id="rId60" tooltip="HD 2952 (page does not exist)"/>
    <hyperlink ref="A90" r:id="rId61" tooltip="SU Cassiopeiae (page does not exist)"/>
    <hyperlink ref="A93" r:id="rId62" tooltip="V640 Cassiopeiae (page does not exist)"/>
    <hyperlink ref="A95" r:id="rId63" tooltip="52 Cassiopeiae (page does not exist)"/>
    <hyperlink ref="A97" r:id="rId64" tooltip="V373 Cassiopeiae"/>
    <hyperlink ref="A99" r:id="rId65" tooltip="55 Cassiopeiae (page does not exist)"/>
    <hyperlink ref="A100" r:id="rId66" tooltip="AO Cassiopeiae"/>
    <hyperlink ref="A106" r:id="rId67" tooltip="13 Cassiopeiae (page does not exist)"/>
    <hyperlink ref="A108" r:id="rId68" tooltip="V773 Cassiopeiae (page does not exist)"/>
    <hyperlink ref="A112" r:id="rId69" tooltip="V639 Cassiopeiae (page does not exist)"/>
    <hyperlink ref="A118" r:id="rId70" tooltip="RZ Cassiopeiae (page does not exist)"/>
    <hyperlink ref="A124" r:id="rId71" tooltip="35 Cassiopeiae (page does not exist)"/>
    <hyperlink ref="A132" r:id="rId72" tooltip="V805 Cassiopeiae (page does not exist)"/>
    <hyperlink ref="A133" r:id="rId73" tooltip="V526 Cassiopeiae (page does not exist)"/>
    <hyperlink ref="A136" r:id="rId74" tooltip="V465 Cassiopeiae (page does not exist)"/>
    <hyperlink ref="A137" r:id="rId75" tooltip="HD 220074"/>
    <hyperlink ref="A139" r:id="rId76" tooltip="V761 Cassiopeiae (page does not exist)"/>
    <hyperlink ref="A147" r:id="rId77" tooltip="V650 Cassiopeiae (page does not exist)"/>
    <hyperlink ref="A155" r:id="rId78" tooltip="16 Cassiopeiae (page does not exist)"/>
    <hyperlink ref="A156" r:id="rId79" tooltip="V801 Cassiopeiae (page does not exist)"/>
    <hyperlink ref="A162" r:id="rId80" tooltip="V638 Cassiopeiae (page does not exist)"/>
    <hyperlink ref="A164" r:id="rId81" tooltip="54 Cassiopeiae (page does not exist)"/>
    <hyperlink ref="A165" r:id="rId82" tooltip="HD 7924"/>
    <hyperlink ref="A166" r:id="rId83" tooltip="HD 13908 (page does not exist)"/>
    <hyperlink ref="A167" r:id="rId84" tooltip="HD 17156"/>
    <hyperlink ref="A168" r:id="rId85" tooltip="HD 240210"/>
    <hyperlink ref="A169" r:id="rId86" tooltip="SAO 20575"/>
    <hyperlink ref="A170" r:id="rId87" tooltip="HD 219415 (page does not exist)"/>
    <hyperlink ref="A171" r:id="rId88" tooltip="R Cassiopeiae"/>
    <hyperlink ref="A172" r:id="rId89" tooltip="HAT-P-44 (page does not exist)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zoomScale="125" zoomScaleNormal="125" zoomScalePageLayoutView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M7"/>
    </sheetView>
  </sheetViews>
  <sheetFormatPr defaultColWidth="10.75" defaultRowHeight="27" customHeight="1"/>
  <cols>
    <col min="1" max="1" width="14.25" style="15" customWidth="1"/>
    <col min="2" max="3" width="12.75" style="15" customWidth="1"/>
    <col min="4" max="6" width="5.75" style="15" customWidth="1"/>
    <col min="7" max="7" width="4.75" style="16" customWidth="1"/>
    <col min="8" max="9" width="4.75" style="15" customWidth="1"/>
    <col min="10" max="10" width="5.75" style="15" customWidth="1"/>
    <col min="11" max="16384" width="10.75" style="15"/>
  </cols>
  <sheetData>
    <row r="1" spans="1:16" ht="27" customHeight="1" thickBot="1"/>
    <row r="2" spans="1:16" ht="27" customHeight="1" thickBot="1">
      <c r="A2" s="12" t="s">
        <v>888</v>
      </c>
      <c r="B2" s="13" t="s">
        <v>889</v>
      </c>
      <c r="C2" s="13" t="s">
        <v>890</v>
      </c>
      <c r="D2" s="13" t="s">
        <v>30</v>
      </c>
      <c r="E2" s="13" t="s">
        <v>891</v>
      </c>
      <c r="F2" s="13" t="s">
        <v>892</v>
      </c>
      <c r="G2" s="13"/>
      <c r="H2" s="13" t="s">
        <v>893</v>
      </c>
      <c r="I2" s="13" t="s">
        <v>891</v>
      </c>
      <c r="J2" s="13" t="s">
        <v>892</v>
      </c>
      <c r="K2" s="13" t="s">
        <v>894</v>
      </c>
      <c r="L2" s="13" t="s">
        <v>895</v>
      </c>
      <c r="M2" s="13" t="s">
        <v>896</v>
      </c>
      <c r="N2" s="13" t="s">
        <v>33</v>
      </c>
      <c r="O2" s="13" t="s">
        <v>897</v>
      </c>
      <c r="P2" s="14" t="s">
        <v>898</v>
      </c>
    </row>
    <row r="3" spans="1:16" ht="29.25" thickBot="1">
      <c r="A3" s="24" t="s">
        <v>120</v>
      </c>
      <c r="B3" s="25" t="s">
        <v>678</v>
      </c>
      <c r="C3" s="25" t="s">
        <v>195</v>
      </c>
      <c r="D3" s="25">
        <v>0</v>
      </c>
      <c r="E3" s="26">
        <v>40</v>
      </c>
      <c r="F3" s="26">
        <v>30.39</v>
      </c>
      <c r="G3" s="27" t="s">
        <v>1</v>
      </c>
      <c r="H3" s="26">
        <v>56</v>
      </c>
      <c r="I3" s="26">
        <v>32</v>
      </c>
      <c r="J3" s="26">
        <v>14.7</v>
      </c>
      <c r="K3" s="36">
        <v>227</v>
      </c>
      <c r="L3" s="22">
        <f>15*(D3+(E3/60)+(F3/3600))</f>
        <v>10.126624999999999</v>
      </c>
      <c r="M3" s="22">
        <f>H3+(I3/60)+(J3/3600)</f>
        <v>56.537416666666665</v>
      </c>
      <c r="N3" s="23">
        <f>(K3*(COS(RADIANS(M3))))*(COS(RADIANS(L3)))</f>
        <v>123.21616378249394</v>
      </c>
      <c r="O3" s="23">
        <f>(K3*(COS(RADIANS(M3))))*(SIN(RADIANS(L3)))</f>
        <v>22.00722108948079</v>
      </c>
      <c r="P3" s="19">
        <f>K3*(SIN(RADIANS(M3)))</f>
        <v>189.37386092764845</v>
      </c>
    </row>
    <row r="4" spans="1:16" ht="17.25" thickBot="1">
      <c r="A4" s="24" t="s">
        <v>121</v>
      </c>
      <c r="B4" s="25" t="s">
        <v>679</v>
      </c>
      <c r="C4" s="25" t="s">
        <v>199</v>
      </c>
      <c r="D4" s="25">
        <v>0</v>
      </c>
      <c r="E4" s="26">
        <v>9</v>
      </c>
      <c r="F4" s="26">
        <v>10.09</v>
      </c>
      <c r="G4" s="27" t="s">
        <v>1</v>
      </c>
      <c r="H4" s="26">
        <v>59</v>
      </c>
      <c r="I4" s="26">
        <v>9</v>
      </c>
      <c r="J4" s="26">
        <v>0.8</v>
      </c>
      <c r="K4" s="36">
        <v>54</v>
      </c>
      <c r="L4" s="22">
        <f>15*(D4+(E4/60)+(F4/3600))</f>
        <v>2.2920416666666665</v>
      </c>
      <c r="M4" s="22">
        <f>H4+(I4/60)+(J4/3600)</f>
        <v>59.150222222222219</v>
      </c>
      <c r="N4" s="23">
        <f>(K4*(COS(RADIANS(M4))))*(COS(RADIANS(L4)))</f>
        <v>27.668448298087167</v>
      </c>
      <c r="O4" s="23">
        <f>(K4*(COS(RADIANS(M4))))*(SIN(RADIANS(L4)))</f>
        <v>1.1074303779065551</v>
      </c>
      <c r="P4" s="19">
        <f>K4*(SIN(RADIANS(M4)))</f>
        <v>46.359794722735423</v>
      </c>
    </row>
    <row r="5" spans="1:16" ht="17.25" thickBot="1">
      <c r="A5" s="17" t="s">
        <v>189</v>
      </c>
      <c r="B5" s="18" t="s">
        <v>677</v>
      </c>
      <c r="C5" s="18" t="s">
        <v>190</v>
      </c>
      <c r="D5" s="18">
        <v>0</v>
      </c>
      <c r="E5" s="19">
        <v>56</v>
      </c>
      <c r="F5" s="19">
        <v>42.5</v>
      </c>
      <c r="G5" s="20" t="s">
        <v>1</v>
      </c>
      <c r="H5" s="19">
        <v>60</v>
      </c>
      <c r="I5" s="19">
        <v>43</v>
      </c>
      <c r="J5" s="19">
        <v>0.3</v>
      </c>
      <c r="K5" s="36">
        <v>533</v>
      </c>
      <c r="L5" s="22">
        <f>15*(D5+(E5/60)+(F5/3600))</f>
        <v>14.177083333333332</v>
      </c>
      <c r="M5" s="22">
        <f>H5+(I5/60)+(J5/3600)</f>
        <v>60.716750000000005</v>
      </c>
      <c r="N5" s="23">
        <f>(K5*(COS(RADIANS(M5))))*(COS(RADIANS(L5)))</f>
        <v>252.76476152499765</v>
      </c>
      <c r="O5" s="23">
        <f>(K5*(COS(RADIANS(M5))))*(SIN(RADIANS(L5)))</f>
        <v>63.851756477759828</v>
      </c>
      <c r="P5" s="19">
        <f>K5*(SIN(RADIANS(M5)))</f>
        <v>464.88915724709682</v>
      </c>
    </row>
    <row r="6" spans="1:16" ht="17.25" thickBot="1">
      <c r="A6" s="24" t="s">
        <v>202</v>
      </c>
      <c r="B6" s="25" t="s">
        <v>680</v>
      </c>
      <c r="C6" s="25" t="s">
        <v>203</v>
      </c>
      <c r="D6" s="25">
        <v>1</v>
      </c>
      <c r="E6" s="26">
        <v>25</v>
      </c>
      <c r="F6" s="26">
        <v>48.6</v>
      </c>
      <c r="G6" s="27" t="s">
        <v>1</v>
      </c>
      <c r="H6" s="26">
        <v>60</v>
      </c>
      <c r="I6" s="26">
        <v>14</v>
      </c>
      <c r="J6" s="26">
        <v>7.5</v>
      </c>
      <c r="K6" s="36">
        <v>99</v>
      </c>
      <c r="L6" s="22">
        <f t="shared" ref="L6:L7" si="0">15*(D6+(E6/60)+(F6/3600))</f>
        <v>21.452500000000001</v>
      </c>
      <c r="M6" s="22">
        <f t="shared" ref="M6:M7" si="1">H6+(I6/60)+(J6/3600)</f>
        <v>60.235416666666666</v>
      </c>
      <c r="N6" s="23">
        <f t="shared" ref="N6:N7" si="2">(K6*(COS(RADIANS(M6))))*(COS(RADIANS(L6)))</f>
        <v>45.742437255823162</v>
      </c>
      <c r="O6" s="23">
        <f t="shared" ref="O6:O7" si="3">(K6*(COS(RADIANS(M6))))*(SIN(RADIANS(L6)))</f>
        <v>17.974633417738985</v>
      </c>
      <c r="P6" s="19">
        <f t="shared" ref="P6:P7" si="4">K6*(SIN(RADIANS(M6)))</f>
        <v>85.939176092134971</v>
      </c>
    </row>
    <row r="7" spans="1:16" ht="17.25" thickBot="1">
      <c r="A7" s="24" t="s">
        <v>206</v>
      </c>
      <c r="B7" s="25" t="s">
        <v>681</v>
      </c>
      <c r="C7" s="25" t="s">
        <v>207</v>
      </c>
      <c r="D7" s="25">
        <v>1</v>
      </c>
      <c r="E7" s="26">
        <v>54</v>
      </c>
      <c r="F7" s="26">
        <v>23.68</v>
      </c>
      <c r="G7" s="27" t="s">
        <v>1</v>
      </c>
      <c r="H7" s="26">
        <v>63</v>
      </c>
      <c r="I7" s="26">
        <v>40</v>
      </c>
      <c r="J7" s="26">
        <v>12.5</v>
      </c>
      <c r="K7" s="36">
        <v>411</v>
      </c>
      <c r="L7" s="22">
        <f t="shared" si="0"/>
        <v>28.598666666666666</v>
      </c>
      <c r="M7" s="22">
        <f t="shared" si="1"/>
        <v>63.670138888888886</v>
      </c>
      <c r="N7" s="23">
        <f t="shared" si="2"/>
        <v>160.05329148737925</v>
      </c>
      <c r="O7" s="23">
        <f t="shared" si="3"/>
        <v>87.259055625870189</v>
      </c>
      <c r="P7" s="19">
        <f t="shared" si="4"/>
        <v>368.36096575958931</v>
      </c>
    </row>
  </sheetData>
  <phoneticPr fontId="1" type="noConversion"/>
  <hyperlinks>
    <hyperlink ref="A5" r:id="rId1" tooltip="Gamma Cassiopeiae"/>
    <hyperlink ref="A3" r:id="rId2" tooltip="Alpha Cassiopeiae"/>
    <hyperlink ref="A4" r:id="rId3" tooltip="Beta Cassiopeiae"/>
    <hyperlink ref="A6" r:id="rId4" tooltip="Delta Cassiopeiae"/>
    <hyperlink ref="A7" r:id="rId5" tooltip="Epsilon Cassiopeiae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W o r k b o o M a p " > < d 1 p 1 : S e r i a l i z a b l e L a y e r M a p s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 0 < / d 4 p 1 : A l t C o l u m n > < d 4 p 1 : A l t T y p e > D i s t a n c e < / d 4 p 1 : A l t T y p e > < d 4 p 1 : A l t U n i t > L i g h t Y e a r s < / d 4 p 1 : A l t U n i t > < d 4 p 1 : C o l o r > A R G B C o l o r : 2 5 5 : 0 : 2 0 4 : 0 < / d 4 p 1 : C o l o r > < d 4 p 1 : C o l o r M a p C o l u m n > - 1 < / d 4 p 1 : C o l o r M a p C o l u m n > < d 4 p 1 : C o o r d i n a t e s T y p e > S p h e r i c a l < / d 4 p 1 : C o o r d i n a t e s T y p e > < d 4 p 1 : D e c C o l u m n > 2 < / d 4 p 1 : D e c C o l u m n > < d 4 p 1 : E n d D a t e C o l u m n > - 1 < / d 4 p 1 : E n d D a t e C o l u m n > < d 4 p 1 : E n d T i m e > 9 9 9 9 - 1 2 - 3 1 T 2 3 : 5 9 : 5 9 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 S k y < / d 4 p 1 : N a m e > < d 4 p 1 : P a r e n t   i : n i l = " t r u e " / > < d 4 p 1 : P a t h > / S k y < / d 4 p 1 : P a t h > < / d 4 p 1 : G r o u p > < d 4 p 1 : H a s T i m e S e r i e s > f a l s e < / d 4 p 1 : H a s T i m e S e r i e s > < d 4 p 1 : I D > 8 4 5 d f a 6 3 - 9 6 3 7 - 4 f 4 f - b e 5 f - e f 9 5 0 4 2 e d 9 7 f < / d 4 p 1 : I D > < d 4 p 1 : L a t C o l u m n > - 1 < / d 4 p 1 : L a t C o l u m n > < d 4 p 1 : L n g C o l u m n > - 1 < / d 4 p 1 : L n g C o l u m n > < d 4 p 1 : M a r k e r I n d e x > 0 < / d 4 p 1 : M a r k e r I n d e x > < d 4 p 1 : M a r k e r S c a l e > S c r e e n < / d 4 p 1 : M a r k e r S c a l e > < d 4 p 1 : N a m e > C a s s e o p e i a < / d 4 p 1 : N a m e > < d 4 p 1 : N a m e C o l u m n > 0 < / d 4 p 1 : N a m e C o l u m n > < d 4 p 1 : O p a c i t y > 1 < / d 4 p 1 : O p a c i t y > < d 4 p 1 : P l o t T y p e > G a u s s i a n < / d 4 p 1 : P l o t T y p e > < d 4 p 1 : P o i n t S c a l e T y p e > C o n s t a n t < / d 4 p 1 : P o i n t S c a l e T y p e > < d 4 p 1 : R A C o l u m n > 1 < / d 4 p 1 : R A C o l u m n > < d 4 p 1 : R A U n i t > D e g r e e s < / d 4 p 1 : R A U n i t > < d 4 p 1 : R e v e r s e X A x i s > f a l s e < / d 4 p 1 : R e v e r s e X A x i s > < d 4 p 1 : R e v e r s e Y A x i s > f a l s e < / d 4 p 1 : R e v e r s e Y A x i s > < d 4 p 1 : R e v e r s e Z A x i s > f a l s e < / d 4 p 1 : R e v e r s e Z A x i s > < d 4 p 1 : S c a l e F a c t o r > 1 2 8 < / d 4 p 1 : S c a l e F a c t o r > < d 4 p 1 : S h o w F a r S i d e > t r u e < / d 4 p 1 : S h o w F a r S i d e > < d 4 p 1 : S i z e C o l u m n > - 1 < / d 4 p 1 : S i z e C o l u m n > < d 4 p 1 : S t a r t D a t e C o l u m n > - 1 < / d 4 p 1 : S t a r t D a t e C o l u m n > < d 4 p 1 : S t a r t T i m e > 0 0 0 1 - 0 1 - 0 1 T 0 0 : 0 0 : 0 0 < / d 4 p 1 : S t a r t T i m e > < d 4 p 1 : T i m e D e c a y > 1 6 < / d 4 p 1 : T i m e D e c a y > < d 4 p 1 : V e r s i o n > 2 4 9 < / d 4 p 1 : V e r s i o n > < d 4 p 1 : X A x i s > - 1 < / d 4 p 1 : X A x i s > < d 4 p 1 : Y A x i s > - 1 < / d 4 p 1 : Y A x i s > < d 4 p 1 : Z A x i s > - 1 < / d 4 p 1 : Z A x i s > < / d 1 p 1 : L a y e r D e t a i l s > < d 1 p 1 : M a p T y p e > L o c a l I n W W T 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 D i s t a n c e < / d 4 p 1 : C o l u m n T y p e > < d 4 p 1 : C o l u m n T y p e > R A < / d 4 p 1 : C o l u m n T y p e > < d 4 p 1 : C o l u m n T y p e > D e c < / d 4 p 1 : C o l u m n T y p e > < / d 1 p 1 : M a p p e d C o l u m n T y p e > < d 1 p 1 : R a n g e A d d r e s s > = C a l c u l a t i o n s _ M a i n ! $ K $ 2 : $ M $ 7 < / d 1 p 1 : R a n g e A d d r e s s > < d 1 p 1 : R a n g e D i s p l a y N a m e > C a l c u l a t i o n s _ M a i n _ 1 < / d 1 p 1 : R a n g e D i s p l a y N a m e > < / d 1 p 1 : L a y e r M a p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 1 0 < / d 4 p 1 : A l t C o l u m n > < d 4 p 1 : A l t T y p e > D i s t a n c e < / d 4 p 1 : A l t T y p e > < d 4 p 1 : A l t U n i t > L i g h t Y e a r s < / d 4 p 1 : A l t U n i t > < d 4 p 1 : C o l o r > A R G B C o l o r : 2 5 5 : 0 : 2 5 5 : 0 < / d 4 p 1 : C o l o r > < d 4 p 1 : C o l o r M a p C o l u m n > - 1 < / d 4 p 1 : C o l o r M a p C o l u m n > < d 4 p 1 : C o o r d i n a t e s T y p e > S p h e r i c a l < / d 4 p 1 : C o o r d i n a t e s T y p e > < d 4 p 1 : D e c C o l u m n > 1 2 < / d 4 p 1 : D e c C o l u m n > < d 4 p 1 : E n d D a t e C o l u m n > - 1 < / d 4 p 1 : E n d D a t e C o l u m n > < d 4 p 1 : E n d T i m e > 9 9 9 9 - 1 2 - 3 1 T 2 3 : 5 9 : 5 9 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 S k y < / d 4 p 1 : N a m e > < d 4 p 1 : P a r e n t   i : n i l = " t r u e " / > < d 4 p 1 : P a t h > / S k y < / d 4 p 1 : P a t h > < / d 4 p 1 : G r o u p > < d 4 p 1 : H a s T i m e S e r i e s > f a l s e < / d 4 p 1 : H a s T i m e S e r i e s > < d 4 p 1 : I D > 7 d 3 e 0 e b 4 - c 0 5 7 - 4 8 d 7 - b f 8 e - 9 5 d 8 4 a 0 2 9 d 0 f < / d 4 p 1 : I D > < d 4 p 1 : L a t C o l u m n > - 1 < / d 4 p 1 : L a t C o l u m n > < d 4 p 1 : L n g C o l u m n > - 1 < / d 4 p 1 : L n g C o l u m n > < d 4 p 1 : M a r k e r I n d e x > 0 < / d 4 p 1 : M a r k e r I n d e x > < d 4 p 1 : M a r k e r S c a l e > S c r e e n < / d 4 p 1 : M a r k e r S c a l e > < d 4 p 1 : N a m e > c a s s e o p e i a < / d 4 p 1 : N a m e > < d 4 p 1 : N a m e C o l u m n > 0 < / d 4 p 1 : N a m e C o l u m n > < d 4 p 1 : O p a c i t y > 1 < / d 4 p 1 : O p a c i t y > < d 4 p 1 : P l o t T y p e > G a u s s i a n < / d 4 p 1 : P l o t T y p e > < d 4 p 1 : P o i n t S c a l e T y p e > L i n e a r < / d 4 p 1 : P o i n t S c a l e T y p e > < d 4 p 1 : R A C o l u m n > 1 1 < / d 4 p 1 : R A C o l u m n > < d 4 p 1 : R A U n i t > D e g r e e s < / d 4 p 1 : R A U n i t > < d 4 p 1 : R e v e r s e X A x i s > f a l s e < / d 4 p 1 : R e v e r s e X A x i s > < d 4 p 1 : R e v e r s e Y A x i s > f a l s e < / d 4 p 1 : R e v e r s e Y A x i s > < d 4 p 1 : R e v e r s e Z A x i s > f a l s e < / d 4 p 1 : R e v e r s e Z A x i s > < d 4 p 1 : S c a l e F a c t o r > 6 4 < / d 4 p 1 : S c a l e F a c t o r > < d 4 p 1 : S h o w F a r S i d e > t r u e < / d 4 p 1 : S h o w F a r S i d e > < d 4 p 1 : S i z e C o l u m n > - 1 < / d 4 p 1 : S i z e C o l u m n > < d 4 p 1 : S t a r t D a t e C o l u m n > - 1 < / d 4 p 1 : S t a r t D a t e C o l u m n > < d 4 p 1 : S t a r t T i m e > 0 0 0 1 - 0 1 - 0 1 T 0 0 : 0 0 : 0 0 < / d 4 p 1 : S t a r t T i m e > < d 4 p 1 : T i m e D e c a y > 1 6 < / d 4 p 1 : T i m e D e c a y > < d 4 p 1 : V e r s i o n > 3 3 < / d 4 p 1 : V e r s i o n > < d 4 p 1 : X A x i s > - 1 < / d 4 p 1 : X A x i s > < d 4 p 1 : Y A x i s > - 1 < / d 4 p 1 : Y A x i s > < d 4 p 1 : Z A x i s > - 1 < / d 4 p 1 : Z A x i s > < / d 1 p 1 : L a y e r D e t a i l s > < d 1 p 1 : M a p T y p e > L o c a l I n W W T 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 N o n e < / d 4 p 1 : C o l u m n T y p e > < d 4 p 1 : C o l u m n T y p e > D i s t a n c e < / d 4 p 1 : C o l u m n T y p e > < d 4 p 1 : C o l u m n T y p e > R A < / d 4 p 1 : C o l u m n T y p e > < d 4 p 1 : C o l u m n T y p e > D e c < / d 4 p 1 : C o l u m n T y p e > < / d 1 p 1 : M a p p e d C o l u m n T y p e > < d 1 p 1 : R a n g e A d d r e s s > = C a l c u l a t i o n s _ M a i n ! $ A $ 2 : $ M $ 7 < / d 1 p 1 : R a n g e A d d r e s s > < d 1 p 1 : R a n g e D i s p l a y N a m e > C a l c u l a t i o n s _ M a i n _ 2 < / d 1 p 1 : R a n g e D i s p l a y N a m e > < / d 1 p 1 : L a y e r M a p > < / d 1 p 1 : S e r i a l i z a b l e L a y e r M a p s > < d 1 p 1 : S e r i a l i z a b l e S e l e c t e d L a y e r M a p > < d 1 p 1 : L a y e r D e t a i l s   x m l n s : d 3 p 1 = " h t t p : / / s c h e m a s . d a t a c o n t r a c t . o r g / 2 0 0 4 / 0 7 / M i c r o s o f t . R e s e a r c h . W w t . E x c e l . C o m m o n " > < d 3 p 1 : A l t C o l u m n > 1 0 < / d 3 p 1 : A l t C o l u m n > < d 3 p 1 : A l t T y p e > D i s t a n c e < / d 3 p 1 : A l t T y p e > < d 3 p 1 : A l t U n i t > L i g h t Y e a r s < / d 3 p 1 : A l t U n i t > < d 3 p 1 : C o l o r > A R G B C o l o r : 2 5 5 : 0 : 2 5 5 : 0 < / d 3 p 1 : C o l o r > < d 3 p 1 : C o l o r M a p C o l u m n > - 1 < / d 3 p 1 : C o l o r M a p C o l u m n > < d 3 p 1 : C o o r d i n a t e s T y p e > S p h e r i c a l < / d 3 p 1 : C o o r d i n a t e s T y p e > < d 3 p 1 : D e c C o l u m n > 1 2 < / d 3 p 1 : D e c C o l u m n > < d 3 p 1 : E n d D a t e C o l u m n > - 1 < / d 3 p 1 : E n d D a t e C o l u m n > < d 3 p 1 : E n d T i m e > 9 9 9 9 - 1 2 - 3 1 T 2 3 : 5 9 : 5 9 < / d 3 p 1 : E n d T i m e > < d 3 p 1 : F a d e S p a n > P T 0 S < / d 3 p 1 : F a d e S p a n > < d 3 p 1 : F a d e T y p e > N o n e < / d 3 p 1 : F a d e T y p e > < d 3 p 1 : G e o m e t r y C o l u m n > - 1 < / d 3 p 1 : G e o m e t r y C o l u m n > < d 3 p 1 : G r o u p > < d 3 p 1 : G r o u p T y p e > R e f e r e n c e F r a m e < / d 3 p 1 : G r o u p T y p e > < d 3 p 1 : N a m e > S k y < / d 3 p 1 : N a m e > < d 3 p 1 : P a r e n t   i : n i l = " t r u e " / > < d 3 p 1 : P a t h > / S k y < / d 3 p 1 : P a t h > < / d 3 p 1 : G r o u p > < d 3 p 1 : H a s T i m e S e r i e s > f a l s e < / d 3 p 1 : H a s T i m e S e r i e s > < d 3 p 1 : I D > 7 d 3 e 0 e b 4 - c 0 5 7 - 4 8 d 7 - b f 8 e - 9 5 d 8 4 a 0 2 9 d 0 f < / d 3 p 1 : I D > < d 3 p 1 : L a t C o l u m n > - 1 < / d 3 p 1 : L a t C o l u m n > < d 3 p 1 : L n g C o l u m n > - 1 < / d 3 p 1 : L n g C o l u m n > < d 3 p 1 : M a r k e r I n d e x > 0 < / d 3 p 1 : M a r k e r I n d e x > < d 3 p 1 : M a r k e r S c a l e > S c r e e n < / d 3 p 1 : M a r k e r S c a l e > < d 3 p 1 : N a m e > c a s s e o p e i a < / d 3 p 1 : N a m e > < d 3 p 1 : N a m e C o l u m n > 0 < / d 3 p 1 : N a m e C o l u m n > < d 3 p 1 : O p a c i t y > 1 < / d 3 p 1 : O p a c i t y > < d 3 p 1 : P l o t T y p e > G a u s s i a n < / d 3 p 1 : P l o t T y p e > < d 3 p 1 : P o i n t S c a l e T y p e > L i n e a r < / d 3 p 1 : P o i n t S c a l e T y p e > < d 3 p 1 : R A C o l u m n > 1 1 < / d 3 p 1 : R A C o l u m n > < d 3 p 1 : R A U n i t > D e g r e e s < / d 3 p 1 : R A U n i t > < d 3 p 1 : R e v e r s e X A x i s > f a l s e < / d 3 p 1 : R e v e r s e X A x i s > < d 3 p 1 : R e v e r s e Y A x i s > f a l s e < / d 3 p 1 : R e v e r s e Y A x i s > < d 3 p 1 : R e v e r s e Z A x i s > f a l s e < / d 3 p 1 : R e v e r s e Z A x i s > < d 3 p 1 : S c a l e F a c t o r > 6 4 < / d 3 p 1 : S c a l e F a c t o r > < d 3 p 1 : S h o w F a r S i d e > t r u e < / d 3 p 1 : S h o w F a r S i d e > < d 3 p 1 : S i z e C o l u m n > - 1 < / d 3 p 1 : S i z e C o l u m n > < d 3 p 1 : S t a r t D a t e C o l u m n > - 1 < / d 3 p 1 : S t a r t D a t e C o l u m n > < d 3 p 1 : S t a r t T i m e > 0 0 0 1 - 0 1 - 0 1 T 0 0 : 0 0 : 0 0 < / d 3 p 1 : S t a r t T i m e > < d 3 p 1 : T i m e D e c a y > 1 6 < / d 3 p 1 : T i m e D e c a y > < d 3 p 1 : V e r s i o n > 3 3 < / d 3 p 1 : V e r s i o n > < d 3 p 1 : X A x i s > - 1 < / d 3 p 1 : X A x i s > < d 3 p 1 : Y A x i s > - 1 < / d 3 p 1 : Y A x i s > < d 3 p 1 : Z A x i s > - 1 < / d 3 p 1 : Z A x i s > < / d 1 p 1 : L a y e r D e t a i l s > < d 1 p 1 : M a p T y p e > L o c a l I n W W T < / d 1 p 1 : M a p T y p e > < d 1 p 1 : M a p p e d C o l u m n T y p e   x m l n s : d 3 p 1 = " h t t p : / / s c h e m a s . d a t a c o n t r a c t . o r g / 2 0 0 4 / 0 7 / M i c r o s o f t . R e s e a r c h . W w t . E x c e l . C o m m o n "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 N o n e < / d 3 p 1 : C o l u m n T y p e > < d 3 p 1 : C o l u m n T y p e > D i s t a n c e < / d 3 p 1 : C o l u m n T y p e > < d 3 p 1 : C o l u m n T y p e > R A < / d 3 p 1 : C o l u m n T y p e > < d 3 p 1 : C o l u m n T y p e > D e c < / d 3 p 1 : C o l u m n T y p e > < / d 1 p 1 : M a p p e d C o l u m n T y p e > < d 1 p 1 : R a n g e A d d r e s s > = C a l c u l a t i o n s _ M a i n ! $ A $ 2 : $ M $ 7 < / d 1 p 1 : R a n g e A d d r e s s > < d 1 p 1 : R a n g e D i s p l a y N a m e > C a l c u l a t i o n s _ M a i n _ 2 < / d 1 p 1 : R a n g e D i s p l a y N a m e > < / d 1 p 1 : S e r i a l i z a b l e S e l e c t e d L a y e r M a p > < / W o r k b o o k M a p > 
</file>

<file path=customXml/itemProps1.xml><?xml version="1.0" encoding="utf-8"?>
<ds:datastoreItem xmlns:ds="http://schemas.openxmlformats.org/officeDocument/2006/customXml" ds:itemID="{2495EB04-16F0-44BC-8D40-E261155D6048}">
  <ds:schemaRefs>
    <ds:schemaRef ds:uri="http://schemas.datacontract.org/2004/07/Microsoft.Research.Wwt.Excel.Addin"/>
    <ds:schemaRef ds:uri="Microsoft.Research.Wwt.Excel.Addin.WorkbooMap"/>
    <ds:schemaRef ds:uri="http://schemas.datacontract.org/2004/07/Microsoft.Research.Wwt.Excel.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Calculations</vt:lpstr>
      <vt:lpstr>Calculations_Main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Ash</dc:creator>
  <cp:lastModifiedBy>msubbarao</cp:lastModifiedBy>
  <dcterms:created xsi:type="dcterms:W3CDTF">2014-09-11T22:58:21Z</dcterms:created>
  <dcterms:modified xsi:type="dcterms:W3CDTF">2015-01-12T03:15:15Z</dcterms:modified>
</cp:coreProperties>
</file>