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Plant 13C" sheetId="1" state="visible" r:id="rId2"/>
    <sheet name="Plant 90-360d" sheetId="2" state="visible" r:id="rId3"/>
    <sheet name="Soil 13C" sheetId="3" state="visible" r:id="rId4"/>
    <sheet name="Soil90-360d" sheetId="4" state="visible" r:id="rId5"/>
    <sheet name="Soil 13C-sorted" sheetId="5" state="visible" r:id="rId6"/>
    <sheet name="Plant 13C-sorted" sheetId="6" state="visible" r:id="rId7"/>
    <sheet name="Leaves to Soil-repro" sheetId="7" state="visible" r:id="rId8"/>
    <sheet name="Leaves to Soil-original" sheetId="8" state="visible" r:id="rId9"/>
    <sheet name="Leaves to Soil-diff" sheetId="9" state="visible" r:id="rId10"/>
    <sheet name="Graph data" sheetId="10" state="visible" r:id="rId11"/>
  </sheets>
  <definedNames>
    <definedName function="false" hidden="true" localSheetId="5" name="_xlnm._FilterDatabase" vbProcedure="false">'Plant 13C-sorted'!$A$1:$G$451</definedName>
    <definedName function="false" hidden="true" localSheetId="4" name="_xlnm._FilterDatabase" vbProcedure="false">'Soil 13C-sorted'!$A$1:$G$187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<sst xmlns="http://schemas.openxmlformats.org/spreadsheetml/2006/main" count="5234" uniqueCount="1042">
  <si>
    <t xml:space="preserve">Ramets</t>
  </si>
  <si>
    <t xml:space="preserve">Treatments</t>
  </si>
  <si>
    <t xml:space="preserve">Sample time/d</t>
  </si>
  <si>
    <t xml:space="preserve">Identifier 1</t>
  </si>
  <si>
    <t xml:space="preserve">d 13C/12C</t>
  </si>
  <si>
    <t xml:space="preserve">Amt%</t>
  </si>
  <si>
    <t xml:space="preserve">R1</t>
  </si>
  <si>
    <t xml:space="preserve">R2</t>
  </si>
  <si>
    <t xml:space="preserve">R3</t>
  </si>
  <si>
    <t xml:space="preserve">R4</t>
  </si>
  <si>
    <t xml:space="preserve">R0</t>
  </si>
  <si>
    <t xml:space="preserve">1-CK1-L</t>
  </si>
  <si>
    <t xml:space="preserve">plant1-1</t>
  </si>
  <si>
    <t xml:space="preserve">1-CK1-B</t>
  </si>
  <si>
    <t xml:space="preserve">plant1-2</t>
  </si>
  <si>
    <t xml:space="preserve">1-CK1-R</t>
  </si>
  <si>
    <t xml:space="preserve">plant1-3</t>
  </si>
  <si>
    <t xml:space="preserve">1-D1-L</t>
  </si>
  <si>
    <t xml:space="preserve">plant1-5</t>
  </si>
  <si>
    <t xml:space="preserve">1-D1-B</t>
  </si>
  <si>
    <t xml:space="preserve">plant1-6</t>
  </si>
  <si>
    <t xml:space="preserve">1-D1-R</t>
  </si>
  <si>
    <t xml:space="preserve">plant1-7</t>
  </si>
  <si>
    <t xml:space="preserve">1-CK2-L</t>
  </si>
  <si>
    <t xml:space="preserve">plant1-9</t>
  </si>
  <si>
    <t xml:space="preserve">1-CK2-B</t>
  </si>
  <si>
    <t xml:space="preserve">plant1-10</t>
  </si>
  <si>
    <t xml:space="preserve">1-CK2-R</t>
  </si>
  <si>
    <t xml:space="preserve">plant1-11</t>
  </si>
  <si>
    <t xml:space="preserve">R5</t>
  </si>
  <si>
    <t xml:space="preserve">1-D2-L</t>
  </si>
  <si>
    <t xml:space="preserve">plant1-13</t>
  </si>
  <si>
    <t xml:space="preserve">1-D2-B</t>
  </si>
  <si>
    <t xml:space="preserve">plant1-14</t>
  </si>
  <si>
    <t xml:space="preserve">1-D2-R</t>
  </si>
  <si>
    <t xml:space="preserve">plant1-15</t>
  </si>
  <si>
    <t xml:space="preserve">1-CK3-L</t>
  </si>
  <si>
    <t xml:space="preserve">plant1-17</t>
  </si>
  <si>
    <t xml:space="preserve">1-CK3-B</t>
  </si>
  <si>
    <t xml:space="preserve">plant1-18</t>
  </si>
  <si>
    <t xml:space="preserve">1-CK3-R</t>
  </si>
  <si>
    <t xml:space="preserve">plant1-19</t>
  </si>
  <si>
    <t xml:space="preserve">1-D3-L</t>
  </si>
  <si>
    <t xml:space="preserve">plant1-21</t>
  </si>
  <si>
    <t xml:space="preserve">1-D3-B</t>
  </si>
  <si>
    <t xml:space="preserve">plant1-22</t>
  </si>
  <si>
    <t xml:space="preserve">R6</t>
  </si>
  <si>
    <t xml:space="preserve">1-D3-R</t>
  </si>
  <si>
    <t xml:space="preserve">plant1-23</t>
  </si>
  <si>
    <t xml:space="preserve">2-CK1-L</t>
  </si>
  <si>
    <t xml:space="preserve">1/8</t>
  </si>
  <si>
    <t xml:space="preserve">plant1-25</t>
  </si>
  <si>
    <t xml:space="preserve">2-CK1-B</t>
  </si>
  <si>
    <t xml:space="preserve">plant1-26</t>
  </si>
  <si>
    <t xml:space="preserve">2-CK1-R</t>
  </si>
  <si>
    <t xml:space="preserve">plant1-29</t>
  </si>
  <si>
    <t xml:space="preserve">2-D1-L</t>
  </si>
  <si>
    <t xml:space="preserve">plant1-30</t>
  </si>
  <si>
    <t xml:space="preserve">2-D1-B</t>
  </si>
  <si>
    <t xml:space="preserve">plant1-31</t>
  </si>
  <si>
    <t xml:space="preserve">R7</t>
  </si>
  <si>
    <t xml:space="preserve">2-D1-R</t>
  </si>
  <si>
    <t xml:space="preserve">plant1-34</t>
  </si>
  <si>
    <t xml:space="preserve">2-CK2-L</t>
  </si>
  <si>
    <t xml:space="preserve">plant1-35</t>
  </si>
  <si>
    <t xml:space="preserve">2-CK2-B</t>
  </si>
  <si>
    <t xml:space="preserve">plant1-36</t>
  </si>
  <si>
    <t xml:space="preserve">2-CK2-R</t>
  </si>
  <si>
    <t xml:space="preserve">plant1-39</t>
  </si>
  <si>
    <t xml:space="preserve">2-TD2-L</t>
  </si>
  <si>
    <t xml:space="preserve">plant1-40</t>
  </si>
  <si>
    <t xml:space="preserve">2-D2-B</t>
  </si>
  <si>
    <t xml:space="preserve">plant1-41</t>
  </si>
  <si>
    <t xml:space="preserve">2-D2-R</t>
  </si>
  <si>
    <t xml:space="preserve">plant1-44</t>
  </si>
  <si>
    <t xml:space="preserve">R8</t>
  </si>
  <si>
    <t xml:space="preserve">2-CK3-L</t>
  </si>
  <si>
    <t xml:space="preserve">plant1-45</t>
  </si>
  <si>
    <t xml:space="preserve">2-CK3-B</t>
  </si>
  <si>
    <t xml:space="preserve">plant1-46</t>
  </si>
  <si>
    <t xml:space="preserve">2-CK3-R</t>
  </si>
  <si>
    <t xml:space="preserve">plant1-49</t>
  </si>
  <si>
    <t xml:space="preserve">2-D3-L</t>
  </si>
  <si>
    <t xml:space="preserve">plant1-50</t>
  </si>
  <si>
    <t xml:space="preserve">2-D3-B</t>
  </si>
  <si>
    <t xml:space="preserve">plant1-51</t>
  </si>
  <si>
    <t xml:space="preserve">2-D3-R</t>
  </si>
  <si>
    <t xml:space="preserve">plant1-54</t>
  </si>
  <si>
    <t xml:space="preserve">3-CK1-L</t>
  </si>
  <si>
    <t xml:space="preserve">plant1-55</t>
  </si>
  <si>
    <t xml:space="preserve">R9</t>
  </si>
  <si>
    <t xml:space="preserve">3-CK1-B</t>
  </si>
  <si>
    <t xml:space="preserve">plant1-56</t>
  </si>
  <si>
    <t xml:space="preserve">3-CK1-R</t>
  </si>
  <si>
    <t xml:space="preserve">plant1-59</t>
  </si>
  <si>
    <t xml:space="preserve">3-D1-L</t>
  </si>
  <si>
    <t xml:space="preserve">plant1-60</t>
  </si>
  <si>
    <t xml:space="preserve">3-D1-B</t>
  </si>
  <si>
    <t xml:space="preserve">plant1-61</t>
  </si>
  <si>
    <t xml:space="preserve">3-D1-R</t>
  </si>
  <si>
    <t xml:space="preserve">plant1-64</t>
  </si>
  <si>
    <t xml:space="preserve">3-CK2-L</t>
  </si>
  <si>
    <t xml:space="preserve">plant1-65</t>
  </si>
  <si>
    <t xml:space="preserve">3-CK2-B</t>
  </si>
  <si>
    <t xml:space="preserve">plant1-66</t>
  </si>
  <si>
    <t xml:space="preserve">R10</t>
  </si>
  <si>
    <t xml:space="preserve">3-CK2-R</t>
  </si>
  <si>
    <t xml:space="preserve">plant1-69</t>
  </si>
  <si>
    <t xml:space="preserve">3-D2-L</t>
  </si>
  <si>
    <t xml:space="preserve">plant1-70</t>
  </si>
  <si>
    <t xml:space="preserve">3-D2-B</t>
  </si>
  <si>
    <t xml:space="preserve">plant1-71</t>
  </si>
  <si>
    <t xml:space="preserve">3-D2-R</t>
  </si>
  <si>
    <t xml:space="preserve">plant1-74</t>
  </si>
  <si>
    <t xml:space="preserve">3-CK3-L</t>
  </si>
  <si>
    <t xml:space="preserve">plant1-75</t>
  </si>
  <si>
    <t xml:space="preserve">3-CK3-B</t>
  </si>
  <si>
    <t xml:space="preserve">plant1-76</t>
  </si>
  <si>
    <t xml:space="preserve">R11</t>
  </si>
  <si>
    <t xml:space="preserve">3-CK3-R</t>
  </si>
  <si>
    <t xml:space="preserve">plant1-79</t>
  </si>
  <si>
    <t xml:space="preserve">3-D3-L</t>
  </si>
  <si>
    <t xml:space="preserve">plant1-80</t>
  </si>
  <si>
    <t xml:space="preserve">3-D3-B</t>
  </si>
  <si>
    <t xml:space="preserve">plant1-81</t>
  </si>
  <si>
    <t xml:space="preserve">3-D3-R</t>
  </si>
  <si>
    <t xml:space="preserve">plant1-84</t>
  </si>
  <si>
    <t xml:space="preserve">4-CK1-L</t>
  </si>
  <si>
    <t xml:space="preserve">plant1-85</t>
  </si>
  <si>
    <t xml:space="preserve">4-CK1-B</t>
  </si>
  <si>
    <t xml:space="preserve">plant1-86</t>
  </si>
  <si>
    <t xml:space="preserve">4-CK1-R</t>
  </si>
  <si>
    <t xml:space="preserve">plant1-89</t>
  </si>
  <si>
    <t xml:space="preserve">R12</t>
  </si>
  <si>
    <t xml:space="preserve">4-D1-L</t>
  </si>
  <si>
    <t xml:space="preserve">plant1-90</t>
  </si>
  <si>
    <t xml:space="preserve">4-D1-B</t>
  </si>
  <si>
    <t xml:space="preserve">plant1-91</t>
  </si>
  <si>
    <t xml:space="preserve">4-D1-R</t>
  </si>
  <si>
    <t xml:space="preserve">plant1-94</t>
  </si>
  <si>
    <t xml:space="preserve">4-CK2-L</t>
  </si>
  <si>
    <t xml:space="preserve">plant1-95</t>
  </si>
  <si>
    <t xml:space="preserve">4-CK2-B</t>
  </si>
  <si>
    <t xml:space="preserve">plant1-96</t>
  </si>
  <si>
    <t xml:space="preserve">4-CK2-R</t>
  </si>
  <si>
    <t xml:space="preserve">plant1-99</t>
  </si>
  <si>
    <t xml:space="preserve">4-D2-L</t>
  </si>
  <si>
    <t xml:space="preserve">plant1-100</t>
  </si>
  <si>
    <t xml:space="preserve">R13</t>
  </si>
  <si>
    <t xml:space="preserve">4-D2-B</t>
  </si>
  <si>
    <t xml:space="preserve">plant1-101</t>
  </si>
  <si>
    <t xml:space="preserve">4-D2-R</t>
  </si>
  <si>
    <t xml:space="preserve">plant1-104</t>
  </si>
  <si>
    <t xml:space="preserve">4-CK3-L</t>
  </si>
  <si>
    <t xml:space="preserve">plant1-105</t>
  </si>
  <si>
    <t xml:space="preserve">4-CK3-B</t>
  </si>
  <si>
    <t xml:space="preserve">plant1-106</t>
  </si>
  <si>
    <t xml:space="preserve">4-CK3-R</t>
  </si>
  <si>
    <t xml:space="preserve">plant1-109</t>
  </si>
  <si>
    <t xml:space="preserve">4-D3-L</t>
  </si>
  <si>
    <t xml:space="preserve">plant1-110</t>
  </si>
  <si>
    <t xml:space="preserve">4-D3-B</t>
  </si>
  <si>
    <t xml:space="preserve">plant1-111</t>
  </si>
  <si>
    <t xml:space="preserve">R14</t>
  </si>
  <si>
    <t xml:space="preserve">4-D3-R</t>
  </si>
  <si>
    <t xml:space="preserve">plant1-114</t>
  </si>
  <si>
    <t xml:space="preserve">6-CK1-L</t>
  </si>
  <si>
    <t xml:space="preserve">plant1-115</t>
  </si>
  <si>
    <t xml:space="preserve">6-CK1-B</t>
  </si>
  <si>
    <t xml:space="preserve">plant1-116</t>
  </si>
  <si>
    <t xml:space="preserve">6-CK1-R</t>
  </si>
  <si>
    <t xml:space="preserve">plant1-119</t>
  </si>
  <si>
    <t xml:space="preserve">6-D1-L</t>
  </si>
  <si>
    <t xml:space="preserve">plant1-120</t>
  </si>
  <si>
    <t xml:space="preserve">6-D1-B</t>
  </si>
  <si>
    <t xml:space="preserve">plant1-121</t>
  </si>
  <si>
    <t xml:space="preserve">R15</t>
  </si>
  <si>
    <t xml:space="preserve">6-D1-R</t>
  </si>
  <si>
    <t xml:space="preserve">plant1-124</t>
  </si>
  <si>
    <t xml:space="preserve">6-CK2-L</t>
  </si>
  <si>
    <t xml:space="preserve">plant1-125</t>
  </si>
  <si>
    <t xml:space="preserve">6-CK2-B</t>
  </si>
  <si>
    <t xml:space="preserve">plant1-126</t>
  </si>
  <si>
    <t xml:space="preserve">6-CK2-R</t>
  </si>
  <si>
    <t xml:space="preserve">plant1-129</t>
  </si>
  <si>
    <t xml:space="preserve">6-D2-L</t>
  </si>
  <si>
    <t xml:space="preserve">plant1-130</t>
  </si>
  <si>
    <t xml:space="preserve">6-D2-B</t>
  </si>
  <si>
    <t xml:space="preserve">plant1-131</t>
  </si>
  <si>
    <t xml:space="preserve">6-D2-R</t>
  </si>
  <si>
    <t xml:space="preserve">plant1-134</t>
  </si>
  <si>
    <t xml:space="preserve">R16</t>
  </si>
  <si>
    <t xml:space="preserve">6-CK3-L</t>
  </si>
  <si>
    <t xml:space="preserve">plant1-135</t>
  </si>
  <si>
    <t xml:space="preserve">6-CK3-B</t>
  </si>
  <si>
    <t xml:space="preserve">plant1-136</t>
  </si>
  <si>
    <t xml:space="preserve">6-CK3-R</t>
  </si>
  <si>
    <t xml:space="preserve">plant1-139</t>
  </si>
  <si>
    <t xml:space="preserve">6-D3-L</t>
  </si>
  <si>
    <t xml:space="preserve">plant1-140</t>
  </si>
  <si>
    <t xml:space="preserve">6-D3-B</t>
  </si>
  <si>
    <t xml:space="preserve">plant1-141</t>
  </si>
  <si>
    <t xml:space="preserve">6-D3-R</t>
  </si>
  <si>
    <t xml:space="preserve">plant1-144</t>
  </si>
  <si>
    <t xml:space="preserve">7-CK1-L</t>
  </si>
  <si>
    <t xml:space="preserve">plant1-145</t>
  </si>
  <si>
    <t xml:space="preserve">R17</t>
  </si>
  <si>
    <t xml:space="preserve">7-CK1-B</t>
  </si>
  <si>
    <t xml:space="preserve">plant1-146</t>
  </si>
  <si>
    <t xml:space="preserve">7-CK1-R</t>
  </si>
  <si>
    <t xml:space="preserve">plant1-149</t>
  </si>
  <si>
    <t xml:space="preserve">7-D1-R</t>
  </si>
  <si>
    <t xml:space="preserve">plant1-150</t>
  </si>
  <si>
    <t xml:space="preserve">7-D1-B</t>
  </si>
  <si>
    <t xml:space="preserve">plant1-151</t>
  </si>
  <si>
    <t xml:space="preserve">plant1-154</t>
  </si>
  <si>
    <t xml:space="preserve">7-CK2-L</t>
  </si>
  <si>
    <t xml:space="preserve">plant1-155</t>
  </si>
  <si>
    <t xml:space="preserve">7-CK2-B</t>
  </si>
  <si>
    <t xml:space="preserve">plant1-156</t>
  </si>
  <si>
    <t xml:space="preserve">R18</t>
  </si>
  <si>
    <t xml:space="preserve">7-CK2-R</t>
  </si>
  <si>
    <t xml:space="preserve">plant1-159</t>
  </si>
  <si>
    <t xml:space="preserve">7-D2-L</t>
  </si>
  <si>
    <t xml:space="preserve">plant1-160</t>
  </si>
  <si>
    <t xml:space="preserve">7-D2-B</t>
  </si>
  <si>
    <t xml:space="preserve">plant1-161</t>
  </si>
  <si>
    <t xml:space="preserve">7-D2-R</t>
  </si>
  <si>
    <t xml:space="preserve">plant1-164</t>
  </si>
  <si>
    <t xml:space="preserve">7-CK3-L</t>
  </si>
  <si>
    <t xml:space="preserve">plant1-165</t>
  </si>
  <si>
    <t xml:space="preserve">7-CK3-B</t>
  </si>
  <si>
    <t xml:space="preserve">plant1-166</t>
  </si>
  <si>
    <t xml:space="preserve">R19</t>
  </si>
  <si>
    <t xml:space="preserve">7-CK3-R</t>
  </si>
  <si>
    <t xml:space="preserve">plant1-169</t>
  </si>
  <si>
    <t xml:space="preserve">7-D3-L</t>
  </si>
  <si>
    <t xml:space="preserve">plant1-170</t>
  </si>
  <si>
    <t xml:space="preserve">7-D3-B</t>
  </si>
  <si>
    <t xml:space="preserve">plant1-171</t>
  </si>
  <si>
    <t xml:space="preserve">7-D3-R</t>
  </si>
  <si>
    <t xml:space="preserve">plant1-174</t>
  </si>
  <si>
    <t xml:space="preserve">8-CK1-L</t>
  </si>
  <si>
    <t xml:space="preserve">plant1-175</t>
  </si>
  <si>
    <t xml:space="preserve">8-CK1-B</t>
  </si>
  <si>
    <t xml:space="preserve">plant1-176</t>
  </si>
  <si>
    <t xml:space="preserve">R20</t>
  </si>
  <si>
    <t xml:space="preserve">8-CK1-R</t>
  </si>
  <si>
    <t xml:space="preserve">plant1-179</t>
  </si>
  <si>
    <t xml:space="preserve">8-D1-L</t>
  </si>
  <si>
    <t xml:space="preserve">plant1-180</t>
  </si>
  <si>
    <t xml:space="preserve">8-D1-B</t>
  </si>
  <si>
    <t xml:space="preserve">plant1-181</t>
  </si>
  <si>
    <t xml:space="preserve">8-D1-R</t>
  </si>
  <si>
    <t xml:space="preserve">plant1-184</t>
  </si>
  <si>
    <t xml:space="preserve">8-CK2-L</t>
  </si>
  <si>
    <t xml:space="preserve">plant1-185</t>
  </si>
  <si>
    <t xml:space="preserve">8-CK2-B</t>
  </si>
  <si>
    <t xml:space="preserve">plant1-186</t>
  </si>
  <si>
    <t xml:space="preserve">8-CK2-R</t>
  </si>
  <si>
    <t xml:space="preserve">plant1-189</t>
  </si>
  <si>
    <t xml:space="preserve">R21</t>
  </si>
  <si>
    <t xml:space="preserve">8-D2-L</t>
  </si>
  <si>
    <t xml:space="preserve">plant1-190</t>
  </si>
  <si>
    <t xml:space="preserve">8-D2-B</t>
  </si>
  <si>
    <t xml:space="preserve">plant1-191</t>
  </si>
  <si>
    <t xml:space="preserve">8-D2-R</t>
  </si>
  <si>
    <t xml:space="preserve">plant1-194</t>
  </si>
  <si>
    <t xml:space="preserve">8-CK3-L</t>
  </si>
  <si>
    <t xml:space="preserve">plant1-195</t>
  </si>
  <si>
    <t xml:space="preserve">8-CK3-B</t>
  </si>
  <si>
    <t xml:space="preserve">plant1-196</t>
  </si>
  <si>
    <t xml:space="preserve">8-CK3-R</t>
  </si>
  <si>
    <t xml:space="preserve">plant1-199</t>
  </si>
  <si>
    <t xml:space="preserve">8-D3-L</t>
  </si>
  <si>
    <t xml:space="preserve">plant1-200</t>
  </si>
  <si>
    <t xml:space="preserve">R22</t>
  </si>
  <si>
    <t xml:space="preserve">8-D3-B</t>
  </si>
  <si>
    <t xml:space="preserve">plant1-201</t>
  </si>
  <si>
    <t xml:space="preserve">8-D3-R</t>
  </si>
  <si>
    <t xml:space="preserve">plant1-204</t>
  </si>
  <si>
    <t xml:space="preserve">5-CK1-L</t>
  </si>
  <si>
    <t xml:space="preserve">plant1-205</t>
  </si>
  <si>
    <t xml:space="preserve">plant1-206</t>
  </si>
  <si>
    <t xml:space="preserve">5-CK1-R</t>
  </si>
  <si>
    <t xml:space="preserve">plant1-209</t>
  </si>
  <si>
    <t xml:space="preserve">5-D1-L</t>
  </si>
  <si>
    <t xml:space="preserve">plant1-210</t>
  </si>
  <si>
    <t xml:space="preserve">5-D1-B</t>
  </si>
  <si>
    <t xml:space="preserve">plant1-211</t>
  </si>
  <si>
    <t xml:space="preserve">R23</t>
  </si>
  <si>
    <t xml:space="preserve">5-D1-R</t>
  </si>
  <si>
    <t xml:space="preserve">plant1-214</t>
  </si>
  <si>
    <t xml:space="preserve">5-CK2-L</t>
  </si>
  <si>
    <t xml:space="preserve">plant1-215</t>
  </si>
  <si>
    <t xml:space="preserve">5-CK2-B</t>
  </si>
  <si>
    <t xml:space="preserve">plant1-216</t>
  </si>
  <si>
    <t xml:space="preserve">5-CK2-R</t>
  </si>
  <si>
    <t xml:space="preserve">plant1-219</t>
  </si>
  <si>
    <t xml:space="preserve">5-D2-L</t>
  </si>
  <si>
    <t xml:space="preserve">plant1-220</t>
  </si>
  <si>
    <t xml:space="preserve">5-D2-B</t>
  </si>
  <si>
    <t xml:space="preserve">plant1-221</t>
  </si>
  <si>
    <t xml:space="preserve">R24</t>
  </si>
  <si>
    <t xml:space="preserve">5-D2-R</t>
  </si>
  <si>
    <t xml:space="preserve">plant1-224</t>
  </si>
  <si>
    <t xml:space="preserve">5-CK3-L</t>
  </si>
  <si>
    <t xml:space="preserve">plant1-225</t>
  </si>
  <si>
    <t xml:space="preserve">5-CK3-B</t>
  </si>
  <si>
    <t xml:space="preserve">plant1-226</t>
  </si>
  <si>
    <t xml:space="preserve">5-CK3-R</t>
  </si>
  <si>
    <t xml:space="preserve">plant1-229</t>
  </si>
  <si>
    <t xml:space="preserve">5-D3-L</t>
  </si>
  <si>
    <t xml:space="preserve">plant1-230</t>
  </si>
  <si>
    <t xml:space="preserve">5-D3-B</t>
  </si>
  <si>
    <t xml:space="preserve">plant1-231</t>
  </si>
  <si>
    <t xml:space="preserve">R25</t>
  </si>
  <si>
    <t xml:space="preserve">5-D3-R</t>
  </si>
  <si>
    <t xml:space="preserve">plant1-234</t>
  </si>
  <si>
    <t xml:space="preserve">N1-CK1-L</t>
  </si>
  <si>
    <t xml:space="preserve">plant2-1</t>
  </si>
  <si>
    <t xml:space="preserve">N1-CK1-B</t>
  </si>
  <si>
    <t xml:space="preserve">plant2-2</t>
  </si>
  <si>
    <t xml:space="preserve">N1-CK1-R</t>
  </si>
  <si>
    <t xml:space="preserve">plant2-3</t>
  </si>
  <si>
    <t xml:space="preserve">N1-D1-L</t>
  </si>
  <si>
    <t xml:space="preserve">plant2-4</t>
  </si>
  <si>
    <t xml:space="preserve">N1-D1-B</t>
  </si>
  <si>
    <t xml:space="preserve">plant2-5</t>
  </si>
  <si>
    <t xml:space="preserve">N1-D1-R</t>
  </si>
  <si>
    <t xml:space="preserve">plant2-6</t>
  </si>
  <si>
    <t xml:space="preserve">N1-CK2-L</t>
  </si>
  <si>
    <t xml:space="preserve">plant2-7</t>
  </si>
  <si>
    <t xml:space="preserve">N1-CK2-B</t>
  </si>
  <si>
    <t xml:space="preserve">plant2-8</t>
  </si>
  <si>
    <t xml:space="preserve">N1-CK2-R</t>
  </si>
  <si>
    <t xml:space="preserve">plant2-9</t>
  </si>
  <si>
    <t xml:space="preserve">N1-D2-L</t>
  </si>
  <si>
    <t xml:space="preserve">plant2-10</t>
  </si>
  <si>
    <t xml:space="preserve">R26</t>
  </si>
  <si>
    <t xml:space="preserve">N1-D2-B</t>
  </si>
  <si>
    <t xml:space="preserve">plant2-11</t>
  </si>
  <si>
    <t xml:space="preserve">N1-D2-R</t>
  </si>
  <si>
    <t xml:space="preserve">plant2-12</t>
  </si>
  <si>
    <t xml:space="preserve">N1-CK3-R</t>
  </si>
  <si>
    <t xml:space="preserve">plant2-13</t>
  </si>
  <si>
    <t xml:space="preserve">N1-CK3-B</t>
  </si>
  <si>
    <t xml:space="preserve">plant2-14</t>
  </si>
  <si>
    <t xml:space="preserve">plant2-15</t>
  </si>
  <si>
    <t xml:space="preserve">N1-D3-L</t>
  </si>
  <si>
    <t xml:space="preserve">plant2-16</t>
  </si>
  <si>
    <t xml:space="preserve">N1-D3-B</t>
  </si>
  <si>
    <t xml:space="preserve">plant2-17</t>
  </si>
  <si>
    <t xml:space="preserve">N1-D3-R</t>
  </si>
  <si>
    <t xml:space="preserve">plant2-18</t>
  </si>
  <si>
    <t xml:space="preserve">N2-CK1-L</t>
  </si>
  <si>
    <t xml:space="preserve">plant2-19</t>
  </si>
  <si>
    <t xml:space="preserve">N2-CK1-B</t>
  </si>
  <si>
    <t xml:space="preserve">plant2-20</t>
  </si>
  <si>
    <t xml:space="preserve">N2-CK1-R</t>
  </si>
  <si>
    <t xml:space="preserve">plant2-21</t>
  </si>
  <si>
    <t xml:space="preserve">R27</t>
  </si>
  <si>
    <t xml:space="preserve">N2-D1-L</t>
  </si>
  <si>
    <t xml:space="preserve">plant2-22</t>
  </si>
  <si>
    <t xml:space="preserve">N2-D1-B</t>
  </si>
  <si>
    <t xml:space="preserve">plant2-23</t>
  </si>
  <si>
    <t xml:space="preserve">N2-D1-R</t>
  </si>
  <si>
    <t xml:space="preserve">plant2-24</t>
  </si>
  <si>
    <t xml:space="preserve">N2-CK2-L</t>
  </si>
  <si>
    <t xml:space="preserve">plant2-25</t>
  </si>
  <si>
    <t xml:space="preserve">N2-CK2-B</t>
  </si>
  <si>
    <t xml:space="preserve">plant2-26</t>
  </si>
  <si>
    <t xml:space="preserve">N2-CK2-R</t>
  </si>
  <si>
    <t xml:space="preserve">plant2-27</t>
  </si>
  <si>
    <t xml:space="preserve">N2-D2-L</t>
  </si>
  <si>
    <t xml:space="preserve">plant2-28</t>
  </si>
  <si>
    <t xml:space="preserve">N2-D2-B</t>
  </si>
  <si>
    <t xml:space="preserve">plant2-29</t>
  </si>
  <si>
    <t xml:space="preserve">N2-D2-R</t>
  </si>
  <si>
    <t xml:space="preserve">plant2-30</t>
  </si>
  <si>
    <t xml:space="preserve">N2-CK3-L</t>
  </si>
  <si>
    <t xml:space="preserve">plant2-31</t>
  </si>
  <si>
    <t xml:space="preserve">N2-CK3-B</t>
  </si>
  <si>
    <t xml:space="preserve">plant2-32</t>
  </si>
  <si>
    <t xml:space="preserve">R28</t>
  </si>
  <si>
    <t xml:space="preserve">N2-CK3-R</t>
  </si>
  <si>
    <t xml:space="preserve">plant2-33</t>
  </si>
  <si>
    <t xml:space="preserve">N2-D3-L</t>
  </si>
  <si>
    <t xml:space="preserve">plant2-34</t>
  </si>
  <si>
    <t xml:space="preserve">N2-D3-B</t>
  </si>
  <si>
    <t xml:space="preserve">plant2-35</t>
  </si>
  <si>
    <t xml:space="preserve">N2-D3-R</t>
  </si>
  <si>
    <t xml:space="preserve">plant2-36</t>
  </si>
  <si>
    <t xml:space="preserve">N3-CK1-L</t>
  </si>
  <si>
    <t xml:space="preserve">plant2-37</t>
  </si>
  <si>
    <t xml:space="preserve">N3-CK1-B</t>
  </si>
  <si>
    <t xml:space="preserve">plant2-38</t>
  </si>
  <si>
    <t xml:space="preserve">N3-CK1-R</t>
  </si>
  <si>
    <t xml:space="preserve">plant2-39</t>
  </si>
  <si>
    <t xml:space="preserve">N3-D1-L</t>
  </si>
  <si>
    <t xml:space="preserve">plant2-40</t>
  </si>
  <si>
    <t xml:space="preserve">N3-D1-B</t>
  </si>
  <si>
    <t xml:space="preserve">plant2-41</t>
  </si>
  <si>
    <t xml:space="preserve">N3-D1-R</t>
  </si>
  <si>
    <t xml:space="preserve">plant2-42</t>
  </si>
  <si>
    <t xml:space="preserve">N3-CK2-L</t>
  </si>
  <si>
    <t xml:space="preserve">plant2-43</t>
  </si>
  <si>
    <t xml:space="preserve">R29</t>
  </si>
  <si>
    <t xml:space="preserve">N3-CK2-B</t>
  </si>
  <si>
    <t xml:space="preserve">plant2-44</t>
  </si>
  <si>
    <t xml:space="preserve">N3-CK2-R</t>
  </si>
  <si>
    <t xml:space="preserve">plant2-45</t>
  </si>
  <si>
    <t xml:space="preserve">N3-D2-L</t>
  </si>
  <si>
    <t xml:space="preserve">plant2-46</t>
  </si>
  <si>
    <t xml:space="preserve">N3-D2-B</t>
  </si>
  <si>
    <t xml:space="preserve">plant2-47</t>
  </si>
  <si>
    <t xml:space="preserve">N3-D2-R</t>
  </si>
  <si>
    <t xml:space="preserve">plant2-48</t>
  </si>
  <si>
    <t xml:space="preserve">N3-CK3-L</t>
  </si>
  <si>
    <t xml:space="preserve">plant2-49</t>
  </si>
  <si>
    <t xml:space="preserve">N3-CK3-B</t>
  </si>
  <si>
    <t xml:space="preserve">plant2-50</t>
  </si>
  <si>
    <t xml:space="preserve">N3-CK3-R</t>
  </si>
  <si>
    <t xml:space="preserve">plant2-51</t>
  </si>
  <si>
    <t xml:space="preserve">N3-D3-L</t>
  </si>
  <si>
    <t xml:space="preserve">plant2-52</t>
  </si>
  <si>
    <t xml:space="preserve">N3-D3-B</t>
  </si>
  <si>
    <t xml:space="preserve">plant2-53</t>
  </si>
  <si>
    <t xml:space="preserve">N3-D3-R</t>
  </si>
  <si>
    <t xml:space="preserve">plant2-54</t>
  </si>
  <si>
    <t xml:space="preserve">MN3-CK1-L</t>
  </si>
  <si>
    <t xml:space="preserve">plant2-55</t>
  </si>
  <si>
    <t xml:space="preserve">MN3-CK1-B</t>
  </si>
  <si>
    <t xml:space="preserve">plant2-56</t>
  </si>
  <si>
    <t xml:space="preserve">MN3-CK1-R</t>
  </si>
  <si>
    <t xml:space="preserve">plant2-57</t>
  </si>
  <si>
    <t xml:space="preserve">MN3-D1-L</t>
  </si>
  <si>
    <t xml:space="preserve">plant2-58</t>
  </si>
  <si>
    <t xml:space="preserve">MN3-D1-B</t>
  </si>
  <si>
    <t xml:space="preserve">plant2-59</t>
  </si>
  <si>
    <t xml:space="preserve">MN3-D1-R</t>
  </si>
  <si>
    <t xml:space="preserve">plant2-60</t>
  </si>
  <si>
    <t xml:space="preserve">MN3-CK2-L</t>
  </si>
  <si>
    <t xml:space="preserve">plant2-61</t>
  </si>
  <si>
    <t xml:space="preserve">MN3-CK2-B</t>
  </si>
  <si>
    <t xml:space="preserve">plant2-62</t>
  </si>
  <si>
    <t xml:space="preserve">MN3-CK2-R</t>
  </si>
  <si>
    <t xml:space="preserve">plant2-63</t>
  </si>
  <si>
    <t xml:space="preserve">MN3-D2-L</t>
  </si>
  <si>
    <t xml:space="preserve">plant2-64</t>
  </si>
  <si>
    <t xml:space="preserve">MN3-D2-B</t>
  </si>
  <si>
    <t xml:space="preserve">plant2-65</t>
  </si>
  <si>
    <t xml:space="preserve">MN3-D2-R</t>
  </si>
  <si>
    <t xml:space="preserve">plant2-66</t>
  </si>
  <si>
    <t xml:space="preserve">MN3-CK3-L</t>
  </si>
  <si>
    <t xml:space="preserve">plant2-67</t>
  </si>
  <si>
    <t xml:space="preserve">MN3-CK3-B</t>
  </si>
  <si>
    <t xml:space="preserve">plant2-68</t>
  </si>
  <si>
    <t xml:space="preserve">MN3-CK3-R</t>
  </si>
  <si>
    <t xml:space="preserve">plant2-69</t>
  </si>
  <si>
    <t xml:space="preserve">MN3-D3-L</t>
  </si>
  <si>
    <t xml:space="preserve">plant2-70</t>
  </si>
  <si>
    <t xml:space="preserve">MN3-D3-B</t>
  </si>
  <si>
    <t xml:space="preserve">plant2-71</t>
  </si>
  <si>
    <t xml:space="preserve">R30</t>
  </si>
  <si>
    <t xml:space="preserve">MN3-D3-R</t>
  </si>
  <si>
    <t xml:space="preserve">plant2-72</t>
  </si>
  <si>
    <t xml:space="preserve">N4-CK1-L</t>
  </si>
  <si>
    <t xml:space="preserve">plant2-73</t>
  </si>
  <si>
    <t xml:space="preserve">N4-CK1-B</t>
  </si>
  <si>
    <t xml:space="preserve">plant2-74</t>
  </si>
  <si>
    <t xml:space="preserve">N4-CK1-R</t>
  </si>
  <si>
    <t xml:space="preserve">plant2-75</t>
  </si>
  <si>
    <t xml:space="preserve">N4-D1-L</t>
  </si>
  <si>
    <t xml:space="preserve">plant2-76</t>
  </si>
  <si>
    <t xml:space="preserve">N4-D1-B</t>
  </si>
  <si>
    <t xml:space="preserve">plant2-77</t>
  </si>
  <si>
    <t xml:space="preserve">N4-D1-R</t>
  </si>
  <si>
    <t xml:space="preserve">plant2-78</t>
  </si>
  <si>
    <t xml:space="preserve">N4-CK2-L</t>
  </si>
  <si>
    <t xml:space="preserve">plant2-79</t>
  </si>
  <si>
    <t xml:space="preserve">N4-CK2-B</t>
  </si>
  <si>
    <t xml:space="preserve">plant2-80</t>
  </si>
  <si>
    <t xml:space="preserve">N4-CK2-R</t>
  </si>
  <si>
    <t xml:space="preserve">plant2-81</t>
  </si>
  <si>
    <t xml:space="preserve">N4-D2-L</t>
  </si>
  <si>
    <t xml:space="preserve">plant2-82</t>
  </si>
  <si>
    <t xml:space="preserve">N4-D2-B</t>
  </si>
  <si>
    <t xml:space="preserve">plant2-83</t>
  </si>
  <si>
    <t xml:space="preserve">R31</t>
  </si>
  <si>
    <t xml:space="preserve">N4-D2-R</t>
  </si>
  <si>
    <t xml:space="preserve">plant2-84</t>
  </si>
  <si>
    <t xml:space="preserve">N4-CK3-L</t>
  </si>
  <si>
    <t xml:space="preserve">plant2-85</t>
  </si>
  <si>
    <t xml:space="preserve">N4-CK3-B</t>
  </si>
  <si>
    <t xml:space="preserve">plant2-86</t>
  </si>
  <si>
    <t xml:space="preserve">N4-CK3-R</t>
  </si>
  <si>
    <t xml:space="preserve">plant2-87</t>
  </si>
  <si>
    <t xml:space="preserve">N4-D3-L</t>
  </si>
  <si>
    <t xml:space="preserve">plant2-88</t>
  </si>
  <si>
    <t xml:space="preserve">N4-D3-B</t>
  </si>
  <si>
    <t xml:space="preserve">plant2-89</t>
  </si>
  <si>
    <t xml:space="preserve">N4-D3-R</t>
  </si>
  <si>
    <t xml:space="preserve">plant2-90</t>
  </si>
  <si>
    <t xml:space="preserve">MN4-CK1-L</t>
  </si>
  <si>
    <t xml:space="preserve">plant2-91</t>
  </si>
  <si>
    <t xml:space="preserve">MN4-CK1-B</t>
  </si>
  <si>
    <t xml:space="preserve">plant2-92</t>
  </si>
  <si>
    <t xml:space="preserve">MN4-CK1-R</t>
  </si>
  <si>
    <t xml:space="preserve">plant2-93</t>
  </si>
  <si>
    <t xml:space="preserve">MN4-D1-L</t>
  </si>
  <si>
    <t xml:space="preserve">plant2-94</t>
  </si>
  <si>
    <t xml:space="preserve">R32</t>
  </si>
  <si>
    <t xml:space="preserve">MN4-D1-B</t>
  </si>
  <si>
    <t xml:space="preserve">plant2-95</t>
  </si>
  <si>
    <t xml:space="preserve">MN4-D1-R</t>
  </si>
  <si>
    <t xml:space="preserve">plant2-96</t>
  </si>
  <si>
    <t xml:space="preserve">MN4-CK2-L</t>
  </si>
  <si>
    <t xml:space="preserve">plant2-97</t>
  </si>
  <si>
    <t xml:space="preserve">MN4-CK2-B</t>
  </si>
  <si>
    <t xml:space="preserve">plant2-98</t>
  </si>
  <si>
    <t xml:space="preserve">MN4-CK2-R</t>
  </si>
  <si>
    <t xml:space="preserve">plant2-99</t>
  </si>
  <si>
    <t xml:space="preserve">MN4-D2-L</t>
  </si>
  <si>
    <t xml:space="preserve">plant2-100</t>
  </si>
  <si>
    <t xml:space="preserve">MN4-D2-B</t>
  </si>
  <si>
    <t xml:space="preserve">plant2-101</t>
  </si>
  <si>
    <t xml:space="preserve">MN4-D2-R</t>
  </si>
  <si>
    <t xml:space="preserve">plant2-102</t>
  </si>
  <si>
    <t xml:space="preserve">MN4-CK3-L</t>
  </si>
  <si>
    <t xml:space="preserve">plant2-103</t>
  </si>
  <si>
    <t xml:space="preserve">MN4-CK3-B</t>
  </si>
  <si>
    <t xml:space="preserve">plant2-104</t>
  </si>
  <si>
    <t xml:space="preserve">MN4-CK3-R</t>
  </si>
  <si>
    <t xml:space="preserve">plant2-105</t>
  </si>
  <si>
    <t xml:space="preserve">R33</t>
  </si>
  <si>
    <t xml:space="preserve">MN4-D3-L</t>
  </si>
  <si>
    <t xml:space="preserve">plant2-106</t>
  </si>
  <si>
    <t xml:space="preserve">MN4-D3-B</t>
  </si>
  <si>
    <t xml:space="preserve">plant2-107</t>
  </si>
  <si>
    <t xml:space="preserve">MN4-D3-R</t>
  </si>
  <si>
    <t xml:space="preserve">plant2-108</t>
  </si>
  <si>
    <t xml:space="preserve">N5-CK1-L</t>
  </si>
  <si>
    <t xml:space="preserve">plant2-109</t>
  </si>
  <si>
    <t xml:space="preserve">N5-CK1-B</t>
  </si>
  <si>
    <t xml:space="preserve">plant2-110</t>
  </si>
  <si>
    <t xml:space="preserve">N5-CK1-R</t>
  </si>
  <si>
    <t xml:space="preserve">plant2-111</t>
  </si>
  <si>
    <t xml:space="preserve">N5-D1-L</t>
  </si>
  <si>
    <t xml:space="preserve">plant2-112</t>
  </si>
  <si>
    <t xml:space="preserve">N5-D1-B</t>
  </si>
  <si>
    <t xml:space="preserve">plant2-113</t>
  </si>
  <si>
    <t xml:space="preserve">N5-D1-R</t>
  </si>
  <si>
    <t xml:space="preserve">plant2-114</t>
  </si>
  <si>
    <t xml:space="preserve">N5-CK2-L</t>
  </si>
  <si>
    <t xml:space="preserve">plant2-115</t>
  </si>
  <si>
    <t xml:space="preserve">N5-CK2-B</t>
  </si>
  <si>
    <t xml:space="preserve">plant2-116</t>
  </si>
  <si>
    <t xml:space="preserve">R34</t>
  </si>
  <si>
    <t xml:space="preserve">N5-CK2-R</t>
  </si>
  <si>
    <t xml:space="preserve">plant2-117</t>
  </si>
  <si>
    <t xml:space="preserve">N5-D2-L</t>
  </si>
  <si>
    <t xml:space="preserve">plant2-118</t>
  </si>
  <si>
    <t xml:space="preserve">N5-D2-B</t>
  </si>
  <si>
    <t xml:space="preserve">plant2-119</t>
  </si>
  <si>
    <t xml:space="preserve">N5-D2-R</t>
  </si>
  <si>
    <t xml:space="preserve">plant2-120</t>
  </si>
  <si>
    <t xml:space="preserve">N5-CK3-L</t>
  </si>
  <si>
    <t xml:space="preserve">plant2-121</t>
  </si>
  <si>
    <t xml:space="preserve">N5-CK3-B</t>
  </si>
  <si>
    <t xml:space="preserve">plant2-122</t>
  </si>
  <si>
    <t xml:space="preserve">N5-CK3-R</t>
  </si>
  <si>
    <t xml:space="preserve">plant2-123</t>
  </si>
  <si>
    <t xml:space="preserve">N5-D3-L</t>
  </si>
  <si>
    <t xml:space="preserve">plant2-124</t>
  </si>
  <si>
    <t xml:space="preserve">N5-D3-B</t>
  </si>
  <si>
    <t xml:space="preserve">plant2-125</t>
  </si>
  <si>
    <t xml:space="preserve">N5-D3-R</t>
  </si>
  <si>
    <t xml:space="preserve">plant2-126</t>
  </si>
  <si>
    <t xml:space="preserve">MN5-CK1-L</t>
  </si>
  <si>
    <t xml:space="preserve">plant2-127</t>
  </si>
  <si>
    <t xml:space="preserve">R35</t>
  </si>
  <si>
    <t xml:space="preserve">MN5-CK1-B</t>
  </si>
  <si>
    <t xml:space="preserve">plant2-128</t>
  </si>
  <si>
    <t xml:space="preserve">MN5-CK1-R</t>
  </si>
  <si>
    <t xml:space="preserve">plant2-129</t>
  </si>
  <si>
    <t xml:space="preserve">MN5-D1-L</t>
  </si>
  <si>
    <t xml:space="preserve">plant2-130</t>
  </si>
  <si>
    <t xml:space="preserve">MN5-D1-B</t>
  </si>
  <si>
    <t xml:space="preserve">plant2-131</t>
  </si>
  <si>
    <t xml:space="preserve">MN5-D1-R</t>
  </si>
  <si>
    <t xml:space="preserve">plant2-132</t>
  </si>
  <si>
    <t xml:space="preserve">MN5-CK2-L</t>
  </si>
  <si>
    <t xml:space="preserve">plant2-133</t>
  </si>
  <si>
    <t xml:space="preserve">MN5-CK2-R</t>
  </si>
  <si>
    <t xml:space="preserve">plant2-134</t>
  </si>
  <si>
    <t xml:space="preserve">plant2-135</t>
  </si>
  <si>
    <t xml:space="preserve">MN5-D2-L</t>
  </si>
  <si>
    <t xml:space="preserve">plant2-136</t>
  </si>
  <si>
    <t xml:space="preserve">MN5-D2-B</t>
  </si>
  <si>
    <t xml:space="preserve">plant2-137</t>
  </si>
  <si>
    <t xml:space="preserve">MN5-D2-R</t>
  </si>
  <si>
    <t xml:space="preserve">plant2-138</t>
  </si>
  <si>
    <t xml:space="preserve">MN5-CK3-L</t>
  </si>
  <si>
    <t xml:space="preserve">plant2-139</t>
  </si>
  <si>
    <t xml:space="preserve">MN5-CK3-B</t>
  </si>
  <si>
    <t xml:space="preserve">plant2-140</t>
  </si>
  <si>
    <t xml:space="preserve">MN5-CK3-R</t>
  </si>
  <si>
    <t xml:space="preserve">plant2-141</t>
  </si>
  <si>
    <t xml:space="preserve">MN5-D3-L</t>
  </si>
  <si>
    <t xml:space="preserve">plant2-142</t>
  </si>
  <si>
    <t xml:space="preserve">MN5-D3-B</t>
  </si>
  <si>
    <t xml:space="preserve">plant2-143</t>
  </si>
  <si>
    <t xml:space="preserve">MN5-D3-R</t>
  </si>
  <si>
    <t xml:space="preserve">plant2-144</t>
  </si>
  <si>
    <t xml:space="preserve">Sample time</t>
  </si>
  <si>
    <t xml:space="preserve">C-Amt%</t>
  </si>
  <si>
    <t xml:space="preserve">90d</t>
  </si>
  <si>
    <t xml:space="preserve">plant-1-2</t>
  </si>
  <si>
    <t xml:space="preserve">plant-1-3</t>
  </si>
  <si>
    <t xml:space="preserve">plant-1-4</t>
  </si>
  <si>
    <t xml:space="preserve">plant1-4</t>
  </si>
  <si>
    <t xml:space="preserve">plant-1-5</t>
  </si>
  <si>
    <t xml:space="preserve">plant-1-6</t>
  </si>
  <si>
    <t xml:space="preserve">plant-1-7</t>
  </si>
  <si>
    <t xml:space="preserve">plant-1-8</t>
  </si>
  <si>
    <t xml:space="preserve">plant1-8</t>
  </si>
  <si>
    <t xml:space="preserve">plant-1-9</t>
  </si>
  <si>
    <t xml:space="preserve">plant-1-10</t>
  </si>
  <si>
    <t xml:space="preserve">180d</t>
  </si>
  <si>
    <t xml:space="preserve">plant-1-20</t>
  </si>
  <si>
    <t xml:space="preserve">plant-1-21</t>
  </si>
  <si>
    <t xml:space="preserve">plant-1-22</t>
  </si>
  <si>
    <t xml:space="preserve">plant-1-23</t>
  </si>
  <si>
    <t xml:space="preserve">plant-1-24</t>
  </si>
  <si>
    <t xml:space="preserve">plant-1-25</t>
  </si>
  <si>
    <t xml:space="preserve">plant-1-26</t>
  </si>
  <si>
    <t xml:space="preserve">plant-1-27</t>
  </si>
  <si>
    <t xml:space="preserve">2-D2-L</t>
  </si>
  <si>
    <t xml:space="preserve">plant-1-28</t>
  </si>
  <si>
    <t xml:space="preserve">plant-1-29</t>
  </si>
  <si>
    <t xml:space="preserve">plant-1-30</t>
  </si>
  <si>
    <t xml:space="preserve">plant-1-31</t>
  </si>
  <si>
    <t xml:space="preserve">plant-1-32</t>
  </si>
  <si>
    <t xml:space="preserve">plant-1-33</t>
  </si>
  <si>
    <t xml:space="preserve">plant-1-34</t>
  </si>
  <si>
    <t xml:space="preserve">plant-1-35</t>
  </si>
  <si>
    <t xml:space="preserve">plant-1-36</t>
  </si>
  <si>
    <t xml:space="preserve">360d</t>
  </si>
  <si>
    <t xml:space="preserve">plant-1-37</t>
  </si>
  <si>
    <t xml:space="preserve">plant-1-38</t>
  </si>
  <si>
    <t xml:space="preserve">plant-1-39</t>
  </si>
  <si>
    <t xml:space="preserve">plant-1-40</t>
  </si>
  <si>
    <t xml:space="preserve">plant-1-41</t>
  </si>
  <si>
    <t xml:space="preserve">plant-1-42</t>
  </si>
  <si>
    <t xml:space="preserve">plant-1-43</t>
  </si>
  <si>
    <t xml:space="preserve">plant-1-44</t>
  </si>
  <si>
    <t xml:space="preserve">plant-1-45</t>
  </si>
  <si>
    <t xml:space="preserve">plant-1-46</t>
  </si>
  <si>
    <t xml:space="preserve">plant-1-47</t>
  </si>
  <si>
    <t xml:space="preserve">plant-1-48</t>
  </si>
  <si>
    <t xml:space="preserve">plant-1-49</t>
  </si>
  <si>
    <t xml:space="preserve">plant-1-50</t>
  </si>
  <si>
    <t xml:space="preserve">plant-1-51</t>
  </si>
  <si>
    <t xml:space="preserve">plant-1-52</t>
  </si>
  <si>
    <t xml:space="preserve">plant-1-53</t>
  </si>
  <si>
    <t xml:space="preserve">plant-1-54</t>
  </si>
  <si>
    <t xml:space="preserve">plant-2-1</t>
  </si>
  <si>
    <t xml:space="preserve">plant-2-2</t>
  </si>
  <si>
    <t xml:space="preserve">plant-2-3</t>
  </si>
  <si>
    <t xml:space="preserve">plant-2-4</t>
  </si>
  <si>
    <t xml:space="preserve">plant-2-5</t>
  </si>
  <si>
    <t xml:space="preserve">plant-2-6</t>
  </si>
  <si>
    <t xml:space="preserve">plant-2-7</t>
  </si>
  <si>
    <t xml:space="preserve">plant-2-8</t>
  </si>
  <si>
    <t xml:space="preserve">plant-2-9</t>
  </si>
  <si>
    <t xml:space="preserve">plant-2-10</t>
  </si>
  <si>
    <t xml:space="preserve">plant-2-11</t>
  </si>
  <si>
    <t xml:space="preserve">plant-2-37</t>
  </si>
  <si>
    <t xml:space="preserve">plant-2-38</t>
  </si>
  <si>
    <t xml:space="preserve">plant-2-12</t>
  </si>
  <si>
    <t xml:space="preserve">plant-2-13</t>
  </si>
  <si>
    <t xml:space="preserve">plant-2-14</t>
  </si>
  <si>
    <t xml:space="preserve">plant-2-15</t>
  </si>
  <si>
    <t xml:space="preserve">plant-2-16</t>
  </si>
  <si>
    <t xml:space="preserve">plant-2-17</t>
  </si>
  <si>
    <t xml:space="preserve">plant-2-18</t>
  </si>
  <si>
    <t xml:space="preserve">plant-2-19</t>
  </si>
  <si>
    <t xml:space="preserve">plant-2-20</t>
  </si>
  <si>
    <t xml:space="preserve">plant-2-21</t>
  </si>
  <si>
    <t xml:space="preserve">plant-2-22</t>
  </si>
  <si>
    <t xml:space="preserve">plant-2-23</t>
  </si>
  <si>
    <t xml:space="preserve">plant-2-24</t>
  </si>
  <si>
    <t xml:space="preserve">plant-2-25</t>
  </si>
  <si>
    <t xml:space="preserve">plant-2-26</t>
  </si>
  <si>
    <t xml:space="preserve">plant-2-27</t>
  </si>
  <si>
    <t xml:space="preserve">plant-2-28</t>
  </si>
  <si>
    <t xml:space="preserve">plant-2-29</t>
  </si>
  <si>
    <t xml:space="preserve">plant-2-30</t>
  </si>
  <si>
    <t xml:space="preserve">plant-2-31</t>
  </si>
  <si>
    <t xml:space="preserve">plant-2-32</t>
  </si>
  <si>
    <t xml:space="preserve">plant-2-33</t>
  </si>
  <si>
    <t xml:space="preserve">plant-2-34</t>
  </si>
  <si>
    <t xml:space="preserve">plant-2-35</t>
  </si>
  <si>
    <t xml:space="preserve">plant-2-36</t>
  </si>
  <si>
    <t xml:space="preserve">plant-2-39</t>
  </si>
  <si>
    <t xml:space="preserve">plant-2-40</t>
  </si>
  <si>
    <t xml:space="preserve">plant-2-41</t>
  </si>
  <si>
    <t xml:space="preserve">plant-2-42</t>
  </si>
  <si>
    <t xml:space="preserve">plant-2-43</t>
  </si>
  <si>
    <t xml:space="preserve">plant-2-44</t>
  </si>
  <si>
    <t xml:space="preserve">plant-2-45</t>
  </si>
  <si>
    <t xml:space="preserve">plant-2-46</t>
  </si>
  <si>
    <t xml:space="preserve">plant-2-47</t>
  </si>
  <si>
    <t xml:space="preserve">plant-2-48</t>
  </si>
  <si>
    <t xml:space="preserve">plant-2-49</t>
  </si>
  <si>
    <t xml:space="preserve">plant-2-50</t>
  </si>
  <si>
    <t xml:space="preserve">plant-2-51</t>
  </si>
  <si>
    <t xml:space="preserve">plant-2-52</t>
  </si>
  <si>
    <t xml:space="preserve">plant-2-53</t>
  </si>
  <si>
    <t xml:space="preserve">plant-2-54</t>
  </si>
  <si>
    <t xml:space="preserve">plant-2-55</t>
  </si>
  <si>
    <t xml:space="preserve">plant-2-56</t>
  </si>
  <si>
    <t xml:space="preserve">plant-2-57</t>
  </si>
  <si>
    <t xml:space="preserve">plant-2-58</t>
  </si>
  <si>
    <t xml:space="preserve">plant-2-59</t>
  </si>
  <si>
    <t xml:space="preserve">plant-2-60</t>
  </si>
  <si>
    <t xml:space="preserve">plant-2-61</t>
  </si>
  <si>
    <t xml:space="preserve">plant-2-62</t>
  </si>
  <si>
    <t xml:space="preserve">plant-2-63</t>
  </si>
  <si>
    <t xml:space="preserve">plant-2-64</t>
  </si>
  <si>
    <t xml:space="preserve">plant-2-65</t>
  </si>
  <si>
    <t xml:space="preserve">plant-2-66</t>
  </si>
  <si>
    <t xml:space="preserve">plant-2-67</t>
  </si>
  <si>
    <t xml:space="preserve">plant-2-68</t>
  </si>
  <si>
    <t xml:space="preserve">plant-2-69</t>
  </si>
  <si>
    <t xml:space="preserve">plant-2-70</t>
  </si>
  <si>
    <t xml:space="preserve">plant-2-71</t>
  </si>
  <si>
    <t xml:space="preserve">plant-2-72</t>
  </si>
  <si>
    <t xml:space="preserve">plant-2-73</t>
  </si>
  <si>
    <t xml:space="preserve">plant-2-74</t>
  </si>
  <si>
    <t xml:space="preserve">plant-2-75</t>
  </si>
  <si>
    <t xml:space="preserve">plant-2-76</t>
  </si>
  <si>
    <t xml:space="preserve">plant-2-77</t>
  </si>
  <si>
    <t xml:space="preserve">plant-2-78</t>
  </si>
  <si>
    <t xml:space="preserve">plant-2-79</t>
  </si>
  <si>
    <t xml:space="preserve">plant-2-80</t>
  </si>
  <si>
    <t xml:space="preserve">plant-2-81</t>
  </si>
  <si>
    <t xml:space="preserve">plant-2-82</t>
  </si>
  <si>
    <t xml:space="preserve">plant-2-83</t>
  </si>
  <si>
    <t xml:space="preserve">plant-2-84</t>
  </si>
  <si>
    <t xml:space="preserve">plant-2-85</t>
  </si>
  <si>
    <t xml:space="preserve">plant-2-86</t>
  </si>
  <si>
    <t xml:space="preserve">plant-2-87</t>
  </si>
  <si>
    <t xml:space="preserve">plant-2-88</t>
  </si>
  <si>
    <t xml:space="preserve">plant-2-89</t>
  </si>
  <si>
    <t xml:space="preserve">plant-2-90</t>
  </si>
  <si>
    <t xml:space="preserve">plant-2-91</t>
  </si>
  <si>
    <t xml:space="preserve">plant-2-92</t>
  </si>
  <si>
    <t xml:space="preserve">plant-2-93</t>
  </si>
  <si>
    <t xml:space="preserve">plant-2-94</t>
  </si>
  <si>
    <t xml:space="preserve">plant-2-95</t>
  </si>
  <si>
    <t xml:space="preserve">plant-2-96</t>
  </si>
  <si>
    <t xml:space="preserve">plant-2-97</t>
  </si>
  <si>
    <t xml:space="preserve">plant-2-98</t>
  </si>
  <si>
    <t xml:space="preserve">plant-2-99</t>
  </si>
  <si>
    <t xml:space="preserve">plant-2-100</t>
  </si>
  <si>
    <t xml:space="preserve">plant-2-101</t>
  </si>
  <si>
    <t xml:space="preserve">plant-2-102</t>
  </si>
  <si>
    <t xml:space="preserve">plant-2-103</t>
  </si>
  <si>
    <t xml:space="preserve">plant-2-104</t>
  </si>
  <si>
    <t xml:space="preserve">plant-2-105</t>
  </si>
  <si>
    <t xml:space="preserve">plant-2-106</t>
  </si>
  <si>
    <t xml:space="preserve">plant-2-107</t>
  </si>
  <si>
    <t xml:space="preserve">plant-2-108</t>
  </si>
  <si>
    <t xml:space="preserve">R 13C/12C</t>
  </si>
  <si>
    <t xml:space="preserve">1-CK1-1</t>
  </si>
  <si>
    <t xml:space="preserve">1d</t>
  </si>
  <si>
    <t xml:space="preserve">soil-1-1</t>
  </si>
  <si>
    <t xml:space="preserve">1-CK1-2</t>
  </si>
  <si>
    <t xml:space="preserve">soil-1-2</t>
  </si>
  <si>
    <t xml:space="preserve">1-D1-1</t>
  </si>
  <si>
    <t xml:space="preserve">soil-1-4</t>
  </si>
  <si>
    <t xml:space="preserve">1-D1-2</t>
  </si>
  <si>
    <t xml:space="preserve">soil-1-5</t>
  </si>
  <si>
    <t xml:space="preserve">1-CK2-1</t>
  </si>
  <si>
    <t xml:space="preserve">soil-1-7</t>
  </si>
  <si>
    <t xml:space="preserve">1-CK2-2</t>
  </si>
  <si>
    <t xml:space="preserve">soil-1-8</t>
  </si>
  <si>
    <t xml:space="preserve">1-D2-1</t>
  </si>
  <si>
    <t xml:space="preserve">soil-1-10</t>
  </si>
  <si>
    <t xml:space="preserve">1-D2-2</t>
  </si>
  <si>
    <t xml:space="preserve">soil-1-11</t>
  </si>
  <si>
    <t xml:space="preserve">1-CK3-1</t>
  </si>
  <si>
    <t xml:space="preserve">soil-1-13</t>
  </si>
  <si>
    <t xml:space="preserve">1-CK3-2</t>
  </si>
  <si>
    <t xml:space="preserve">soil-1-14</t>
  </si>
  <si>
    <t xml:space="preserve">1-D3-1</t>
  </si>
  <si>
    <t xml:space="preserve">soil-1-16</t>
  </si>
  <si>
    <t xml:space="preserve">1-D3-2</t>
  </si>
  <si>
    <t xml:space="preserve">soil-1-17</t>
  </si>
  <si>
    <t xml:space="preserve">2-CK1-1</t>
  </si>
  <si>
    <t xml:space="preserve">3d</t>
  </si>
  <si>
    <t xml:space="preserve">soil-1-19</t>
  </si>
  <si>
    <t xml:space="preserve">2-CK1-2</t>
  </si>
  <si>
    <t xml:space="preserve">soil-1-20</t>
  </si>
  <si>
    <t xml:space="preserve">2-D1-1</t>
  </si>
  <si>
    <t xml:space="preserve">soil-1-22</t>
  </si>
  <si>
    <t xml:space="preserve">2-D1-2</t>
  </si>
  <si>
    <t xml:space="preserve">soil-1-23</t>
  </si>
  <si>
    <t xml:space="preserve">2-CK2-1</t>
  </si>
  <si>
    <t xml:space="preserve">soil-1-25</t>
  </si>
  <si>
    <t xml:space="preserve">2-CK2-2</t>
  </si>
  <si>
    <t xml:space="preserve">soil-1-26</t>
  </si>
  <si>
    <t xml:space="preserve">2-D2-1</t>
  </si>
  <si>
    <t xml:space="preserve">soil-1-28</t>
  </si>
  <si>
    <t xml:space="preserve">2-D2-2</t>
  </si>
  <si>
    <t xml:space="preserve">soil-1-29</t>
  </si>
  <si>
    <t xml:space="preserve">2-CK3-1</t>
  </si>
  <si>
    <t xml:space="preserve">soil-1-31</t>
  </si>
  <si>
    <t xml:space="preserve">2-CK3-2</t>
  </si>
  <si>
    <t xml:space="preserve">soil-1-32</t>
  </si>
  <si>
    <t xml:space="preserve">2-D3-1</t>
  </si>
  <si>
    <t xml:space="preserve">soil-1-34</t>
  </si>
  <si>
    <t xml:space="preserve">2-D3-2</t>
  </si>
  <si>
    <t xml:space="preserve">soil-1-35</t>
  </si>
  <si>
    <t xml:space="preserve">3-CK1-1</t>
  </si>
  <si>
    <t xml:space="preserve">5d</t>
  </si>
  <si>
    <t xml:space="preserve">soil-1-37</t>
  </si>
  <si>
    <t xml:space="preserve">3-CK1-2</t>
  </si>
  <si>
    <t xml:space="preserve">soil-1-38</t>
  </si>
  <si>
    <t xml:space="preserve">3-D1-1</t>
  </si>
  <si>
    <t xml:space="preserve">soil-1-40</t>
  </si>
  <si>
    <t xml:space="preserve">3-D1-2</t>
  </si>
  <si>
    <t xml:space="preserve">soil-1-41</t>
  </si>
  <si>
    <t xml:space="preserve">3-CK2-1</t>
  </si>
  <si>
    <t xml:space="preserve">soil-1-43</t>
  </si>
  <si>
    <t xml:space="preserve">3-CK2-2</t>
  </si>
  <si>
    <t xml:space="preserve">soil-1-44</t>
  </si>
  <si>
    <t xml:space="preserve">3-D2-1</t>
  </si>
  <si>
    <t xml:space="preserve">soil-1-46</t>
  </si>
  <si>
    <t xml:space="preserve">3-D2-2</t>
  </si>
  <si>
    <t xml:space="preserve">soil-1-47</t>
  </si>
  <si>
    <t xml:space="preserve">3-CK3-1</t>
  </si>
  <si>
    <t xml:space="preserve">soil-1-49</t>
  </si>
  <si>
    <t xml:space="preserve">3-CK3-2</t>
  </si>
  <si>
    <t xml:space="preserve">soil-1-50</t>
  </si>
  <si>
    <t xml:space="preserve">3-D3-1</t>
  </si>
  <si>
    <t xml:space="preserve">soil-1-52</t>
  </si>
  <si>
    <t xml:space="preserve">3-D3-2</t>
  </si>
  <si>
    <t xml:space="preserve">soil-1-53</t>
  </si>
  <si>
    <t xml:space="preserve">4-CK1-1</t>
  </si>
  <si>
    <t xml:space="preserve">7d</t>
  </si>
  <si>
    <t xml:space="preserve">soil-1-55</t>
  </si>
  <si>
    <t xml:space="preserve">4-CK1-2</t>
  </si>
  <si>
    <t xml:space="preserve">soil-1-56</t>
  </si>
  <si>
    <t xml:space="preserve">4-D1-1</t>
  </si>
  <si>
    <t xml:space="preserve">soil-1-58</t>
  </si>
  <si>
    <t xml:space="preserve">4-D1-2</t>
  </si>
  <si>
    <t xml:space="preserve">soil-1-59</t>
  </si>
  <si>
    <t xml:space="preserve">4-CK2-1</t>
  </si>
  <si>
    <t xml:space="preserve">soil-1-61</t>
  </si>
  <si>
    <t xml:space="preserve">4-CK2-2</t>
  </si>
  <si>
    <t xml:space="preserve">soil-1-62</t>
  </si>
  <si>
    <t xml:space="preserve">4-D2-1</t>
  </si>
  <si>
    <t xml:space="preserve">soil-1-64</t>
  </si>
  <si>
    <t xml:space="preserve">4-D2-2</t>
  </si>
  <si>
    <t xml:space="preserve">soil-1-65</t>
  </si>
  <si>
    <t xml:space="preserve">4-CK3-1</t>
  </si>
  <si>
    <t xml:space="preserve">soil-1-67</t>
  </si>
  <si>
    <t xml:space="preserve">4-CK3-2</t>
  </si>
  <si>
    <t xml:space="preserve">soil-1-68</t>
  </si>
  <si>
    <t xml:space="preserve">4-D3-1</t>
  </si>
  <si>
    <t xml:space="preserve">soil-1-70</t>
  </si>
  <si>
    <t xml:space="preserve">4-D3-2</t>
  </si>
  <si>
    <t xml:space="preserve">soil-1-71</t>
  </si>
  <si>
    <t xml:space="preserve">5-CK1-1</t>
  </si>
  <si>
    <t xml:space="preserve">15d</t>
  </si>
  <si>
    <t xml:space="preserve">soil-1-73</t>
  </si>
  <si>
    <t xml:space="preserve">5-CK1-2</t>
  </si>
  <si>
    <t xml:space="preserve">soil-1-74</t>
  </si>
  <si>
    <t xml:space="preserve">5-TD1-1</t>
  </si>
  <si>
    <t xml:space="preserve">soil-1-76</t>
  </si>
  <si>
    <t xml:space="preserve">5-D1-2</t>
  </si>
  <si>
    <t xml:space="preserve">soil-1-77</t>
  </si>
  <si>
    <t xml:space="preserve">5-CK2-1</t>
  </si>
  <si>
    <t xml:space="preserve">soil-1-79</t>
  </si>
  <si>
    <t xml:space="preserve">5-CK2-2</t>
  </si>
  <si>
    <t xml:space="preserve">soil-1-80</t>
  </si>
  <si>
    <t xml:space="preserve">5-TD2-1</t>
  </si>
  <si>
    <t xml:space="preserve">soil-1-82</t>
  </si>
  <si>
    <t xml:space="preserve">5-D2-2</t>
  </si>
  <si>
    <t xml:space="preserve">soil-1-83</t>
  </si>
  <si>
    <t xml:space="preserve">5-CK3-1</t>
  </si>
  <si>
    <t xml:space="preserve">soil-1-85</t>
  </si>
  <si>
    <t xml:space="preserve">5-CK3-2</t>
  </si>
  <si>
    <t xml:space="preserve">soil-1-86</t>
  </si>
  <si>
    <t xml:space="preserve">5-D3-1</t>
  </si>
  <si>
    <t xml:space="preserve">soil-1-88</t>
  </si>
  <si>
    <t xml:space="preserve">5-D3-2</t>
  </si>
  <si>
    <t xml:space="preserve">soil-1-89</t>
  </si>
  <si>
    <t xml:space="preserve">6-CK1-1</t>
  </si>
  <si>
    <t xml:space="preserve">30d</t>
  </si>
  <si>
    <t xml:space="preserve">soil-1-91</t>
  </si>
  <si>
    <t xml:space="preserve">6-CK1-2</t>
  </si>
  <si>
    <t xml:space="preserve">soil-1-92</t>
  </si>
  <si>
    <t xml:space="preserve">6-D1-1</t>
  </si>
  <si>
    <t xml:space="preserve">soil-1-94</t>
  </si>
  <si>
    <t xml:space="preserve">6-TD1-2</t>
  </si>
  <si>
    <t xml:space="preserve">soil-1-95</t>
  </si>
  <si>
    <t xml:space="preserve">6-CK2-1</t>
  </si>
  <si>
    <t xml:space="preserve">soil-1-97</t>
  </si>
  <si>
    <t xml:space="preserve">6-CK2-2</t>
  </si>
  <si>
    <t xml:space="preserve">soil-1-98</t>
  </si>
  <si>
    <t xml:space="preserve">6-TD2-1</t>
  </si>
  <si>
    <t xml:space="preserve">soil-1-100</t>
  </si>
  <si>
    <t xml:space="preserve">6-D2-2</t>
  </si>
  <si>
    <t xml:space="preserve">soil-1-101</t>
  </si>
  <si>
    <t xml:space="preserve">6-CK3-1</t>
  </si>
  <si>
    <t xml:space="preserve">soil-1-103</t>
  </si>
  <si>
    <t xml:space="preserve">6-CK3-2</t>
  </si>
  <si>
    <t xml:space="preserve">soil-1-104</t>
  </si>
  <si>
    <t xml:space="preserve">6-D3-1</t>
  </si>
  <si>
    <t xml:space="preserve">soil-1-106</t>
  </si>
  <si>
    <t xml:space="preserve">6-D3-2</t>
  </si>
  <si>
    <t xml:space="preserve">soil-1-107</t>
  </si>
  <si>
    <t xml:space="preserve">soil-2-1</t>
  </si>
  <si>
    <t xml:space="preserve">soil-2-3</t>
  </si>
  <si>
    <t xml:space="preserve">soil-2-5</t>
  </si>
  <si>
    <t xml:space="preserve">soil-2-7</t>
  </si>
  <si>
    <t xml:space="preserve">soil-2-9</t>
  </si>
  <si>
    <t xml:space="preserve">soil-2-11</t>
  </si>
  <si>
    <t xml:space="preserve">soil-2-13</t>
  </si>
  <si>
    <t xml:space="preserve">soil-2-14</t>
  </si>
  <si>
    <t xml:space="preserve">soil-2-15</t>
  </si>
  <si>
    <t xml:space="preserve">soil-2-16</t>
  </si>
  <si>
    <t xml:space="preserve">soil-2-17</t>
  </si>
  <si>
    <t xml:space="preserve">soil-2-18</t>
  </si>
  <si>
    <t xml:space="preserve">2M-CK1-1</t>
  </si>
  <si>
    <t xml:space="preserve">soil-2-19</t>
  </si>
  <si>
    <t xml:space="preserve">2M-D1-1</t>
  </si>
  <si>
    <t xml:space="preserve">soil-2-20</t>
  </si>
  <si>
    <t xml:space="preserve">2M-CK2-1</t>
  </si>
  <si>
    <t xml:space="preserve">soil-2-21</t>
  </si>
  <si>
    <t xml:space="preserve">2M-D2-1</t>
  </si>
  <si>
    <t xml:space="preserve">soil-2-22</t>
  </si>
  <si>
    <t xml:space="preserve">2M-CK3-1</t>
  </si>
  <si>
    <t xml:space="preserve">soil-2-23</t>
  </si>
  <si>
    <t xml:space="preserve">2M-D3-1</t>
  </si>
  <si>
    <t xml:space="preserve">soil-2-24</t>
  </si>
  <si>
    <t xml:space="preserve">soil-2-25</t>
  </si>
  <si>
    <t xml:space="preserve">soil-2-26</t>
  </si>
  <si>
    <t xml:space="preserve">soil-2-27</t>
  </si>
  <si>
    <t xml:space="preserve">soil-2-28</t>
  </si>
  <si>
    <t xml:space="preserve">soil-2-29</t>
  </si>
  <si>
    <t xml:space="preserve">soil-2-30</t>
  </si>
  <si>
    <t xml:space="preserve">3M-CK1-1</t>
  </si>
  <si>
    <t xml:space="preserve">soil-2-31</t>
  </si>
  <si>
    <t xml:space="preserve">3M-D1-1</t>
  </si>
  <si>
    <t xml:space="preserve">soil-2-32</t>
  </si>
  <si>
    <t xml:space="preserve">3M-CK2-1</t>
  </si>
  <si>
    <t xml:space="preserve">soil-2-33</t>
  </si>
  <si>
    <t xml:space="preserve">3M-D2-1</t>
  </si>
  <si>
    <t xml:space="preserve">soil-2-34</t>
  </si>
  <si>
    <t xml:space="preserve">3M-CK3-1</t>
  </si>
  <si>
    <t xml:space="preserve">soil-2-35</t>
  </si>
  <si>
    <t xml:space="preserve">3M-D3-1</t>
  </si>
  <si>
    <t xml:space="preserve">soil-2-36</t>
  </si>
  <si>
    <t xml:space="preserve">soil-2-37</t>
  </si>
  <si>
    <t xml:space="preserve">soil-2-38</t>
  </si>
  <si>
    <t xml:space="preserve">soil-2-39</t>
  </si>
  <si>
    <t xml:space="preserve">soil-2-40</t>
  </si>
  <si>
    <t xml:space="preserve">soil-2-41</t>
  </si>
  <si>
    <t xml:space="preserve">soil-2-42</t>
  </si>
  <si>
    <t xml:space="preserve">4M-CK1-1</t>
  </si>
  <si>
    <t xml:space="preserve">soil-2-43</t>
  </si>
  <si>
    <t xml:space="preserve">4M-D1-1</t>
  </si>
  <si>
    <t xml:space="preserve">soil-2-44</t>
  </si>
  <si>
    <t xml:space="preserve">4M-CK2-1</t>
  </si>
  <si>
    <t xml:space="preserve">soil-2-45</t>
  </si>
  <si>
    <t xml:space="preserve">4M-D2-1</t>
  </si>
  <si>
    <t xml:space="preserve">soil-2-46</t>
  </si>
  <si>
    <t xml:space="preserve">4M-CK3-1</t>
  </si>
  <si>
    <t xml:space="preserve">soil-2-47</t>
  </si>
  <si>
    <t xml:space="preserve">4M-D3-1</t>
  </si>
  <si>
    <t xml:space="preserve">soil-2-48</t>
  </si>
  <si>
    <t xml:space="preserve">Control</t>
  </si>
  <si>
    <t xml:space="preserve">Drought</t>
  </si>
  <si>
    <t xml:space="preserve">soil-1-39</t>
  </si>
  <si>
    <t xml:space="preserve">soil-1-42</t>
  </si>
  <si>
    <t xml:space="preserve">soil-1-45</t>
  </si>
  <si>
    <t xml:space="preserve">soil-1-48</t>
  </si>
  <si>
    <t xml:space="preserve">soil-2-2</t>
  </si>
  <si>
    <t xml:space="preserve">soil-2-4</t>
  </si>
  <si>
    <t xml:space="preserve">soil-2-6</t>
  </si>
  <si>
    <t xml:space="preserve">soil-2-8</t>
  </si>
  <si>
    <t xml:space="preserve">soil-2-10</t>
  </si>
  <si>
    <t xml:space="preserve">soil-2-12</t>
  </si>
  <si>
    <t xml:space="preserve">soil-2-73</t>
  </si>
  <si>
    <t xml:space="preserve">soil-2-75</t>
  </si>
  <si>
    <t xml:space="preserve">soil-2-77</t>
  </si>
  <si>
    <t xml:space="preserve">soil-2-78</t>
  </si>
  <si>
    <t xml:space="preserve">soil-2-81</t>
  </si>
  <si>
    <t xml:space="preserve">soil-2-83</t>
  </si>
  <si>
    <t xml:space="preserve">soil-2-85</t>
  </si>
  <si>
    <t xml:space="preserve">soil-2-87</t>
  </si>
  <si>
    <t xml:space="preserve">soil-2-89</t>
  </si>
  <si>
    <t xml:space="preserve">soil-2-91</t>
  </si>
  <si>
    <t xml:space="preserve">soil-2-93</t>
  </si>
  <si>
    <t xml:space="preserve">soil-2-95</t>
  </si>
  <si>
    <t xml:space="preserve">Treatment</t>
  </si>
  <si>
    <t xml:space="preserve">5-D1-1</t>
  </si>
  <si>
    <t xml:space="preserve">5-D2-1</t>
  </si>
  <si>
    <t xml:space="preserve">6-D1-2</t>
  </si>
  <si>
    <t xml:space="preserve">6-D2-1</t>
  </si>
  <si>
    <t xml:space="preserve">5-CK1-B</t>
  </si>
  <si>
    <t xml:space="preserve">7-D1-L</t>
  </si>
  <si>
    <t xml:space="preserve">N1-CK3-L</t>
  </si>
  <si>
    <t xml:space="preserve">MN5-CK2-B</t>
  </si>
  <si>
    <t xml:space="preserve">sample time(d) </t>
  </si>
  <si>
    <t xml:space="preserve">Leave 13C‰</t>
  </si>
  <si>
    <t xml:space="preserve">Branches 13C‰ </t>
  </si>
  <si>
    <t xml:space="preserve">Roots 13C‰</t>
  </si>
  <si>
    <t xml:space="preserve">0-15 Soil 13C‰</t>
  </si>
  <si>
    <t xml:space="preserve">15-30 Soil 13C‰</t>
  </si>
  <si>
    <t xml:space="preserve">Leave 13C atom%</t>
  </si>
  <si>
    <t xml:space="preserve">Branches 13C atom%</t>
  </si>
  <si>
    <t xml:space="preserve">Roots 13C atom%</t>
  </si>
  <si>
    <t xml:space="preserve">Drought leaves base</t>
  </si>
  <si>
    <t xml:space="preserve">Control leaves base</t>
  </si>
  <si>
    <t xml:space="preserve">Drought branches base</t>
  </si>
  <si>
    <t xml:space="preserve">Control branches base</t>
  </si>
  <si>
    <t xml:space="preserve">Drought roots base</t>
  </si>
  <si>
    <t xml:space="preserve">Control roots base</t>
  </si>
  <si>
    <t xml:space="preserve">0-15 Soil13C atom%</t>
  </si>
  <si>
    <t xml:space="preserve">10-30 Soil 13C atom%</t>
  </si>
  <si>
    <t xml:space="preserve">Leave 13C amount</t>
  </si>
  <si>
    <t xml:space="preserve">Branches 13C amount</t>
  </si>
  <si>
    <t xml:space="preserve">Roots 13C amount</t>
  </si>
  <si>
    <t xml:space="preserve">0-15 Soil13C amount</t>
  </si>
  <si>
    <t xml:space="preserve">10-30 Soil 13C amount</t>
  </si>
  <si>
    <t xml:space="preserve">Drougnt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</si>
</sst>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0_);[RED]\(0.000\)"/>
    <numFmt numFmtId="167" formatCode="@"/>
    <numFmt numFmtId="168" formatCode="0.00E+00"/>
    <numFmt numFmtId="169" formatCode="0.000_ "/>
  </numFmts>
  <fonts count="19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color rgb="FF000000"/>
      <name val="等线"/>
      <family val="2"/>
      <charset val="1"/>
    </font>
    <font>
      <sz val="12"/>
      <name val="MS Sans Serif"/>
      <family val="2"/>
      <charset val="1"/>
    </font>
    <font>
      <sz val="12"/>
      <name val="Times New Roman"/>
      <family val="1"/>
      <charset val="1"/>
    </font>
    <font>
      <b val="true"/>
      <sz val="12"/>
      <name val="MS Sans Serif"/>
      <family val="2"/>
      <charset val="1"/>
    </font>
    <font>
      <b val="true"/>
      <sz val="12"/>
      <name val="Times New Roman"/>
      <family val="1"/>
      <charset val="1"/>
    </font>
    <font>
      <sz val="12"/>
      <name val="微软雅黑"/>
      <family val="2"/>
      <charset val="134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1"/>
      <color rgb="FF0000FF"/>
      <name val="等线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Times New Roman"/>
      <family val="1"/>
    </font>
    <font>
      <sz val="13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00"/>
        </patternFill>
      </fill>
    </dxf>
    <dxf>
      <font>
        <name val="等线"/>
        <charset val="1"/>
        <family val="2"/>
        <b val="1"/>
        <color rgb="FFFFFFFF"/>
        <sz val="11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R0 Leaves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'Graph data'!$G$8:$G$8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'Graph data'!$C$2:$C$12</c:f>
              <c:numCache>
                <c:formatCode>General</c:formatCode>
                <c:ptCount val="11"/>
                <c:pt idx="0">
                  <c:v>0</c:v>
                </c:pt>
                <c:pt idx="1">
                  <c:v>0.932665829679597</c:v>
                </c:pt>
                <c:pt idx="2">
                  <c:v>0.380473251599003</c:v>
                </c:pt>
                <c:pt idx="3">
                  <c:v>0.224532068791054</c:v>
                </c:pt>
                <c:pt idx="4">
                  <c:v>0.198710848456119</c:v>
                </c:pt>
                <c:pt idx="5">
                  <c:v>0.21335155968758</c:v>
                </c:pt>
                <c:pt idx="6">
                  <c:v>0.185686558798383</c:v>
                </c:pt>
                <c:pt idx="7">
                  <c:v>0.105323808782255</c:v>
                </c:pt>
                <c:pt idx="8">
                  <c:v>0.0481789221552246</c:v>
                </c:pt>
                <c:pt idx="9">
                  <c:v>0.00168769052251783</c:v>
                </c:pt>
                <c:pt idx="10">
                  <c:v>0.00343652917873224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data'!$G$13:$G$13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'Graph data'!$C$13:$C$23</c:f>
              <c:numCache>
                <c:formatCode>General</c:formatCode>
                <c:ptCount val="11"/>
                <c:pt idx="0">
                  <c:v>0</c:v>
                </c:pt>
                <c:pt idx="1">
                  <c:v>0.570541108833739</c:v>
                </c:pt>
                <c:pt idx="2">
                  <c:v>0.184011014690606</c:v>
                </c:pt>
                <c:pt idx="3">
                  <c:v>0.160878845008618</c:v>
                </c:pt>
                <c:pt idx="4">
                  <c:v>0.138641305622571</c:v>
                </c:pt>
                <c:pt idx="5">
                  <c:v>0.125164299227045</c:v>
                </c:pt>
                <c:pt idx="6">
                  <c:v>0.102686430702907</c:v>
                </c:pt>
                <c:pt idx="7">
                  <c:v>0.0767268822773726</c:v>
                </c:pt>
                <c:pt idx="8">
                  <c:v>0.0276985018125048</c:v>
                </c:pt>
                <c:pt idx="9">
                  <c:v>0.00113634357756465</c:v>
                </c:pt>
                <c:pt idx="10">
                  <c:v>0.00361975477601277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157078"/>
        <c:axId val="99231453"/>
      </c:lineChart>
      <c:catAx>
        <c:axId val="631570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31453"/>
        <c:crosses val="autoZero"/>
        <c:auto val="1"/>
        <c:lblAlgn val="ctr"/>
        <c:lblOffset val="100"/>
        <c:noMultiLvlLbl val="0"/>
      </c:catAx>
      <c:valAx>
        <c:axId val="992314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570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R0 Branches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'Graph data'!$G$8:$G$8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'Graph data'!$E$2:$E$12,'Graph data'!$G$13:$G$13</c:f>
              <c:numCache>
                <c:formatCode>General</c:formatCode>
                <c:ptCount val="12"/>
                <c:pt idx="0">
                  <c:v>0</c:v>
                </c:pt>
                <c:pt idx="1">
                  <c:v>0.113004014777056</c:v>
                </c:pt>
                <c:pt idx="2">
                  <c:v>0.362790440461637</c:v>
                </c:pt>
                <c:pt idx="3">
                  <c:v>0.0887507503565337</c:v>
                </c:pt>
                <c:pt idx="4">
                  <c:v>0.058582479559509</c:v>
                </c:pt>
                <c:pt idx="5">
                  <c:v>0.114230150667374</c:v>
                </c:pt>
                <c:pt idx="6">
                  <c:v>0.0654418804881505</c:v>
                </c:pt>
                <c:pt idx="7">
                  <c:v>0.0503007871107832</c:v>
                </c:pt>
                <c:pt idx="8">
                  <c:v>0.0410911300407126</c:v>
                </c:pt>
                <c:pt idx="9">
                  <c:v>0.000356019542657663</c:v>
                </c:pt>
                <c:pt idx="10">
                  <c:v>0.00284048202096739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data'!$G$13:$G$13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'Graph data'!$E$13:$E$23,'Graph data'!$G$13:$G$13</c:f>
              <c:numCache>
                <c:formatCode>General</c:formatCode>
                <c:ptCount val="12"/>
                <c:pt idx="0">
                  <c:v>0</c:v>
                </c:pt>
                <c:pt idx="1">
                  <c:v>0.0834542825106782</c:v>
                </c:pt>
                <c:pt idx="2">
                  <c:v>0.168851862863031</c:v>
                </c:pt>
                <c:pt idx="3">
                  <c:v>0.0606882688555921</c:v>
                </c:pt>
                <c:pt idx="4">
                  <c:v>0.0522995155811877</c:v>
                </c:pt>
                <c:pt idx="5">
                  <c:v>0.0575186089926877</c:v>
                </c:pt>
                <c:pt idx="6">
                  <c:v>0.00649658632680517</c:v>
                </c:pt>
                <c:pt idx="7">
                  <c:v>0.00314496298564112</c:v>
                </c:pt>
                <c:pt idx="8">
                  <c:v>0.00419207460461024</c:v>
                </c:pt>
                <c:pt idx="9">
                  <c:v>0.000527067597624553</c:v>
                </c:pt>
                <c:pt idx="10">
                  <c:v>0.00245272120546932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719750"/>
        <c:axId val="24144994"/>
      </c:lineChart>
      <c:catAx>
        <c:axId val="157197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144994"/>
        <c:crosses val="autoZero"/>
        <c:auto val="1"/>
        <c:lblAlgn val="ctr"/>
        <c:lblOffset val="100"/>
        <c:noMultiLvlLbl val="0"/>
      </c:catAx>
      <c:valAx>
        <c:axId val="241449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197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R0 Roots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'Graph data'!$G$8:$G$8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'Graph data'!$F$2:$F$12,'Graph data'!$G$13:$G$13</c:f>
              <c:numCache>
                <c:formatCode>General</c:formatCode>
                <c:ptCount val="12"/>
                <c:pt idx="0">
                  <c:v>0</c:v>
                </c:pt>
                <c:pt idx="1">
                  <c:v>0.00312848443344849</c:v>
                </c:pt>
                <c:pt idx="2">
                  <c:v>0</c:v>
                </c:pt>
                <c:pt idx="3">
                  <c:v>0.00726979897482886</c:v>
                </c:pt>
                <c:pt idx="4">
                  <c:v>0.0296856237273842</c:v>
                </c:pt>
                <c:pt idx="5">
                  <c:v>0.0193445548476397</c:v>
                </c:pt>
                <c:pt idx="6">
                  <c:v>0</c:v>
                </c:pt>
                <c:pt idx="7">
                  <c:v>0</c:v>
                </c:pt>
                <c:pt idx="8">
                  <c:v>0.00306799571391821</c:v>
                </c:pt>
                <c:pt idx="9">
                  <c:v>0.000961726538204033</c:v>
                </c:pt>
                <c:pt idx="10">
                  <c:v>0.00454166215384522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data'!$G$13:$G$13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'Graph data'!$F$13:$F$23,'Graph data'!$G$13:$G$13</c:f>
              <c:numCache>
                <c:formatCode>General</c:formatCode>
                <c:ptCount val="12"/>
                <c:pt idx="0">
                  <c:v>0</c:v>
                </c:pt>
                <c:pt idx="1">
                  <c:v>0.000564557894522292</c:v>
                </c:pt>
                <c:pt idx="2">
                  <c:v>0.000642007858245863</c:v>
                </c:pt>
                <c:pt idx="3">
                  <c:v>0</c:v>
                </c:pt>
                <c:pt idx="4">
                  <c:v>0.0205402374104221</c:v>
                </c:pt>
                <c:pt idx="5">
                  <c:v>0.00780588271889804</c:v>
                </c:pt>
                <c:pt idx="6">
                  <c:v>0</c:v>
                </c:pt>
                <c:pt idx="7">
                  <c:v>0</c:v>
                </c:pt>
                <c:pt idx="8">
                  <c:v>0.0012092435886409</c:v>
                </c:pt>
                <c:pt idx="9">
                  <c:v>0.000157847299117423</c:v>
                </c:pt>
                <c:pt idx="10">
                  <c:v>0.0039326354794779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86641"/>
        <c:axId val="34580669"/>
      </c:lineChart>
      <c:catAx>
        <c:axId val="99866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80669"/>
        <c:crosses val="autoZero"/>
        <c:auto val="1"/>
        <c:lblAlgn val="ctr"/>
        <c:lblOffset val="100"/>
        <c:noMultiLvlLbl val="0"/>
      </c:catAx>
      <c:valAx>
        <c:axId val="345806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8664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277920</xdr:colOff>
      <xdr:row>0</xdr:row>
      <xdr:rowOff>0</xdr:rowOff>
    </xdr:from>
    <xdr:to>
      <xdr:col>13</xdr:col>
      <xdr:colOff>302400</xdr:colOff>
      <xdr:row>15</xdr:row>
      <xdr:rowOff>38160</xdr:rowOff>
    </xdr:to>
    <xdr:graphicFrame>
      <xdr:nvGraphicFramePr>
        <xdr:cNvPr id="0" name=""/>
        <xdr:cNvGraphicFramePr/>
      </xdr:nvGraphicFramePr>
      <xdr:xfrm>
        <a:off x="7572960" y="0"/>
        <a:ext cx="4901040" cy="268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801360</xdr:colOff>
      <xdr:row>0</xdr:row>
      <xdr:rowOff>0</xdr:rowOff>
    </xdr:from>
    <xdr:to>
      <xdr:col>20</xdr:col>
      <xdr:colOff>12600</xdr:colOff>
      <xdr:row>15</xdr:row>
      <xdr:rowOff>38160</xdr:rowOff>
    </xdr:to>
    <xdr:graphicFrame>
      <xdr:nvGraphicFramePr>
        <xdr:cNvPr id="1" name=""/>
        <xdr:cNvGraphicFramePr/>
      </xdr:nvGraphicFramePr>
      <xdr:xfrm>
        <a:off x="12972960" y="0"/>
        <a:ext cx="4901040" cy="268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0</xdr:colOff>
      <xdr:row>0</xdr:row>
      <xdr:rowOff>360</xdr:rowOff>
    </xdr:from>
    <xdr:to>
      <xdr:col>27</xdr:col>
      <xdr:colOff>24120</xdr:colOff>
      <xdr:row>15</xdr:row>
      <xdr:rowOff>38520</xdr:rowOff>
    </xdr:to>
    <xdr:graphicFrame>
      <xdr:nvGraphicFramePr>
        <xdr:cNvPr id="2" name=""/>
        <xdr:cNvGraphicFramePr/>
      </xdr:nvGraphicFramePr>
      <xdr:xfrm>
        <a:off x="18673920" y="360"/>
        <a:ext cx="4901040" cy="268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5" activeCellId="0" sqref="D:D"/>
    </sheetView>
  </sheetViews>
  <sheetFormatPr defaultColWidth="8.54296875" defaultRowHeight="13.5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10.41"/>
    <col collapsed="false" customWidth="true" hidden="false" outlineLevel="0" max="3" min="3" style="2" width="8.66"/>
    <col collapsed="false" customWidth="true" hidden="false" outlineLevel="0" max="4" min="4" style="1" width="8.66"/>
    <col collapsed="false" customWidth="true" hidden="false" outlineLevel="0" max="5" min="5" style="1" width="9.51"/>
    <col collapsed="false" customWidth="true" hidden="false" outlineLevel="0" max="11" min="6" style="1" width="8.66"/>
  </cols>
  <sheetData>
    <row r="1" s="5" customFormat="true" ht="13.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/>
      <c r="H1" s="3"/>
      <c r="I1" s="3"/>
      <c r="J1" s="3"/>
      <c r="K1" s="3"/>
    </row>
    <row r="2" customFormat="false" ht="13.5" hidden="false" customHeight="false" outlineLevel="0" collapsed="false">
      <c r="D2" s="1" t="s">
        <v>6</v>
      </c>
      <c r="E2" s="1" t="n">
        <v>-27.789</v>
      </c>
      <c r="F2" s="1" t="n">
        <v>57.421245</v>
      </c>
    </row>
    <row r="3" customFormat="false" ht="13.5" hidden="false" customHeight="false" outlineLevel="0" collapsed="false">
      <c r="D3" s="1" t="s">
        <v>7</v>
      </c>
      <c r="E3" s="1" t="n">
        <v>-27.677</v>
      </c>
      <c r="F3" s="1" t="n">
        <v>55.2954839</v>
      </c>
    </row>
    <row r="4" customFormat="false" ht="13.5" hidden="false" customHeight="false" outlineLevel="0" collapsed="false">
      <c r="D4" s="1" t="s">
        <v>8</v>
      </c>
      <c r="E4" s="1" t="n">
        <v>-27.647</v>
      </c>
      <c r="F4" s="1" t="n">
        <v>54.690649</v>
      </c>
    </row>
    <row r="5" customFormat="false" ht="13.5" hidden="false" customHeight="false" outlineLevel="0" collapsed="false">
      <c r="D5" s="1" t="s">
        <v>9</v>
      </c>
      <c r="E5" s="1" t="n">
        <v>-27.934</v>
      </c>
      <c r="F5" s="1" t="n">
        <v>53.5732193</v>
      </c>
    </row>
    <row r="6" customFormat="false" ht="13.5" hidden="false" customHeight="false" outlineLevel="0" collapsed="false">
      <c r="A6" s="1" t="s">
        <v>10</v>
      </c>
      <c r="B6" s="1" t="s">
        <v>11</v>
      </c>
      <c r="C6" s="2" t="n">
        <v>0</v>
      </c>
      <c r="D6" s="1" t="s">
        <v>12</v>
      </c>
      <c r="E6" s="1" t="n">
        <v>-30.153</v>
      </c>
      <c r="F6" s="1" t="n">
        <v>47.4584544</v>
      </c>
    </row>
    <row r="7" customFormat="false" ht="13.5" hidden="false" customHeight="false" outlineLevel="0" collapsed="false">
      <c r="A7" s="1" t="s">
        <v>10</v>
      </c>
      <c r="B7" s="1" t="s">
        <v>13</v>
      </c>
      <c r="C7" s="2" t="n">
        <v>0</v>
      </c>
      <c r="D7" s="1" t="s">
        <v>14</v>
      </c>
      <c r="E7" s="1" t="n">
        <v>-29.63</v>
      </c>
      <c r="F7" s="1" t="n">
        <v>51.0461754</v>
      </c>
    </row>
    <row r="8" customFormat="false" ht="13.5" hidden="false" customHeight="false" outlineLevel="0" collapsed="false">
      <c r="A8" s="1" t="s">
        <v>10</v>
      </c>
      <c r="B8" s="1" t="s">
        <v>15</v>
      </c>
      <c r="C8" s="2" t="n">
        <v>0</v>
      </c>
      <c r="D8" s="1" t="s">
        <v>16</v>
      </c>
      <c r="E8" s="1" t="n">
        <v>-28.568</v>
      </c>
      <c r="F8" s="1" t="n">
        <v>50.3083175</v>
      </c>
    </row>
    <row r="9" customFormat="false" ht="13.5" hidden="false" customHeight="false" outlineLevel="0" collapsed="false">
      <c r="A9" s="1" t="s">
        <v>10</v>
      </c>
      <c r="B9" s="1" t="s">
        <v>17</v>
      </c>
      <c r="C9" s="2" t="n">
        <v>0</v>
      </c>
      <c r="D9" s="1" t="s">
        <v>18</v>
      </c>
      <c r="E9" s="1" t="n">
        <v>-30.096</v>
      </c>
      <c r="F9" s="1" t="n">
        <v>50.8868805</v>
      </c>
    </row>
    <row r="10" customFormat="false" ht="13.5" hidden="false" customHeight="false" outlineLevel="0" collapsed="false">
      <c r="A10" s="1" t="s">
        <v>10</v>
      </c>
      <c r="B10" s="1" t="s">
        <v>19</v>
      </c>
      <c r="C10" s="2" t="n">
        <v>0</v>
      </c>
      <c r="D10" s="1" t="s">
        <v>20</v>
      </c>
      <c r="E10" s="1" t="n">
        <v>-29.184</v>
      </c>
      <c r="F10" s="1" t="n">
        <v>50.5778563</v>
      </c>
    </row>
    <row r="11" customFormat="false" ht="13.5" hidden="false" customHeight="false" outlineLevel="0" collapsed="false">
      <c r="A11" s="1" t="s">
        <v>10</v>
      </c>
      <c r="B11" s="1" t="s">
        <v>21</v>
      </c>
      <c r="C11" s="2" t="n">
        <v>0</v>
      </c>
      <c r="D11" s="1" t="s">
        <v>22</v>
      </c>
      <c r="E11" s="1" t="n">
        <v>-28.064</v>
      </c>
      <c r="F11" s="1" t="n">
        <v>48.8322824</v>
      </c>
    </row>
    <row r="12" customFormat="false" ht="13.5" hidden="false" customHeight="false" outlineLevel="0" collapsed="false">
      <c r="A12" s="1" t="s">
        <v>10</v>
      </c>
      <c r="B12" s="1" t="s">
        <v>23</v>
      </c>
      <c r="C12" s="2" t="n">
        <v>0</v>
      </c>
      <c r="D12" s="1" t="s">
        <v>24</v>
      </c>
      <c r="E12" s="1" t="n">
        <v>-30.448</v>
      </c>
      <c r="F12" s="1" t="n">
        <v>51.6899015</v>
      </c>
    </row>
    <row r="13" customFormat="false" ht="13.5" hidden="false" customHeight="false" outlineLevel="0" collapsed="false">
      <c r="A13" s="1" t="s">
        <v>10</v>
      </c>
      <c r="B13" s="1" t="s">
        <v>25</v>
      </c>
      <c r="C13" s="2" t="n">
        <v>0</v>
      </c>
      <c r="D13" s="1" t="s">
        <v>26</v>
      </c>
      <c r="E13" s="1" t="n">
        <v>-28.726</v>
      </c>
      <c r="F13" s="1" t="n">
        <v>52.7889016</v>
      </c>
    </row>
    <row r="14" customFormat="false" ht="13.5" hidden="false" customHeight="false" outlineLevel="0" collapsed="false">
      <c r="A14" s="1" t="s">
        <v>10</v>
      </c>
      <c r="B14" s="1" t="s">
        <v>27</v>
      </c>
      <c r="C14" s="2" t="n">
        <v>0</v>
      </c>
      <c r="D14" s="1" t="s">
        <v>28</v>
      </c>
      <c r="E14" s="1" t="n">
        <v>-28.899</v>
      </c>
      <c r="F14" s="1" t="n">
        <v>49.2589195</v>
      </c>
    </row>
    <row r="15" customFormat="false" ht="13.5" hidden="false" customHeight="false" outlineLevel="0" collapsed="false">
      <c r="D15" s="1" t="s">
        <v>29</v>
      </c>
      <c r="E15" s="1" t="n">
        <v>-28.014</v>
      </c>
      <c r="F15" s="1" t="n">
        <v>54.3336986</v>
      </c>
    </row>
    <row r="16" customFormat="false" ht="13.5" hidden="false" customHeight="false" outlineLevel="0" collapsed="false">
      <c r="A16" s="1" t="s">
        <v>10</v>
      </c>
      <c r="B16" s="1" t="s">
        <v>30</v>
      </c>
      <c r="C16" s="2" t="n">
        <v>0</v>
      </c>
      <c r="D16" s="1" t="s">
        <v>31</v>
      </c>
      <c r="E16" s="1" t="n">
        <v>-29.358</v>
      </c>
      <c r="F16" s="1" t="n">
        <v>48.6815101</v>
      </c>
    </row>
    <row r="17" customFormat="false" ht="13.5" hidden="false" customHeight="false" outlineLevel="0" collapsed="false">
      <c r="A17" s="1" t="s">
        <v>10</v>
      </c>
      <c r="B17" s="1" t="s">
        <v>32</v>
      </c>
      <c r="C17" s="2" t="n">
        <v>0</v>
      </c>
      <c r="D17" s="1" t="s">
        <v>33</v>
      </c>
      <c r="E17" s="1" t="n">
        <v>-29.635</v>
      </c>
      <c r="F17" s="1" t="n">
        <v>51.9967493</v>
      </c>
    </row>
    <row r="18" customFormat="false" ht="13.5" hidden="false" customHeight="false" outlineLevel="0" collapsed="false">
      <c r="A18" s="1" t="s">
        <v>10</v>
      </c>
      <c r="B18" s="1" t="s">
        <v>34</v>
      </c>
      <c r="C18" s="2" t="n">
        <v>0</v>
      </c>
      <c r="D18" s="1" t="s">
        <v>35</v>
      </c>
      <c r="E18" s="1" t="n">
        <v>-28.733</v>
      </c>
      <c r="F18" s="1" t="n">
        <v>49.698719</v>
      </c>
    </row>
    <row r="19" customFormat="false" ht="13.5" hidden="false" customHeight="false" outlineLevel="0" collapsed="false">
      <c r="A19" s="1" t="s">
        <v>10</v>
      </c>
      <c r="B19" s="1" t="s">
        <v>36</v>
      </c>
      <c r="C19" s="2" t="n">
        <v>0</v>
      </c>
      <c r="D19" s="1" t="s">
        <v>37</v>
      </c>
      <c r="E19" s="1" t="n">
        <v>-30.634</v>
      </c>
      <c r="F19" s="1" t="n">
        <v>50.5010407</v>
      </c>
    </row>
    <row r="20" customFormat="false" ht="13.5" hidden="false" customHeight="false" outlineLevel="0" collapsed="false">
      <c r="A20" s="1" t="s">
        <v>10</v>
      </c>
      <c r="B20" s="1" t="s">
        <v>38</v>
      </c>
      <c r="C20" s="2" t="n">
        <v>0</v>
      </c>
      <c r="D20" s="1" t="s">
        <v>39</v>
      </c>
      <c r="E20" s="1" t="n">
        <v>-29.612</v>
      </c>
      <c r="F20" s="1" t="n">
        <v>51.6681818</v>
      </c>
    </row>
    <row r="21" customFormat="false" ht="13.5" hidden="false" customHeight="false" outlineLevel="0" collapsed="false">
      <c r="A21" s="1" t="s">
        <v>10</v>
      </c>
      <c r="B21" s="1" t="s">
        <v>40</v>
      </c>
      <c r="C21" s="2" t="n">
        <v>0</v>
      </c>
      <c r="D21" s="1" t="s">
        <v>41</v>
      </c>
      <c r="E21" s="1" t="n">
        <v>-28.672</v>
      </c>
      <c r="F21" s="1" t="n">
        <v>45.5094655</v>
      </c>
    </row>
    <row r="22" customFormat="false" ht="13.5" hidden="false" customHeight="false" outlineLevel="0" collapsed="false">
      <c r="A22" s="1" t="s">
        <v>10</v>
      </c>
      <c r="B22" s="1" t="s">
        <v>42</v>
      </c>
      <c r="C22" s="2" t="n">
        <v>0</v>
      </c>
      <c r="D22" s="1" t="s">
        <v>43</v>
      </c>
      <c r="E22" s="1" t="n">
        <v>-31.297</v>
      </c>
      <c r="F22" s="1" t="n">
        <v>48.8070149</v>
      </c>
    </row>
    <row r="23" customFormat="false" ht="13.5" hidden="false" customHeight="false" outlineLevel="0" collapsed="false">
      <c r="A23" s="1" t="s">
        <v>10</v>
      </c>
      <c r="B23" s="1" t="s">
        <v>44</v>
      </c>
      <c r="C23" s="2" t="n">
        <v>0</v>
      </c>
      <c r="D23" s="1" t="s">
        <v>45</v>
      </c>
      <c r="E23" s="1" t="n">
        <v>-30.036</v>
      </c>
      <c r="F23" s="1" t="n">
        <v>47.1580768</v>
      </c>
    </row>
    <row r="24" customFormat="false" ht="13.5" hidden="false" customHeight="false" outlineLevel="0" collapsed="false">
      <c r="D24" s="1" t="s">
        <v>46</v>
      </c>
      <c r="E24" s="1" t="n">
        <v>-28.039</v>
      </c>
      <c r="F24" s="1" t="n">
        <v>55.8107028</v>
      </c>
    </row>
    <row r="25" customFormat="false" ht="13.5" hidden="false" customHeight="false" outlineLevel="0" collapsed="false">
      <c r="A25" s="1" t="s">
        <v>10</v>
      </c>
      <c r="B25" s="1" t="s">
        <v>47</v>
      </c>
      <c r="C25" s="2" t="n">
        <v>0</v>
      </c>
      <c r="D25" s="1" t="s">
        <v>48</v>
      </c>
      <c r="E25" s="1" t="n">
        <v>-28.324</v>
      </c>
      <c r="F25" s="1" t="n">
        <v>47.2423226</v>
      </c>
    </row>
    <row r="26" customFormat="false" ht="13.5" hidden="false" customHeight="false" outlineLevel="0" collapsed="false">
      <c r="A26" s="1" t="s">
        <v>10</v>
      </c>
      <c r="B26" s="1" t="s">
        <v>49</v>
      </c>
      <c r="C26" s="2" t="s">
        <v>50</v>
      </c>
      <c r="D26" s="1" t="s">
        <v>51</v>
      </c>
      <c r="E26" s="1" t="n">
        <v>813.154</v>
      </c>
      <c r="F26" s="1" t="n">
        <v>49.8879876</v>
      </c>
    </row>
    <row r="27" customFormat="false" ht="13.5" hidden="false" customHeight="false" outlineLevel="0" collapsed="false">
      <c r="A27" s="1" t="s">
        <v>10</v>
      </c>
      <c r="B27" s="1" t="s">
        <v>52</v>
      </c>
      <c r="C27" s="2" t="s">
        <v>50</v>
      </c>
      <c r="D27" s="1" t="s">
        <v>53</v>
      </c>
      <c r="E27" s="1" t="n">
        <v>73.967</v>
      </c>
      <c r="F27" s="1" t="n">
        <v>47.5878455</v>
      </c>
    </row>
    <row r="28" customFormat="false" ht="13.5" hidden="false" customHeight="false" outlineLevel="0" collapsed="false">
      <c r="A28" s="1" t="s">
        <v>10</v>
      </c>
      <c r="B28" s="1" t="s">
        <v>54</v>
      </c>
      <c r="C28" s="2" t="s">
        <v>50</v>
      </c>
      <c r="D28" s="1" t="s">
        <v>55</v>
      </c>
      <c r="E28" s="1" t="n">
        <v>-28.926</v>
      </c>
      <c r="F28" s="1" t="n">
        <v>48.9770596</v>
      </c>
    </row>
    <row r="29" customFormat="false" ht="13.5" hidden="false" customHeight="false" outlineLevel="0" collapsed="false">
      <c r="A29" s="1" t="s">
        <v>10</v>
      </c>
      <c r="B29" s="1" t="s">
        <v>56</v>
      </c>
      <c r="C29" s="2" t="s">
        <v>50</v>
      </c>
      <c r="D29" s="1" t="s">
        <v>57</v>
      </c>
      <c r="E29" s="1" t="n">
        <v>487.217</v>
      </c>
      <c r="F29" s="1" t="n">
        <v>50.3703079</v>
      </c>
    </row>
    <row r="30" customFormat="false" ht="13.5" hidden="false" customHeight="false" outlineLevel="0" collapsed="false">
      <c r="A30" s="1" t="s">
        <v>10</v>
      </c>
      <c r="B30" s="1" t="s">
        <v>58</v>
      </c>
      <c r="C30" s="2" t="s">
        <v>50</v>
      </c>
      <c r="D30" s="1" t="s">
        <v>59</v>
      </c>
      <c r="E30" s="1" t="n">
        <v>48.552</v>
      </c>
      <c r="F30" s="1" t="n">
        <v>48.52483</v>
      </c>
    </row>
    <row r="31" customFormat="false" ht="13.5" hidden="false" customHeight="false" outlineLevel="0" collapsed="false">
      <c r="D31" s="1" t="s">
        <v>60</v>
      </c>
      <c r="E31" s="1" t="n">
        <v>-27.892</v>
      </c>
      <c r="F31" s="1" t="n">
        <v>56.3546908</v>
      </c>
    </row>
    <row r="32" customFormat="false" ht="13.5" hidden="false" customHeight="false" outlineLevel="0" collapsed="false">
      <c r="A32" s="1" t="s">
        <v>10</v>
      </c>
      <c r="B32" s="1" t="s">
        <v>61</v>
      </c>
      <c r="C32" s="2" t="s">
        <v>50</v>
      </c>
      <c r="D32" s="1" t="s">
        <v>62</v>
      </c>
      <c r="E32" s="1" t="n">
        <v>-27.737</v>
      </c>
      <c r="F32" s="1" t="n">
        <v>48.5615751</v>
      </c>
    </row>
    <row r="33" customFormat="false" ht="13.5" hidden="false" customHeight="false" outlineLevel="0" collapsed="false">
      <c r="A33" s="1" t="s">
        <v>10</v>
      </c>
      <c r="B33" s="1" t="s">
        <v>63</v>
      </c>
      <c r="C33" s="2" t="s">
        <v>50</v>
      </c>
      <c r="D33" s="1" t="s">
        <v>64</v>
      </c>
      <c r="E33" s="1" t="n">
        <v>868.169</v>
      </c>
      <c r="F33" s="1" t="n">
        <v>51.6908496</v>
      </c>
    </row>
    <row r="34" customFormat="false" ht="13.5" hidden="false" customHeight="false" outlineLevel="0" collapsed="false">
      <c r="A34" s="1" t="s">
        <v>10</v>
      </c>
      <c r="B34" s="1" t="s">
        <v>65</v>
      </c>
      <c r="C34" s="2" t="s">
        <v>50</v>
      </c>
      <c r="D34" s="1" t="s">
        <v>66</v>
      </c>
      <c r="E34" s="1" t="n">
        <v>69.036</v>
      </c>
      <c r="F34" s="1" t="n">
        <v>52.609354</v>
      </c>
    </row>
    <row r="35" customFormat="false" ht="13.5" hidden="false" customHeight="false" outlineLevel="0" collapsed="false">
      <c r="A35" s="1" t="s">
        <v>10</v>
      </c>
      <c r="B35" s="1" t="s">
        <v>67</v>
      </c>
      <c r="C35" s="2" t="s">
        <v>50</v>
      </c>
      <c r="D35" s="1" t="s">
        <v>68</v>
      </c>
      <c r="E35" s="1" t="n">
        <v>-24.894</v>
      </c>
      <c r="F35" s="1" t="n">
        <v>48.4034412</v>
      </c>
    </row>
    <row r="36" customFormat="false" ht="13.5" hidden="false" customHeight="false" outlineLevel="0" collapsed="false">
      <c r="A36" s="1" t="s">
        <v>10</v>
      </c>
      <c r="B36" s="1" t="s">
        <v>69</v>
      </c>
      <c r="C36" s="2" t="s">
        <v>50</v>
      </c>
      <c r="D36" s="1" t="s">
        <v>70</v>
      </c>
      <c r="E36" s="1" t="n">
        <v>538.97</v>
      </c>
      <c r="F36" s="1" t="n">
        <v>44.7822485</v>
      </c>
    </row>
    <row r="37" customFormat="false" ht="13.5" hidden="false" customHeight="false" outlineLevel="0" collapsed="false">
      <c r="A37" s="1" t="s">
        <v>10</v>
      </c>
      <c r="B37" s="1" t="s">
        <v>71</v>
      </c>
      <c r="C37" s="2" t="s">
        <v>50</v>
      </c>
      <c r="D37" s="1" t="s">
        <v>72</v>
      </c>
      <c r="E37" s="1" t="n">
        <v>46.135</v>
      </c>
      <c r="F37" s="1" t="n">
        <v>51.3997806</v>
      </c>
    </row>
    <row r="38" customFormat="false" ht="13.5" hidden="false" customHeight="false" outlineLevel="0" collapsed="false">
      <c r="A38" s="1" t="s">
        <v>10</v>
      </c>
      <c r="B38" s="1" t="s">
        <v>73</v>
      </c>
      <c r="C38" s="2" t="s">
        <v>50</v>
      </c>
      <c r="D38" s="1" t="s">
        <v>74</v>
      </c>
      <c r="E38" s="1" t="n">
        <v>-27.47</v>
      </c>
      <c r="F38" s="1" t="n">
        <v>50.8993336</v>
      </c>
    </row>
    <row r="39" customFormat="false" ht="13.5" hidden="false" customHeight="false" outlineLevel="0" collapsed="false">
      <c r="D39" s="1" t="s">
        <v>75</v>
      </c>
      <c r="E39" s="1" t="n">
        <v>-26.156</v>
      </c>
      <c r="F39" s="1" t="n">
        <v>49.5</v>
      </c>
    </row>
    <row r="40" customFormat="false" ht="13.5" hidden="false" customHeight="false" outlineLevel="0" collapsed="false">
      <c r="A40" s="1" t="s">
        <v>10</v>
      </c>
      <c r="B40" s="1" t="s">
        <v>76</v>
      </c>
      <c r="C40" s="2" t="s">
        <v>50</v>
      </c>
      <c r="D40" s="1" t="s">
        <v>77</v>
      </c>
      <c r="E40" s="1" t="n">
        <v>796.232</v>
      </c>
      <c r="F40" s="1" t="n">
        <v>43.223941709573</v>
      </c>
    </row>
    <row r="41" customFormat="false" ht="13.5" hidden="false" customHeight="false" outlineLevel="0" collapsed="false">
      <c r="A41" s="1" t="s">
        <v>10</v>
      </c>
      <c r="B41" s="1" t="s">
        <v>78</v>
      </c>
      <c r="C41" s="2" t="s">
        <v>50</v>
      </c>
      <c r="D41" s="1" t="s">
        <v>79</v>
      </c>
      <c r="E41" s="1" t="n">
        <v>77.6919999999999</v>
      </c>
      <c r="F41" s="1" t="n">
        <v>45.851062956895</v>
      </c>
    </row>
    <row r="42" customFormat="false" ht="13.5" hidden="false" customHeight="false" outlineLevel="0" collapsed="false">
      <c r="A42" s="1" t="s">
        <v>10</v>
      </c>
      <c r="B42" s="1" t="s">
        <v>80</v>
      </c>
      <c r="C42" s="2" t="s">
        <v>50</v>
      </c>
      <c r="D42" s="1" t="s">
        <v>81</v>
      </c>
      <c r="E42" s="1" t="n">
        <v>-23.996</v>
      </c>
      <c r="F42" s="1" t="n">
        <v>56.6396337627845</v>
      </c>
    </row>
    <row r="43" customFormat="false" ht="13.5" hidden="false" customHeight="false" outlineLevel="0" collapsed="false">
      <c r="A43" s="1" t="s">
        <v>10</v>
      </c>
      <c r="B43" s="1" t="s">
        <v>82</v>
      </c>
      <c r="C43" s="2" t="s">
        <v>50</v>
      </c>
      <c r="D43" s="1" t="s">
        <v>83</v>
      </c>
      <c r="E43" s="1" t="n">
        <v>448.718</v>
      </c>
      <c r="F43" s="1" t="n">
        <v>48.1408128363581</v>
      </c>
    </row>
    <row r="44" customFormat="false" ht="13.5" hidden="false" customHeight="false" outlineLevel="0" collapsed="false">
      <c r="A44" s="1" t="s">
        <v>10</v>
      </c>
      <c r="B44" s="1" t="s">
        <v>84</v>
      </c>
      <c r="C44" s="2" t="s">
        <v>50</v>
      </c>
      <c r="D44" s="1" t="s">
        <v>85</v>
      </c>
      <c r="E44" s="1" t="n">
        <v>44.338</v>
      </c>
      <c r="F44" s="1" t="n">
        <v>37.0297270458365</v>
      </c>
    </row>
    <row r="45" customFormat="false" ht="13.5" hidden="false" customHeight="false" outlineLevel="0" collapsed="false">
      <c r="A45" s="1" t="s">
        <v>10</v>
      </c>
      <c r="B45" s="1" t="s">
        <v>86</v>
      </c>
      <c r="C45" s="2" t="s">
        <v>50</v>
      </c>
      <c r="D45" s="1" t="s">
        <v>87</v>
      </c>
      <c r="E45" s="1" t="n">
        <v>-28.443</v>
      </c>
      <c r="F45" s="1" t="n">
        <v>44.4806381179392</v>
      </c>
    </row>
    <row r="46" customFormat="false" ht="13.5" hidden="false" customHeight="false" outlineLevel="0" collapsed="false">
      <c r="A46" s="1" t="s">
        <v>10</v>
      </c>
      <c r="B46" s="1" t="s">
        <v>88</v>
      </c>
      <c r="C46" s="2" t="n">
        <v>1</v>
      </c>
      <c r="D46" s="1" t="s">
        <v>89</v>
      </c>
      <c r="E46" s="1" t="n">
        <v>328.869</v>
      </c>
      <c r="F46" s="1" t="n">
        <v>43.4130710807725</v>
      </c>
    </row>
    <row r="47" customFormat="false" ht="13.5" hidden="false" customHeight="false" outlineLevel="0" collapsed="false">
      <c r="D47" s="1" t="s">
        <v>90</v>
      </c>
      <c r="E47" s="1" t="n">
        <v>-26.765</v>
      </c>
      <c r="F47" s="1" t="n">
        <v>49.7077214101288</v>
      </c>
    </row>
    <row r="48" customFormat="false" ht="13.5" hidden="false" customHeight="false" outlineLevel="0" collapsed="false">
      <c r="A48" s="1" t="s">
        <v>10</v>
      </c>
      <c r="B48" s="1" t="s">
        <v>91</v>
      </c>
      <c r="C48" s="2" t="n">
        <v>1</v>
      </c>
      <c r="D48" s="1" t="s">
        <v>92</v>
      </c>
      <c r="E48" s="1" t="n">
        <v>295.112</v>
      </c>
      <c r="F48" s="1" t="n">
        <v>44.3743610999356</v>
      </c>
    </row>
    <row r="49" customFormat="false" ht="13.5" hidden="false" customHeight="false" outlineLevel="0" collapsed="false">
      <c r="A49" s="1" t="s">
        <v>10</v>
      </c>
      <c r="B49" s="1" t="s">
        <v>93</v>
      </c>
      <c r="C49" s="2" t="n">
        <v>1</v>
      </c>
      <c r="D49" s="1" t="s">
        <v>94</v>
      </c>
      <c r="E49" s="1" t="n">
        <v>-28.883</v>
      </c>
      <c r="F49" s="1" t="n">
        <v>41.8669384712159</v>
      </c>
    </row>
    <row r="50" customFormat="false" ht="13.5" hidden="false" customHeight="false" outlineLevel="0" collapsed="false">
      <c r="A50" s="1" t="s">
        <v>10</v>
      </c>
      <c r="B50" s="1" t="s">
        <v>95</v>
      </c>
      <c r="C50" s="2" t="n">
        <v>1</v>
      </c>
      <c r="D50" s="1" t="s">
        <v>96</v>
      </c>
      <c r="E50" s="1" t="n">
        <v>165.968</v>
      </c>
      <c r="F50" s="1" t="n">
        <v>33.31303729935</v>
      </c>
    </row>
    <row r="51" customFormat="false" ht="13.5" hidden="false" customHeight="false" outlineLevel="0" collapsed="false">
      <c r="A51" s="1" t="s">
        <v>10</v>
      </c>
      <c r="B51" s="1" t="s">
        <v>97</v>
      </c>
      <c r="C51" s="2" t="n">
        <v>1</v>
      </c>
      <c r="D51" s="1" t="s">
        <v>98</v>
      </c>
      <c r="E51" s="1" t="n">
        <v>120.179</v>
      </c>
      <c r="F51" s="1" t="n">
        <v>45.0366803713381</v>
      </c>
    </row>
    <row r="52" customFormat="false" ht="13.5" hidden="false" customHeight="false" outlineLevel="0" collapsed="false">
      <c r="A52" s="1" t="s">
        <v>10</v>
      </c>
      <c r="B52" s="1" t="s">
        <v>99</v>
      </c>
      <c r="C52" s="2" t="n">
        <v>1</v>
      </c>
      <c r="D52" s="1" t="s">
        <v>100</v>
      </c>
      <c r="E52" s="1" t="n">
        <v>-28.495</v>
      </c>
      <c r="F52" s="1" t="n">
        <v>33.0316231039435</v>
      </c>
    </row>
    <row r="53" customFormat="false" ht="13.5" hidden="false" customHeight="false" outlineLevel="0" collapsed="false">
      <c r="A53" s="1" t="s">
        <v>10</v>
      </c>
      <c r="B53" s="1" t="s">
        <v>101</v>
      </c>
      <c r="C53" s="2" t="n">
        <v>1</v>
      </c>
      <c r="D53" s="1" t="s">
        <v>102</v>
      </c>
      <c r="E53" s="1" t="n">
        <v>353.455</v>
      </c>
      <c r="F53" s="1" t="n">
        <v>44.6200980458275</v>
      </c>
    </row>
    <row r="54" customFormat="false" ht="13.5" hidden="false" customHeight="false" outlineLevel="0" collapsed="false">
      <c r="A54" s="1" t="s">
        <v>10</v>
      </c>
      <c r="B54" s="1" t="s">
        <v>103</v>
      </c>
      <c r="C54" s="2" t="n">
        <v>1</v>
      </c>
      <c r="D54" s="1" t="s">
        <v>104</v>
      </c>
      <c r="E54" s="1" t="n">
        <v>306.331</v>
      </c>
      <c r="F54" s="1" t="n">
        <v>79.0981059105841</v>
      </c>
    </row>
    <row r="55" customFormat="false" ht="13.5" hidden="false" customHeight="false" outlineLevel="0" collapsed="false">
      <c r="D55" s="1" t="s">
        <v>105</v>
      </c>
      <c r="E55" s="1" t="n">
        <v>-26.217</v>
      </c>
      <c r="F55" s="1" t="n">
        <v>49.5788740028313</v>
      </c>
    </row>
    <row r="56" customFormat="false" ht="13.5" hidden="false" customHeight="false" outlineLevel="0" collapsed="false">
      <c r="A56" s="1" t="s">
        <v>10</v>
      </c>
      <c r="B56" s="1" t="s">
        <v>106</v>
      </c>
      <c r="C56" s="2" t="n">
        <v>1</v>
      </c>
      <c r="D56" s="1" t="s">
        <v>107</v>
      </c>
      <c r="E56" s="1" t="n">
        <v>-29.299</v>
      </c>
      <c r="F56" s="1" t="n">
        <v>53.8689622812944</v>
      </c>
    </row>
    <row r="57" customFormat="false" ht="13.5" hidden="false" customHeight="false" outlineLevel="0" collapsed="false">
      <c r="A57" s="1" t="s">
        <v>10</v>
      </c>
      <c r="B57" s="1" t="s">
        <v>108</v>
      </c>
      <c r="C57" s="2" t="n">
        <v>1</v>
      </c>
      <c r="D57" s="1" t="s">
        <v>109</v>
      </c>
      <c r="E57" s="1" t="n">
        <v>107.944</v>
      </c>
      <c r="F57" s="1" t="n">
        <v>47.8283910950645</v>
      </c>
    </row>
    <row r="58" customFormat="false" ht="13.5" hidden="false" customHeight="false" outlineLevel="0" collapsed="false">
      <c r="A58" s="1" t="s">
        <v>10</v>
      </c>
      <c r="B58" s="1" t="s">
        <v>110</v>
      </c>
      <c r="C58" s="2" t="n">
        <v>1</v>
      </c>
      <c r="D58" s="1" t="s">
        <v>111</v>
      </c>
      <c r="E58" s="1" t="n">
        <v>117.084</v>
      </c>
      <c r="F58" s="1" t="n">
        <v>47.2433786470346</v>
      </c>
    </row>
    <row r="59" customFormat="false" ht="13.5" hidden="false" customHeight="false" outlineLevel="0" collapsed="false">
      <c r="A59" s="1" t="s">
        <v>10</v>
      </c>
      <c r="B59" s="1" t="s">
        <v>112</v>
      </c>
      <c r="C59" s="2" t="n">
        <v>1</v>
      </c>
      <c r="D59" s="1" t="s">
        <v>113</v>
      </c>
      <c r="E59" s="1" t="n">
        <v>-28.735</v>
      </c>
      <c r="F59" s="1" t="n">
        <v>67.0857640425879</v>
      </c>
    </row>
    <row r="60" customFormat="false" ht="13.5" hidden="false" customHeight="false" outlineLevel="0" collapsed="false">
      <c r="A60" s="1" t="s">
        <v>10</v>
      </c>
      <c r="B60" s="1" t="s">
        <v>114</v>
      </c>
      <c r="C60" s="2" t="n">
        <v>1</v>
      </c>
      <c r="D60" s="1" t="s">
        <v>115</v>
      </c>
      <c r="E60" s="1" t="n">
        <v>268.515</v>
      </c>
      <c r="F60" s="1" t="n">
        <v>22.4398496532551</v>
      </c>
    </row>
    <row r="61" customFormat="false" ht="13.5" hidden="false" customHeight="false" outlineLevel="0" collapsed="false">
      <c r="A61" s="1" t="s">
        <v>10</v>
      </c>
      <c r="B61" s="1" t="s">
        <v>116</v>
      </c>
      <c r="C61" s="2" t="n">
        <v>1</v>
      </c>
      <c r="D61" s="1" t="s">
        <v>117</v>
      </c>
      <c r="E61" s="1" t="n">
        <v>304.038</v>
      </c>
      <c r="F61" s="1" t="n">
        <v>23.118876631798</v>
      </c>
    </row>
    <row r="62" customFormat="false" ht="13.5" hidden="false" customHeight="false" outlineLevel="0" collapsed="false">
      <c r="D62" s="1" t="s">
        <v>118</v>
      </c>
      <c r="E62" s="1" t="n">
        <v>-27.328</v>
      </c>
      <c r="F62" s="1" t="n">
        <v>57.8845432518696</v>
      </c>
    </row>
    <row r="63" customFormat="false" ht="13.5" hidden="false" customHeight="false" outlineLevel="0" collapsed="false">
      <c r="A63" s="1" t="s">
        <v>10</v>
      </c>
      <c r="B63" s="1" t="s">
        <v>119</v>
      </c>
      <c r="C63" s="2" t="n">
        <v>1</v>
      </c>
      <c r="D63" s="1" t="s">
        <v>120</v>
      </c>
      <c r="E63" s="1" t="n">
        <v>-29.743</v>
      </c>
      <c r="F63" s="1" t="n">
        <v>92.1746969892115</v>
      </c>
    </row>
    <row r="64" customFormat="false" ht="13.5" hidden="false" customHeight="false" outlineLevel="0" collapsed="false">
      <c r="A64" s="1" t="s">
        <v>10</v>
      </c>
      <c r="B64" s="1" t="s">
        <v>121</v>
      </c>
      <c r="C64" s="2" t="n">
        <v>1</v>
      </c>
      <c r="D64" s="1" t="s">
        <v>122</v>
      </c>
      <c r="E64" s="1" t="n">
        <v>138.32</v>
      </c>
      <c r="F64" s="1" t="n">
        <v>27.0520217839965</v>
      </c>
    </row>
    <row r="65" customFormat="false" ht="13.5" hidden="false" customHeight="false" outlineLevel="0" collapsed="false">
      <c r="A65" s="1" t="s">
        <v>10</v>
      </c>
      <c r="B65" s="1" t="s">
        <v>123</v>
      </c>
      <c r="C65" s="2" t="n">
        <v>1</v>
      </c>
      <c r="D65" s="1" t="s">
        <v>124</v>
      </c>
      <c r="E65" s="1" t="n">
        <v>135.349</v>
      </c>
      <c r="F65" s="1" t="n">
        <v>27.9901819917679</v>
      </c>
    </row>
    <row r="66" customFormat="false" ht="13.5" hidden="false" customHeight="false" outlineLevel="0" collapsed="false">
      <c r="A66" s="1" t="s">
        <v>10</v>
      </c>
      <c r="B66" s="1" t="s">
        <v>125</v>
      </c>
      <c r="C66" s="2" t="n">
        <v>1</v>
      </c>
      <c r="D66" s="1" t="s">
        <v>126</v>
      </c>
      <c r="E66" s="1" t="n">
        <v>-26.622</v>
      </c>
      <c r="F66" s="1" t="n">
        <v>64.4050287</v>
      </c>
    </row>
    <row r="67" customFormat="false" ht="13.5" hidden="false" customHeight="false" outlineLevel="0" collapsed="false">
      <c r="A67" s="1" t="s">
        <v>10</v>
      </c>
      <c r="B67" s="1" t="s">
        <v>127</v>
      </c>
      <c r="C67" s="2" t="n">
        <v>3</v>
      </c>
      <c r="D67" s="1" t="s">
        <v>128</v>
      </c>
      <c r="E67" s="1" t="n">
        <v>183.356</v>
      </c>
      <c r="F67" s="1" t="n">
        <v>47.4629528300521</v>
      </c>
    </row>
    <row r="68" customFormat="false" ht="13.5" hidden="false" customHeight="false" outlineLevel="0" collapsed="false">
      <c r="A68" s="1" t="s">
        <v>10</v>
      </c>
      <c r="B68" s="1" t="s">
        <v>129</v>
      </c>
      <c r="C68" s="2" t="n">
        <v>3</v>
      </c>
      <c r="D68" s="1" t="s">
        <v>130</v>
      </c>
      <c r="E68" s="1" t="n">
        <v>58.847</v>
      </c>
      <c r="F68" s="1" t="n">
        <v>57.327634135545</v>
      </c>
    </row>
    <row r="69" customFormat="false" ht="13.5" hidden="false" customHeight="false" outlineLevel="0" collapsed="false">
      <c r="A69" s="1" t="s">
        <v>10</v>
      </c>
      <c r="B69" s="1" t="s">
        <v>131</v>
      </c>
      <c r="C69" s="2" t="n">
        <v>3</v>
      </c>
      <c r="D69" s="1" t="s">
        <v>132</v>
      </c>
      <c r="E69" s="1" t="n">
        <v>-22.805</v>
      </c>
      <c r="F69" s="1" t="n">
        <v>45.0409778960177</v>
      </c>
    </row>
    <row r="70" customFormat="false" ht="13.5" hidden="false" customHeight="false" outlineLevel="0" collapsed="false">
      <c r="D70" s="1" t="s">
        <v>133</v>
      </c>
      <c r="E70" s="1" t="n">
        <v>-29.573</v>
      </c>
      <c r="F70" s="1" t="n">
        <v>48.2656933</v>
      </c>
    </row>
    <row r="71" customFormat="false" ht="13.5" hidden="false" customHeight="false" outlineLevel="0" collapsed="false">
      <c r="A71" s="1" t="s">
        <v>10</v>
      </c>
      <c r="B71" s="1" t="s">
        <v>134</v>
      </c>
      <c r="C71" s="2" t="n">
        <v>3</v>
      </c>
      <c r="D71" s="1" t="s">
        <v>135</v>
      </c>
      <c r="E71" s="1" t="n">
        <v>110.067</v>
      </c>
      <c r="F71" s="1" t="n">
        <v>51.9763812</v>
      </c>
    </row>
    <row r="72" customFormat="false" ht="13.5" hidden="false" customHeight="false" outlineLevel="0" collapsed="false">
      <c r="A72" s="1" t="s">
        <v>10</v>
      </c>
      <c r="B72" s="1" t="s">
        <v>136</v>
      </c>
      <c r="C72" s="2" t="n">
        <v>3</v>
      </c>
      <c r="D72" s="1" t="s">
        <v>137</v>
      </c>
      <c r="E72" s="1" t="n">
        <v>24.935</v>
      </c>
      <c r="F72" s="1" t="n">
        <v>51.6366613</v>
      </c>
    </row>
    <row r="73" customFormat="false" ht="13.5" hidden="false" customHeight="false" outlineLevel="0" collapsed="false">
      <c r="A73" s="1" t="s">
        <v>10</v>
      </c>
      <c r="B73" s="1" t="s">
        <v>138</v>
      </c>
      <c r="C73" s="2" t="n">
        <v>3</v>
      </c>
      <c r="D73" s="1" t="s">
        <v>139</v>
      </c>
      <c r="E73" s="1" t="n">
        <v>-31.158</v>
      </c>
      <c r="F73" s="1" t="n">
        <v>51.5500538</v>
      </c>
    </row>
    <row r="74" customFormat="false" ht="13.5" hidden="false" customHeight="false" outlineLevel="0" collapsed="false">
      <c r="A74" s="1" t="s">
        <v>10</v>
      </c>
      <c r="B74" s="1" t="s">
        <v>140</v>
      </c>
      <c r="C74" s="2" t="n">
        <v>3</v>
      </c>
      <c r="D74" s="1" t="s">
        <v>141</v>
      </c>
      <c r="E74" s="1" t="n">
        <v>175.634</v>
      </c>
      <c r="F74" s="1" t="n">
        <v>51.8216719</v>
      </c>
    </row>
    <row r="75" customFormat="false" ht="13.5" hidden="false" customHeight="false" outlineLevel="0" collapsed="false">
      <c r="A75" s="1" t="s">
        <v>10</v>
      </c>
      <c r="B75" s="1" t="s">
        <v>142</v>
      </c>
      <c r="C75" s="2" t="n">
        <v>3</v>
      </c>
      <c r="D75" s="1" t="s">
        <v>143</v>
      </c>
      <c r="E75" s="1" t="n">
        <v>49.891</v>
      </c>
      <c r="F75" s="1" t="n">
        <v>52.9418365</v>
      </c>
    </row>
    <row r="76" customFormat="false" ht="13.5" hidden="false" customHeight="false" outlineLevel="0" collapsed="false">
      <c r="A76" s="1" t="s">
        <v>10</v>
      </c>
      <c r="B76" s="1" t="s">
        <v>144</v>
      </c>
      <c r="C76" s="2" t="n">
        <v>3</v>
      </c>
      <c r="D76" s="1" t="s">
        <v>145</v>
      </c>
      <c r="E76" s="1" t="n">
        <v>-21.92</v>
      </c>
      <c r="F76" s="1" t="n">
        <v>51.4719733</v>
      </c>
    </row>
    <row r="77" customFormat="false" ht="13.5" hidden="false" customHeight="false" outlineLevel="0" collapsed="false">
      <c r="A77" s="1" t="s">
        <v>10</v>
      </c>
      <c r="B77" s="1" t="s">
        <v>146</v>
      </c>
      <c r="C77" s="2" t="n">
        <v>3</v>
      </c>
      <c r="D77" s="1" t="s">
        <v>147</v>
      </c>
      <c r="E77" s="1" t="n">
        <v>117.453</v>
      </c>
      <c r="F77" s="1" t="n">
        <v>53.6076137</v>
      </c>
    </row>
    <row r="78" customFormat="false" ht="13.5" hidden="false" customHeight="false" outlineLevel="0" collapsed="false">
      <c r="D78" s="1" t="s">
        <v>148</v>
      </c>
      <c r="E78" s="1" t="n">
        <v>-29.428</v>
      </c>
      <c r="F78" s="1" t="n">
        <v>55.5842786</v>
      </c>
    </row>
    <row r="79" customFormat="false" ht="13.5" hidden="false" customHeight="false" outlineLevel="0" collapsed="false">
      <c r="A79" s="1" t="s">
        <v>10</v>
      </c>
      <c r="B79" s="1" t="s">
        <v>149</v>
      </c>
      <c r="C79" s="2" t="n">
        <v>3</v>
      </c>
      <c r="D79" s="1" t="s">
        <v>150</v>
      </c>
      <c r="E79" s="1" t="n">
        <v>27.148</v>
      </c>
      <c r="F79" s="1" t="n">
        <v>52.1786299</v>
      </c>
    </row>
    <row r="80" customFormat="false" ht="13.5" hidden="false" customHeight="false" outlineLevel="0" collapsed="false">
      <c r="A80" s="1" t="s">
        <v>10</v>
      </c>
      <c r="B80" s="1" t="s">
        <v>151</v>
      </c>
      <c r="C80" s="2" t="n">
        <v>3</v>
      </c>
      <c r="D80" s="1" t="s">
        <v>152</v>
      </c>
      <c r="E80" s="1" t="n">
        <v>-31.062</v>
      </c>
      <c r="F80" s="1" t="n">
        <v>52.1826902</v>
      </c>
    </row>
    <row r="81" customFormat="false" ht="13.5" hidden="false" customHeight="false" outlineLevel="0" collapsed="false">
      <c r="A81" s="1" t="s">
        <v>10</v>
      </c>
      <c r="B81" s="1" t="s">
        <v>153</v>
      </c>
      <c r="C81" s="2" t="n">
        <v>3</v>
      </c>
      <c r="D81" s="1" t="s">
        <v>154</v>
      </c>
      <c r="E81" s="1" t="n">
        <v>163.749</v>
      </c>
      <c r="F81" s="1" t="n">
        <v>53.7743498</v>
      </c>
    </row>
    <row r="82" customFormat="false" ht="13.5" hidden="false" customHeight="false" outlineLevel="0" collapsed="false">
      <c r="A82" s="1" t="s">
        <v>10</v>
      </c>
      <c r="B82" s="1" t="s">
        <v>155</v>
      </c>
      <c r="C82" s="2" t="n">
        <v>3</v>
      </c>
      <c r="D82" s="1" t="s">
        <v>156</v>
      </c>
      <c r="E82" s="1" t="n">
        <v>45.652</v>
      </c>
      <c r="F82" s="1" t="n">
        <v>51.6019778</v>
      </c>
    </row>
    <row r="83" customFormat="false" ht="13.5" hidden="false" customHeight="false" outlineLevel="0" collapsed="false">
      <c r="A83" s="1" t="s">
        <v>10</v>
      </c>
      <c r="B83" s="1" t="s">
        <v>157</v>
      </c>
      <c r="C83" s="2" t="n">
        <v>3</v>
      </c>
      <c r="D83" s="1" t="s">
        <v>158</v>
      </c>
      <c r="E83" s="1" t="n">
        <v>-21.578</v>
      </c>
      <c r="F83" s="1" t="n">
        <v>52.5324606</v>
      </c>
    </row>
    <row r="84" customFormat="false" ht="13.5" hidden="false" customHeight="false" outlineLevel="0" collapsed="false">
      <c r="A84" s="1" t="s">
        <v>10</v>
      </c>
      <c r="B84" s="1" t="s">
        <v>159</v>
      </c>
      <c r="C84" s="2" t="n">
        <v>3</v>
      </c>
      <c r="D84" s="1" t="s">
        <v>160</v>
      </c>
      <c r="E84" s="1" t="n">
        <v>121.363</v>
      </c>
      <c r="F84" s="1" t="n">
        <v>54.1331169</v>
      </c>
    </row>
    <row r="85" customFormat="false" ht="13.5" hidden="false" customHeight="false" outlineLevel="0" collapsed="false">
      <c r="A85" s="1" t="s">
        <v>10</v>
      </c>
      <c r="B85" s="1" t="s">
        <v>161</v>
      </c>
      <c r="C85" s="2" t="n">
        <v>3</v>
      </c>
      <c r="D85" s="1" t="s">
        <v>162</v>
      </c>
      <c r="E85" s="1" t="n">
        <v>24.739</v>
      </c>
      <c r="F85" s="1" t="n">
        <v>52.6061433</v>
      </c>
    </row>
    <row r="86" customFormat="false" ht="13.5" hidden="false" customHeight="false" outlineLevel="0" collapsed="false">
      <c r="D86" s="1" t="s">
        <v>163</v>
      </c>
      <c r="E86" s="1" t="n">
        <v>-30.3</v>
      </c>
      <c r="F86" s="1" t="n">
        <v>59.5414329</v>
      </c>
    </row>
    <row r="87" customFormat="false" ht="13.5" hidden="false" customHeight="false" outlineLevel="0" collapsed="false">
      <c r="A87" s="1" t="s">
        <v>10</v>
      </c>
      <c r="B87" s="1" t="s">
        <v>164</v>
      </c>
      <c r="C87" s="2" t="n">
        <v>3</v>
      </c>
      <c r="D87" s="1" t="s">
        <v>165</v>
      </c>
      <c r="E87" s="1" t="n">
        <v>-30.769</v>
      </c>
      <c r="F87" s="1" t="n">
        <v>49.9922706</v>
      </c>
    </row>
    <row r="88" customFormat="false" ht="13.5" hidden="false" customHeight="false" outlineLevel="0" collapsed="false">
      <c r="A88" s="1" t="s">
        <v>10</v>
      </c>
      <c r="B88" s="1" t="s">
        <v>166</v>
      </c>
      <c r="C88" s="2" t="n">
        <v>7</v>
      </c>
      <c r="D88" s="1" t="s">
        <v>167</v>
      </c>
      <c r="E88" s="1" t="n">
        <v>158.628</v>
      </c>
      <c r="F88" s="1" t="n">
        <v>50.3555473</v>
      </c>
    </row>
    <row r="89" customFormat="false" ht="13.5" hidden="false" customHeight="false" outlineLevel="0" collapsed="false">
      <c r="A89" s="1" t="s">
        <v>10</v>
      </c>
      <c r="B89" s="1" t="s">
        <v>168</v>
      </c>
      <c r="C89" s="2" t="n">
        <v>7</v>
      </c>
      <c r="D89" s="1" t="s">
        <v>169</v>
      </c>
      <c r="E89" s="1" t="n">
        <v>72.68</v>
      </c>
      <c r="F89" s="1" t="n">
        <v>52.214136</v>
      </c>
    </row>
    <row r="90" customFormat="false" ht="13.5" hidden="false" customHeight="false" outlineLevel="0" collapsed="false">
      <c r="A90" s="1" t="s">
        <v>10</v>
      </c>
      <c r="B90" s="1" t="s">
        <v>170</v>
      </c>
      <c r="C90" s="2" t="n">
        <v>7</v>
      </c>
      <c r="D90" s="1" t="s">
        <v>171</v>
      </c>
      <c r="E90" s="1" t="n">
        <v>-11.889</v>
      </c>
      <c r="F90" s="1" t="n">
        <v>51.2421274</v>
      </c>
    </row>
    <row r="91" customFormat="false" ht="13.5" hidden="false" customHeight="false" outlineLevel="0" collapsed="false">
      <c r="A91" s="1" t="s">
        <v>10</v>
      </c>
      <c r="B91" s="1" t="s">
        <v>172</v>
      </c>
      <c r="C91" s="2" t="n">
        <v>7</v>
      </c>
      <c r="D91" s="1" t="s">
        <v>173</v>
      </c>
      <c r="E91" s="1" t="n">
        <v>76.143</v>
      </c>
      <c r="F91" s="1" t="n">
        <v>52.4551219</v>
      </c>
    </row>
    <row r="92" customFormat="false" ht="13.5" hidden="false" customHeight="false" outlineLevel="0" collapsed="false">
      <c r="A92" s="1" t="s">
        <v>10</v>
      </c>
      <c r="B92" s="1" t="s">
        <v>174</v>
      </c>
      <c r="C92" s="2" t="n">
        <v>7</v>
      </c>
      <c r="D92" s="1" t="s">
        <v>175</v>
      </c>
      <c r="E92" s="1" t="n">
        <v>21.165</v>
      </c>
      <c r="F92" s="1" t="n">
        <v>53.373332</v>
      </c>
    </row>
    <row r="93" customFormat="false" ht="13.5" hidden="false" customHeight="false" outlineLevel="0" collapsed="false">
      <c r="D93" s="1" t="s">
        <v>176</v>
      </c>
      <c r="E93" s="1" t="n">
        <v>-30.442</v>
      </c>
      <c r="F93" s="1" t="n">
        <v>59.2414259</v>
      </c>
    </row>
    <row r="94" customFormat="false" ht="13.5" hidden="false" customHeight="false" outlineLevel="0" collapsed="false">
      <c r="A94" s="1" t="s">
        <v>10</v>
      </c>
      <c r="B94" s="1" t="s">
        <v>177</v>
      </c>
      <c r="C94" s="2" t="n">
        <v>7</v>
      </c>
      <c r="D94" s="1" t="s">
        <v>178</v>
      </c>
      <c r="E94" s="1" t="n">
        <v>-20.741</v>
      </c>
      <c r="F94" s="1" t="n">
        <v>52.4462751</v>
      </c>
    </row>
    <row r="95" customFormat="false" ht="13.5" hidden="false" customHeight="false" outlineLevel="0" collapsed="false">
      <c r="A95" s="1" t="s">
        <v>10</v>
      </c>
      <c r="B95" s="1" t="s">
        <v>179</v>
      </c>
      <c r="C95" s="2" t="n">
        <v>7</v>
      </c>
      <c r="D95" s="1" t="s">
        <v>180</v>
      </c>
      <c r="E95" s="1" t="n">
        <v>170.457</v>
      </c>
      <c r="F95" s="1" t="n">
        <v>54.4020606</v>
      </c>
    </row>
    <row r="96" customFormat="false" ht="13.5" hidden="false" customHeight="false" outlineLevel="0" collapsed="false">
      <c r="A96" s="1" t="s">
        <v>10</v>
      </c>
      <c r="B96" s="1" t="s">
        <v>181</v>
      </c>
      <c r="C96" s="2" t="n">
        <v>7</v>
      </c>
      <c r="D96" s="1" t="s">
        <v>182</v>
      </c>
      <c r="E96" s="1" t="n">
        <v>71.5729999999999</v>
      </c>
      <c r="F96" s="1" t="n">
        <v>56.2187169</v>
      </c>
    </row>
    <row r="97" customFormat="false" ht="13.5" hidden="false" customHeight="false" outlineLevel="0" collapsed="false">
      <c r="A97" s="1" t="s">
        <v>10</v>
      </c>
      <c r="B97" s="1" t="s">
        <v>183</v>
      </c>
      <c r="C97" s="2" t="n">
        <v>7</v>
      </c>
      <c r="D97" s="1" t="s">
        <v>184</v>
      </c>
      <c r="E97" s="1" t="n">
        <v>-10.06</v>
      </c>
      <c r="F97" s="1" t="n">
        <v>45.6485627</v>
      </c>
    </row>
    <row r="98" customFormat="false" ht="13.5" hidden="false" customHeight="false" outlineLevel="0" collapsed="false">
      <c r="A98" s="1" t="s">
        <v>10</v>
      </c>
      <c r="B98" s="1" t="s">
        <v>185</v>
      </c>
      <c r="C98" s="2" t="n">
        <v>7</v>
      </c>
      <c r="D98" s="1" t="s">
        <v>186</v>
      </c>
      <c r="E98" s="1" t="n">
        <v>82.8379999999999</v>
      </c>
      <c r="F98" s="1" t="n">
        <v>77.520556</v>
      </c>
    </row>
    <row r="99" customFormat="false" ht="13.5" hidden="false" customHeight="false" outlineLevel="0" collapsed="false">
      <c r="A99" s="1" t="s">
        <v>10</v>
      </c>
      <c r="B99" s="1" t="s">
        <v>187</v>
      </c>
      <c r="C99" s="2" t="n">
        <v>7</v>
      </c>
      <c r="D99" s="1" t="s">
        <v>188</v>
      </c>
      <c r="E99" s="1" t="n">
        <v>21.376</v>
      </c>
      <c r="F99" s="1" t="n">
        <v>71.059133</v>
      </c>
    </row>
    <row r="100" customFormat="false" ht="13.5" hidden="false" customHeight="false" outlineLevel="0" collapsed="false">
      <c r="A100" s="1" t="s">
        <v>10</v>
      </c>
      <c r="B100" s="1" t="s">
        <v>189</v>
      </c>
      <c r="C100" s="2" t="n">
        <v>7</v>
      </c>
      <c r="D100" s="1" t="s">
        <v>190</v>
      </c>
      <c r="E100" s="1" t="n">
        <v>-21.54</v>
      </c>
      <c r="F100" s="1" t="n">
        <v>32.839355</v>
      </c>
    </row>
    <row r="101" customFormat="false" ht="13.5" hidden="false" customHeight="false" outlineLevel="0" collapsed="false">
      <c r="D101" s="1" t="s">
        <v>191</v>
      </c>
      <c r="E101" s="1" t="n">
        <v>-30.728</v>
      </c>
      <c r="F101" s="1" t="n">
        <v>64.4867029</v>
      </c>
    </row>
    <row r="102" customFormat="false" ht="13.5" hidden="false" customHeight="false" outlineLevel="0" collapsed="false">
      <c r="A102" s="1" t="s">
        <v>10</v>
      </c>
      <c r="B102" s="1" t="s">
        <v>192</v>
      </c>
      <c r="C102" s="2" t="n">
        <v>7</v>
      </c>
      <c r="D102" s="1" t="s">
        <v>193</v>
      </c>
      <c r="E102" s="1" t="n">
        <v>163.014</v>
      </c>
      <c r="F102" s="1" t="n">
        <v>55.0496293</v>
      </c>
    </row>
    <row r="103" customFormat="false" ht="13.5" hidden="false" customHeight="false" outlineLevel="0" collapsed="false">
      <c r="A103" s="1" t="s">
        <v>10</v>
      </c>
      <c r="B103" s="1" t="s">
        <v>194</v>
      </c>
      <c r="C103" s="2" t="n">
        <v>7</v>
      </c>
      <c r="D103" s="1" t="s">
        <v>195</v>
      </c>
      <c r="E103" s="1" t="n">
        <v>79.795</v>
      </c>
      <c r="F103" s="1" t="n">
        <v>53.8824571</v>
      </c>
    </row>
    <row r="104" customFormat="false" ht="13.5" hidden="false" customHeight="false" outlineLevel="0" collapsed="false">
      <c r="A104" s="1" t="s">
        <v>10</v>
      </c>
      <c r="B104" s="1" t="s">
        <v>196</v>
      </c>
      <c r="C104" s="2" t="n">
        <v>7</v>
      </c>
      <c r="D104" s="1" t="s">
        <v>197</v>
      </c>
      <c r="E104" s="1" t="n">
        <v>-11.401</v>
      </c>
      <c r="F104" s="1" t="n">
        <v>52.7267609</v>
      </c>
    </row>
    <row r="105" customFormat="false" ht="13.5" hidden="false" customHeight="false" outlineLevel="0" collapsed="false">
      <c r="A105" s="1" t="s">
        <v>10</v>
      </c>
      <c r="B105" s="1" t="s">
        <v>198</v>
      </c>
      <c r="C105" s="2" t="n">
        <v>7</v>
      </c>
      <c r="D105" s="1" t="s">
        <v>199</v>
      </c>
      <c r="E105" s="1" t="n">
        <v>92.182</v>
      </c>
      <c r="F105" s="1" t="n">
        <v>51.7605261</v>
      </c>
    </row>
    <row r="106" customFormat="false" ht="13.5" hidden="false" customHeight="false" outlineLevel="0" collapsed="false">
      <c r="A106" s="1" t="s">
        <v>10</v>
      </c>
      <c r="B106" s="1" t="s">
        <v>200</v>
      </c>
      <c r="C106" s="2" t="n">
        <v>7</v>
      </c>
      <c r="D106" s="1" t="s">
        <v>201</v>
      </c>
      <c r="E106" s="1" t="n">
        <v>25.623</v>
      </c>
      <c r="F106" s="1" t="n">
        <v>52.0210802</v>
      </c>
    </row>
    <row r="107" customFormat="false" ht="13.5" hidden="false" customHeight="false" outlineLevel="0" collapsed="false">
      <c r="A107" s="1" t="s">
        <v>10</v>
      </c>
      <c r="B107" s="1" t="s">
        <v>202</v>
      </c>
      <c r="C107" s="2" t="n">
        <v>7</v>
      </c>
      <c r="D107" s="1" t="s">
        <v>203</v>
      </c>
      <c r="E107" s="1" t="n">
        <v>-21.541</v>
      </c>
      <c r="F107" s="1" t="n">
        <v>48.6799067</v>
      </c>
    </row>
    <row r="108" customFormat="false" ht="13.5" hidden="false" customHeight="false" outlineLevel="0" collapsed="false">
      <c r="A108" s="1" t="s">
        <v>10</v>
      </c>
      <c r="B108" s="1" t="s">
        <v>204</v>
      </c>
      <c r="C108" s="2" t="n">
        <v>15</v>
      </c>
      <c r="D108" s="1" t="s">
        <v>205</v>
      </c>
      <c r="E108" s="1" t="n">
        <v>141.467</v>
      </c>
      <c r="F108" s="1" t="n">
        <v>52.8537541</v>
      </c>
    </row>
    <row r="109" customFormat="false" ht="13.5" hidden="false" customHeight="false" outlineLevel="0" collapsed="false">
      <c r="D109" s="1" t="s">
        <v>206</v>
      </c>
      <c r="E109" s="1" t="n">
        <v>-30.782</v>
      </c>
      <c r="F109" s="1" t="n">
        <v>58.6774535</v>
      </c>
    </row>
    <row r="110" customFormat="false" ht="13.5" hidden="false" customHeight="false" outlineLevel="0" collapsed="false">
      <c r="A110" s="1" t="s">
        <v>10</v>
      </c>
      <c r="B110" s="1" t="s">
        <v>207</v>
      </c>
      <c r="C110" s="2" t="n">
        <v>15</v>
      </c>
      <c r="D110" s="1" t="s">
        <v>208</v>
      </c>
      <c r="E110" s="1" t="n">
        <v>32.133</v>
      </c>
      <c r="F110" s="1" t="n">
        <v>53.074301</v>
      </c>
    </row>
    <row r="111" customFormat="false" ht="13.5" hidden="false" customHeight="false" outlineLevel="0" collapsed="false">
      <c r="A111" s="1" t="s">
        <v>10</v>
      </c>
      <c r="B111" s="1" t="s">
        <v>209</v>
      </c>
      <c r="C111" s="2" t="n">
        <v>15</v>
      </c>
      <c r="D111" s="1" t="s">
        <v>210</v>
      </c>
      <c r="E111" s="1" t="n">
        <v>-31.435</v>
      </c>
      <c r="F111" s="1" t="n">
        <v>53.4138937</v>
      </c>
    </row>
    <row r="112" customFormat="false" ht="13.5" hidden="false" customHeight="false" outlineLevel="0" collapsed="false">
      <c r="A112" s="1" t="s">
        <v>10</v>
      </c>
      <c r="B112" s="1" t="s">
        <v>211</v>
      </c>
      <c r="C112" s="2" t="n">
        <v>15</v>
      </c>
      <c r="D112" s="1" t="s">
        <v>212</v>
      </c>
      <c r="E112" s="1" t="n">
        <v>55.431</v>
      </c>
      <c r="F112" s="1" t="n">
        <v>52.6480589</v>
      </c>
    </row>
    <row r="113" customFormat="false" ht="13.5" hidden="false" customHeight="false" outlineLevel="0" collapsed="false">
      <c r="A113" s="1" t="s">
        <v>10</v>
      </c>
      <c r="B113" s="1" t="s">
        <v>213</v>
      </c>
      <c r="C113" s="2" t="n">
        <v>15</v>
      </c>
      <c r="D113" s="1" t="s">
        <v>214</v>
      </c>
      <c r="E113" s="1" t="n">
        <v>-27.038</v>
      </c>
      <c r="F113" s="1" t="n">
        <v>54.6902704</v>
      </c>
    </row>
    <row r="114" customFormat="false" ht="13.5" hidden="false" customHeight="false" outlineLevel="0" collapsed="false">
      <c r="A114" s="1" t="s">
        <v>10</v>
      </c>
      <c r="B114" s="1" t="s">
        <v>211</v>
      </c>
      <c r="C114" s="2" t="n">
        <v>15</v>
      </c>
      <c r="D114" s="1" t="s">
        <v>215</v>
      </c>
      <c r="E114" s="1" t="n">
        <v>-30.003</v>
      </c>
      <c r="F114" s="1" t="n">
        <v>57.3685783</v>
      </c>
    </row>
    <row r="115" customFormat="false" ht="13.5" hidden="false" customHeight="false" outlineLevel="0" collapsed="false">
      <c r="A115" s="1" t="s">
        <v>10</v>
      </c>
      <c r="B115" s="1" t="s">
        <v>216</v>
      </c>
      <c r="C115" s="2" t="n">
        <v>15</v>
      </c>
      <c r="D115" s="1" t="s">
        <v>217</v>
      </c>
      <c r="E115" s="1" t="n">
        <v>143.903</v>
      </c>
      <c r="F115" s="1" t="n">
        <v>56.774628</v>
      </c>
    </row>
    <row r="116" customFormat="false" ht="13.5" hidden="false" customHeight="false" outlineLevel="0" collapsed="false">
      <c r="A116" s="1" t="s">
        <v>10</v>
      </c>
      <c r="B116" s="1" t="s">
        <v>218</v>
      </c>
      <c r="C116" s="2" t="n">
        <v>15</v>
      </c>
      <c r="D116" s="1" t="s">
        <v>219</v>
      </c>
      <c r="E116" s="1" t="n">
        <v>28.501</v>
      </c>
      <c r="F116" s="1" t="n">
        <v>55.242543</v>
      </c>
    </row>
    <row r="117" customFormat="false" ht="13.5" hidden="false" customHeight="false" outlineLevel="0" collapsed="false">
      <c r="D117" s="1" t="s">
        <v>220</v>
      </c>
      <c r="E117" s="1" t="n">
        <v>-30.276</v>
      </c>
      <c r="F117" s="1" t="n">
        <v>60.2433889</v>
      </c>
    </row>
    <row r="118" customFormat="false" ht="13.5" hidden="false" customHeight="false" outlineLevel="0" collapsed="false">
      <c r="A118" s="1" t="s">
        <v>10</v>
      </c>
      <c r="B118" s="1" t="s">
        <v>221</v>
      </c>
      <c r="C118" s="2" t="n">
        <v>15</v>
      </c>
      <c r="D118" s="1" t="s">
        <v>222</v>
      </c>
      <c r="E118" s="1" t="n">
        <v>-30.976</v>
      </c>
      <c r="F118" s="1" t="n">
        <v>53.6939063</v>
      </c>
    </row>
    <row r="119" customFormat="false" ht="13.5" hidden="false" customHeight="false" outlineLevel="0" collapsed="false">
      <c r="A119" s="1" t="s">
        <v>10</v>
      </c>
      <c r="B119" s="1" t="s">
        <v>223</v>
      </c>
      <c r="C119" s="2" t="n">
        <v>15</v>
      </c>
      <c r="D119" s="1" t="s">
        <v>224</v>
      </c>
      <c r="E119" s="1" t="n">
        <v>70.512</v>
      </c>
      <c r="F119" s="1" t="n">
        <v>56.53707</v>
      </c>
    </row>
    <row r="120" customFormat="false" ht="13.5" hidden="false" customHeight="false" outlineLevel="0" collapsed="false">
      <c r="A120" s="1" t="s">
        <v>10</v>
      </c>
      <c r="B120" s="1" t="s">
        <v>225</v>
      </c>
      <c r="C120" s="2" t="n">
        <v>15</v>
      </c>
      <c r="D120" s="1" t="s">
        <v>226</v>
      </c>
      <c r="E120" s="1" t="n">
        <v>-23.825</v>
      </c>
      <c r="F120" s="1" t="n">
        <v>56.7500563</v>
      </c>
    </row>
    <row r="121" customFormat="false" ht="13.5" hidden="false" customHeight="false" outlineLevel="0" collapsed="false">
      <c r="A121" s="1" t="s">
        <v>10</v>
      </c>
      <c r="B121" s="1" t="s">
        <v>227</v>
      </c>
      <c r="C121" s="2" t="n">
        <v>15</v>
      </c>
      <c r="D121" s="1" t="s">
        <v>228</v>
      </c>
      <c r="E121" s="1" t="n">
        <v>-30.714</v>
      </c>
      <c r="F121" s="1" t="n">
        <v>53.677268</v>
      </c>
    </row>
    <row r="122" customFormat="false" ht="13.5" hidden="false" customHeight="false" outlineLevel="0" collapsed="false">
      <c r="A122" s="1" t="s">
        <v>10</v>
      </c>
      <c r="B122" s="1" t="s">
        <v>229</v>
      </c>
      <c r="C122" s="2" t="n">
        <v>15</v>
      </c>
      <c r="D122" s="1" t="s">
        <v>230</v>
      </c>
      <c r="E122" s="1" t="n">
        <v>130.947</v>
      </c>
      <c r="F122" s="1" t="n">
        <v>51.760473</v>
      </c>
    </row>
    <row r="123" customFormat="false" ht="13.5" hidden="false" customHeight="false" outlineLevel="0" collapsed="false">
      <c r="A123" s="1" t="s">
        <v>10</v>
      </c>
      <c r="B123" s="1" t="s">
        <v>231</v>
      </c>
      <c r="C123" s="2" t="n">
        <v>15</v>
      </c>
      <c r="D123" s="1" t="s">
        <v>232</v>
      </c>
      <c r="E123" s="1" t="n">
        <v>30.062</v>
      </c>
      <c r="F123" s="1" t="n">
        <v>55.2608562</v>
      </c>
    </row>
    <row r="124" customFormat="false" ht="13.5" hidden="false" customHeight="false" outlineLevel="0" collapsed="false">
      <c r="D124" s="1" t="s">
        <v>233</v>
      </c>
      <c r="E124" s="1" t="n">
        <v>-30.135</v>
      </c>
      <c r="F124" s="1" t="n">
        <v>60.6997437</v>
      </c>
    </row>
    <row r="125" customFormat="false" ht="13.5" hidden="false" customHeight="false" outlineLevel="0" collapsed="false">
      <c r="A125" s="1" t="s">
        <v>10</v>
      </c>
      <c r="B125" s="1" t="s">
        <v>234</v>
      </c>
      <c r="C125" s="2" t="n">
        <v>15</v>
      </c>
      <c r="D125" s="1" t="s">
        <v>235</v>
      </c>
      <c r="E125" s="1" t="n">
        <v>-29.072</v>
      </c>
      <c r="F125" s="1" t="n">
        <v>51.7759032</v>
      </c>
    </row>
    <row r="126" customFormat="false" ht="13.5" hidden="false" customHeight="false" outlineLevel="0" collapsed="false">
      <c r="A126" s="1" t="s">
        <v>10</v>
      </c>
      <c r="B126" s="1" t="s">
        <v>236</v>
      </c>
      <c r="C126" s="2" t="n">
        <v>15</v>
      </c>
      <c r="D126" s="1" t="s">
        <v>237</v>
      </c>
      <c r="E126" s="1" t="n">
        <v>63.753</v>
      </c>
      <c r="F126" s="1" t="n">
        <v>54.5840969</v>
      </c>
    </row>
    <row r="127" customFormat="false" ht="13.5" hidden="false" customHeight="false" outlineLevel="0" collapsed="false">
      <c r="A127" s="1" t="s">
        <v>10</v>
      </c>
      <c r="B127" s="1" t="s">
        <v>238</v>
      </c>
      <c r="C127" s="2" t="n">
        <v>15</v>
      </c>
      <c r="D127" s="1" t="s">
        <v>239</v>
      </c>
      <c r="E127" s="1" t="n">
        <v>-20.266</v>
      </c>
      <c r="F127" s="1" t="n">
        <v>54.0077204</v>
      </c>
    </row>
    <row r="128" customFormat="false" ht="13.5" hidden="false" customHeight="false" outlineLevel="0" collapsed="false">
      <c r="A128" s="1" t="s">
        <v>10</v>
      </c>
      <c r="B128" s="1" t="s">
        <v>240</v>
      </c>
      <c r="C128" s="2" t="n">
        <v>15</v>
      </c>
      <c r="D128" s="1" t="s">
        <v>241</v>
      </c>
      <c r="E128" s="1" t="n">
        <v>-29.747</v>
      </c>
      <c r="F128" s="1" t="n">
        <v>52.5314036</v>
      </c>
    </row>
    <row r="129" customFormat="false" ht="13.5" hidden="false" customHeight="false" outlineLevel="0" collapsed="false">
      <c r="A129" s="1" t="s">
        <v>10</v>
      </c>
      <c r="B129" s="1" t="s">
        <v>242</v>
      </c>
      <c r="C129" s="2" t="n">
        <v>30</v>
      </c>
      <c r="D129" s="1" t="s">
        <v>243</v>
      </c>
      <c r="E129" s="1" t="n">
        <v>71.026</v>
      </c>
      <c r="F129" s="1" t="n">
        <v>59.0266375</v>
      </c>
    </row>
    <row r="130" customFormat="false" ht="13.5" hidden="false" customHeight="false" outlineLevel="0" collapsed="false">
      <c r="A130" s="1" t="s">
        <v>10</v>
      </c>
      <c r="B130" s="1" t="s">
        <v>244</v>
      </c>
      <c r="C130" s="2" t="n">
        <v>30</v>
      </c>
      <c r="D130" s="1" t="s">
        <v>245</v>
      </c>
      <c r="E130" s="1" t="n">
        <v>16.651</v>
      </c>
      <c r="F130" s="1" t="n">
        <v>54.5029294</v>
      </c>
    </row>
    <row r="131" customFormat="false" ht="13.5" hidden="false" customHeight="false" outlineLevel="0" collapsed="false">
      <c r="D131" s="1" t="s">
        <v>246</v>
      </c>
      <c r="E131" s="1" t="n">
        <v>-30.798</v>
      </c>
      <c r="F131" s="1" t="n">
        <v>55.1644028</v>
      </c>
    </row>
    <row r="132" customFormat="false" ht="13.5" hidden="false" customHeight="false" outlineLevel="0" collapsed="false">
      <c r="A132" s="1" t="s">
        <v>10</v>
      </c>
      <c r="B132" s="1" t="s">
        <v>247</v>
      </c>
      <c r="C132" s="2" t="n">
        <v>30</v>
      </c>
      <c r="D132" s="1" t="s">
        <v>248</v>
      </c>
      <c r="E132" s="1" t="n">
        <v>-31.802</v>
      </c>
      <c r="F132" s="1" t="n">
        <v>50.0228948</v>
      </c>
    </row>
    <row r="133" customFormat="false" ht="13.5" hidden="false" customHeight="false" outlineLevel="0" collapsed="false">
      <c r="A133" s="1" t="s">
        <v>10</v>
      </c>
      <c r="B133" s="1" t="s">
        <v>249</v>
      </c>
      <c r="C133" s="2" t="n">
        <v>30</v>
      </c>
      <c r="D133" s="1" t="s">
        <v>250</v>
      </c>
      <c r="E133" s="1" t="n">
        <v>38.756</v>
      </c>
      <c r="F133" s="1" t="n">
        <v>55.9674</v>
      </c>
    </row>
    <row r="134" customFormat="false" ht="13.5" hidden="false" customHeight="false" outlineLevel="0" collapsed="false">
      <c r="A134" s="1" t="s">
        <v>10</v>
      </c>
      <c r="B134" s="1" t="s">
        <v>251</v>
      </c>
      <c r="C134" s="2" t="n">
        <v>30</v>
      </c>
      <c r="D134" s="1" t="s">
        <v>252</v>
      </c>
      <c r="E134" s="1" t="n">
        <v>-28.974</v>
      </c>
      <c r="F134" s="1" t="n">
        <v>55.059903</v>
      </c>
    </row>
    <row r="135" customFormat="false" ht="13.5" hidden="false" customHeight="false" outlineLevel="0" collapsed="false">
      <c r="A135" s="1" t="s">
        <v>10</v>
      </c>
      <c r="B135" s="1" t="s">
        <v>253</v>
      </c>
      <c r="C135" s="2" t="n">
        <v>30</v>
      </c>
      <c r="D135" s="1" t="s">
        <v>254</v>
      </c>
      <c r="E135" s="1" t="n">
        <v>-30.003</v>
      </c>
      <c r="F135" s="1" t="n">
        <v>51.3316055</v>
      </c>
    </row>
    <row r="136" customFormat="false" ht="13.5" hidden="false" customHeight="false" outlineLevel="0" collapsed="false">
      <c r="A136" s="1" t="s">
        <v>10</v>
      </c>
      <c r="B136" s="1" t="s">
        <v>255</v>
      </c>
      <c r="C136" s="2" t="n">
        <v>30</v>
      </c>
      <c r="D136" s="1" t="s">
        <v>256</v>
      </c>
      <c r="E136" s="1" t="n">
        <v>65.507</v>
      </c>
      <c r="F136" s="1" t="n">
        <v>53.9875832</v>
      </c>
    </row>
    <row r="137" customFormat="false" ht="13.5" hidden="false" customHeight="false" outlineLevel="0" collapsed="false">
      <c r="A137" s="1" t="s">
        <v>10</v>
      </c>
      <c r="B137" s="1" t="s">
        <v>257</v>
      </c>
      <c r="C137" s="2" t="n">
        <v>30</v>
      </c>
      <c r="D137" s="1" t="s">
        <v>258</v>
      </c>
      <c r="E137" s="1" t="n">
        <v>17.787</v>
      </c>
      <c r="F137" s="1" t="n">
        <v>52.6667276</v>
      </c>
    </row>
    <row r="138" customFormat="false" ht="13.5" hidden="false" customHeight="false" outlineLevel="0" collapsed="false">
      <c r="A138" s="1" t="s">
        <v>10</v>
      </c>
      <c r="B138" s="1" t="s">
        <v>259</v>
      </c>
      <c r="C138" s="2" t="n">
        <v>30</v>
      </c>
      <c r="D138" s="1" t="s">
        <v>260</v>
      </c>
      <c r="E138" s="1" t="n">
        <v>-29.654</v>
      </c>
      <c r="F138" s="1" t="n">
        <v>50.4597914</v>
      </c>
    </row>
    <row r="139" customFormat="false" ht="13.5" hidden="false" customHeight="false" outlineLevel="0" collapsed="false">
      <c r="D139" s="1" t="s">
        <v>261</v>
      </c>
      <c r="E139" s="1" t="n">
        <v>-30.76</v>
      </c>
      <c r="F139" s="1" t="n">
        <v>61.7405966</v>
      </c>
    </row>
    <row r="140" customFormat="false" ht="13.5" hidden="false" customHeight="false" outlineLevel="0" collapsed="false">
      <c r="A140" s="1" t="s">
        <v>10</v>
      </c>
      <c r="B140" s="1" t="s">
        <v>262</v>
      </c>
      <c r="C140" s="2" t="n">
        <v>30</v>
      </c>
      <c r="D140" s="1" t="s">
        <v>263</v>
      </c>
      <c r="E140" s="1" t="n">
        <v>42.311</v>
      </c>
      <c r="F140" s="1" t="n">
        <v>55.4560646</v>
      </c>
    </row>
    <row r="141" customFormat="false" ht="13.5" hidden="false" customHeight="false" outlineLevel="0" collapsed="false">
      <c r="A141" s="1" t="s">
        <v>10</v>
      </c>
      <c r="B141" s="1" t="s">
        <v>264</v>
      </c>
      <c r="C141" s="2" t="n">
        <v>30</v>
      </c>
      <c r="D141" s="1" t="s">
        <v>265</v>
      </c>
      <c r="E141" s="1" t="n">
        <v>-29.147</v>
      </c>
      <c r="F141" s="1" t="n">
        <v>55.4278498</v>
      </c>
    </row>
    <row r="142" customFormat="false" ht="13.5" hidden="false" customHeight="false" outlineLevel="0" collapsed="false">
      <c r="A142" s="1" t="s">
        <v>10</v>
      </c>
      <c r="B142" s="1" t="s">
        <v>266</v>
      </c>
      <c r="C142" s="2" t="n">
        <v>30</v>
      </c>
      <c r="D142" s="1" t="s">
        <v>267</v>
      </c>
      <c r="E142" s="1" t="n">
        <v>-29.191</v>
      </c>
      <c r="F142" s="1" t="n">
        <v>49.7127052</v>
      </c>
    </row>
    <row r="143" customFormat="false" ht="13.5" hidden="false" customHeight="false" outlineLevel="0" collapsed="false">
      <c r="A143" s="1" t="s">
        <v>10</v>
      </c>
      <c r="B143" s="1" t="s">
        <v>268</v>
      </c>
      <c r="C143" s="2" t="n">
        <v>30</v>
      </c>
      <c r="D143" s="1" t="s">
        <v>269</v>
      </c>
      <c r="E143" s="1" t="n">
        <v>59.888</v>
      </c>
      <c r="F143" s="1" t="n">
        <v>54.4072479</v>
      </c>
    </row>
    <row r="144" customFormat="false" ht="13.5" hidden="false" customHeight="false" outlineLevel="0" collapsed="false">
      <c r="A144" s="1" t="s">
        <v>10</v>
      </c>
      <c r="B144" s="1" t="s">
        <v>270</v>
      </c>
      <c r="C144" s="2" t="n">
        <v>30</v>
      </c>
      <c r="D144" s="1" t="s">
        <v>271</v>
      </c>
      <c r="E144" s="1" t="n">
        <v>14.9</v>
      </c>
      <c r="F144" s="1" t="n">
        <v>54.3397293</v>
      </c>
    </row>
    <row r="145" customFormat="false" ht="13.5" hidden="false" customHeight="false" outlineLevel="0" collapsed="false">
      <c r="A145" s="1" t="s">
        <v>10</v>
      </c>
      <c r="B145" s="1" t="s">
        <v>272</v>
      </c>
      <c r="C145" s="2" t="n">
        <v>30</v>
      </c>
      <c r="D145" s="1" t="s">
        <v>273</v>
      </c>
      <c r="E145" s="1" t="n">
        <v>-30.79</v>
      </c>
      <c r="F145" s="1" t="n">
        <v>52.6297293</v>
      </c>
    </row>
    <row r="146" customFormat="false" ht="13.5" hidden="false" customHeight="false" outlineLevel="0" collapsed="false">
      <c r="A146" s="1" t="s">
        <v>10</v>
      </c>
      <c r="B146" s="1" t="s">
        <v>274</v>
      </c>
      <c r="C146" s="2" t="n">
        <v>30</v>
      </c>
      <c r="D146" s="1" t="s">
        <v>275</v>
      </c>
      <c r="E146" s="1" t="n">
        <v>37.6749999999999</v>
      </c>
      <c r="F146" s="1" t="n">
        <v>54.345543</v>
      </c>
    </row>
    <row r="147" customFormat="false" ht="13.5" hidden="false" customHeight="false" outlineLevel="0" collapsed="false">
      <c r="D147" s="1" t="s">
        <v>276</v>
      </c>
      <c r="E147" s="1" t="n">
        <v>-30.538</v>
      </c>
      <c r="F147" s="1" t="n">
        <v>61.1602944</v>
      </c>
    </row>
    <row r="148" customFormat="false" ht="13.5" hidden="false" customHeight="false" outlineLevel="0" collapsed="false">
      <c r="A148" s="1" t="s">
        <v>10</v>
      </c>
      <c r="B148" s="1" t="s">
        <v>277</v>
      </c>
      <c r="C148" s="2" t="n">
        <v>30</v>
      </c>
      <c r="D148" s="1" t="s">
        <v>278</v>
      </c>
      <c r="E148" s="1" t="n">
        <v>-22.153</v>
      </c>
      <c r="F148" s="1" t="n">
        <v>51.7590959</v>
      </c>
    </row>
    <row r="149" customFormat="false" ht="13.5" hidden="false" customHeight="false" outlineLevel="0" collapsed="false">
      <c r="A149" s="1" t="s">
        <v>10</v>
      </c>
      <c r="B149" s="1" t="s">
        <v>279</v>
      </c>
      <c r="C149" s="2" t="n">
        <v>30</v>
      </c>
      <c r="D149" s="1" t="s">
        <v>280</v>
      </c>
      <c r="E149" s="1" t="n">
        <v>-30.214</v>
      </c>
      <c r="F149" s="1" t="n">
        <v>47.6975659</v>
      </c>
    </row>
    <row r="150" customFormat="false" ht="13.5" hidden="false" customHeight="false" outlineLevel="0" collapsed="false">
      <c r="A150" s="1" t="s">
        <v>10</v>
      </c>
      <c r="B150" s="1" t="s">
        <v>281</v>
      </c>
      <c r="C150" s="2" t="n">
        <v>5</v>
      </c>
      <c r="D150" s="1" t="s">
        <v>282</v>
      </c>
      <c r="E150" s="1" t="n">
        <v>147.766</v>
      </c>
      <c r="F150" s="1" t="n">
        <v>51.9759243</v>
      </c>
    </row>
    <row r="151" customFormat="false" ht="13.5" hidden="false" customHeight="false" outlineLevel="0" collapsed="false">
      <c r="A151" s="1" t="s">
        <v>10</v>
      </c>
      <c r="B151" s="1" t="s">
        <v>281</v>
      </c>
      <c r="C151" s="2" t="n">
        <v>5</v>
      </c>
      <c r="D151" s="1" t="s">
        <v>283</v>
      </c>
      <c r="E151" s="1" t="n">
        <v>26.001</v>
      </c>
      <c r="F151" s="1" t="n">
        <v>54.2198082</v>
      </c>
    </row>
    <row r="152" customFormat="false" ht="13.5" hidden="false" customHeight="false" outlineLevel="0" collapsed="false">
      <c r="A152" s="1" t="s">
        <v>10</v>
      </c>
      <c r="B152" s="1" t="s">
        <v>284</v>
      </c>
      <c r="C152" s="2" t="n">
        <v>5</v>
      </c>
      <c r="D152" s="1" t="s">
        <v>285</v>
      </c>
      <c r="E152" s="1" t="n">
        <v>-1.809</v>
      </c>
      <c r="F152" s="1" t="n">
        <v>54.3896258</v>
      </c>
    </row>
    <row r="153" customFormat="false" ht="13.5" hidden="false" customHeight="false" outlineLevel="0" collapsed="false">
      <c r="A153" s="1" t="s">
        <v>10</v>
      </c>
      <c r="B153" s="1" t="s">
        <v>286</v>
      </c>
      <c r="C153" s="2" t="n">
        <v>5</v>
      </c>
      <c r="D153" s="1" t="s">
        <v>287</v>
      </c>
      <c r="E153" s="1" t="n">
        <v>92.572</v>
      </c>
      <c r="F153" s="1" t="n">
        <v>54.2230138</v>
      </c>
    </row>
    <row r="154" customFormat="false" ht="13.5" hidden="false" customHeight="false" outlineLevel="0" collapsed="false">
      <c r="A154" s="1" t="s">
        <v>10</v>
      </c>
      <c r="B154" s="1" t="s">
        <v>288</v>
      </c>
      <c r="C154" s="2" t="n">
        <v>5</v>
      </c>
      <c r="D154" s="1" t="s">
        <v>289</v>
      </c>
      <c r="E154" s="1" t="n">
        <v>17.584</v>
      </c>
      <c r="F154" s="1" t="n">
        <v>53.5971139</v>
      </c>
    </row>
    <row r="155" customFormat="false" ht="13.5" hidden="false" customHeight="false" outlineLevel="0" collapsed="false">
      <c r="D155" s="1" t="s">
        <v>290</v>
      </c>
      <c r="E155" s="1" t="n">
        <v>-29.281</v>
      </c>
      <c r="F155" s="1" t="n">
        <v>71.0689051</v>
      </c>
    </row>
    <row r="156" customFormat="false" ht="13.5" hidden="false" customHeight="false" outlineLevel="0" collapsed="false">
      <c r="A156" s="1" t="s">
        <v>10</v>
      </c>
      <c r="B156" s="1" t="s">
        <v>291</v>
      </c>
      <c r="C156" s="2" t="n">
        <v>5</v>
      </c>
      <c r="D156" s="1" t="s">
        <v>292</v>
      </c>
      <c r="E156" s="1" t="n">
        <v>-8.542</v>
      </c>
      <c r="F156" s="1" t="n">
        <v>55.6595804</v>
      </c>
    </row>
    <row r="157" customFormat="false" ht="13.5" hidden="false" customHeight="false" outlineLevel="0" collapsed="false">
      <c r="A157" s="1" t="s">
        <v>10</v>
      </c>
      <c r="B157" s="1" t="s">
        <v>293</v>
      </c>
      <c r="C157" s="2" t="n">
        <v>5</v>
      </c>
      <c r="D157" s="1" t="s">
        <v>294</v>
      </c>
      <c r="E157" s="1" t="n">
        <v>161.587</v>
      </c>
      <c r="F157" s="1" t="n">
        <v>56.4832107</v>
      </c>
    </row>
    <row r="158" customFormat="false" ht="13.5" hidden="false" customHeight="false" outlineLevel="0" collapsed="false">
      <c r="A158" s="1" t="s">
        <v>10</v>
      </c>
      <c r="B158" s="1" t="s">
        <v>295</v>
      </c>
      <c r="C158" s="2" t="n">
        <v>5</v>
      </c>
      <c r="D158" s="1" t="s">
        <v>296</v>
      </c>
      <c r="E158" s="1" t="n">
        <v>24.676</v>
      </c>
      <c r="F158" s="1" t="n">
        <v>56.0410148</v>
      </c>
    </row>
    <row r="159" customFormat="false" ht="13.5" hidden="false" customHeight="false" outlineLevel="0" collapsed="false">
      <c r="A159" s="1" t="s">
        <v>10</v>
      </c>
      <c r="B159" s="1" t="s">
        <v>297</v>
      </c>
      <c r="C159" s="2" t="n">
        <v>5</v>
      </c>
      <c r="D159" s="1" t="s">
        <v>298</v>
      </c>
      <c r="E159" s="1" t="n">
        <v>-1.126</v>
      </c>
      <c r="F159" s="1" t="n">
        <v>54.0492442</v>
      </c>
    </row>
    <row r="160" customFormat="false" ht="13.5" hidden="false" customHeight="false" outlineLevel="0" collapsed="false">
      <c r="A160" s="1" t="s">
        <v>10</v>
      </c>
      <c r="B160" s="1" t="s">
        <v>299</v>
      </c>
      <c r="C160" s="2" t="n">
        <v>5</v>
      </c>
      <c r="D160" s="1" t="s">
        <v>300</v>
      </c>
      <c r="E160" s="1" t="n">
        <v>90.077</v>
      </c>
      <c r="F160" s="1" t="n">
        <v>54.9911084</v>
      </c>
    </row>
    <row r="161" customFormat="false" ht="13.5" hidden="false" customHeight="false" outlineLevel="0" collapsed="false">
      <c r="A161" s="1" t="s">
        <v>10</v>
      </c>
      <c r="B161" s="1" t="s">
        <v>301</v>
      </c>
      <c r="D161" s="1" t="s">
        <v>302</v>
      </c>
      <c r="E161" s="1" t="n">
        <v>15.396</v>
      </c>
      <c r="F161" s="1" t="n">
        <v>54.8338498</v>
      </c>
    </row>
    <row r="162" customFormat="false" ht="13.5" hidden="false" customHeight="false" outlineLevel="0" collapsed="false">
      <c r="D162" s="1" t="s">
        <v>303</v>
      </c>
      <c r="E162" s="1" t="n">
        <v>-30.643</v>
      </c>
      <c r="F162" s="1" t="n">
        <v>60.2820662</v>
      </c>
    </row>
    <row r="163" customFormat="false" ht="13.5" hidden="false" customHeight="false" outlineLevel="0" collapsed="false">
      <c r="A163" s="1" t="s">
        <v>10</v>
      </c>
      <c r="B163" s="1" t="s">
        <v>304</v>
      </c>
      <c r="C163" s="2" t="n">
        <v>5</v>
      </c>
      <c r="D163" s="1" t="s">
        <v>305</v>
      </c>
      <c r="E163" s="1" t="n">
        <v>-9.21599999999999</v>
      </c>
      <c r="F163" s="1" t="n">
        <v>51.3758917</v>
      </c>
    </row>
    <row r="164" customFormat="false" ht="13.5" hidden="false" customHeight="false" outlineLevel="0" collapsed="false">
      <c r="A164" s="1" t="s">
        <v>10</v>
      </c>
      <c r="B164" s="1" t="s">
        <v>306</v>
      </c>
      <c r="C164" s="2" t="n">
        <v>5</v>
      </c>
      <c r="D164" s="1" t="s">
        <v>307</v>
      </c>
      <c r="E164" s="1" t="n">
        <v>142.637</v>
      </c>
      <c r="F164" s="1" t="n">
        <v>54.8356477</v>
      </c>
    </row>
    <row r="165" customFormat="false" ht="13.5" hidden="false" customHeight="false" outlineLevel="0" collapsed="false">
      <c r="A165" s="1" t="s">
        <v>10</v>
      </c>
      <c r="B165" s="1" t="s">
        <v>308</v>
      </c>
      <c r="C165" s="2" t="n">
        <v>5</v>
      </c>
      <c r="D165" s="1" t="s">
        <v>309</v>
      </c>
      <c r="E165" s="1" t="n">
        <v>21.281</v>
      </c>
      <c r="F165" s="1" t="n">
        <v>54.5992903</v>
      </c>
    </row>
    <row r="166" customFormat="false" ht="13.5" hidden="false" customHeight="false" outlineLevel="0" collapsed="false">
      <c r="A166" s="1" t="s">
        <v>10</v>
      </c>
      <c r="B166" s="1" t="s">
        <v>310</v>
      </c>
      <c r="C166" s="2" t="n">
        <v>5</v>
      </c>
      <c r="D166" s="1" t="s">
        <v>311</v>
      </c>
      <c r="E166" s="1" t="n">
        <v>-2.187</v>
      </c>
      <c r="F166" s="1" t="n">
        <v>53.1780096</v>
      </c>
    </row>
    <row r="167" customFormat="false" ht="13.5" hidden="false" customHeight="false" outlineLevel="0" collapsed="false">
      <c r="A167" s="1" t="s">
        <v>10</v>
      </c>
      <c r="B167" s="1" t="s">
        <v>312</v>
      </c>
      <c r="C167" s="2" t="n">
        <v>5</v>
      </c>
      <c r="D167" s="1" t="s">
        <v>313</v>
      </c>
      <c r="E167" s="1" t="n">
        <v>105.381</v>
      </c>
      <c r="F167" s="1" t="n">
        <v>53.5991148</v>
      </c>
    </row>
    <row r="168" customFormat="false" ht="13.5" hidden="false" customHeight="false" outlineLevel="0" collapsed="false">
      <c r="A168" s="1" t="s">
        <v>10</v>
      </c>
      <c r="B168" s="1" t="s">
        <v>314</v>
      </c>
      <c r="C168" s="2" t="n">
        <v>5</v>
      </c>
      <c r="D168" s="1" t="s">
        <v>315</v>
      </c>
      <c r="E168" s="1" t="n">
        <v>20.929</v>
      </c>
      <c r="F168" s="1" t="n">
        <v>54.2590699</v>
      </c>
    </row>
    <row r="169" customFormat="false" ht="13.5" hidden="false" customHeight="false" outlineLevel="0" collapsed="false">
      <c r="D169" s="1" t="s">
        <v>316</v>
      </c>
      <c r="E169" s="1" t="n">
        <v>-30.869</v>
      </c>
      <c r="F169" s="1" t="n">
        <v>58.7694962</v>
      </c>
    </row>
    <row r="170" customFormat="false" ht="13.5" hidden="false" customHeight="false" outlineLevel="0" collapsed="false">
      <c r="A170" s="1" t="s">
        <v>10</v>
      </c>
      <c r="B170" s="1" t="s">
        <v>317</v>
      </c>
      <c r="C170" s="2" t="n">
        <v>5</v>
      </c>
      <c r="D170" s="1" t="s">
        <v>318</v>
      </c>
      <c r="E170" s="1" t="n">
        <v>-11.31</v>
      </c>
      <c r="F170" s="1" t="n">
        <v>54.7507564</v>
      </c>
    </row>
    <row r="171" customFormat="false" ht="13.5" hidden="false" customHeight="false" outlineLevel="0" collapsed="false">
      <c r="A171" s="1" t="s">
        <v>6</v>
      </c>
      <c r="B171" s="1" t="s">
        <v>319</v>
      </c>
      <c r="C171" s="2" t="n">
        <v>3</v>
      </c>
      <c r="D171" s="1" t="s">
        <v>320</v>
      </c>
      <c r="E171" s="1" t="n">
        <v>-33.872</v>
      </c>
      <c r="F171" s="1" t="n">
        <v>49.7115995</v>
      </c>
    </row>
    <row r="172" customFormat="false" ht="13.5" hidden="false" customHeight="false" outlineLevel="0" collapsed="false">
      <c r="A172" s="1" t="s">
        <v>6</v>
      </c>
      <c r="B172" s="1" t="s">
        <v>321</v>
      </c>
      <c r="C172" s="2" t="n">
        <v>3</v>
      </c>
      <c r="D172" s="1" t="s">
        <v>322</v>
      </c>
      <c r="E172" s="1" t="n">
        <v>-32.987</v>
      </c>
      <c r="F172" s="1" t="n">
        <v>53.7262063</v>
      </c>
    </row>
    <row r="173" customFormat="false" ht="13.5" hidden="false" customHeight="false" outlineLevel="0" collapsed="false">
      <c r="A173" s="1" t="s">
        <v>6</v>
      </c>
      <c r="B173" s="1" t="s">
        <v>323</v>
      </c>
      <c r="C173" s="2" t="n">
        <v>3</v>
      </c>
      <c r="D173" s="1" t="s">
        <v>324</v>
      </c>
      <c r="E173" s="1" t="n">
        <v>-31.364</v>
      </c>
      <c r="F173" s="1" t="n">
        <v>53.52649</v>
      </c>
    </row>
    <row r="174" customFormat="false" ht="13.5" hidden="false" customHeight="false" outlineLevel="0" collapsed="false">
      <c r="A174" s="1" t="s">
        <v>6</v>
      </c>
      <c r="B174" s="1" t="s">
        <v>325</v>
      </c>
      <c r="C174" s="2" t="n">
        <v>3</v>
      </c>
      <c r="D174" s="1" t="s">
        <v>326</v>
      </c>
      <c r="E174" s="1" t="n">
        <v>-33.7209999999999</v>
      </c>
      <c r="F174" s="1" t="n">
        <v>51.3419246</v>
      </c>
    </row>
    <row r="175" customFormat="false" ht="13.5" hidden="false" customHeight="false" outlineLevel="0" collapsed="false">
      <c r="A175" s="1" t="s">
        <v>6</v>
      </c>
      <c r="B175" s="1" t="s">
        <v>327</v>
      </c>
      <c r="C175" s="2" t="n">
        <v>3</v>
      </c>
      <c r="D175" s="1" t="s">
        <v>328</v>
      </c>
      <c r="E175" s="1" t="n">
        <v>-32.502</v>
      </c>
      <c r="F175" s="1" t="n">
        <v>56.0723044</v>
      </c>
    </row>
    <row r="176" customFormat="false" ht="13.5" hidden="false" customHeight="false" outlineLevel="0" collapsed="false">
      <c r="A176" s="1" t="s">
        <v>6</v>
      </c>
      <c r="B176" s="1" t="s">
        <v>329</v>
      </c>
      <c r="C176" s="2" t="n">
        <v>3</v>
      </c>
      <c r="D176" s="1" t="s">
        <v>330</v>
      </c>
      <c r="E176" s="1" t="n">
        <v>-26.015</v>
      </c>
      <c r="F176" s="1" t="n">
        <v>56.047911</v>
      </c>
    </row>
    <row r="177" customFormat="false" ht="13.5" hidden="false" customHeight="false" outlineLevel="0" collapsed="false">
      <c r="A177" s="1" t="s">
        <v>6</v>
      </c>
      <c r="B177" s="1" t="s">
        <v>331</v>
      </c>
      <c r="C177" s="2" t="n">
        <v>3</v>
      </c>
      <c r="D177" s="1" t="s">
        <v>332</v>
      </c>
      <c r="E177" s="1" t="n">
        <v>-33.94</v>
      </c>
      <c r="F177" s="1" t="n">
        <v>51.2461784</v>
      </c>
    </row>
    <row r="178" customFormat="false" ht="13.5" hidden="false" customHeight="false" outlineLevel="0" collapsed="false">
      <c r="A178" s="1" t="s">
        <v>6</v>
      </c>
      <c r="B178" s="1" t="s">
        <v>333</v>
      </c>
      <c r="C178" s="2" t="n">
        <v>3</v>
      </c>
      <c r="D178" s="1" t="s">
        <v>334</v>
      </c>
      <c r="E178" s="1" t="n">
        <v>-32.4889999999999</v>
      </c>
      <c r="F178" s="1" t="n">
        <v>52.8161518</v>
      </c>
    </row>
    <row r="179" customFormat="false" ht="13.5" hidden="false" customHeight="false" outlineLevel="0" collapsed="false">
      <c r="A179" s="1" t="s">
        <v>6</v>
      </c>
      <c r="B179" s="1" t="s">
        <v>335</v>
      </c>
      <c r="C179" s="2" t="n">
        <v>3</v>
      </c>
      <c r="D179" s="1" t="s">
        <v>336</v>
      </c>
      <c r="E179" s="1" t="n">
        <v>-31.84</v>
      </c>
      <c r="F179" s="1" t="n">
        <v>52.2193596</v>
      </c>
    </row>
    <row r="180" customFormat="false" ht="13.5" hidden="false" customHeight="false" outlineLevel="0" collapsed="false">
      <c r="A180" s="1" t="s">
        <v>6</v>
      </c>
      <c r="B180" s="1" t="s">
        <v>337</v>
      </c>
      <c r="C180" s="2" t="n">
        <v>3</v>
      </c>
      <c r="D180" s="1" t="s">
        <v>338</v>
      </c>
      <c r="E180" s="1" t="n">
        <v>-34.261</v>
      </c>
      <c r="F180" s="1" t="n">
        <v>53.3082319</v>
      </c>
    </row>
    <row r="181" customFormat="false" ht="13.5" hidden="false" customHeight="false" outlineLevel="0" collapsed="false">
      <c r="D181" s="1" t="s">
        <v>339</v>
      </c>
      <c r="E181" s="1" t="n">
        <v>-30.452</v>
      </c>
      <c r="F181" s="1" t="n">
        <v>59.9104052</v>
      </c>
    </row>
    <row r="182" customFormat="false" ht="13.5" hidden="false" customHeight="false" outlineLevel="0" collapsed="false">
      <c r="A182" s="1" t="s">
        <v>6</v>
      </c>
      <c r="B182" s="1" t="s">
        <v>340</v>
      </c>
      <c r="C182" s="2" t="n">
        <v>3</v>
      </c>
      <c r="D182" s="1" t="s">
        <v>341</v>
      </c>
      <c r="E182" s="1" t="n">
        <v>-33.36</v>
      </c>
      <c r="F182" s="1" t="n">
        <v>53.8372741</v>
      </c>
    </row>
    <row r="183" customFormat="false" ht="13.5" hidden="false" customHeight="false" outlineLevel="0" collapsed="false">
      <c r="A183" s="1" t="s">
        <v>6</v>
      </c>
      <c r="B183" s="1" t="s">
        <v>342</v>
      </c>
      <c r="C183" s="2" t="n">
        <v>3</v>
      </c>
      <c r="D183" s="1" t="s">
        <v>343</v>
      </c>
      <c r="E183" s="1" t="n">
        <v>-31.492</v>
      </c>
      <c r="F183" s="1" t="n">
        <v>47.1060604</v>
      </c>
    </row>
    <row r="184" customFormat="false" ht="13.5" hidden="false" customHeight="false" outlineLevel="0" collapsed="false">
      <c r="A184" s="1" t="s">
        <v>6</v>
      </c>
      <c r="B184" s="1" t="s">
        <v>344</v>
      </c>
      <c r="C184" s="2" t="n">
        <v>3</v>
      </c>
      <c r="D184" s="1" t="s">
        <v>345</v>
      </c>
      <c r="E184" s="1" t="n">
        <v>-34.454</v>
      </c>
      <c r="F184" s="1" t="n">
        <v>52.7175692</v>
      </c>
    </row>
    <row r="185" customFormat="false" ht="13.5" hidden="false" customHeight="false" outlineLevel="0" collapsed="false">
      <c r="A185" s="1" t="s">
        <v>6</v>
      </c>
      <c r="B185" s="1" t="s">
        <v>346</v>
      </c>
      <c r="C185" s="2" t="n">
        <v>3</v>
      </c>
      <c r="D185" s="1" t="s">
        <v>347</v>
      </c>
      <c r="E185" s="1" t="n">
        <v>-32.633</v>
      </c>
      <c r="F185" s="1" t="n">
        <v>54.5179175</v>
      </c>
    </row>
    <row r="186" customFormat="false" ht="13.5" hidden="false" customHeight="false" outlineLevel="0" collapsed="false">
      <c r="A186" s="1" t="s">
        <v>6</v>
      </c>
      <c r="B186" s="1" t="s">
        <v>344</v>
      </c>
      <c r="C186" s="2" t="n">
        <v>3</v>
      </c>
      <c r="D186" s="1" t="s">
        <v>348</v>
      </c>
      <c r="E186" s="1" t="n">
        <v>-31.908</v>
      </c>
      <c r="F186" s="1" t="n">
        <v>54.0433606</v>
      </c>
    </row>
    <row r="187" customFormat="false" ht="13.5" hidden="false" customHeight="false" outlineLevel="0" collapsed="false">
      <c r="A187" s="1" t="s">
        <v>6</v>
      </c>
      <c r="B187" s="1" t="s">
        <v>349</v>
      </c>
      <c r="C187" s="2" t="n">
        <v>3</v>
      </c>
      <c r="D187" s="1" t="s">
        <v>350</v>
      </c>
      <c r="E187" s="1" t="n">
        <v>-32.96</v>
      </c>
      <c r="F187" s="1" t="n">
        <v>51.0966417</v>
      </c>
    </row>
    <row r="188" customFormat="false" ht="13.5" hidden="false" customHeight="false" outlineLevel="0" collapsed="false">
      <c r="A188" s="1" t="s">
        <v>6</v>
      </c>
      <c r="B188" s="1" t="s">
        <v>351</v>
      </c>
      <c r="C188" s="2" t="n">
        <v>3</v>
      </c>
      <c r="D188" s="1" t="s">
        <v>352</v>
      </c>
      <c r="E188" s="1" t="n">
        <v>-31.978</v>
      </c>
      <c r="F188" s="1" t="n">
        <v>54.6710453</v>
      </c>
    </row>
    <row r="189" customFormat="false" ht="13.5" hidden="false" customHeight="false" outlineLevel="0" collapsed="false">
      <c r="A189" s="1" t="s">
        <v>6</v>
      </c>
      <c r="B189" s="1" t="s">
        <v>353</v>
      </c>
      <c r="C189" s="2" t="n">
        <v>3</v>
      </c>
      <c r="D189" s="1" t="s">
        <v>354</v>
      </c>
      <c r="E189" s="1" t="n">
        <v>-29.917</v>
      </c>
      <c r="F189" s="1" t="n">
        <v>54.5020009</v>
      </c>
    </row>
    <row r="190" customFormat="false" ht="13.5" hidden="false" customHeight="false" outlineLevel="0" collapsed="false">
      <c r="A190" s="1" t="s">
        <v>6</v>
      </c>
      <c r="B190" s="1" t="s">
        <v>355</v>
      </c>
      <c r="C190" s="2" t="n">
        <v>5</v>
      </c>
      <c r="D190" s="1" t="s">
        <v>356</v>
      </c>
      <c r="E190" s="1" t="n">
        <v>-33.998</v>
      </c>
      <c r="F190" s="1" t="n">
        <v>65.6558036</v>
      </c>
    </row>
    <row r="191" customFormat="false" ht="13.5" hidden="false" customHeight="false" outlineLevel="0" collapsed="false">
      <c r="A191" s="1" t="s">
        <v>6</v>
      </c>
      <c r="B191" s="1" t="s">
        <v>357</v>
      </c>
      <c r="C191" s="2" t="n">
        <v>5</v>
      </c>
      <c r="D191" s="1" t="s">
        <v>358</v>
      </c>
      <c r="E191" s="1" t="n">
        <v>-32.798</v>
      </c>
      <c r="F191" s="1" t="n">
        <v>50.3148338</v>
      </c>
    </row>
    <row r="192" customFormat="false" ht="13.5" hidden="false" customHeight="false" outlineLevel="0" collapsed="false">
      <c r="A192" s="1" t="s">
        <v>6</v>
      </c>
      <c r="B192" s="1" t="s">
        <v>359</v>
      </c>
      <c r="C192" s="2" t="n">
        <v>5</v>
      </c>
      <c r="D192" s="1" t="s">
        <v>360</v>
      </c>
      <c r="E192" s="1" t="n">
        <v>-30.402</v>
      </c>
      <c r="F192" s="1" t="n">
        <v>54.3346992</v>
      </c>
    </row>
    <row r="193" customFormat="false" ht="13.5" hidden="false" customHeight="false" outlineLevel="0" collapsed="false">
      <c r="D193" s="1" t="s">
        <v>361</v>
      </c>
      <c r="E193" s="1" t="n">
        <v>-30.16</v>
      </c>
      <c r="F193" s="1" t="n">
        <v>58.1404802</v>
      </c>
    </row>
    <row r="194" customFormat="false" ht="13.5" hidden="false" customHeight="false" outlineLevel="0" collapsed="false">
      <c r="A194" s="1" t="s">
        <v>6</v>
      </c>
      <c r="B194" s="1" t="s">
        <v>362</v>
      </c>
      <c r="C194" s="2" t="n">
        <v>5</v>
      </c>
      <c r="D194" s="1" t="s">
        <v>363</v>
      </c>
      <c r="E194" s="1" t="n">
        <v>-32.752</v>
      </c>
      <c r="F194" s="1" t="n">
        <v>52.3322291</v>
      </c>
    </row>
    <row r="195" customFormat="false" ht="13.5" hidden="false" customHeight="false" outlineLevel="0" collapsed="false">
      <c r="A195" s="1" t="s">
        <v>6</v>
      </c>
      <c r="B195" s="1" t="s">
        <v>364</v>
      </c>
      <c r="C195" s="2" t="n">
        <v>5</v>
      </c>
      <c r="D195" s="1" t="s">
        <v>365</v>
      </c>
      <c r="E195" s="1" t="n">
        <v>-32.534</v>
      </c>
      <c r="F195" s="1" t="n">
        <v>55.0202816</v>
      </c>
    </row>
    <row r="196" customFormat="false" ht="13.5" hidden="false" customHeight="false" outlineLevel="0" collapsed="false">
      <c r="A196" s="1" t="s">
        <v>6</v>
      </c>
      <c r="B196" s="1" t="s">
        <v>366</v>
      </c>
      <c r="C196" s="2" t="n">
        <v>5</v>
      </c>
      <c r="D196" s="1" t="s">
        <v>367</v>
      </c>
      <c r="E196" s="1" t="n">
        <v>-31.503</v>
      </c>
      <c r="F196" s="1" t="n">
        <v>53.2076086</v>
      </c>
    </row>
    <row r="197" customFormat="false" ht="13.5" hidden="false" customHeight="false" outlineLevel="0" collapsed="false">
      <c r="A197" s="1" t="s">
        <v>6</v>
      </c>
      <c r="B197" s="1" t="s">
        <v>368</v>
      </c>
      <c r="C197" s="2" t="n">
        <v>5</v>
      </c>
      <c r="D197" s="1" t="s">
        <v>369</v>
      </c>
      <c r="E197" s="1" t="n">
        <v>-33.266</v>
      </c>
      <c r="F197" s="1" t="n">
        <v>51.6263276</v>
      </c>
    </row>
    <row r="198" customFormat="false" ht="13.5" hidden="false" customHeight="false" outlineLevel="0" collapsed="false">
      <c r="A198" s="1" t="s">
        <v>6</v>
      </c>
      <c r="B198" s="1" t="s">
        <v>370</v>
      </c>
      <c r="C198" s="2" t="n">
        <v>5</v>
      </c>
      <c r="D198" s="1" t="s">
        <v>371</v>
      </c>
      <c r="E198" s="1" t="n">
        <v>-32.834</v>
      </c>
      <c r="F198" s="1" t="n">
        <v>56.3928652</v>
      </c>
    </row>
    <row r="199" customFormat="false" ht="13.5" hidden="false" customHeight="false" outlineLevel="0" collapsed="false">
      <c r="A199" s="1" t="s">
        <v>6</v>
      </c>
      <c r="B199" s="1" t="s">
        <v>372</v>
      </c>
      <c r="C199" s="2" t="n">
        <v>5</v>
      </c>
      <c r="D199" s="1" t="s">
        <v>373</v>
      </c>
      <c r="E199" s="1" t="n">
        <v>-31.342</v>
      </c>
      <c r="F199" s="1" t="n">
        <v>53.9415661</v>
      </c>
    </row>
    <row r="200" customFormat="false" ht="13.5" hidden="false" customHeight="false" outlineLevel="0" collapsed="false">
      <c r="A200" s="1" t="s">
        <v>6</v>
      </c>
      <c r="B200" s="1" t="s">
        <v>374</v>
      </c>
      <c r="C200" s="2" t="n">
        <v>5</v>
      </c>
      <c r="D200" s="1" t="s">
        <v>375</v>
      </c>
      <c r="E200" s="1" t="n">
        <v>-33.271</v>
      </c>
      <c r="F200" s="1" t="n">
        <v>51.1538304</v>
      </c>
    </row>
    <row r="201" customFormat="false" ht="13.5" hidden="false" customHeight="false" outlineLevel="0" collapsed="false">
      <c r="A201" s="1" t="s">
        <v>6</v>
      </c>
      <c r="B201" s="1" t="s">
        <v>376</v>
      </c>
      <c r="C201" s="2" t="n">
        <v>5</v>
      </c>
      <c r="D201" s="1" t="s">
        <v>377</v>
      </c>
      <c r="E201" s="1" t="n">
        <v>-31.825</v>
      </c>
      <c r="F201" s="1" t="n">
        <v>53.3721091</v>
      </c>
    </row>
    <row r="202" customFormat="false" ht="13.5" hidden="false" customHeight="false" outlineLevel="0" collapsed="false">
      <c r="A202" s="1" t="s">
        <v>6</v>
      </c>
      <c r="B202" s="1" t="s">
        <v>378</v>
      </c>
      <c r="C202" s="2" t="n">
        <v>5</v>
      </c>
      <c r="D202" s="1" t="s">
        <v>379</v>
      </c>
      <c r="E202" s="1" t="n">
        <v>-31.952</v>
      </c>
      <c r="F202" s="1" t="n">
        <v>55.413892</v>
      </c>
    </row>
    <row r="203" customFormat="false" ht="13.5" hidden="false" customHeight="false" outlineLevel="0" collapsed="false">
      <c r="A203" s="1" t="s">
        <v>6</v>
      </c>
      <c r="B203" s="1" t="s">
        <v>380</v>
      </c>
      <c r="C203" s="2" t="n">
        <v>5</v>
      </c>
      <c r="D203" s="1" t="s">
        <v>381</v>
      </c>
      <c r="E203" s="1" t="n">
        <v>-34.001</v>
      </c>
      <c r="F203" s="1" t="n">
        <v>54.7005581</v>
      </c>
    </row>
    <row r="204" customFormat="false" ht="13.5" hidden="false" customHeight="false" outlineLevel="0" collapsed="false">
      <c r="A204" s="1" t="s">
        <v>6</v>
      </c>
      <c r="B204" s="1" t="s">
        <v>382</v>
      </c>
      <c r="C204" s="2" t="n">
        <v>5</v>
      </c>
      <c r="D204" s="1" t="s">
        <v>383</v>
      </c>
      <c r="E204" s="1" t="n">
        <v>-32.716</v>
      </c>
      <c r="F204" s="1" t="n">
        <v>54.9891525</v>
      </c>
    </row>
    <row r="205" customFormat="false" ht="13.5" hidden="false" customHeight="false" outlineLevel="0" collapsed="false">
      <c r="D205" s="1" t="s">
        <v>384</v>
      </c>
      <c r="E205" s="1" t="n">
        <v>-30.431</v>
      </c>
      <c r="F205" s="1" t="n">
        <v>57.2972533</v>
      </c>
    </row>
    <row r="206" customFormat="false" ht="13.5" hidden="false" customHeight="false" outlineLevel="0" collapsed="false">
      <c r="A206" s="1" t="s">
        <v>6</v>
      </c>
      <c r="B206" s="1" t="s">
        <v>385</v>
      </c>
      <c r="C206" s="2" t="n">
        <v>5</v>
      </c>
      <c r="D206" s="1" t="s">
        <v>386</v>
      </c>
      <c r="E206" s="1" t="n">
        <v>-32.248</v>
      </c>
      <c r="F206" s="1" t="n">
        <v>52.037009</v>
      </c>
    </row>
    <row r="207" customFormat="false" ht="13.5" hidden="false" customHeight="false" outlineLevel="0" collapsed="false">
      <c r="A207" s="1" t="s">
        <v>6</v>
      </c>
      <c r="B207" s="1" t="s">
        <v>387</v>
      </c>
      <c r="C207" s="2" t="n">
        <v>5</v>
      </c>
      <c r="D207" s="1" t="s">
        <v>388</v>
      </c>
      <c r="E207" s="1" t="n">
        <v>-34.342</v>
      </c>
      <c r="F207" s="1" t="n">
        <v>49.8853996</v>
      </c>
    </row>
    <row r="208" customFormat="false" ht="13.5" hidden="false" customHeight="false" outlineLevel="0" collapsed="false">
      <c r="A208" s="1" t="s">
        <v>6</v>
      </c>
      <c r="B208" s="1" t="s">
        <v>389</v>
      </c>
      <c r="C208" s="2" t="n">
        <v>5</v>
      </c>
      <c r="D208" s="1" t="s">
        <v>390</v>
      </c>
      <c r="E208" s="1" t="n">
        <v>-32.9219999999999</v>
      </c>
      <c r="F208" s="1" t="n">
        <v>55.8906886</v>
      </c>
    </row>
    <row r="209" customFormat="false" ht="13.5" hidden="false" customHeight="false" outlineLevel="0" collapsed="false">
      <c r="A209" s="1" t="s">
        <v>6</v>
      </c>
      <c r="B209" s="1" t="s">
        <v>391</v>
      </c>
      <c r="C209" s="2" t="n">
        <v>5</v>
      </c>
      <c r="D209" s="1" t="s">
        <v>392</v>
      </c>
      <c r="E209" s="1" t="n">
        <v>-31.3</v>
      </c>
      <c r="F209" s="1" t="n">
        <v>52.8087129</v>
      </c>
    </row>
    <row r="210" customFormat="false" ht="13.5" hidden="false" customHeight="false" outlineLevel="0" collapsed="false">
      <c r="A210" s="1" t="s">
        <v>6</v>
      </c>
      <c r="B210" s="1" t="s">
        <v>393</v>
      </c>
      <c r="C210" s="2" t="n">
        <v>7</v>
      </c>
      <c r="D210" s="1" t="s">
        <v>394</v>
      </c>
      <c r="E210" s="1" t="n">
        <v>-33.457</v>
      </c>
      <c r="F210" s="1" t="n">
        <v>53.4666882</v>
      </c>
    </row>
    <row r="211" customFormat="false" ht="13.5" hidden="false" customHeight="false" outlineLevel="0" collapsed="false">
      <c r="A211" s="1" t="s">
        <v>6</v>
      </c>
      <c r="B211" s="1" t="s">
        <v>395</v>
      </c>
      <c r="C211" s="2" t="n">
        <v>7</v>
      </c>
      <c r="D211" s="1" t="s">
        <v>396</v>
      </c>
      <c r="E211" s="1" t="n">
        <v>-32.76</v>
      </c>
      <c r="F211" s="1" t="n">
        <v>61.0812257</v>
      </c>
    </row>
    <row r="212" customFormat="false" ht="13.5" hidden="false" customHeight="false" outlineLevel="0" collapsed="false">
      <c r="A212" s="1" t="s">
        <v>6</v>
      </c>
      <c r="B212" s="1" t="s">
        <v>397</v>
      </c>
      <c r="C212" s="2" t="n">
        <v>7</v>
      </c>
      <c r="D212" s="1" t="s">
        <v>398</v>
      </c>
      <c r="E212" s="1" t="n">
        <v>-31.929</v>
      </c>
      <c r="F212" s="1" t="n">
        <v>54.6574358</v>
      </c>
    </row>
    <row r="213" customFormat="false" ht="13.5" hidden="false" customHeight="false" outlineLevel="0" collapsed="false">
      <c r="A213" s="1" t="s">
        <v>6</v>
      </c>
      <c r="B213" s="1" t="s">
        <v>399</v>
      </c>
      <c r="C213" s="2" t="n">
        <v>7</v>
      </c>
      <c r="D213" s="1" t="s">
        <v>400</v>
      </c>
      <c r="E213" s="1" t="n">
        <v>-33.773</v>
      </c>
      <c r="F213" s="1" t="n">
        <v>50.5604622</v>
      </c>
    </row>
    <row r="214" customFormat="false" ht="13.5" hidden="false" customHeight="false" outlineLevel="0" collapsed="false">
      <c r="A214" s="1" t="s">
        <v>6</v>
      </c>
      <c r="B214" s="1" t="s">
        <v>401</v>
      </c>
      <c r="C214" s="2" t="n">
        <v>7</v>
      </c>
      <c r="D214" s="1" t="s">
        <v>402</v>
      </c>
      <c r="E214" s="1" t="n">
        <v>-33.2269999999999</v>
      </c>
      <c r="F214" s="1" t="n">
        <v>53.0730792</v>
      </c>
    </row>
    <row r="215" customFormat="false" ht="13.5" hidden="false" customHeight="false" outlineLevel="0" collapsed="false">
      <c r="A215" s="1" t="s">
        <v>6</v>
      </c>
      <c r="B215" s="1" t="s">
        <v>403</v>
      </c>
      <c r="C215" s="2" t="n">
        <v>7</v>
      </c>
      <c r="D215" s="1" t="s">
        <v>404</v>
      </c>
      <c r="E215" s="1" t="n">
        <v>-32.048</v>
      </c>
      <c r="F215" s="1" t="n">
        <v>61.2348631</v>
      </c>
    </row>
    <row r="216" customFormat="false" ht="13.5" hidden="false" customHeight="false" outlineLevel="0" collapsed="false">
      <c r="A216" s="1" t="s">
        <v>6</v>
      </c>
      <c r="B216" s="1" t="s">
        <v>405</v>
      </c>
      <c r="C216" s="2" t="n">
        <v>7</v>
      </c>
      <c r="D216" s="1" t="s">
        <v>406</v>
      </c>
      <c r="E216" s="1" t="n">
        <v>-33.327</v>
      </c>
      <c r="F216" s="1" t="n">
        <v>52.4267033</v>
      </c>
    </row>
    <row r="217" customFormat="false" ht="13.5" hidden="false" customHeight="false" outlineLevel="0" collapsed="false">
      <c r="D217" s="1" t="s">
        <v>407</v>
      </c>
      <c r="E217" s="1" t="n">
        <v>-32.464</v>
      </c>
      <c r="F217" s="1" t="n">
        <v>62.1130643</v>
      </c>
    </row>
    <row r="218" customFormat="false" ht="13.5" hidden="false" customHeight="false" outlineLevel="0" collapsed="false">
      <c r="A218" s="1" t="s">
        <v>6</v>
      </c>
      <c r="B218" s="1" t="s">
        <v>408</v>
      </c>
      <c r="C218" s="2" t="n">
        <v>7</v>
      </c>
      <c r="D218" s="1" t="s">
        <v>409</v>
      </c>
      <c r="E218" s="1" t="n">
        <v>-32.464</v>
      </c>
      <c r="F218" s="1" t="n">
        <v>55.5014482</v>
      </c>
    </row>
    <row r="219" customFormat="false" ht="13.5" hidden="false" customHeight="false" outlineLevel="0" collapsed="false">
      <c r="A219" s="1" t="s">
        <v>6</v>
      </c>
      <c r="B219" s="1" t="s">
        <v>410</v>
      </c>
      <c r="C219" s="2" t="n">
        <v>7</v>
      </c>
      <c r="D219" s="1" t="s">
        <v>411</v>
      </c>
      <c r="E219" s="1" t="n">
        <v>-31.569</v>
      </c>
      <c r="F219" s="1" t="n">
        <v>49.35524</v>
      </c>
    </row>
    <row r="220" customFormat="false" ht="13.5" hidden="false" customHeight="false" outlineLevel="0" collapsed="false">
      <c r="A220" s="1" t="s">
        <v>6</v>
      </c>
      <c r="B220" s="1" t="s">
        <v>412</v>
      </c>
      <c r="C220" s="2" t="n">
        <v>7</v>
      </c>
      <c r="D220" s="1" t="s">
        <v>413</v>
      </c>
      <c r="E220" s="1" t="n">
        <v>-34.898</v>
      </c>
      <c r="F220" s="1" t="n">
        <v>50.7339787</v>
      </c>
    </row>
    <row r="221" customFormat="false" ht="13.5" hidden="false" customHeight="false" outlineLevel="0" collapsed="false">
      <c r="A221" s="1" t="s">
        <v>6</v>
      </c>
      <c r="B221" s="1" t="s">
        <v>414</v>
      </c>
      <c r="C221" s="2" t="n">
        <v>7</v>
      </c>
      <c r="D221" s="1" t="s">
        <v>415</v>
      </c>
      <c r="E221" s="1" t="n">
        <v>-33.133</v>
      </c>
      <c r="F221" s="1" t="n">
        <v>53.3803812</v>
      </c>
    </row>
    <row r="222" customFormat="false" ht="13.5" hidden="false" customHeight="false" outlineLevel="0" collapsed="false">
      <c r="A222" s="1" t="s">
        <v>6</v>
      </c>
      <c r="B222" s="1" t="s">
        <v>416</v>
      </c>
      <c r="C222" s="2" t="n">
        <v>7</v>
      </c>
      <c r="D222" s="1" t="s">
        <v>417</v>
      </c>
      <c r="E222" s="1" t="n">
        <v>-31.817</v>
      </c>
      <c r="F222" s="1" t="n">
        <v>51.2700813</v>
      </c>
    </row>
    <row r="223" customFormat="false" ht="13.5" hidden="false" customHeight="false" outlineLevel="0" collapsed="false">
      <c r="A223" s="1" t="s">
        <v>6</v>
      </c>
      <c r="B223" s="1" t="s">
        <v>418</v>
      </c>
      <c r="C223" s="2" t="n">
        <v>7</v>
      </c>
      <c r="D223" s="1" t="s">
        <v>419</v>
      </c>
      <c r="E223" s="1" t="n">
        <v>-33.982</v>
      </c>
      <c r="F223" s="1" t="n">
        <v>55.1855675</v>
      </c>
    </row>
    <row r="224" customFormat="false" ht="13.5" hidden="false" customHeight="false" outlineLevel="0" collapsed="false">
      <c r="A224" s="1" t="s">
        <v>6</v>
      </c>
      <c r="B224" s="1" t="s">
        <v>420</v>
      </c>
      <c r="C224" s="2" t="n">
        <v>7</v>
      </c>
      <c r="D224" s="1" t="s">
        <v>421</v>
      </c>
      <c r="E224" s="1" t="n">
        <v>-33.093</v>
      </c>
      <c r="F224" s="1" t="n">
        <v>55.8676706</v>
      </c>
    </row>
    <row r="225" customFormat="false" ht="13.5" hidden="false" customHeight="false" outlineLevel="0" collapsed="false">
      <c r="A225" s="1" t="s">
        <v>6</v>
      </c>
      <c r="B225" s="1" t="s">
        <v>422</v>
      </c>
      <c r="C225" s="2" t="n">
        <v>7</v>
      </c>
      <c r="D225" s="1" t="s">
        <v>423</v>
      </c>
      <c r="E225" s="1" t="n">
        <v>-31.401</v>
      </c>
      <c r="F225" s="1" t="n">
        <v>50.6883865</v>
      </c>
    </row>
    <row r="226" customFormat="false" ht="13.5" hidden="false" customHeight="false" outlineLevel="0" collapsed="false">
      <c r="A226" s="1" t="s">
        <v>6</v>
      </c>
      <c r="B226" s="1" t="s">
        <v>424</v>
      </c>
      <c r="C226" s="2" t="n">
        <v>7</v>
      </c>
      <c r="D226" s="1" t="s">
        <v>425</v>
      </c>
      <c r="E226" s="1" t="n">
        <v>-33.3459999999999</v>
      </c>
      <c r="F226" s="1" t="n">
        <v>54.5043118</v>
      </c>
    </row>
    <row r="227" customFormat="false" ht="13.5" hidden="false" customHeight="false" outlineLevel="0" collapsed="false">
      <c r="A227" s="1" t="s">
        <v>6</v>
      </c>
      <c r="B227" s="1" t="s">
        <v>426</v>
      </c>
      <c r="C227" s="2" t="n">
        <v>7</v>
      </c>
      <c r="D227" s="1" t="s">
        <v>427</v>
      </c>
      <c r="E227" s="1" t="n">
        <v>-32.449</v>
      </c>
      <c r="F227" s="1" t="n">
        <v>54.2820598</v>
      </c>
    </row>
    <row r="228" customFormat="false" ht="13.5" hidden="false" customHeight="false" outlineLevel="0" collapsed="false">
      <c r="A228" s="1" t="s">
        <v>6</v>
      </c>
      <c r="B228" s="1" t="s">
        <v>428</v>
      </c>
      <c r="C228" s="2" t="n">
        <v>7</v>
      </c>
      <c r="D228" s="1" t="s">
        <v>429</v>
      </c>
      <c r="E228" s="1" t="n">
        <v>-31.695</v>
      </c>
      <c r="F228" s="1" t="n">
        <v>50.1117567</v>
      </c>
    </row>
    <row r="229" customFormat="false" ht="13.5" hidden="false" customHeight="false" outlineLevel="0" collapsed="false">
      <c r="A229" s="1" t="s">
        <v>7</v>
      </c>
      <c r="B229" s="1" t="s">
        <v>430</v>
      </c>
      <c r="C229" s="2" t="n">
        <v>7</v>
      </c>
      <c r="D229" s="1" t="s">
        <v>431</v>
      </c>
      <c r="E229" s="1" t="n">
        <v>-32.752</v>
      </c>
      <c r="F229" s="1" t="n">
        <v>48.8070149</v>
      </c>
    </row>
    <row r="230" customFormat="false" ht="13.5" hidden="false" customHeight="false" outlineLevel="0" collapsed="false">
      <c r="A230" s="1" t="s">
        <v>7</v>
      </c>
      <c r="B230" s="1" t="s">
        <v>432</v>
      </c>
      <c r="C230" s="2" t="n">
        <v>7</v>
      </c>
      <c r="D230" s="1" t="s">
        <v>433</v>
      </c>
      <c r="E230" s="1" t="n">
        <v>-30.054</v>
      </c>
      <c r="F230" s="1" t="n">
        <v>47.1580768</v>
      </c>
    </row>
    <row r="231" customFormat="false" ht="13.5" hidden="false" customHeight="false" outlineLevel="0" collapsed="false">
      <c r="A231" s="1" t="s">
        <v>7</v>
      </c>
      <c r="B231" s="1" t="s">
        <v>434</v>
      </c>
      <c r="C231" s="2" t="n">
        <v>7</v>
      </c>
      <c r="D231" s="1" t="s">
        <v>435</v>
      </c>
      <c r="E231" s="1" t="n">
        <v>-30.426</v>
      </c>
      <c r="F231" s="1" t="n">
        <v>55.8107028</v>
      </c>
    </row>
    <row r="232" customFormat="false" ht="13.5" hidden="false" customHeight="false" outlineLevel="0" collapsed="false">
      <c r="A232" s="1" t="s">
        <v>7</v>
      </c>
      <c r="B232" s="1" t="s">
        <v>436</v>
      </c>
      <c r="C232" s="2" t="n">
        <v>7</v>
      </c>
      <c r="D232" s="1" t="s">
        <v>437</v>
      </c>
      <c r="E232" s="1" t="n">
        <v>-32.95</v>
      </c>
      <c r="F232" s="1" t="n">
        <v>50.9398258</v>
      </c>
    </row>
    <row r="233" customFormat="false" ht="13.5" hidden="false" customHeight="false" outlineLevel="0" collapsed="false">
      <c r="A233" s="1" t="s">
        <v>7</v>
      </c>
      <c r="B233" s="1" t="s">
        <v>438</v>
      </c>
      <c r="C233" s="2" t="n">
        <v>7</v>
      </c>
      <c r="D233" s="1" t="s">
        <v>439</v>
      </c>
      <c r="E233" s="1" t="n">
        <v>-30.672</v>
      </c>
      <c r="F233" s="1" t="n">
        <v>51.0196434</v>
      </c>
    </row>
    <row r="234" customFormat="false" ht="13.5" hidden="false" customHeight="false" outlineLevel="0" collapsed="false">
      <c r="A234" s="1" t="s">
        <v>7</v>
      </c>
      <c r="B234" s="1" t="s">
        <v>440</v>
      </c>
      <c r="C234" s="2" t="n">
        <v>7</v>
      </c>
      <c r="D234" s="1" t="s">
        <v>441</v>
      </c>
      <c r="E234" s="1" t="n">
        <v>-29.963</v>
      </c>
      <c r="F234" s="1" t="n">
        <v>52.7496696</v>
      </c>
    </row>
    <row r="235" customFormat="false" ht="13.5" hidden="false" customHeight="false" outlineLevel="0" collapsed="false">
      <c r="A235" s="1" t="s">
        <v>7</v>
      </c>
      <c r="B235" s="1" t="s">
        <v>442</v>
      </c>
      <c r="C235" s="2" t="n">
        <v>7</v>
      </c>
      <c r="D235" s="1" t="s">
        <v>443</v>
      </c>
      <c r="E235" s="1" t="n">
        <v>-33.665</v>
      </c>
      <c r="F235" s="1" t="n">
        <v>45.4820045</v>
      </c>
    </row>
    <row r="236" customFormat="false" ht="13.5" hidden="false" customHeight="false" outlineLevel="0" collapsed="false">
      <c r="A236" s="1" t="s">
        <v>7</v>
      </c>
      <c r="B236" s="1" t="s">
        <v>444</v>
      </c>
      <c r="C236" s="2" t="n">
        <v>7</v>
      </c>
      <c r="D236" s="1" t="s">
        <v>445</v>
      </c>
      <c r="E236" s="1" t="n">
        <v>-31.346</v>
      </c>
      <c r="F236" s="1" t="n">
        <v>56.3546908</v>
      </c>
    </row>
    <row r="237" customFormat="false" ht="13.5" hidden="false" customHeight="false" outlineLevel="0" collapsed="false">
      <c r="A237" s="1" t="s">
        <v>7</v>
      </c>
      <c r="B237" s="1" t="s">
        <v>446</v>
      </c>
      <c r="C237" s="2" t="n">
        <v>7</v>
      </c>
      <c r="D237" s="1" t="s">
        <v>447</v>
      </c>
      <c r="E237" s="1" t="n">
        <v>-31.817</v>
      </c>
      <c r="F237" s="1" t="n">
        <v>49.5422016</v>
      </c>
    </row>
    <row r="238" customFormat="false" ht="13.5" hidden="false" customHeight="false" outlineLevel="0" collapsed="false">
      <c r="A238" s="1" t="s">
        <v>7</v>
      </c>
      <c r="B238" s="1" t="s">
        <v>448</v>
      </c>
      <c r="C238" s="2" t="n">
        <v>7</v>
      </c>
      <c r="D238" s="1" t="s">
        <v>449</v>
      </c>
      <c r="E238" s="1" t="n">
        <v>-33.137</v>
      </c>
      <c r="F238" s="1" t="n">
        <v>51.5898004</v>
      </c>
    </row>
    <row r="239" customFormat="false" ht="13.5" hidden="false" customHeight="false" outlineLevel="0" collapsed="false">
      <c r="A239" s="1" t="s">
        <v>7</v>
      </c>
      <c r="B239" s="1" t="s">
        <v>450</v>
      </c>
      <c r="C239" s="2" t="n">
        <v>7</v>
      </c>
      <c r="D239" s="1" t="s">
        <v>451</v>
      </c>
      <c r="E239" s="1" t="n">
        <v>-31.817</v>
      </c>
      <c r="F239" s="1" t="n">
        <v>44.2379388910469</v>
      </c>
    </row>
    <row r="240" customFormat="false" ht="13.5" hidden="false" customHeight="false" outlineLevel="0" collapsed="false">
      <c r="A240" s="1" t="s">
        <v>7</v>
      </c>
      <c r="B240" s="1" t="s">
        <v>452</v>
      </c>
      <c r="C240" s="2" t="n">
        <v>7</v>
      </c>
      <c r="D240" s="1" t="s">
        <v>453</v>
      </c>
      <c r="E240" s="1" t="n">
        <v>-30.172</v>
      </c>
      <c r="F240" s="1" t="n">
        <v>43.6497545323743</v>
      </c>
    </row>
    <row r="241" customFormat="false" ht="13.5" hidden="false" customHeight="false" outlineLevel="0" collapsed="false">
      <c r="A241" s="1" t="s">
        <v>7</v>
      </c>
      <c r="B241" s="1" t="s">
        <v>454</v>
      </c>
      <c r="C241" s="2" t="n">
        <v>7</v>
      </c>
      <c r="D241" s="1" t="s">
        <v>455</v>
      </c>
      <c r="E241" s="1" t="n">
        <v>-31.063</v>
      </c>
      <c r="F241" s="1" t="n">
        <v>39.9932968338653</v>
      </c>
    </row>
    <row r="242" customFormat="false" ht="13.5" hidden="false" customHeight="false" outlineLevel="0" collapsed="false">
      <c r="A242" s="1" t="s">
        <v>7</v>
      </c>
      <c r="B242" s="1" t="s">
        <v>456</v>
      </c>
      <c r="C242" s="2" t="n">
        <v>7</v>
      </c>
      <c r="D242" s="1" t="s">
        <v>457</v>
      </c>
      <c r="E242" s="1" t="n">
        <v>-29.795</v>
      </c>
      <c r="F242" s="1" t="n">
        <v>44.5655249406385</v>
      </c>
    </row>
    <row r="243" customFormat="false" ht="13.5" hidden="false" customHeight="false" outlineLevel="0" collapsed="false">
      <c r="A243" s="1" t="s">
        <v>7</v>
      </c>
      <c r="B243" s="1" t="s">
        <v>458</v>
      </c>
      <c r="C243" s="2" t="n">
        <v>7</v>
      </c>
      <c r="D243" s="1" t="s">
        <v>459</v>
      </c>
      <c r="E243" s="1" t="n">
        <v>-29.859</v>
      </c>
      <c r="F243" s="1" t="n">
        <v>52.9766124</v>
      </c>
    </row>
    <row r="244" customFormat="false" ht="13.5" hidden="false" customHeight="false" outlineLevel="0" collapsed="false">
      <c r="A244" s="1" t="s">
        <v>7</v>
      </c>
      <c r="B244" s="1" t="s">
        <v>460</v>
      </c>
      <c r="C244" s="2" t="n">
        <v>7</v>
      </c>
      <c r="D244" s="1" t="s">
        <v>461</v>
      </c>
      <c r="E244" s="1" t="n">
        <v>-31.098</v>
      </c>
      <c r="F244" s="1" t="n">
        <v>54.0911242</v>
      </c>
    </row>
    <row r="245" customFormat="false" ht="13.5" hidden="false" customHeight="false" outlineLevel="0" collapsed="false">
      <c r="A245" s="1" t="s">
        <v>7</v>
      </c>
      <c r="B245" s="1" t="s">
        <v>462</v>
      </c>
      <c r="C245" s="2" t="n">
        <v>7</v>
      </c>
      <c r="D245" s="1" t="s">
        <v>463</v>
      </c>
      <c r="E245" s="1" t="n">
        <v>-29.686</v>
      </c>
      <c r="F245" s="1" t="n">
        <v>53.3654279</v>
      </c>
    </row>
    <row r="246" customFormat="false" ht="13.5" hidden="false" customHeight="false" outlineLevel="0" collapsed="false">
      <c r="D246" s="1" t="s">
        <v>464</v>
      </c>
      <c r="E246" s="1" t="n">
        <v>-30.913</v>
      </c>
      <c r="F246" s="1" t="n">
        <v>20.7155685</v>
      </c>
    </row>
    <row r="247" customFormat="false" ht="13.5" hidden="false" customHeight="false" outlineLevel="0" collapsed="false">
      <c r="A247" s="1" t="s">
        <v>7</v>
      </c>
      <c r="B247" s="1" t="s">
        <v>465</v>
      </c>
      <c r="C247" s="2" t="n">
        <v>7</v>
      </c>
      <c r="D247" s="1" t="s">
        <v>466</v>
      </c>
      <c r="E247" s="1" t="n">
        <v>-31.092</v>
      </c>
      <c r="F247" s="1" t="n">
        <v>50.7155685</v>
      </c>
    </row>
    <row r="248" customFormat="false" ht="13.5" hidden="false" customHeight="false" outlineLevel="0" collapsed="false">
      <c r="A248" s="1" t="s">
        <v>6</v>
      </c>
      <c r="B248" s="1" t="s">
        <v>467</v>
      </c>
      <c r="C248" s="2" t="n">
        <v>15</v>
      </c>
      <c r="D248" s="1" t="s">
        <v>468</v>
      </c>
      <c r="E248" s="1" t="n">
        <v>-34.467</v>
      </c>
      <c r="F248" s="1" t="n">
        <v>48.2758743</v>
      </c>
    </row>
    <row r="249" customFormat="false" ht="13.5" hidden="false" customHeight="false" outlineLevel="0" collapsed="false">
      <c r="A249" s="1" t="s">
        <v>6</v>
      </c>
      <c r="B249" s="1" t="s">
        <v>469</v>
      </c>
      <c r="C249" s="2" t="n">
        <v>15</v>
      </c>
      <c r="D249" s="1" t="s">
        <v>470</v>
      </c>
      <c r="E249" s="1" t="n">
        <v>-33.0559999999999</v>
      </c>
      <c r="F249" s="1" t="n">
        <v>53.5110436</v>
      </c>
    </row>
    <row r="250" customFormat="false" ht="13.5" hidden="false" customHeight="false" outlineLevel="0" collapsed="false">
      <c r="A250" s="1" t="s">
        <v>6</v>
      </c>
      <c r="B250" s="1" t="s">
        <v>471</v>
      </c>
      <c r="C250" s="2" t="n">
        <v>15</v>
      </c>
      <c r="D250" s="1" t="s">
        <v>472</v>
      </c>
      <c r="E250" s="1" t="n">
        <v>-31.665</v>
      </c>
      <c r="F250" s="1" t="n">
        <v>53.966471</v>
      </c>
    </row>
    <row r="251" customFormat="false" ht="13.5" hidden="false" customHeight="false" outlineLevel="0" collapsed="false">
      <c r="A251" s="1" t="s">
        <v>6</v>
      </c>
      <c r="B251" s="1" t="s">
        <v>473</v>
      </c>
      <c r="C251" s="2" t="n">
        <v>15</v>
      </c>
      <c r="D251" s="1" t="s">
        <v>474</v>
      </c>
      <c r="E251" s="1" t="n">
        <v>-33.998</v>
      </c>
      <c r="F251" s="1" t="n">
        <v>55.4762722</v>
      </c>
    </row>
    <row r="252" customFormat="false" ht="13.5" hidden="false" customHeight="false" outlineLevel="0" collapsed="false">
      <c r="A252" s="1" t="s">
        <v>6</v>
      </c>
      <c r="B252" s="1" t="s">
        <v>475</v>
      </c>
      <c r="C252" s="2" t="n">
        <v>15</v>
      </c>
      <c r="D252" s="1" t="s">
        <v>476</v>
      </c>
      <c r="E252" s="1" t="n">
        <v>-32.062</v>
      </c>
      <c r="F252" s="1" t="n">
        <v>56.3507107</v>
      </c>
    </row>
    <row r="253" customFormat="false" ht="13.5" hidden="false" customHeight="false" outlineLevel="0" collapsed="false">
      <c r="A253" s="1" t="s">
        <v>6</v>
      </c>
      <c r="B253" s="1" t="s">
        <v>477</v>
      </c>
      <c r="C253" s="2" t="n">
        <v>15</v>
      </c>
      <c r="D253" s="1" t="s">
        <v>478</v>
      </c>
      <c r="E253" s="1" t="n">
        <v>-30.859</v>
      </c>
      <c r="F253" s="1" t="n">
        <v>56.926331</v>
      </c>
    </row>
    <row r="254" customFormat="false" ht="13.5" hidden="false" customHeight="false" outlineLevel="0" collapsed="false">
      <c r="A254" s="1" t="s">
        <v>6</v>
      </c>
      <c r="B254" s="1" t="s">
        <v>479</v>
      </c>
      <c r="C254" s="2" t="n">
        <v>15</v>
      </c>
      <c r="D254" s="1" t="s">
        <v>480</v>
      </c>
      <c r="E254" s="1" t="n">
        <v>-32.895</v>
      </c>
      <c r="F254" s="1" t="n">
        <v>51.7725739</v>
      </c>
    </row>
    <row r="255" customFormat="false" ht="13.5" hidden="false" customHeight="false" outlineLevel="0" collapsed="false">
      <c r="A255" s="1" t="s">
        <v>6</v>
      </c>
      <c r="B255" s="1" t="s">
        <v>481</v>
      </c>
      <c r="C255" s="2" t="n">
        <v>15</v>
      </c>
      <c r="D255" s="1" t="s">
        <v>482</v>
      </c>
      <c r="E255" s="1" t="n">
        <v>-31.935</v>
      </c>
      <c r="F255" s="1" t="n">
        <v>56.5712213</v>
      </c>
    </row>
    <row r="256" customFormat="false" ht="13.5" hidden="false" customHeight="false" outlineLevel="0" collapsed="false">
      <c r="A256" s="1" t="s">
        <v>6</v>
      </c>
      <c r="B256" s="1" t="s">
        <v>483</v>
      </c>
      <c r="C256" s="2" t="n">
        <v>15</v>
      </c>
      <c r="D256" s="1" t="s">
        <v>484</v>
      </c>
      <c r="E256" s="1" t="n">
        <v>-31.137</v>
      </c>
      <c r="F256" s="1" t="n">
        <v>52.6864838</v>
      </c>
    </row>
    <row r="257" customFormat="false" ht="13.5" hidden="false" customHeight="false" outlineLevel="0" collapsed="false">
      <c r="A257" s="1" t="s">
        <v>6</v>
      </c>
      <c r="B257" s="1" t="s">
        <v>485</v>
      </c>
      <c r="C257" s="2" t="n">
        <v>15</v>
      </c>
      <c r="D257" s="1" t="s">
        <v>486</v>
      </c>
      <c r="E257" s="1" t="n">
        <v>-33.399</v>
      </c>
      <c r="F257" s="1" t="n">
        <v>54.2444085</v>
      </c>
    </row>
    <row r="258" customFormat="false" ht="13.5" hidden="false" customHeight="false" outlineLevel="0" collapsed="false">
      <c r="A258" s="1" t="s">
        <v>6</v>
      </c>
      <c r="B258" s="1" t="s">
        <v>487</v>
      </c>
      <c r="C258" s="2" t="n">
        <v>15</v>
      </c>
      <c r="D258" s="1" t="s">
        <v>488</v>
      </c>
      <c r="E258" s="1" t="n">
        <v>-32.098</v>
      </c>
      <c r="F258" s="1" t="n">
        <v>55.3249721</v>
      </c>
    </row>
    <row r="259" customFormat="false" ht="13.5" hidden="false" customHeight="false" outlineLevel="0" collapsed="false">
      <c r="D259" s="1" t="s">
        <v>489</v>
      </c>
      <c r="E259" s="1" t="n">
        <v>-31.038</v>
      </c>
      <c r="F259" s="1" t="n">
        <v>64.2278314</v>
      </c>
    </row>
    <row r="260" customFormat="false" ht="13.5" hidden="false" customHeight="false" outlineLevel="0" collapsed="false">
      <c r="A260" s="1" t="s">
        <v>6</v>
      </c>
      <c r="B260" s="1" t="s">
        <v>490</v>
      </c>
      <c r="C260" s="2" t="n">
        <v>15</v>
      </c>
      <c r="D260" s="1" t="s">
        <v>491</v>
      </c>
      <c r="E260" s="1" t="n">
        <v>-31.301</v>
      </c>
      <c r="F260" s="1" t="n">
        <v>54.8940805</v>
      </c>
    </row>
    <row r="261" customFormat="false" ht="13.5" hidden="false" customHeight="false" outlineLevel="0" collapsed="false">
      <c r="A261" s="1" t="s">
        <v>6</v>
      </c>
      <c r="B261" s="1" t="s">
        <v>492</v>
      </c>
      <c r="C261" s="2" t="n">
        <v>15</v>
      </c>
      <c r="D261" s="1" t="s">
        <v>493</v>
      </c>
      <c r="E261" s="1" t="n">
        <v>-34.286</v>
      </c>
      <c r="F261" s="1" t="n">
        <v>54.6635354</v>
      </c>
    </row>
    <row r="262" customFormat="false" ht="13.5" hidden="false" customHeight="false" outlineLevel="0" collapsed="false">
      <c r="A262" s="1" t="s">
        <v>6</v>
      </c>
      <c r="B262" s="1" t="s">
        <v>494</v>
      </c>
      <c r="C262" s="2" t="n">
        <v>15</v>
      </c>
      <c r="D262" s="1" t="s">
        <v>495</v>
      </c>
      <c r="E262" s="1" t="n">
        <v>-33.172</v>
      </c>
      <c r="F262" s="1" t="n">
        <v>54.8510534</v>
      </c>
    </row>
    <row r="263" customFormat="false" ht="13.5" hidden="false" customHeight="false" outlineLevel="0" collapsed="false">
      <c r="A263" s="1" t="s">
        <v>6</v>
      </c>
      <c r="B263" s="1" t="s">
        <v>496</v>
      </c>
      <c r="C263" s="2" t="n">
        <v>15</v>
      </c>
      <c r="D263" s="1" t="s">
        <v>497</v>
      </c>
      <c r="E263" s="1" t="n">
        <v>-32.414</v>
      </c>
      <c r="F263" s="1" t="n">
        <v>51.5433122</v>
      </c>
    </row>
    <row r="264" customFormat="false" ht="13.5" hidden="false" customHeight="false" outlineLevel="0" collapsed="false">
      <c r="A264" s="1" t="s">
        <v>6</v>
      </c>
      <c r="B264" s="1" t="s">
        <v>498</v>
      </c>
      <c r="C264" s="2" t="n">
        <v>15</v>
      </c>
      <c r="D264" s="1" t="s">
        <v>499</v>
      </c>
      <c r="E264" s="1" t="n">
        <v>-34.092</v>
      </c>
      <c r="F264" s="1" t="n">
        <v>54.3391266</v>
      </c>
    </row>
    <row r="265" customFormat="false" ht="13.5" hidden="false" customHeight="false" outlineLevel="0" collapsed="false">
      <c r="A265" s="1" t="s">
        <v>6</v>
      </c>
      <c r="B265" s="1" t="s">
        <v>500</v>
      </c>
      <c r="C265" s="2" t="n">
        <v>15</v>
      </c>
      <c r="D265" s="1" t="s">
        <v>501</v>
      </c>
      <c r="E265" s="1" t="n">
        <v>-30.536</v>
      </c>
      <c r="F265" s="1" t="n">
        <v>46.5679418</v>
      </c>
    </row>
    <row r="266" customFormat="false" ht="13.5" hidden="false" customHeight="false" outlineLevel="0" collapsed="false">
      <c r="A266" s="1" t="s">
        <v>6</v>
      </c>
      <c r="B266" s="1" t="s">
        <v>502</v>
      </c>
      <c r="C266" s="2" t="n">
        <v>15</v>
      </c>
      <c r="D266" s="1" t="s">
        <v>503</v>
      </c>
      <c r="E266" s="1" t="n">
        <v>-29.313</v>
      </c>
      <c r="F266" s="1" t="n">
        <v>42.3488981</v>
      </c>
    </row>
    <row r="267" customFormat="false" ht="13.5" hidden="false" customHeight="false" outlineLevel="0" collapsed="false">
      <c r="A267" s="1" t="s">
        <v>7</v>
      </c>
      <c r="B267" s="1" t="s">
        <v>504</v>
      </c>
      <c r="C267" s="2" t="n">
        <v>15</v>
      </c>
      <c r="D267" s="1" t="s">
        <v>505</v>
      </c>
      <c r="E267" s="1" t="n">
        <v>-30.606</v>
      </c>
      <c r="F267" s="1" t="n">
        <v>42.7284845</v>
      </c>
    </row>
    <row r="268" customFormat="false" ht="13.5" hidden="false" customHeight="false" outlineLevel="0" collapsed="false">
      <c r="A268" s="1" t="s">
        <v>7</v>
      </c>
      <c r="B268" s="1" t="s">
        <v>506</v>
      </c>
      <c r="C268" s="2" t="n">
        <v>15</v>
      </c>
      <c r="D268" s="1" t="s">
        <v>507</v>
      </c>
      <c r="E268" s="1" t="n">
        <v>-29.723</v>
      </c>
      <c r="F268" s="1" t="n">
        <v>48.9688505</v>
      </c>
    </row>
    <row r="269" customFormat="false" ht="13.5" hidden="false" customHeight="false" outlineLevel="0" collapsed="false">
      <c r="A269" s="1" t="s">
        <v>7</v>
      </c>
      <c r="B269" s="1" t="s">
        <v>508</v>
      </c>
      <c r="C269" s="2" t="n">
        <v>15</v>
      </c>
      <c r="D269" s="1" t="s">
        <v>509</v>
      </c>
      <c r="E269" s="1" t="n">
        <v>-28.282</v>
      </c>
      <c r="F269" s="1" t="n">
        <v>46.0085356</v>
      </c>
    </row>
    <row r="270" customFormat="false" ht="13.5" hidden="false" customHeight="false" outlineLevel="0" collapsed="false">
      <c r="A270" s="1" t="s">
        <v>7</v>
      </c>
      <c r="B270" s="1" t="s">
        <v>510</v>
      </c>
      <c r="C270" s="2" t="n">
        <v>15</v>
      </c>
      <c r="D270" s="1" t="s">
        <v>511</v>
      </c>
      <c r="E270" s="1" t="n">
        <v>-31.172</v>
      </c>
      <c r="F270" s="1" t="n">
        <v>44.1637605</v>
      </c>
    </row>
    <row r="271" customFormat="false" ht="13.5" hidden="false" customHeight="false" outlineLevel="0" collapsed="false">
      <c r="D271" s="1" t="s">
        <v>512</v>
      </c>
      <c r="E271" s="1" t="n">
        <v>-27.852</v>
      </c>
      <c r="F271" s="1" t="n">
        <v>51.7740463</v>
      </c>
    </row>
    <row r="272" customFormat="false" ht="13.5" hidden="false" customHeight="false" outlineLevel="0" collapsed="false">
      <c r="A272" s="1" t="s">
        <v>7</v>
      </c>
      <c r="B272" s="1" t="s">
        <v>513</v>
      </c>
      <c r="C272" s="2" t="n">
        <v>15</v>
      </c>
      <c r="D272" s="1" t="s">
        <v>514</v>
      </c>
      <c r="E272" s="1" t="n">
        <v>-29.887</v>
      </c>
      <c r="F272" s="1" t="n">
        <v>46.4901323</v>
      </c>
    </row>
    <row r="273" customFormat="false" ht="13.5" hidden="false" customHeight="false" outlineLevel="0" collapsed="false">
      <c r="A273" s="1" t="s">
        <v>7</v>
      </c>
      <c r="B273" s="1" t="s">
        <v>515</v>
      </c>
      <c r="C273" s="2" t="n">
        <v>15</v>
      </c>
      <c r="D273" s="1" t="s">
        <v>516</v>
      </c>
      <c r="E273" s="1" t="n">
        <v>-28.063</v>
      </c>
      <c r="F273" s="1" t="n">
        <v>45.2484348</v>
      </c>
    </row>
    <row r="274" customFormat="false" ht="13.5" hidden="false" customHeight="false" outlineLevel="0" collapsed="false">
      <c r="A274" s="1" t="s">
        <v>7</v>
      </c>
      <c r="B274" s="1" t="s">
        <v>517</v>
      </c>
      <c r="C274" s="2" t="n">
        <v>15</v>
      </c>
      <c r="D274" s="1" t="s">
        <v>518</v>
      </c>
      <c r="E274" s="1" t="n">
        <v>-30.638</v>
      </c>
      <c r="F274" s="1" t="n">
        <v>44.7155566</v>
      </c>
    </row>
    <row r="275" customFormat="false" ht="13.5" hidden="false" customHeight="false" outlineLevel="0" collapsed="false">
      <c r="A275" s="1" t="s">
        <v>7</v>
      </c>
      <c r="B275" s="1" t="s">
        <v>519</v>
      </c>
      <c r="C275" s="2" t="n">
        <v>15</v>
      </c>
      <c r="D275" s="1" t="s">
        <v>520</v>
      </c>
      <c r="E275" s="1" t="n">
        <v>-29.892</v>
      </c>
      <c r="F275" s="1" t="n">
        <v>46.4385969</v>
      </c>
    </row>
    <row r="276" customFormat="false" ht="13.5" hidden="false" customHeight="false" outlineLevel="0" collapsed="false">
      <c r="A276" s="1" t="s">
        <v>7</v>
      </c>
      <c r="B276" s="1" t="s">
        <v>521</v>
      </c>
      <c r="C276" s="2" t="n">
        <v>15</v>
      </c>
      <c r="D276" s="1" t="s">
        <v>522</v>
      </c>
      <c r="E276" s="1" t="n">
        <v>-27.986</v>
      </c>
      <c r="F276" s="1" t="n">
        <v>47.6947804</v>
      </c>
    </row>
    <row r="277" customFormat="false" ht="13.5" hidden="false" customHeight="false" outlineLevel="0" collapsed="false">
      <c r="A277" s="1" t="s">
        <v>7</v>
      </c>
      <c r="B277" s="1" t="s">
        <v>523</v>
      </c>
      <c r="C277" s="2" t="n">
        <v>15</v>
      </c>
      <c r="D277" s="1" t="s">
        <v>524</v>
      </c>
      <c r="E277" s="1" t="n">
        <v>-31.838</v>
      </c>
      <c r="F277" s="1" t="n">
        <v>45.9704541</v>
      </c>
    </row>
    <row r="278" customFormat="false" ht="13.5" hidden="false" customHeight="false" outlineLevel="0" collapsed="false">
      <c r="A278" s="1" t="s">
        <v>7</v>
      </c>
      <c r="B278" s="1" t="s">
        <v>525</v>
      </c>
      <c r="C278" s="2" t="n">
        <v>15</v>
      </c>
      <c r="D278" s="1" t="s">
        <v>526</v>
      </c>
      <c r="E278" s="1" t="n">
        <v>-30.266</v>
      </c>
      <c r="F278" s="1" t="n">
        <v>48.4102571</v>
      </c>
    </row>
    <row r="279" customFormat="false" ht="13.5" hidden="false" customHeight="false" outlineLevel="0" collapsed="false">
      <c r="A279" s="1" t="s">
        <v>7</v>
      </c>
      <c r="B279" s="1" t="s">
        <v>527</v>
      </c>
      <c r="C279" s="2" t="n">
        <v>15</v>
      </c>
      <c r="D279" s="1" t="s">
        <v>528</v>
      </c>
      <c r="E279" s="1" t="n">
        <v>-28.708</v>
      </c>
      <c r="F279" s="1" t="n">
        <v>45.0175469</v>
      </c>
    </row>
    <row r="280" customFormat="false" ht="13.5" hidden="false" customHeight="false" outlineLevel="0" collapsed="false">
      <c r="A280" s="1" t="s">
        <v>7</v>
      </c>
      <c r="B280" s="1" t="s">
        <v>529</v>
      </c>
      <c r="C280" s="2" t="n">
        <v>15</v>
      </c>
      <c r="D280" s="1" t="s">
        <v>530</v>
      </c>
      <c r="E280" s="1" t="n">
        <v>-31.011</v>
      </c>
      <c r="F280" s="1" t="n">
        <v>46.8288967</v>
      </c>
    </row>
    <row r="281" customFormat="false" ht="13.5" hidden="false" customHeight="false" outlineLevel="0" collapsed="false">
      <c r="A281" s="1" t="s">
        <v>7</v>
      </c>
      <c r="B281" s="1" t="s">
        <v>531</v>
      </c>
      <c r="C281" s="2" t="n">
        <v>15</v>
      </c>
      <c r="D281" s="1" t="s">
        <v>532</v>
      </c>
      <c r="E281" s="1" t="n">
        <v>-30.548</v>
      </c>
      <c r="F281" s="1" t="n">
        <v>47.5987455</v>
      </c>
    </row>
    <row r="282" customFormat="false" ht="13.5" hidden="false" customHeight="false" outlineLevel="0" collapsed="false">
      <c r="A282" s="1" t="s">
        <v>7</v>
      </c>
      <c r="B282" s="1" t="s">
        <v>533</v>
      </c>
      <c r="C282" s="2" t="n">
        <v>15</v>
      </c>
      <c r="D282" s="1" t="s">
        <v>534</v>
      </c>
      <c r="E282" s="1" t="n">
        <v>-29.01</v>
      </c>
      <c r="F282" s="1" t="n">
        <v>45.6439942</v>
      </c>
    </row>
    <row r="283" customFormat="false" ht="13.5" hidden="false" customHeight="false" outlineLevel="0" collapsed="false">
      <c r="D283" s="1" t="s">
        <v>535</v>
      </c>
      <c r="E283" s="1" t="n">
        <v>-28.055</v>
      </c>
      <c r="F283" s="1" t="n">
        <v>49.8556053</v>
      </c>
    </row>
    <row r="284" customFormat="false" ht="13.5" hidden="false" customHeight="false" outlineLevel="0" collapsed="false">
      <c r="A284" s="1" t="s">
        <v>7</v>
      </c>
      <c r="B284" s="1" t="s">
        <v>536</v>
      </c>
      <c r="C284" s="2" t="n">
        <v>15</v>
      </c>
      <c r="D284" s="1" t="s">
        <v>537</v>
      </c>
      <c r="E284" s="1" t="n">
        <v>-30.831</v>
      </c>
      <c r="F284" s="1" t="n">
        <v>43.2607571</v>
      </c>
    </row>
    <row r="285" customFormat="false" ht="13.5" hidden="false" customHeight="false" outlineLevel="0" collapsed="false">
      <c r="A285" s="1" t="s">
        <v>7</v>
      </c>
      <c r="B285" s="1" t="s">
        <v>538</v>
      </c>
      <c r="C285" s="2" t="n">
        <v>15</v>
      </c>
      <c r="D285" s="1" t="s">
        <v>539</v>
      </c>
      <c r="E285" s="1" t="n">
        <v>-29.523</v>
      </c>
      <c r="F285" s="1" t="n">
        <v>46.9785634</v>
      </c>
    </row>
    <row r="286" customFormat="false" ht="13.5" hidden="false" customHeight="false" outlineLevel="0" collapsed="false">
      <c r="A286" s="1" t="s">
        <v>7</v>
      </c>
      <c r="B286" s="1" t="s">
        <v>540</v>
      </c>
      <c r="C286" s="2" t="n">
        <v>15</v>
      </c>
      <c r="D286" s="1" t="s">
        <v>541</v>
      </c>
      <c r="E286" s="1" t="n">
        <v>-28.347</v>
      </c>
      <c r="F286" s="1" t="n">
        <v>44.527276</v>
      </c>
    </row>
    <row r="287" customFormat="false" ht="13.5" hidden="false" customHeight="false" outlineLevel="0" collapsed="false">
      <c r="A287" s="1" t="s">
        <v>6</v>
      </c>
      <c r="B287" s="1" t="s">
        <v>542</v>
      </c>
      <c r="C287" s="2" t="n">
        <v>30</v>
      </c>
      <c r="D287" s="1" t="s">
        <v>543</v>
      </c>
      <c r="E287" s="1" t="n">
        <v>-30.761</v>
      </c>
      <c r="F287" s="1" t="n">
        <v>41.3589235</v>
      </c>
    </row>
    <row r="288" customFormat="false" ht="13.5" hidden="false" customHeight="false" outlineLevel="0" collapsed="false">
      <c r="A288" s="1" t="s">
        <v>6</v>
      </c>
      <c r="B288" s="1" t="s">
        <v>544</v>
      </c>
      <c r="C288" s="2" t="n">
        <v>30</v>
      </c>
      <c r="D288" s="1" t="s">
        <v>545</v>
      </c>
      <c r="E288" s="1" t="n">
        <v>-29.975</v>
      </c>
      <c r="F288" s="1" t="n">
        <v>47.2437686</v>
      </c>
    </row>
    <row r="289" customFormat="false" ht="13.5" hidden="false" customHeight="false" outlineLevel="0" collapsed="false">
      <c r="A289" s="1" t="s">
        <v>6</v>
      </c>
      <c r="B289" s="1" t="s">
        <v>546</v>
      </c>
      <c r="C289" s="2" t="n">
        <v>30</v>
      </c>
      <c r="D289" s="1" t="s">
        <v>547</v>
      </c>
      <c r="E289" s="1" t="n">
        <v>-29.073</v>
      </c>
      <c r="F289" s="1" t="n">
        <v>42.6883571</v>
      </c>
    </row>
    <row r="290" customFormat="false" ht="13.5" hidden="false" customHeight="false" outlineLevel="0" collapsed="false">
      <c r="A290" s="1" t="s">
        <v>6</v>
      </c>
      <c r="B290" s="1" t="s">
        <v>548</v>
      </c>
      <c r="C290" s="2" t="n">
        <v>30</v>
      </c>
      <c r="D290" s="1" t="s">
        <v>549</v>
      </c>
      <c r="E290" s="1" t="n">
        <v>-30.726</v>
      </c>
      <c r="F290" s="1" t="n">
        <v>44.3481098</v>
      </c>
    </row>
    <row r="291" customFormat="false" ht="13.5" hidden="false" customHeight="false" outlineLevel="0" collapsed="false">
      <c r="A291" s="1" t="s">
        <v>6</v>
      </c>
      <c r="B291" s="1" t="s">
        <v>550</v>
      </c>
      <c r="C291" s="2" t="n">
        <v>30</v>
      </c>
      <c r="D291" s="1" t="s">
        <v>551</v>
      </c>
      <c r="E291" s="1" t="n">
        <v>-29.208</v>
      </c>
      <c r="F291" s="1" t="n">
        <v>48.2720486</v>
      </c>
    </row>
    <row r="292" customFormat="false" ht="13.5" hidden="false" customHeight="false" outlineLevel="0" collapsed="false">
      <c r="A292" s="1" t="s">
        <v>6</v>
      </c>
      <c r="B292" s="1" t="s">
        <v>552</v>
      </c>
      <c r="C292" s="2" t="n">
        <v>30</v>
      </c>
      <c r="D292" s="1" t="s">
        <v>553</v>
      </c>
      <c r="E292" s="1" t="n">
        <v>-28.685</v>
      </c>
      <c r="F292" s="1" t="n">
        <v>44.5514856</v>
      </c>
    </row>
    <row r="293" customFormat="false" ht="13.5" hidden="false" customHeight="false" outlineLevel="0" collapsed="false">
      <c r="A293" s="1" t="s">
        <v>6</v>
      </c>
      <c r="B293" s="1" t="s">
        <v>554</v>
      </c>
      <c r="C293" s="2" t="n">
        <v>30</v>
      </c>
      <c r="D293" s="1" t="s">
        <v>555</v>
      </c>
      <c r="E293" s="1" t="n">
        <v>-31.134</v>
      </c>
      <c r="F293" s="1" t="n">
        <v>43.1761392</v>
      </c>
    </row>
    <row r="294" customFormat="false" ht="13.5" hidden="false" customHeight="false" outlineLevel="0" collapsed="false">
      <c r="A294" s="1" t="s">
        <v>6</v>
      </c>
      <c r="B294" s="1" t="s">
        <v>556</v>
      </c>
      <c r="C294" s="2" t="n">
        <v>30</v>
      </c>
      <c r="D294" s="1" t="s">
        <v>557</v>
      </c>
      <c r="E294" s="1" t="n">
        <v>-30.143</v>
      </c>
      <c r="F294" s="1" t="n">
        <v>45.3933959</v>
      </c>
    </row>
    <row r="295" customFormat="false" ht="13.5" hidden="false" customHeight="false" outlineLevel="0" collapsed="false">
      <c r="D295" s="1" t="s">
        <v>558</v>
      </c>
      <c r="E295" s="1" t="n">
        <v>-28.1</v>
      </c>
      <c r="F295" s="1" t="n">
        <v>57.0789492</v>
      </c>
    </row>
    <row r="296" customFormat="false" ht="13.5" hidden="false" customHeight="false" outlineLevel="0" collapsed="false">
      <c r="A296" s="1" t="s">
        <v>6</v>
      </c>
      <c r="B296" s="1" t="s">
        <v>559</v>
      </c>
      <c r="C296" s="2" t="n">
        <v>30</v>
      </c>
      <c r="D296" s="1" t="s">
        <v>560</v>
      </c>
      <c r="E296" s="1" t="n">
        <v>-28.858</v>
      </c>
      <c r="F296" s="1" t="n">
        <v>43.3543178</v>
      </c>
    </row>
    <row r="297" customFormat="false" ht="13.5" hidden="false" customHeight="false" outlineLevel="0" collapsed="false">
      <c r="A297" s="1" t="s">
        <v>6</v>
      </c>
      <c r="B297" s="1" t="s">
        <v>561</v>
      </c>
      <c r="C297" s="2" t="n">
        <v>30</v>
      </c>
      <c r="D297" s="1" t="s">
        <v>562</v>
      </c>
      <c r="E297" s="1" t="n">
        <v>-29.933</v>
      </c>
      <c r="F297" s="1" t="n">
        <v>46.7281767</v>
      </c>
    </row>
    <row r="298" customFormat="false" ht="13.5" hidden="false" customHeight="false" outlineLevel="0" collapsed="false">
      <c r="A298" s="1" t="s">
        <v>6</v>
      </c>
      <c r="B298" s="1" t="s">
        <v>563</v>
      </c>
      <c r="C298" s="2" t="n">
        <v>30</v>
      </c>
      <c r="D298" s="1" t="s">
        <v>564</v>
      </c>
      <c r="E298" s="1" t="n">
        <v>-29.708</v>
      </c>
      <c r="F298" s="1" t="n">
        <v>47.947013</v>
      </c>
    </row>
    <row r="299" customFormat="false" ht="13.5" hidden="false" customHeight="false" outlineLevel="0" collapsed="false">
      <c r="A299" s="1" t="s">
        <v>6</v>
      </c>
      <c r="B299" s="1" t="s">
        <v>565</v>
      </c>
      <c r="C299" s="2" t="n">
        <v>30</v>
      </c>
      <c r="D299" s="1" t="s">
        <v>566</v>
      </c>
      <c r="E299" s="1" t="n">
        <v>-27.826</v>
      </c>
      <c r="F299" s="1" t="n">
        <v>45.1289576</v>
      </c>
    </row>
    <row r="300" customFormat="false" ht="13.5" hidden="false" customHeight="false" outlineLevel="0" collapsed="false">
      <c r="A300" s="1" t="s">
        <v>6</v>
      </c>
      <c r="B300" s="1" t="s">
        <v>567</v>
      </c>
      <c r="C300" s="2" t="n">
        <v>30</v>
      </c>
      <c r="D300" s="1" t="s">
        <v>568</v>
      </c>
      <c r="E300" s="1" t="n">
        <v>-31.52</v>
      </c>
      <c r="F300" s="1" t="n">
        <v>45.4757988</v>
      </c>
    </row>
    <row r="301" customFormat="false" ht="13.5" hidden="false" customHeight="false" outlineLevel="0" collapsed="false">
      <c r="A301" s="1" t="s">
        <v>6</v>
      </c>
      <c r="B301" s="1" t="s">
        <v>569</v>
      </c>
      <c r="C301" s="2" t="n">
        <v>30</v>
      </c>
      <c r="D301" s="1" t="s">
        <v>570</v>
      </c>
      <c r="E301" s="1" t="n">
        <v>-30.715</v>
      </c>
      <c r="F301" s="1" t="n">
        <v>46.0350948</v>
      </c>
    </row>
    <row r="302" customFormat="false" ht="13.5" hidden="false" customHeight="false" outlineLevel="0" collapsed="false">
      <c r="A302" s="1" t="s">
        <v>6</v>
      </c>
      <c r="B302" s="1" t="s">
        <v>571</v>
      </c>
      <c r="C302" s="2" t="n">
        <v>30</v>
      </c>
      <c r="D302" s="1" t="s">
        <v>572</v>
      </c>
      <c r="E302" s="1" t="n">
        <v>-29.253</v>
      </c>
      <c r="F302" s="1" t="n">
        <v>43.7136114</v>
      </c>
    </row>
    <row r="303" customFormat="false" ht="13.5" hidden="false" customHeight="false" outlineLevel="0" collapsed="false">
      <c r="A303" s="1" t="s">
        <v>6</v>
      </c>
      <c r="B303" s="1" t="s">
        <v>573</v>
      </c>
      <c r="C303" s="2" t="n">
        <v>30</v>
      </c>
      <c r="D303" s="1" t="s">
        <v>574</v>
      </c>
      <c r="E303" s="1" t="n">
        <v>-29.809</v>
      </c>
      <c r="F303" s="1" t="n">
        <v>45.4620788</v>
      </c>
    </row>
    <row r="304" customFormat="false" ht="13.5" hidden="false" customHeight="false" outlineLevel="0" collapsed="false">
      <c r="A304" s="1" t="s">
        <v>6</v>
      </c>
      <c r="B304" s="1" t="s">
        <v>575</v>
      </c>
      <c r="C304" s="2" t="n">
        <v>30</v>
      </c>
      <c r="D304" s="1" t="s">
        <v>576</v>
      </c>
      <c r="E304" s="1" t="n">
        <v>-30.033</v>
      </c>
      <c r="F304" s="1" t="n">
        <v>45.5204742</v>
      </c>
    </row>
    <row r="305" customFormat="false" ht="13.5" hidden="false" customHeight="false" outlineLevel="0" collapsed="false">
      <c r="A305" s="1" t="s">
        <v>6</v>
      </c>
      <c r="B305" s="1" t="s">
        <v>577</v>
      </c>
      <c r="C305" s="2" t="n">
        <v>30</v>
      </c>
      <c r="D305" s="1" t="s">
        <v>578</v>
      </c>
      <c r="E305" s="1" t="n">
        <v>-28.738</v>
      </c>
      <c r="F305" s="1" t="n">
        <v>40.1172126</v>
      </c>
    </row>
    <row r="306" customFormat="false" ht="13.5" hidden="false" customHeight="false" outlineLevel="0" collapsed="false">
      <c r="A306" s="1" t="s">
        <v>7</v>
      </c>
      <c r="B306" s="1" t="s">
        <v>579</v>
      </c>
      <c r="C306" s="2" t="n">
        <v>30</v>
      </c>
      <c r="D306" s="1" t="s">
        <v>580</v>
      </c>
      <c r="E306" s="1" t="n">
        <v>-30.123</v>
      </c>
      <c r="F306" s="1" t="n">
        <v>44.0403634</v>
      </c>
    </row>
    <row r="307" customFormat="false" ht="13.5" hidden="false" customHeight="false" outlineLevel="0" collapsed="false">
      <c r="D307" s="1" t="s">
        <v>581</v>
      </c>
      <c r="E307" s="1" t="n">
        <v>-28.004</v>
      </c>
      <c r="F307" s="1" t="n">
        <v>51.5679077</v>
      </c>
    </row>
    <row r="308" customFormat="false" ht="13.5" hidden="false" customHeight="false" outlineLevel="0" collapsed="false">
      <c r="A308" s="1" t="s">
        <v>7</v>
      </c>
      <c r="B308" s="1" t="s">
        <v>582</v>
      </c>
      <c r="C308" s="2" t="n">
        <v>30</v>
      </c>
      <c r="D308" s="1" t="s">
        <v>583</v>
      </c>
      <c r="E308" s="1" t="n">
        <v>-29.359</v>
      </c>
      <c r="F308" s="1" t="n">
        <v>47.6766064</v>
      </c>
    </row>
    <row r="309" customFormat="false" ht="13.5" hidden="false" customHeight="false" outlineLevel="0" collapsed="false">
      <c r="A309" s="1" t="s">
        <v>7</v>
      </c>
      <c r="B309" s="1" t="s">
        <v>584</v>
      </c>
      <c r="C309" s="2" t="n">
        <v>30</v>
      </c>
      <c r="D309" s="1" t="s">
        <v>585</v>
      </c>
      <c r="E309" s="1" t="n">
        <v>-28.013</v>
      </c>
      <c r="F309" s="1" t="n">
        <v>44.6514683</v>
      </c>
    </row>
    <row r="310" customFormat="false" ht="13.5" hidden="false" customHeight="false" outlineLevel="0" collapsed="false">
      <c r="A310" s="1" t="s">
        <v>7</v>
      </c>
      <c r="B310" s="1" t="s">
        <v>586</v>
      </c>
      <c r="C310" s="2" t="n">
        <v>30</v>
      </c>
      <c r="D310" s="1" t="s">
        <v>587</v>
      </c>
      <c r="E310" s="1" t="n">
        <v>-30.533</v>
      </c>
      <c r="F310" s="1" t="n">
        <v>43.125634</v>
      </c>
    </row>
    <row r="311" customFormat="false" ht="13.5" hidden="false" customHeight="false" outlineLevel="0" collapsed="false">
      <c r="A311" s="1" t="s">
        <v>7</v>
      </c>
      <c r="B311" s="1" t="s">
        <v>588</v>
      </c>
      <c r="C311" s="2" t="n">
        <v>30</v>
      </c>
      <c r="D311" s="1" t="s">
        <v>589</v>
      </c>
      <c r="E311" s="1" t="n">
        <v>-29.294</v>
      </c>
      <c r="F311" s="1" t="n">
        <v>45.2975415</v>
      </c>
    </row>
    <row r="312" customFormat="false" ht="13.5" hidden="false" customHeight="false" outlineLevel="0" collapsed="false">
      <c r="A312" s="1" t="s">
        <v>7</v>
      </c>
      <c r="B312" s="1" t="s">
        <v>590</v>
      </c>
      <c r="C312" s="2" t="n">
        <v>30</v>
      </c>
      <c r="D312" s="1" t="s">
        <v>591</v>
      </c>
      <c r="E312" s="1" t="n">
        <v>-28.38</v>
      </c>
      <c r="F312" s="1" t="n">
        <v>44.0136796</v>
      </c>
    </row>
    <row r="313" customFormat="false" ht="13.5" hidden="false" customHeight="false" outlineLevel="0" collapsed="false">
      <c r="A313" s="1" t="s">
        <v>7</v>
      </c>
      <c r="B313" s="1" t="s">
        <v>592</v>
      </c>
      <c r="C313" s="2" t="n">
        <v>30</v>
      </c>
      <c r="D313" s="1" t="s">
        <v>593</v>
      </c>
      <c r="E313" s="1" t="n">
        <v>-30.735</v>
      </c>
      <c r="F313" s="1" t="n">
        <v>43.5302087</v>
      </c>
    </row>
    <row r="314" customFormat="false" ht="13.5" hidden="false" customHeight="false" outlineLevel="0" collapsed="false">
      <c r="A314" s="1" t="s">
        <v>7</v>
      </c>
      <c r="B314" s="1" t="s">
        <v>594</v>
      </c>
      <c r="C314" s="2" t="n">
        <v>30</v>
      </c>
      <c r="D314" s="1" t="s">
        <v>595</v>
      </c>
      <c r="E314" s="1" t="n">
        <v>-29.132</v>
      </c>
      <c r="F314" s="1" t="n">
        <v>48.5391348</v>
      </c>
    </row>
    <row r="315" customFormat="false" ht="13.5" hidden="false" customHeight="false" outlineLevel="0" collapsed="false">
      <c r="A315" s="1" t="s">
        <v>7</v>
      </c>
      <c r="B315" s="1" t="s">
        <v>594</v>
      </c>
      <c r="C315" s="2" t="n">
        <v>30</v>
      </c>
      <c r="D315" s="1" t="s">
        <v>596</v>
      </c>
      <c r="E315" s="1" t="n">
        <v>-28.304</v>
      </c>
      <c r="F315" s="1" t="n">
        <v>37.6957385</v>
      </c>
    </row>
    <row r="316" customFormat="false" ht="13.5" hidden="false" customHeight="false" outlineLevel="0" collapsed="false">
      <c r="A316" s="1" t="s">
        <v>7</v>
      </c>
      <c r="B316" s="1" t="s">
        <v>597</v>
      </c>
      <c r="C316" s="2" t="n">
        <v>30</v>
      </c>
      <c r="D316" s="1" t="s">
        <v>598</v>
      </c>
      <c r="E316" s="1" t="n">
        <v>-31.106</v>
      </c>
      <c r="F316" s="1" t="n">
        <v>46.297944</v>
      </c>
    </row>
    <row r="317" customFormat="false" ht="13.5" hidden="false" customHeight="false" outlineLevel="0" collapsed="false">
      <c r="A317" s="1" t="s">
        <v>7</v>
      </c>
      <c r="B317" s="1" t="s">
        <v>599</v>
      </c>
      <c r="C317" s="2" t="n">
        <v>30</v>
      </c>
      <c r="D317" s="1" t="s">
        <v>600</v>
      </c>
      <c r="E317" s="1" t="n">
        <v>-30.413</v>
      </c>
      <c r="F317" s="1" t="n">
        <v>46.5642876</v>
      </c>
    </row>
    <row r="318" customFormat="false" ht="13.5" hidden="false" customHeight="false" outlineLevel="0" collapsed="false">
      <c r="A318" s="1" t="s">
        <v>7</v>
      </c>
      <c r="B318" s="1" t="s">
        <v>601</v>
      </c>
      <c r="C318" s="2" t="n">
        <v>30</v>
      </c>
      <c r="D318" s="1" t="s">
        <v>602</v>
      </c>
      <c r="E318" s="1" t="n">
        <v>-28.599</v>
      </c>
      <c r="F318" s="1" t="n">
        <v>45.6439713</v>
      </c>
    </row>
    <row r="319" customFormat="false" ht="13.5" hidden="false" customHeight="false" outlineLevel="0" collapsed="false">
      <c r="A319" s="1" t="s">
        <v>7</v>
      </c>
      <c r="B319" s="1" t="s">
        <v>603</v>
      </c>
      <c r="C319" s="2" t="n">
        <v>30</v>
      </c>
      <c r="D319" s="1" t="s">
        <v>604</v>
      </c>
      <c r="E319" s="1" t="n">
        <v>-31.06</v>
      </c>
      <c r="F319" s="1" t="n">
        <v>45.2423497</v>
      </c>
    </row>
    <row r="320" customFormat="false" ht="13.5" hidden="false" customHeight="false" outlineLevel="0" collapsed="false">
      <c r="A320" s="1" t="s">
        <v>7</v>
      </c>
      <c r="B320" s="1" t="s">
        <v>605</v>
      </c>
      <c r="C320" s="2" t="n">
        <v>30</v>
      </c>
      <c r="D320" s="1" t="s">
        <v>606</v>
      </c>
      <c r="E320" s="1" t="n">
        <v>-30.421</v>
      </c>
      <c r="F320" s="1" t="n">
        <v>47.1679754</v>
      </c>
    </row>
    <row r="321" customFormat="false" ht="13.5" hidden="false" customHeight="false" outlineLevel="0" collapsed="false">
      <c r="A321" s="1" t="s">
        <v>7</v>
      </c>
      <c r="B321" s="1" t="s">
        <v>607</v>
      </c>
      <c r="C321" s="2" t="n">
        <v>30</v>
      </c>
      <c r="D321" s="1" t="s">
        <v>608</v>
      </c>
      <c r="E321" s="1" t="n">
        <v>-28.495</v>
      </c>
      <c r="F321" s="1" t="n">
        <v>42.9799991</v>
      </c>
    </row>
    <row r="322" customFormat="false" ht="13.5" hidden="false" customHeight="false" outlineLevel="0" collapsed="false">
      <c r="A322" s="1" t="s">
        <v>7</v>
      </c>
      <c r="B322" s="1" t="s">
        <v>609</v>
      </c>
      <c r="C322" s="2" t="n">
        <v>30</v>
      </c>
      <c r="D322" s="1" t="s">
        <v>610</v>
      </c>
      <c r="E322" s="1" t="n">
        <v>-30.561</v>
      </c>
      <c r="F322" s="1" t="n">
        <v>44.1830424</v>
      </c>
    </row>
    <row r="323" customFormat="false" ht="13.5" hidden="false" customHeight="false" outlineLevel="0" collapsed="false">
      <c r="A323" s="1" t="s">
        <v>7</v>
      </c>
      <c r="B323" s="1" t="s">
        <v>611</v>
      </c>
      <c r="C323" s="2" t="n">
        <v>30</v>
      </c>
      <c r="D323" s="1" t="s">
        <v>612</v>
      </c>
      <c r="E323" s="1" t="n">
        <v>-29.455</v>
      </c>
      <c r="F323" s="1" t="n">
        <v>47.3222851</v>
      </c>
    </row>
    <row r="324" customFormat="false" ht="13.5" hidden="false" customHeight="false" outlineLevel="0" collapsed="false">
      <c r="A324" s="1" t="s">
        <v>7</v>
      </c>
      <c r="B324" s="1" t="s">
        <v>613</v>
      </c>
      <c r="C324" s="2" t="n">
        <v>30</v>
      </c>
      <c r="D324" s="1" t="s">
        <v>614</v>
      </c>
      <c r="E324" s="1" t="n">
        <v>-28.57</v>
      </c>
      <c r="F324" s="1" t="n">
        <v>37.6542834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" activeCellId="0" sqref="D:D"/>
    </sheetView>
  </sheetViews>
  <sheetFormatPr defaultColWidth="9.14453125" defaultRowHeight="13.8" zeroHeight="false" outlineLevelRow="0" outlineLevelCol="0"/>
  <cols>
    <col collapsed="false" customWidth="true" hidden="false" outlineLevel="0" max="2" min="2" style="0" width="13.92"/>
    <col collapsed="false" customWidth="true" hidden="false" outlineLevel="0" max="3" min="3" style="0" width="15.09"/>
    <col collapsed="false" customWidth="true" hidden="false" outlineLevel="0" max="5" min="5" style="0" width="16.47"/>
  </cols>
  <sheetData>
    <row r="1" customFormat="false" ht="15" hidden="false" customHeight="false" outlineLevel="0" collapsed="false">
      <c r="A1" s="4" t="s">
        <v>0</v>
      </c>
      <c r="B1" s="23" t="s">
        <v>1019</v>
      </c>
      <c r="C1" s="3" t="s">
        <v>1025</v>
      </c>
      <c r="D1" s="0" t="s">
        <v>1010</v>
      </c>
      <c r="E1" s="3" t="s">
        <v>1026</v>
      </c>
      <c r="F1" s="39" t="s">
        <v>1027</v>
      </c>
    </row>
    <row r="2" customFormat="false" ht="13.8" hidden="false" customHeight="false" outlineLevel="0" collapsed="false">
      <c r="A2" s="20" t="str">
        <f aca="false">INDEX('Leaves to Soil-repro'!$A:$A, (ROW(A1)-1)*3 + 2)</f>
        <v>R0</v>
      </c>
      <c r="B2" s="20" t="n">
        <f aca="false">INDEX('Leaves to Soil-repro'!$B:$B, (ROW(B1)-1)*3 + 2)</f>
        <v>0</v>
      </c>
      <c r="C2" s="0" t="n">
        <f aca="true">AVERAGE(OFFSET('Leaves to Soil-repro'!$I$2, (ROW(A1)-1)*3, 0, 3))</f>
        <v>0</v>
      </c>
      <c r="D2" s="0" t="s">
        <v>986</v>
      </c>
      <c r="E2" s="0" t="n">
        <f aca="true">AVERAGE(OFFSET('Leaves to Soil-repro'!$J$2, (ROW(A1)-1)*3, 0, 3))</f>
        <v>0</v>
      </c>
      <c r="F2" s="0" t="n">
        <f aca="true">AVERAGE(OFFSET('Leaves to Soil-repro'!$K$2, (ROW(A1)-1)*3, 0, 3))</f>
        <v>0</v>
      </c>
    </row>
    <row r="3" customFormat="false" ht="13.8" hidden="false" customHeight="false" outlineLevel="0" collapsed="false">
      <c r="A3" s="20" t="str">
        <f aca="false">INDEX('Leaves to Soil-repro'!$A:$A, (ROW(A2)-1)*3 + 2)</f>
        <v>R0</v>
      </c>
      <c r="B3" s="20" t="n">
        <f aca="false">INDEX('Leaves to Soil-repro'!$B:$B, (ROW(B2)-1)*3 + 2)</f>
        <v>0.125</v>
      </c>
      <c r="C3" s="0" t="n">
        <f aca="true">AVERAGE(OFFSET('Leaves to Soil-repro'!$I$2, (ROW(A2)-1)*3, 0, 3))</f>
        <v>0.932665829679597</v>
      </c>
      <c r="D3" s="0" t="s">
        <v>986</v>
      </c>
      <c r="E3" s="0" t="n">
        <f aca="true">AVERAGE(OFFSET('Leaves to Soil-repro'!$J$2, (ROW(A2)-1)*3, 0, 3))</f>
        <v>0.113004014777056</v>
      </c>
      <c r="F3" s="0" t="n">
        <f aca="true">AVERAGE(OFFSET('Leaves to Soil-repro'!$K$2, (ROW(A2)-1)*3, 0, 3))</f>
        <v>0.00312848443344849</v>
      </c>
    </row>
    <row r="4" customFormat="false" ht="13.8" hidden="false" customHeight="false" outlineLevel="0" collapsed="false">
      <c r="A4" s="20" t="str">
        <f aca="false">INDEX('Leaves to Soil-repro'!$A:$A, (ROW(A3)-1)*3 + 2)</f>
        <v>R0</v>
      </c>
      <c r="B4" s="20" t="n">
        <f aca="false">INDEX('Leaves to Soil-repro'!$B:$B, (ROW(B3)-1)*3 + 2)</f>
        <v>1</v>
      </c>
      <c r="C4" s="0" t="n">
        <f aca="true">AVERAGE(OFFSET('Leaves to Soil-repro'!$I$2, (ROW(A3)-1)*3, 0, 3))</f>
        <v>0.380473251599003</v>
      </c>
      <c r="D4" s="0" t="s">
        <v>986</v>
      </c>
      <c r="E4" s="0" t="n">
        <f aca="true">AVERAGE(OFFSET('Leaves to Soil-repro'!$J$2, (ROW(A3)-1)*3, 0, 3))</f>
        <v>0.362790440461637</v>
      </c>
      <c r="F4" s="0" t="n">
        <f aca="true">AVERAGE(OFFSET('Leaves to Soil-repro'!$K$2, (ROW(A3)-1)*3, 0, 3))</f>
        <v>0</v>
      </c>
    </row>
    <row r="5" customFormat="false" ht="13.8" hidden="false" customHeight="false" outlineLevel="0" collapsed="false">
      <c r="A5" s="20" t="str">
        <f aca="false">INDEX('Leaves to Soil-repro'!$A:$A, (ROW(A4)-1)*3 + 2)</f>
        <v>R0</v>
      </c>
      <c r="B5" s="20" t="n">
        <f aca="false">INDEX('Leaves to Soil-repro'!$B:$B, (ROW(B4)-1)*3 + 2)</f>
        <v>3</v>
      </c>
      <c r="C5" s="0" t="n">
        <f aca="true">AVERAGE(OFFSET('Leaves to Soil-repro'!$I$2, (ROW(A4)-1)*3, 0, 3))</f>
        <v>0.224532068791054</v>
      </c>
      <c r="D5" s="0" t="s">
        <v>986</v>
      </c>
      <c r="E5" s="0" t="n">
        <f aca="true">AVERAGE(OFFSET('Leaves to Soil-repro'!$J$2, (ROW(A4)-1)*3, 0, 3))</f>
        <v>0.0887507503565337</v>
      </c>
      <c r="F5" s="0" t="n">
        <f aca="true">AVERAGE(OFFSET('Leaves to Soil-repro'!$K$2, (ROW(A4)-1)*3, 0, 3))</f>
        <v>0.00726979897482886</v>
      </c>
    </row>
    <row r="6" customFormat="false" ht="13.8" hidden="false" customHeight="false" outlineLevel="0" collapsed="false">
      <c r="A6" s="20" t="str">
        <f aca="false">INDEX('Leaves to Soil-repro'!$A:$A, (ROW(A5)-1)*3 + 2)</f>
        <v>R0</v>
      </c>
      <c r="B6" s="20" t="n">
        <f aca="false">INDEX('Leaves to Soil-repro'!$B:$B, (ROW(B5)-1)*3 + 2)</f>
        <v>5</v>
      </c>
      <c r="C6" s="0" t="n">
        <f aca="true">AVERAGE(OFFSET('Leaves to Soil-repro'!$I$2, (ROW(A5)-1)*3, 0, 3))</f>
        <v>0.198710848456119</v>
      </c>
      <c r="D6" s="0" t="s">
        <v>986</v>
      </c>
      <c r="E6" s="0" t="n">
        <f aca="true">AVERAGE(OFFSET('Leaves to Soil-repro'!$J$2, (ROW(A5)-1)*3, 0, 3))</f>
        <v>0.058582479559509</v>
      </c>
      <c r="F6" s="0" t="n">
        <f aca="true">AVERAGE(OFFSET('Leaves to Soil-repro'!$K$2, (ROW(A5)-1)*3, 0, 3))</f>
        <v>0.0296856237273842</v>
      </c>
    </row>
    <row r="7" customFormat="false" ht="13.8" hidden="false" customHeight="false" outlineLevel="0" collapsed="false">
      <c r="A7" s="20" t="str">
        <f aca="false">INDEX('Leaves to Soil-repro'!$A:$A, (ROW(A6)-1)*3 + 2)</f>
        <v>R0</v>
      </c>
      <c r="B7" s="20" t="n">
        <f aca="false">INDEX('Leaves to Soil-repro'!$B:$B, (ROW(B6)-1)*3 + 2)</f>
        <v>7</v>
      </c>
      <c r="C7" s="0" t="n">
        <f aca="true">AVERAGE(OFFSET('Leaves to Soil-repro'!$I$2, (ROW(A6)-1)*3, 0, 3))</f>
        <v>0.21335155968758</v>
      </c>
      <c r="D7" s="0" t="s">
        <v>986</v>
      </c>
      <c r="E7" s="0" t="n">
        <f aca="true">AVERAGE(OFFSET('Leaves to Soil-repro'!$J$2, (ROW(A6)-1)*3, 0, 3))</f>
        <v>0.114230150667374</v>
      </c>
      <c r="F7" s="0" t="n">
        <f aca="true">AVERAGE(OFFSET('Leaves to Soil-repro'!$K$2, (ROW(A6)-1)*3, 0, 3))</f>
        <v>0.0193445548476397</v>
      </c>
    </row>
    <row r="8" customFormat="false" ht="13.8" hidden="false" customHeight="false" outlineLevel="0" collapsed="false">
      <c r="A8" s="20" t="str">
        <f aca="false">INDEX('Leaves to Soil-repro'!$A:$A, (ROW(A7)-1)*3 + 2)</f>
        <v>R0</v>
      </c>
      <c r="B8" s="20" t="n">
        <f aca="false">INDEX('Leaves to Soil-repro'!$B:$B, (ROW(B7)-1)*3 + 2)</f>
        <v>15</v>
      </c>
      <c r="C8" s="0" t="n">
        <f aca="true">AVERAGE(OFFSET('Leaves to Soil-repro'!$I$2, (ROW(A7)-1)*3, 0, 3))</f>
        <v>0.185686558798383</v>
      </c>
      <c r="D8" s="0" t="s">
        <v>986</v>
      </c>
      <c r="E8" s="0" t="n">
        <f aca="true">AVERAGE(OFFSET('Leaves to Soil-repro'!$J$2, (ROW(A7)-1)*3, 0, 3))</f>
        <v>0.0654418804881505</v>
      </c>
      <c r="F8" s="0" t="n">
        <f aca="true">AVERAGE(OFFSET('Leaves to Soil-repro'!$K$2, (ROW(A7)-1)*3, 0, 3))</f>
        <v>0</v>
      </c>
    </row>
    <row r="9" customFormat="false" ht="13.8" hidden="false" customHeight="false" outlineLevel="0" collapsed="false">
      <c r="A9" s="20" t="str">
        <f aca="false">INDEX('Leaves to Soil-repro'!$A:$A, (ROW(A8)-1)*3 + 2)</f>
        <v>R0</v>
      </c>
      <c r="B9" s="20" t="n">
        <f aca="false">INDEX('Leaves to Soil-repro'!$B:$B, (ROW(B8)-1)*3 + 2)</f>
        <v>30</v>
      </c>
      <c r="C9" s="0" t="n">
        <f aca="true">AVERAGE(OFFSET('Leaves to Soil-repro'!$I$2, (ROW(A8)-1)*3, 0, 3))</f>
        <v>0.105323808782255</v>
      </c>
      <c r="D9" s="0" t="s">
        <v>986</v>
      </c>
      <c r="E9" s="0" t="n">
        <f aca="true">AVERAGE(OFFSET('Leaves to Soil-repro'!$J$2, (ROW(A8)-1)*3, 0, 3))</f>
        <v>0.0503007871107832</v>
      </c>
      <c r="F9" s="0" t="n">
        <f aca="true">AVERAGE(OFFSET('Leaves to Soil-repro'!$K$2, (ROW(A8)-1)*3, 0, 3))</f>
        <v>0</v>
      </c>
    </row>
    <row r="10" customFormat="false" ht="13.8" hidden="false" customHeight="false" outlineLevel="0" collapsed="false">
      <c r="A10" s="20" t="str">
        <f aca="false">INDEX('Leaves to Soil-repro'!$A:$A, (ROW(A9)-1)*3 + 2)</f>
        <v>R0</v>
      </c>
      <c r="B10" s="20" t="n">
        <f aca="false">INDEX('Leaves to Soil-repro'!$B:$B, (ROW(B9)-1)*3 + 2)</f>
        <v>90</v>
      </c>
      <c r="C10" s="0" t="n">
        <f aca="true">AVERAGE(OFFSET('Leaves to Soil-repro'!$I$2, (ROW(A9)-1)*3, 0, 3))</f>
        <v>0.0481789221552246</v>
      </c>
      <c r="D10" s="0" t="s">
        <v>986</v>
      </c>
      <c r="E10" s="0" t="n">
        <f aca="true">AVERAGE(OFFSET('Leaves to Soil-repro'!$J$2, (ROW(A9)-1)*3, 0, 3))</f>
        <v>0.0410911300407126</v>
      </c>
      <c r="F10" s="0" t="n">
        <f aca="true">AVERAGE(OFFSET('Leaves to Soil-repro'!$K$2, (ROW(A9)-1)*3, 0, 3))</f>
        <v>0.00306799571391821</v>
      </c>
    </row>
    <row r="11" customFormat="false" ht="13.8" hidden="false" customHeight="false" outlineLevel="0" collapsed="false">
      <c r="A11" s="20" t="str">
        <f aca="false">INDEX('Leaves to Soil-repro'!$A:$A, (ROW(A10)-1)*3 + 2)</f>
        <v>R0</v>
      </c>
      <c r="B11" s="20" t="n">
        <f aca="false">INDEX('Leaves to Soil-repro'!$B:$B, (ROW(B10)-1)*3 + 2)</f>
        <v>180</v>
      </c>
      <c r="C11" s="0" t="n">
        <f aca="true">AVERAGE(OFFSET('Leaves to Soil-repro'!$I$2, (ROW(A10)-1)*3, 0, 3))</f>
        <v>0.00168769052251783</v>
      </c>
      <c r="D11" s="0" t="s">
        <v>986</v>
      </c>
      <c r="E11" s="0" t="n">
        <f aca="true">AVERAGE(OFFSET('Leaves to Soil-repro'!$J$2, (ROW(A10)-1)*3, 0, 3))</f>
        <v>0.000356019542657663</v>
      </c>
      <c r="F11" s="0" t="n">
        <f aca="true">AVERAGE(OFFSET('Leaves to Soil-repro'!$K$2, (ROW(A10)-1)*3, 0, 3))</f>
        <v>0.000961726538204033</v>
      </c>
    </row>
    <row r="12" customFormat="false" ht="13.8" hidden="false" customHeight="false" outlineLevel="0" collapsed="false">
      <c r="A12" s="20" t="str">
        <f aca="false">INDEX('Leaves to Soil-repro'!$A:$A, (ROW(A11)-1)*3 + 2)</f>
        <v>R0</v>
      </c>
      <c r="B12" s="20" t="n">
        <f aca="false">INDEX('Leaves to Soil-repro'!$B:$B, (ROW(B11)-1)*3 + 2)</f>
        <v>360</v>
      </c>
      <c r="C12" s="0" t="n">
        <f aca="true">AVERAGE(OFFSET('Leaves to Soil-repro'!$I$2, (ROW(A11)-1)*3, 0, 3))</f>
        <v>0.00343652917873224</v>
      </c>
      <c r="D12" s="0" t="s">
        <v>986</v>
      </c>
      <c r="E12" s="0" t="n">
        <f aca="true">AVERAGE(OFFSET('Leaves to Soil-repro'!$J$2, (ROW(A11)-1)*3, 0, 3))</f>
        <v>0.00284048202096739</v>
      </c>
      <c r="F12" s="0" t="n">
        <f aca="true">AVERAGE(OFFSET('Leaves to Soil-repro'!$K$2, (ROW(A11)-1)*3, 0, 3))</f>
        <v>0.00454166215384522</v>
      </c>
    </row>
    <row r="13" customFormat="false" ht="13.8" hidden="false" customHeight="false" outlineLevel="0" collapsed="false">
      <c r="A13" s="20" t="str">
        <f aca="false">INDEX('Leaves to Soil-repro'!$A:$A, (ROW(A12)-1)*3 + 2)</f>
        <v>R0</v>
      </c>
      <c r="B13" s="20" t="n">
        <f aca="false">INDEX('Leaves to Soil-repro'!$B:$B, (ROW(B12)-1)*3 + 2)</f>
        <v>0</v>
      </c>
      <c r="C13" s="0" t="n">
        <f aca="true">AVERAGE(OFFSET('Leaves to Soil-repro'!$I$2, (ROW(A12)-1)*3, 0, 3))</f>
        <v>0</v>
      </c>
      <c r="D13" s="0" t="s">
        <v>987</v>
      </c>
      <c r="E13" s="0" t="n">
        <f aca="true">AVERAGE(OFFSET('Leaves to Soil-repro'!$J$2, (ROW(A12)-1)*3, 0, 3))</f>
        <v>0</v>
      </c>
      <c r="F13" s="0" t="n">
        <f aca="true">AVERAGE(OFFSET('Leaves to Soil-repro'!$K$2, (ROW(A12)-1)*3, 0, 3))</f>
        <v>0</v>
      </c>
    </row>
    <row r="14" customFormat="false" ht="13.8" hidden="false" customHeight="false" outlineLevel="0" collapsed="false">
      <c r="A14" s="20" t="str">
        <f aca="false">INDEX('Leaves to Soil-repro'!$A:$A, (ROW(A13)-1)*3 + 2)</f>
        <v>R0</v>
      </c>
      <c r="B14" s="20" t="n">
        <f aca="false">INDEX('Leaves to Soil-repro'!$B:$B, (ROW(B13)-1)*3 + 2)</f>
        <v>0.125</v>
      </c>
      <c r="C14" s="0" t="n">
        <f aca="true">AVERAGE(OFFSET('Leaves to Soil-repro'!$I$2, (ROW(A13)-1)*3, 0, 3))</f>
        <v>0.570541108833739</v>
      </c>
      <c r="D14" s="0" t="s">
        <v>987</v>
      </c>
      <c r="E14" s="0" t="n">
        <f aca="true">AVERAGE(OFFSET('Leaves to Soil-repro'!$J$2, (ROW(A13)-1)*3, 0, 3))</f>
        <v>0.0834542825106782</v>
      </c>
      <c r="F14" s="0" t="n">
        <f aca="true">AVERAGE(OFFSET('Leaves to Soil-repro'!$K$2, (ROW(A13)-1)*3, 0, 3))</f>
        <v>0.000564557894522292</v>
      </c>
    </row>
    <row r="15" customFormat="false" ht="13.8" hidden="false" customHeight="false" outlineLevel="0" collapsed="false">
      <c r="A15" s="20" t="str">
        <f aca="false">INDEX('Leaves to Soil-repro'!$A:$A, (ROW(A14)-1)*3 + 2)</f>
        <v>R0</v>
      </c>
      <c r="B15" s="20" t="n">
        <f aca="false">INDEX('Leaves to Soil-repro'!$B:$B, (ROW(B14)-1)*3 + 2)</f>
        <v>1</v>
      </c>
      <c r="C15" s="0" t="n">
        <f aca="true">AVERAGE(OFFSET('Leaves to Soil-repro'!$I$2, (ROW(A14)-1)*3, 0, 3))</f>
        <v>0.184011014690606</v>
      </c>
      <c r="D15" s="0" t="s">
        <v>987</v>
      </c>
      <c r="E15" s="0" t="n">
        <f aca="true">AVERAGE(OFFSET('Leaves to Soil-repro'!$J$2, (ROW(A14)-1)*3, 0, 3))</f>
        <v>0.168851862863031</v>
      </c>
      <c r="F15" s="0" t="n">
        <f aca="true">AVERAGE(OFFSET('Leaves to Soil-repro'!$K$2, (ROW(A14)-1)*3, 0, 3))</f>
        <v>0.000642007858245863</v>
      </c>
    </row>
    <row r="16" customFormat="false" ht="13.8" hidden="false" customHeight="false" outlineLevel="0" collapsed="false">
      <c r="A16" s="20" t="str">
        <f aca="false">INDEX('Leaves to Soil-repro'!$A:$A, (ROW(A15)-1)*3 + 2)</f>
        <v>R0</v>
      </c>
      <c r="B16" s="20" t="n">
        <f aca="false">INDEX('Leaves to Soil-repro'!$B:$B, (ROW(B15)-1)*3 + 2)</f>
        <v>3</v>
      </c>
      <c r="C16" s="0" t="n">
        <f aca="true">AVERAGE(OFFSET('Leaves to Soil-repro'!$I$2, (ROW(A15)-1)*3, 0, 3))</f>
        <v>0.160878845008618</v>
      </c>
      <c r="D16" s="0" t="s">
        <v>987</v>
      </c>
      <c r="E16" s="0" t="n">
        <f aca="true">AVERAGE(OFFSET('Leaves to Soil-repro'!$J$2, (ROW(A15)-1)*3, 0, 3))</f>
        <v>0.0606882688555921</v>
      </c>
      <c r="F16" s="0" t="n">
        <f aca="true">AVERAGE(OFFSET('Leaves to Soil-repro'!$K$2, (ROW(A15)-1)*3, 0, 3))</f>
        <v>0</v>
      </c>
    </row>
    <row r="17" customFormat="false" ht="13.8" hidden="false" customHeight="false" outlineLevel="0" collapsed="false">
      <c r="A17" s="20" t="str">
        <f aca="false">INDEX('Leaves to Soil-repro'!$A:$A, (ROW(A16)-1)*3 + 2)</f>
        <v>R0</v>
      </c>
      <c r="B17" s="20" t="n">
        <f aca="false">INDEX('Leaves to Soil-repro'!$B:$B, (ROW(B16)-1)*3 + 2)</f>
        <v>5</v>
      </c>
      <c r="C17" s="0" t="n">
        <f aca="true">AVERAGE(OFFSET('Leaves to Soil-repro'!$I$2, (ROW(A16)-1)*3, 0, 3))</f>
        <v>0.138641305622571</v>
      </c>
      <c r="D17" s="0" t="s">
        <v>987</v>
      </c>
      <c r="E17" s="0" t="n">
        <f aca="true">AVERAGE(OFFSET('Leaves to Soil-repro'!$J$2, (ROW(A16)-1)*3, 0, 3))</f>
        <v>0.0522995155811877</v>
      </c>
      <c r="F17" s="0" t="n">
        <f aca="true">AVERAGE(OFFSET('Leaves to Soil-repro'!$K$2, (ROW(A16)-1)*3, 0, 3))</f>
        <v>0.0205402374104221</v>
      </c>
    </row>
    <row r="18" customFormat="false" ht="13.8" hidden="false" customHeight="false" outlineLevel="0" collapsed="false">
      <c r="A18" s="20" t="str">
        <f aca="false">INDEX('Leaves to Soil-repro'!$A:$A, (ROW(A17)-1)*3 + 2)</f>
        <v>R0</v>
      </c>
      <c r="B18" s="20" t="n">
        <f aca="false">INDEX('Leaves to Soil-repro'!$B:$B, (ROW(B17)-1)*3 + 2)</f>
        <v>7</v>
      </c>
      <c r="C18" s="0" t="n">
        <f aca="true">AVERAGE(OFFSET('Leaves to Soil-repro'!$I$2, (ROW(A17)-1)*3, 0, 3))</f>
        <v>0.125164299227045</v>
      </c>
      <c r="D18" s="0" t="s">
        <v>987</v>
      </c>
      <c r="E18" s="0" t="n">
        <f aca="true">AVERAGE(OFFSET('Leaves to Soil-repro'!$J$2, (ROW(A17)-1)*3, 0, 3))</f>
        <v>0.0575186089926877</v>
      </c>
      <c r="F18" s="0" t="n">
        <f aca="true">AVERAGE(OFFSET('Leaves to Soil-repro'!$K$2, (ROW(A17)-1)*3, 0, 3))</f>
        <v>0.00780588271889804</v>
      </c>
    </row>
    <row r="19" customFormat="false" ht="13.8" hidden="false" customHeight="false" outlineLevel="0" collapsed="false">
      <c r="A19" s="20" t="str">
        <f aca="false">INDEX('Leaves to Soil-repro'!$A:$A, (ROW(A18)-1)*3 + 2)</f>
        <v>R0</v>
      </c>
      <c r="B19" s="20" t="n">
        <f aca="false">INDEX('Leaves to Soil-repro'!$B:$B, (ROW(B18)-1)*3 + 2)</f>
        <v>15</v>
      </c>
      <c r="C19" s="0" t="n">
        <f aca="true">AVERAGE(OFFSET('Leaves to Soil-repro'!$I$2, (ROW(A18)-1)*3, 0, 3))</f>
        <v>0.102686430702907</v>
      </c>
      <c r="D19" s="0" t="s">
        <v>987</v>
      </c>
      <c r="E19" s="0" t="n">
        <f aca="true">AVERAGE(OFFSET('Leaves to Soil-repro'!$J$2, (ROW(A18)-1)*3, 0, 3))</f>
        <v>0.00649658632680517</v>
      </c>
      <c r="F19" s="0" t="n">
        <f aca="true">AVERAGE(OFFSET('Leaves to Soil-repro'!$K$2, (ROW(A18)-1)*3, 0, 3))</f>
        <v>0</v>
      </c>
    </row>
    <row r="20" customFormat="false" ht="13.8" hidden="false" customHeight="false" outlineLevel="0" collapsed="false">
      <c r="A20" s="20" t="str">
        <f aca="false">INDEX('Leaves to Soil-repro'!$A:$A, (ROW(A19)-1)*3 + 2)</f>
        <v>R0</v>
      </c>
      <c r="B20" s="20" t="n">
        <f aca="false">INDEX('Leaves to Soil-repro'!$B:$B, (ROW(B19)-1)*3 + 2)</f>
        <v>30</v>
      </c>
      <c r="C20" s="0" t="n">
        <f aca="true">AVERAGE(OFFSET('Leaves to Soil-repro'!$I$2, (ROW(A19)-1)*3, 0, 3))</f>
        <v>0.0767268822773726</v>
      </c>
      <c r="D20" s="0" t="s">
        <v>987</v>
      </c>
      <c r="E20" s="0" t="n">
        <f aca="true">AVERAGE(OFFSET('Leaves to Soil-repro'!$J$2, (ROW(A19)-1)*3, 0, 3))</f>
        <v>0.00314496298564112</v>
      </c>
      <c r="F20" s="0" t="n">
        <f aca="true">AVERAGE(OFFSET('Leaves to Soil-repro'!$K$2, (ROW(A19)-1)*3, 0, 3))</f>
        <v>0</v>
      </c>
    </row>
    <row r="21" customFormat="false" ht="13.8" hidden="false" customHeight="false" outlineLevel="0" collapsed="false">
      <c r="A21" s="20" t="str">
        <f aca="false">INDEX('Leaves to Soil-repro'!$A:$A, (ROW(A20)-1)*3 + 2)</f>
        <v>R0</v>
      </c>
      <c r="B21" s="20" t="n">
        <f aca="false">INDEX('Leaves to Soil-repro'!$B:$B, (ROW(B20)-1)*3 + 2)</f>
        <v>90</v>
      </c>
      <c r="C21" s="0" t="n">
        <f aca="true">AVERAGE(OFFSET('Leaves to Soil-repro'!$I$2, (ROW(A20)-1)*3, 0, 3))</f>
        <v>0.0276985018125048</v>
      </c>
      <c r="D21" s="0" t="s">
        <v>987</v>
      </c>
      <c r="E21" s="0" t="n">
        <f aca="true">AVERAGE(OFFSET('Leaves to Soil-repro'!$J$2, (ROW(A20)-1)*3, 0, 3))</f>
        <v>0.00419207460461024</v>
      </c>
      <c r="F21" s="0" t="n">
        <f aca="true">AVERAGE(OFFSET('Leaves to Soil-repro'!$K$2, (ROW(A20)-1)*3, 0, 3))</f>
        <v>0.0012092435886409</v>
      </c>
    </row>
    <row r="22" customFormat="false" ht="13.8" hidden="false" customHeight="false" outlineLevel="0" collapsed="false">
      <c r="A22" s="20" t="str">
        <f aca="false">INDEX('Leaves to Soil-repro'!$A:$A, (ROW(A21)-1)*3 + 2)</f>
        <v>R0</v>
      </c>
      <c r="B22" s="20" t="n">
        <f aca="false">INDEX('Leaves to Soil-repro'!$B:$B, (ROW(B21)-1)*3 + 2)</f>
        <v>180</v>
      </c>
      <c r="C22" s="0" t="n">
        <f aca="true">AVERAGE(OFFSET('Leaves to Soil-repro'!$I$2, (ROW(A21)-1)*3, 0, 3))</f>
        <v>0.00113634357756465</v>
      </c>
      <c r="D22" s="0" t="s">
        <v>987</v>
      </c>
      <c r="E22" s="0" t="n">
        <f aca="true">AVERAGE(OFFSET('Leaves to Soil-repro'!$J$2, (ROW(A21)-1)*3, 0, 3))</f>
        <v>0.000527067597624553</v>
      </c>
      <c r="F22" s="0" t="n">
        <f aca="true">AVERAGE(OFFSET('Leaves to Soil-repro'!$K$2, (ROW(A21)-1)*3, 0, 3))</f>
        <v>0.000157847299117423</v>
      </c>
    </row>
    <row r="23" customFormat="false" ht="13.8" hidden="false" customHeight="false" outlineLevel="0" collapsed="false">
      <c r="A23" s="20" t="str">
        <f aca="false">INDEX('Leaves to Soil-repro'!$A:$A, (ROW(A22)-1)*3 + 2)</f>
        <v>R0</v>
      </c>
      <c r="B23" s="20" t="n">
        <f aca="false">INDEX('Leaves to Soil-repro'!$B:$B, (ROW(B22)-1)*3 + 2)</f>
        <v>360</v>
      </c>
      <c r="C23" s="0" t="n">
        <f aca="true">AVERAGE(OFFSET('Leaves to Soil-repro'!$I$2, (ROW(A22)-1)*3, 0, 3))</f>
        <v>0.00361975477601277</v>
      </c>
      <c r="D23" s="0" t="s">
        <v>987</v>
      </c>
      <c r="E23" s="0" t="n">
        <f aca="true">AVERAGE(OFFSET('Leaves to Soil-repro'!$J$2, (ROW(A22)-1)*3, 0, 3))</f>
        <v>0.00245272120546932</v>
      </c>
      <c r="F23" s="0" t="n">
        <f aca="true">AVERAGE(OFFSET('Leaves to Soil-repro'!$K$2, (ROW(A22)-1)*3, 0, 3))</f>
        <v>0.0039326354794779</v>
      </c>
    </row>
    <row r="24" customFormat="false" ht="13.8" hidden="false" customHeight="false" outlineLevel="0" collapsed="false">
      <c r="A24" s="20" t="str">
        <f aca="false">INDEX('Leaves to Soil-repro'!$A:$A, (ROW(A23)-1)*3 + 2)</f>
        <v>R1</v>
      </c>
      <c r="B24" s="20" t="n">
        <f aca="false">INDEX('Leaves to Soil-repro'!$B:$B, (ROW(B23)-1)*3 + 2)</f>
        <v>3</v>
      </c>
      <c r="C24" s="0" t="n">
        <f aca="true">AVERAGE(OFFSET('Leaves to Soil-repro'!$I$2, (ROW(A23)-1)*3, 0, 3))</f>
        <v>0</v>
      </c>
      <c r="D24" s="0" t="s">
        <v>986</v>
      </c>
      <c r="E24" s="0" t="n">
        <f aca="true">AVERAGE(OFFSET('Leaves to Soil-repro'!$J$2, (ROW(A23)-1)*3, 0, 3))</f>
        <v>0</v>
      </c>
      <c r="F24" s="0" t="n">
        <f aca="true">AVERAGE(OFFSET('Leaves to Soil-repro'!$K$2, (ROW(A23)-1)*3, 0, 3))</f>
        <v>0</v>
      </c>
    </row>
    <row r="25" customFormat="false" ht="13.8" hidden="false" customHeight="false" outlineLevel="0" collapsed="false">
      <c r="A25" s="20" t="str">
        <f aca="false">INDEX('Leaves to Soil-repro'!$A:$A, (ROW(A24)-1)*3 + 2)</f>
        <v>R1</v>
      </c>
      <c r="B25" s="20" t="n">
        <f aca="false">INDEX('Leaves to Soil-repro'!$B:$B, (ROW(B24)-1)*3 + 2)</f>
        <v>5</v>
      </c>
      <c r="C25" s="0" t="n">
        <f aca="true">AVERAGE(OFFSET('Leaves to Soil-repro'!$I$2, (ROW(A24)-1)*3, 0, 3))</f>
        <v>0</v>
      </c>
      <c r="D25" s="0" t="s">
        <v>986</v>
      </c>
      <c r="E25" s="0" t="n">
        <f aca="true">AVERAGE(OFFSET('Leaves to Soil-repro'!$J$2, (ROW(A24)-1)*3, 0, 3))</f>
        <v>0</v>
      </c>
      <c r="F25" s="0" t="n">
        <f aca="true">AVERAGE(OFFSET('Leaves to Soil-repro'!$K$2, (ROW(A24)-1)*3, 0, 3))</f>
        <v>0</v>
      </c>
    </row>
    <row r="26" customFormat="false" ht="13.8" hidden="false" customHeight="false" outlineLevel="0" collapsed="false">
      <c r="A26" s="20" t="str">
        <f aca="false">INDEX('Leaves to Soil-repro'!$A:$A, (ROW(A25)-1)*3 + 2)</f>
        <v>R1</v>
      </c>
      <c r="B26" s="20" t="n">
        <f aca="false">INDEX('Leaves to Soil-repro'!$B:$B, (ROW(B25)-1)*3 + 2)</f>
        <v>7</v>
      </c>
      <c r="C26" s="0" t="n">
        <f aca="true">AVERAGE(OFFSET('Leaves to Soil-repro'!$I$2, (ROW(A25)-1)*3, 0, 3))</f>
        <v>0</v>
      </c>
      <c r="D26" s="0" t="s">
        <v>986</v>
      </c>
      <c r="E26" s="0" t="n">
        <f aca="true">AVERAGE(OFFSET('Leaves to Soil-repro'!$J$2, (ROW(A25)-1)*3, 0, 3))</f>
        <v>0</v>
      </c>
      <c r="F26" s="0" t="n">
        <f aca="true">AVERAGE(OFFSET('Leaves to Soil-repro'!$K$2, (ROW(A25)-1)*3, 0, 3))</f>
        <v>0</v>
      </c>
    </row>
    <row r="27" customFormat="false" ht="13.8" hidden="false" customHeight="false" outlineLevel="0" collapsed="false">
      <c r="A27" s="20" t="str">
        <f aca="false">INDEX('Leaves to Soil-repro'!$A:$A, (ROW(A26)-1)*3 + 2)</f>
        <v>R1</v>
      </c>
      <c r="B27" s="20" t="n">
        <f aca="false">INDEX('Leaves to Soil-repro'!$B:$B, (ROW(B26)-1)*3 + 2)</f>
        <v>15</v>
      </c>
      <c r="C27" s="0" t="n">
        <f aca="true">AVERAGE(OFFSET('Leaves to Soil-repro'!$I$2, (ROW(A26)-1)*3, 0, 3))</f>
        <v>0</v>
      </c>
      <c r="D27" s="0" t="s">
        <v>986</v>
      </c>
      <c r="E27" s="0" t="n">
        <f aca="true">AVERAGE(OFFSET('Leaves to Soil-repro'!$J$2, (ROW(A26)-1)*3, 0, 3))</f>
        <v>0</v>
      </c>
      <c r="F27" s="0" t="n">
        <f aca="true">AVERAGE(OFFSET('Leaves to Soil-repro'!$K$2, (ROW(A26)-1)*3, 0, 3))</f>
        <v>0</v>
      </c>
    </row>
    <row r="28" customFormat="false" ht="13.8" hidden="false" customHeight="false" outlineLevel="0" collapsed="false">
      <c r="A28" s="20" t="str">
        <f aca="false">INDEX('Leaves to Soil-repro'!$A:$A, (ROW(A27)-1)*3 + 2)</f>
        <v>R1</v>
      </c>
      <c r="B28" s="20" t="n">
        <f aca="false">INDEX('Leaves to Soil-repro'!$B:$B, (ROW(B27)-1)*3 + 2)</f>
        <v>30</v>
      </c>
      <c r="C28" s="0" t="n">
        <f aca="true">AVERAGE(OFFSET('Leaves to Soil-repro'!$I$2, (ROW(A27)-1)*3, 0, 3))</f>
        <v>0</v>
      </c>
      <c r="D28" s="0" t="s">
        <v>986</v>
      </c>
      <c r="E28" s="0" t="n">
        <f aca="true">AVERAGE(OFFSET('Leaves to Soil-repro'!$J$2, (ROW(A27)-1)*3, 0, 3))</f>
        <v>0</v>
      </c>
      <c r="F28" s="0" t="n">
        <f aca="true">AVERAGE(OFFSET('Leaves to Soil-repro'!$K$2, (ROW(A27)-1)*3, 0, 3))</f>
        <v>0</v>
      </c>
    </row>
    <row r="29" customFormat="false" ht="13.8" hidden="false" customHeight="false" outlineLevel="0" collapsed="false">
      <c r="A29" s="20" t="str">
        <f aca="false">INDEX('Leaves to Soil-repro'!$A:$A, (ROW(A28)-1)*3 + 2)</f>
        <v>R1</v>
      </c>
      <c r="B29" s="20" t="n">
        <f aca="false">INDEX('Leaves to Soil-repro'!$B:$B, (ROW(B28)-1)*3 + 2)</f>
        <v>90</v>
      </c>
      <c r="C29" s="0" t="n">
        <f aca="true">AVERAGE(OFFSET('Leaves to Soil-repro'!$I$2, (ROW(A28)-1)*3, 0, 3))</f>
        <v>0.00106855681891712</v>
      </c>
      <c r="D29" s="0" t="s">
        <v>986</v>
      </c>
      <c r="E29" s="0" t="n">
        <f aca="true">AVERAGE(OFFSET('Leaves to Soil-repro'!$J$2, (ROW(A28)-1)*3, 0, 3))</f>
        <v>0.00659851688947991</v>
      </c>
      <c r="F29" s="0" t="n">
        <f aca="true">AVERAGE(OFFSET('Leaves to Soil-repro'!$K$2, (ROW(A28)-1)*3, 0, 3))</f>
        <v>0.00100351771057938</v>
      </c>
    </row>
    <row r="30" customFormat="false" ht="13.8" hidden="false" customHeight="false" outlineLevel="0" collapsed="false">
      <c r="A30" s="20" t="str">
        <f aca="false">INDEX('Leaves to Soil-repro'!$A:$A, (ROW(A29)-1)*3 + 2)</f>
        <v>R1</v>
      </c>
      <c r="B30" s="20" t="n">
        <f aca="false">INDEX('Leaves to Soil-repro'!$B:$B, (ROW(B29)-1)*3 + 2)</f>
        <v>180</v>
      </c>
      <c r="C30" s="0" t="n">
        <f aca="true">AVERAGE(OFFSET('Leaves to Soil-repro'!$I$2, (ROW(A29)-1)*3, 0, 3))</f>
        <v>0.00497765488230795</v>
      </c>
      <c r="D30" s="0" t="s">
        <v>986</v>
      </c>
      <c r="E30" s="0" t="n">
        <f aca="true">AVERAGE(OFFSET('Leaves to Soil-repro'!$J$2, (ROW(A29)-1)*3, 0, 3))</f>
        <v>0.00438561253680877</v>
      </c>
      <c r="F30" s="0" t="n">
        <f aca="true">AVERAGE(OFFSET('Leaves to Soil-repro'!$K$2, (ROW(A29)-1)*3, 0, 3))</f>
        <v>0.00323480988019117</v>
      </c>
    </row>
    <row r="31" customFormat="false" ht="13.8" hidden="false" customHeight="false" outlineLevel="0" collapsed="false">
      <c r="A31" s="20" t="str">
        <f aca="false">INDEX('Leaves to Soil-repro'!$A:$A, (ROW(A30)-1)*3 + 2)</f>
        <v>R1</v>
      </c>
      <c r="B31" s="20" t="n">
        <f aca="false">INDEX('Leaves to Soil-repro'!$B:$B, (ROW(B30)-1)*3 + 2)</f>
        <v>360</v>
      </c>
      <c r="C31" s="0" t="n">
        <f aca="true">AVERAGE(OFFSET('Leaves to Soil-repro'!$I$2, (ROW(A30)-1)*3, 0, 3))</f>
        <v>0.000589624087216967</v>
      </c>
      <c r="D31" s="0" t="s">
        <v>986</v>
      </c>
      <c r="E31" s="0" t="n">
        <f aca="true">AVERAGE(OFFSET('Leaves to Soil-repro'!$J$2, (ROW(A30)-1)*3, 0, 3))</f>
        <v>0.00297428065399186</v>
      </c>
      <c r="F31" s="0" t="n">
        <f aca="true">AVERAGE(OFFSET('Leaves to Soil-repro'!$K$2, (ROW(A30)-1)*3, 0, 3))</f>
        <v>0.00254575648647992</v>
      </c>
    </row>
    <row r="32" customFormat="false" ht="13.8" hidden="false" customHeight="false" outlineLevel="0" collapsed="false">
      <c r="A32" s="20" t="str">
        <f aca="false">INDEX('Leaves to Soil-repro'!$A:$A, (ROW(A31)-1)*3 + 2)</f>
        <v>R1</v>
      </c>
      <c r="B32" s="20" t="n">
        <f aca="false">INDEX('Leaves to Soil-repro'!$B:$B, (ROW(B31)-1)*3 + 2)</f>
        <v>3</v>
      </c>
      <c r="C32" s="0" t="n">
        <f aca="true">AVERAGE(OFFSET('Leaves to Soil-repro'!$I$2, (ROW(A31)-1)*3, 0, 3))</f>
        <v>0</v>
      </c>
      <c r="D32" s="0" t="s">
        <v>987</v>
      </c>
      <c r="E32" s="0" t="n">
        <f aca="true">AVERAGE(OFFSET('Leaves to Soil-repro'!$J$2, (ROW(A31)-1)*3, 0, 3))</f>
        <v>0</v>
      </c>
      <c r="F32" s="0" t="n">
        <f aca="true">AVERAGE(OFFSET('Leaves to Soil-repro'!$K$2, (ROW(A31)-1)*3, 0, 3))</f>
        <v>0.000864475050760557</v>
      </c>
    </row>
    <row r="33" customFormat="false" ht="13.8" hidden="false" customHeight="false" outlineLevel="0" collapsed="false">
      <c r="A33" s="20" t="str">
        <f aca="false">INDEX('Leaves to Soil-repro'!$A:$A, (ROW(A32)-1)*3 + 2)</f>
        <v>R1</v>
      </c>
      <c r="B33" s="20" t="n">
        <f aca="false">INDEX('Leaves to Soil-repro'!$B:$B, (ROW(B32)-1)*3 + 2)</f>
        <v>5</v>
      </c>
      <c r="C33" s="0" t="n">
        <f aca="true">AVERAGE(OFFSET('Leaves to Soil-repro'!$I$2, (ROW(A32)-1)*3, 0, 3))</f>
        <v>0</v>
      </c>
      <c r="D33" s="0" t="s">
        <v>987</v>
      </c>
      <c r="E33" s="0" t="n">
        <f aca="true">AVERAGE(OFFSET('Leaves to Soil-repro'!$J$2, (ROW(A32)-1)*3, 0, 3))</f>
        <v>0</v>
      </c>
      <c r="F33" s="0" t="n">
        <f aca="true">AVERAGE(OFFSET('Leaves to Soil-repro'!$K$2, (ROW(A32)-1)*3, 0, 3))</f>
        <v>0</v>
      </c>
    </row>
    <row r="34" customFormat="false" ht="13.8" hidden="false" customHeight="false" outlineLevel="0" collapsed="false">
      <c r="A34" s="20" t="str">
        <f aca="false">INDEX('Leaves to Soil-repro'!$A:$A, (ROW(A33)-1)*3 + 2)</f>
        <v>R1</v>
      </c>
      <c r="B34" s="20" t="n">
        <f aca="false">INDEX('Leaves to Soil-repro'!$B:$B, (ROW(B33)-1)*3 + 2)</f>
        <v>7</v>
      </c>
      <c r="C34" s="0" t="n">
        <f aca="true">AVERAGE(OFFSET('Leaves to Soil-repro'!$I$2, (ROW(A33)-1)*3, 0, 3))</f>
        <v>0</v>
      </c>
      <c r="D34" s="0" t="s">
        <v>987</v>
      </c>
      <c r="E34" s="0" t="n">
        <f aca="true">AVERAGE(OFFSET('Leaves to Soil-repro'!$J$2, (ROW(A33)-1)*3, 0, 3))</f>
        <v>0</v>
      </c>
      <c r="F34" s="0" t="n">
        <f aca="true">AVERAGE(OFFSET('Leaves to Soil-repro'!$K$2, (ROW(A33)-1)*3, 0, 3))</f>
        <v>0</v>
      </c>
    </row>
    <row r="35" customFormat="false" ht="13.8" hidden="false" customHeight="false" outlineLevel="0" collapsed="false">
      <c r="A35" s="20" t="str">
        <f aca="false">INDEX('Leaves to Soil-repro'!$A:$A, (ROW(A34)-1)*3 + 2)</f>
        <v>R1</v>
      </c>
      <c r="B35" s="20" t="n">
        <f aca="false">INDEX('Leaves to Soil-repro'!$B:$B, (ROW(B34)-1)*3 + 2)</f>
        <v>15</v>
      </c>
      <c r="C35" s="0" t="n">
        <f aca="true">AVERAGE(OFFSET('Leaves to Soil-repro'!$I$2, (ROW(A34)-1)*3, 0, 3))</f>
        <v>0</v>
      </c>
      <c r="D35" s="0" t="s">
        <v>987</v>
      </c>
      <c r="E35" s="0" t="n">
        <f aca="true">AVERAGE(OFFSET('Leaves to Soil-repro'!$J$2, (ROW(A34)-1)*3, 0, 3))</f>
        <v>0</v>
      </c>
      <c r="F35" s="0" t="n">
        <f aca="true">AVERAGE(OFFSET('Leaves to Soil-repro'!$K$2, (ROW(A34)-1)*3, 0, 3))</f>
        <v>0</v>
      </c>
    </row>
    <row r="36" customFormat="false" ht="13.8" hidden="false" customHeight="false" outlineLevel="0" collapsed="false">
      <c r="A36" s="20" t="str">
        <f aca="false">INDEX('Leaves to Soil-repro'!$A:$A, (ROW(A35)-1)*3 + 2)</f>
        <v>R1</v>
      </c>
      <c r="B36" s="20" t="n">
        <f aca="false">INDEX('Leaves to Soil-repro'!$B:$B, (ROW(B35)-1)*3 + 2)</f>
        <v>30</v>
      </c>
      <c r="C36" s="0" t="n">
        <f aca="true">AVERAGE(OFFSET('Leaves to Soil-repro'!$I$2, (ROW(A35)-1)*3, 0, 3))</f>
        <v>0.000278081753675756</v>
      </c>
      <c r="D36" s="0" t="s">
        <v>987</v>
      </c>
      <c r="E36" s="0" t="n">
        <f aca="true">AVERAGE(OFFSET('Leaves to Soil-repro'!$J$2, (ROW(A35)-1)*3, 0, 3))</f>
        <v>0.000150399151066812</v>
      </c>
      <c r="F36" s="0" t="n">
        <f aca="true">AVERAGE(OFFSET('Leaves to Soil-repro'!$K$2, (ROW(A35)-1)*3, 0, 3))</f>
        <v>0.000200729618216785</v>
      </c>
    </row>
    <row r="37" customFormat="false" ht="13.8" hidden="false" customHeight="false" outlineLevel="0" collapsed="false">
      <c r="A37" s="20" t="str">
        <f aca="false">INDEX('Leaves to Soil-repro'!$A:$A, (ROW(A36)-1)*3 + 2)</f>
        <v>R1</v>
      </c>
      <c r="B37" s="20" t="n">
        <f aca="false">INDEX('Leaves to Soil-repro'!$B:$B, (ROW(B36)-1)*3 + 2)</f>
        <v>90</v>
      </c>
      <c r="C37" s="0" t="n">
        <f aca="true">AVERAGE(OFFSET('Leaves to Soil-repro'!$I$2, (ROW(A36)-1)*3, 0, 3))</f>
        <v>0.00289161718356038</v>
      </c>
      <c r="D37" s="0" t="s">
        <v>987</v>
      </c>
      <c r="E37" s="0" t="n">
        <f aca="true">AVERAGE(OFFSET('Leaves to Soil-repro'!$J$2, (ROW(A36)-1)*3, 0, 3))</f>
        <v>0</v>
      </c>
      <c r="F37" s="0" t="n">
        <f aca="true">AVERAGE(OFFSET('Leaves to Soil-repro'!$K$2, (ROW(A36)-1)*3, 0, 3))</f>
        <v>0.000569439656827505</v>
      </c>
    </row>
    <row r="38" customFormat="false" ht="13.8" hidden="false" customHeight="false" outlineLevel="0" collapsed="false">
      <c r="A38" s="20" t="str">
        <f aca="false">INDEX('Leaves to Soil-repro'!$A:$A, (ROW(A37)-1)*3 + 2)</f>
        <v>R1</v>
      </c>
      <c r="B38" s="20" t="n">
        <f aca="false">INDEX('Leaves to Soil-repro'!$B:$B, (ROW(B37)-1)*3 + 2)</f>
        <v>180</v>
      </c>
      <c r="C38" s="0" t="n">
        <f aca="true">AVERAGE(OFFSET('Leaves to Soil-repro'!$I$2, (ROW(A37)-1)*3, 0, 3))</f>
        <v>0.00591436722987219</v>
      </c>
      <c r="D38" s="0" t="s">
        <v>987</v>
      </c>
      <c r="E38" s="0" t="n">
        <f aca="true">AVERAGE(OFFSET('Leaves to Soil-repro'!$J$2, (ROW(A37)-1)*3, 0, 3))</f>
        <v>0.00583545928005254</v>
      </c>
      <c r="F38" s="0" t="n">
        <f aca="true">AVERAGE(OFFSET('Leaves to Soil-repro'!$K$2, (ROW(A37)-1)*3, 0, 3))</f>
        <v>0.00459180662437205</v>
      </c>
    </row>
    <row r="39" customFormat="false" ht="13.8" hidden="false" customHeight="false" outlineLevel="0" collapsed="false">
      <c r="A39" s="20" t="str">
        <f aca="false">INDEX('Leaves to Soil-repro'!$A:$A, (ROW(A38)-1)*3 + 2)</f>
        <v>R1</v>
      </c>
      <c r="B39" s="20" t="n">
        <f aca="false">INDEX('Leaves to Soil-repro'!$B:$B, (ROW(B38)-1)*3 + 2)</f>
        <v>360</v>
      </c>
      <c r="C39" s="0" t="n">
        <f aca="true">AVERAGE(OFFSET('Leaves to Soil-repro'!$I$2, (ROW(A38)-1)*3, 0, 3))</f>
        <v>0.00490947483066388</v>
      </c>
      <c r="D39" s="0" t="s">
        <v>987</v>
      </c>
      <c r="E39" s="0" t="n">
        <f aca="true">AVERAGE(OFFSET('Leaves to Soil-repro'!$J$2, (ROW(A38)-1)*3, 0, 3))</f>
        <v>0.00567458107528599</v>
      </c>
      <c r="F39" s="0" t="n">
        <f aca="true">AVERAGE(OFFSET('Leaves to Soil-repro'!$K$2, (ROW(A38)-1)*3, 0, 3))</f>
        <v>0.00129537695963363</v>
      </c>
    </row>
    <row r="40" customFormat="false" ht="13.8" hidden="false" customHeight="false" outlineLevel="0" collapsed="false">
      <c r="A40" s="20" t="str">
        <f aca="false">INDEX('Leaves to Soil-repro'!$A:$A, (ROW(A39)-1)*3 + 2)</f>
        <v>R2</v>
      </c>
      <c r="B40" s="20" t="n">
        <f aca="false">INDEX('Leaves to Soil-repro'!$B:$B, (ROW(B39)-1)*3 + 2)</f>
        <v>7</v>
      </c>
      <c r="C40" s="0" t="n">
        <f aca="true">AVERAGE(OFFSET('Leaves to Soil-repro'!$I$2, (ROW(A39)-1)*3, 0, 3))</f>
        <v>0</v>
      </c>
      <c r="D40" s="0" t="s">
        <v>986</v>
      </c>
      <c r="E40" s="0" t="n">
        <f aca="true">AVERAGE(OFFSET('Leaves to Soil-repro'!$J$2, (ROW(A39)-1)*3, 0, 3))</f>
        <v>0</v>
      </c>
      <c r="F40" s="0" t="n">
        <f aca="true">AVERAGE(OFFSET('Leaves to Soil-repro'!$K$2, (ROW(A39)-1)*3, 0, 3))</f>
        <v>0</v>
      </c>
    </row>
    <row r="41" customFormat="false" ht="13.8" hidden="false" customHeight="false" outlineLevel="0" collapsed="false">
      <c r="A41" s="20" t="str">
        <f aca="false">INDEX('Leaves to Soil-repro'!$A:$A, (ROW(A40)-1)*3 + 2)</f>
        <v>R2</v>
      </c>
      <c r="B41" s="20" t="n">
        <f aca="false">INDEX('Leaves to Soil-repro'!$B:$B, (ROW(B40)-1)*3 + 2)</f>
        <v>15</v>
      </c>
      <c r="C41" s="0" t="n">
        <f aca="true">AVERAGE(OFFSET('Leaves to Soil-repro'!$I$2, (ROW(A40)-1)*3, 0, 3))</f>
        <v>0</v>
      </c>
      <c r="D41" s="0" t="s">
        <v>986</v>
      </c>
      <c r="E41" s="0" t="n">
        <f aca="true">AVERAGE(OFFSET('Leaves to Soil-repro'!$J$2, (ROW(A40)-1)*3, 0, 3))</f>
        <v>0</v>
      </c>
      <c r="F41" s="0" t="n">
        <f aca="true">AVERAGE(OFFSET('Leaves to Soil-repro'!$K$2, (ROW(A40)-1)*3, 0, 3))</f>
        <v>0.000424430067342089</v>
      </c>
    </row>
    <row r="42" customFormat="false" ht="13.8" hidden="false" customHeight="false" outlineLevel="0" collapsed="false">
      <c r="A42" s="20" t="str">
        <f aca="false">INDEX('Leaves to Soil-repro'!$A:$A, (ROW(A41)-1)*3 + 2)</f>
        <v>R2</v>
      </c>
      <c r="B42" s="20" t="n">
        <f aca="false">INDEX('Leaves to Soil-repro'!$B:$B, (ROW(B41)-1)*3 + 2)</f>
        <v>30</v>
      </c>
      <c r="C42" s="0" t="n">
        <f aca="true">AVERAGE(OFFSET('Leaves to Soil-repro'!$I$2, (ROW(A41)-1)*3, 0, 3))</f>
        <v>0.000105806586103559</v>
      </c>
      <c r="D42" s="0" t="s">
        <v>986</v>
      </c>
      <c r="E42" s="0" t="n">
        <f aca="true">AVERAGE(OFFSET('Leaves to Soil-repro'!$J$2, (ROW(A41)-1)*3, 0, 3))</f>
        <v>6.98851094687776E-005</v>
      </c>
      <c r="F42" s="0" t="n">
        <f aca="true">AVERAGE(OFFSET('Leaves to Soil-repro'!$K$2, (ROW(A41)-1)*3, 0, 3))</f>
        <v>0.000486372452269235</v>
      </c>
    </row>
    <row r="43" customFormat="false" ht="13.8" hidden="false" customHeight="false" outlineLevel="0" collapsed="false">
      <c r="A43" s="20" t="str">
        <f aca="false">INDEX('Leaves to Soil-repro'!$A:$A, (ROW(A42)-1)*3 + 2)</f>
        <v>R2</v>
      </c>
      <c r="B43" s="20" t="n">
        <f aca="false">INDEX('Leaves to Soil-repro'!$B:$B, (ROW(B42)-1)*3 + 2)</f>
        <v>90</v>
      </c>
      <c r="C43" s="0" t="n">
        <f aca="true">AVERAGE(OFFSET('Leaves to Soil-repro'!$I$2, (ROW(A42)-1)*3, 0, 3))</f>
        <v>0.00305897701647602</v>
      </c>
      <c r="D43" s="0" t="s">
        <v>986</v>
      </c>
      <c r="E43" s="0" t="n">
        <f aca="true">AVERAGE(OFFSET('Leaves to Soil-repro'!$J$2, (ROW(A42)-1)*3, 0, 3))</f>
        <v>0.0016575168577521</v>
      </c>
      <c r="F43" s="0" t="n">
        <f aca="true">AVERAGE(OFFSET('Leaves to Soil-repro'!$K$2, (ROW(A42)-1)*3, 0, 3))</f>
        <v>0</v>
      </c>
    </row>
    <row r="44" customFormat="false" ht="13.8" hidden="false" customHeight="false" outlineLevel="0" collapsed="false">
      <c r="A44" s="20" t="str">
        <f aca="false">INDEX('Leaves to Soil-repro'!$A:$A, (ROW(A43)-1)*3 + 2)</f>
        <v>R2</v>
      </c>
      <c r="B44" s="20" t="n">
        <f aca="false">INDEX('Leaves to Soil-repro'!$B:$B, (ROW(B43)-1)*3 + 2)</f>
        <v>180</v>
      </c>
      <c r="C44" s="0" t="n">
        <f aca="true">AVERAGE(OFFSET('Leaves to Soil-repro'!$I$2, (ROW(A43)-1)*3, 0, 3))</f>
        <v>0.00226733987654678</v>
      </c>
      <c r="D44" s="0" t="s">
        <v>986</v>
      </c>
      <c r="E44" s="0" t="n">
        <f aca="true">AVERAGE(OFFSET('Leaves to Soil-repro'!$J$2, (ROW(A43)-1)*3, 0, 3))</f>
        <v>0.00425071685986807</v>
      </c>
      <c r="F44" s="0" t="n">
        <f aca="true">AVERAGE(OFFSET('Leaves to Soil-repro'!$K$2, (ROW(A43)-1)*3, 0, 3))</f>
        <v>0.00186554584165366</v>
      </c>
    </row>
    <row r="45" customFormat="false" ht="13.8" hidden="false" customHeight="false" outlineLevel="0" collapsed="false">
      <c r="A45" s="20" t="str">
        <f aca="false">INDEX('Leaves to Soil-repro'!$A:$A, (ROW(A44)-1)*3 + 2)</f>
        <v>R2</v>
      </c>
      <c r="B45" s="20" t="n">
        <f aca="false">INDEX('Leaves to Soil-repro'!$B:$B, (ROW(B44)-1)*3 + 2)</f>
        <v>360</v>
      </c>
      <c r="C45" s="0" t="n">
        <f aca="true">AVERAGE(OFFSET('Leaves to Soil-repro'!$I$2, (ROW(A44)-1)*3, 0, 3))</f>
        <v>0.00208377798933768</v>
      </c>
      <c r="D45" s="0" t="s">
        <v>986</v>
      </c>
      <c r="E45" s="0" t="n">
        <f aca="true">AVERAGE(OFFSET('Leaves to Soil-repro'!$J$2, (ROW(A44)-1)*3, 0, 3))</f>
        <v>0.00261690448934937</v>
      </c>
      <c r="F45" s="0" t="n">
        <f aca="true">AVERAGE(OFFSET('Leaves to Soil-repro'!$K$2, (ROW(A44)-1)*3, 0, 3))</f>
        <v>0.00306434510450078</v>
      </c>
    </row>
    <row r="46" customFormat="false" ht="13.8" hidden="false" customHeight="false" outlineLevel="0" collapsed="false">
      <c r="A46" s="20" t="str">
        <f aca="false">INDEX('Leaves to Soil-repro'!$A:$A, (ROW(A45)-1)*3 + 2)</f>
        <v>R2</v>
      </c>
      <c r="B46" s="20" t="n">
        <f aca="false">INDEX('Leaves to Soil-repro'!$B:$B, (ROW(B45)-1)*3 + 2)</f>
        <v>7</v>
      </c>
      <c r="C46" s="0" t="n">
        <f aca="true">AVERAGE(OFFSET('Leaves to Soil-repro'!$I$2, (ROW(A45)-1)*3, 0, 3))</f>
        <v>0</v>
      </c>
      <c r="D46" s="0" t="s">
        <v>987</v>
      </c>
      <c r="E46" s="0" t="n">
        <f aca="true">AVERAGE(OFFSET('Leaves to Soil-repro'!$J$2, (ROW(A45)-1)*3, 0, 3))</f>
        <v>0</v>
      </c>
      <c r="F46" s="0" t="n">
        <f aca="true">AVERAGE(OFFSET('Leaves to Soil-repro'!$K$2, (ROW(A45)-1)*3, 0, 3))</f>
        <v>0</v>
      </c>
    </row>
    <row r="47" customFormat="false" ht="13.8" hidden="false" customHeight="false" outlineLevel="0" collapsed="false">
      <c r="A47" s="20" t="str">
        <f aca="false">INDEX('Leaves to Soil-repro'!$A:$A, (ROW(A46)-1)*3 + 2)</f>
        <v>R2</v>
      </c>
      <c r="B47" s="20" t="n">
        <f aca="false">INDEX('Leaves to Soil-repro'!$B:$B, (ROW(B46)-1)*3 + 2)</f>
        <v>15</v>
      </c>
      <c r="C47" s="0" t="n">
        <f aca="true">AVERAGE(OFFSET('Leaves to Soil-repro'!$I$2, (ROW(A46)-1)*3, 0, 3))</f>
        <v>0</v>
      </c>
      <c r="D47" s="0" t="s">
        <v>987</v>
      </c>
      <c r="E47" s="0" t="n">
        <f aca="true">AVERAGE(OFFSET('Leaves to Soil-repro'!$J$2, (ROW(A46)-1)*3, 0, 3))</f>
        <v>3.49429522035945E-005</v>
      </c>
      <c r="F47" s="0" t="n">
        <f aca="true">AVERAGE(OFFSET('Leaves to Soil-repro'!$K$2, (ROW(A46)-1)*3, 0, 3))</f>
        <v>0.000123639477768907</v>
      </c>
    </row>
    <row r="48" customFormat="false" ht="13.8" hidden="false" customHeight="false" outlineLevel="0" collapsed="false">
      <c r="A48" s="20" t="str">
        <f aca="false">INDEX('Leaves to Soil-repro'!$A:$A, (ROW(A47)-1)*3 + 2)</f>
        <v>R2</v>
      </c>
      <c r="B48" s="20" t="n">
        <f aca="false">INDEX('Leaves to Soil-repro'!$B:$B, (ROW(B47)-1)*3 + 2)</f>
        <v>30</v>
      </c>
      <c r="C48" s="0" t="n">
        <f aca="true">AVERAGE(OFFSET('Leaves to Soil-repro'!$I$2, (ROW(A47)-1)*3, 0, 3))</f>
        <v>0</v>
      </c>
      <c r="D48" s="0" t="s">
        <v>987</v>
      </c>
      <c r="E48" s="0" t="n">
        <f aca="true">AVERAGE(OFFSET('Leaves to Soil-repro'!$J$2, (ROW(A47)-1)*3, 0, 3))</f>
        <v>0.000178744754861275</v>
      </c>
      <c r="F48" s="0" t="n">
        <f aca="true">AVERAGE(OFFSET('Leaves to Soil-repro'!$K$2, (ROW(A47)-1)*3, 0, 3))</f>
        <v>0</v>
      </c>
    </row>
    <row r="49" customFormat="false" ht="13.8" hidden="false" customHeight="false" outlineLevel="0" collapsed="false">
      <c r="A49" s="20" t="str">
        <f aca="false">INDEX('Leaves to Soil-repro'!$A:$A, (ROW(A48)-1)*3 + 2)</f>
        <v>R2</v>
      </c>
      <c r="B49" s="20" t="n">
        <f aca="false">INDEX('Leaves to Soil-repro'!$B:$B, (ROW(B48)-1)*3 + 2)</f>
        <v>90</v>
      </c>
      <c r="C49" s="0" t="n">
        <f aca="true">AVERAGE(OFFSET('Leaves to Soil-repro'!$I$2, (ROW(A48)-1)*3, 0, 3))</f>
        <v>0.000911439356455398</v>
      </c>
      <c r="D49" s="0" t="s">
        <v>987</v>
      </c>
      <c r="E49" s="0" t="n">
        <f aca="true">AVERAGE(OFFSET('Leaves to Soil-repro'!$J$2, (ROW(A48)-1)*3, 0, 3))</f>
        <v>9.98184396534541E-005</v>
      </c>
      <c r="F49" s="0" t="n">
        <f aca="true">AVERAGE(OFFSET('Leaves to Soil-repro'!$K$2, (ROW(A48)-1)*3, 0, 3))</f>
        <v>0.000252774676178236</v>
      </c>
    </row>
    <row r="50" customFormat="false" ht="13.8" hidden="false" customHeight="false" outlineLevel="0" collapsed="false">
      <c r="A50" s="20" t="str">
        <f aca="false">INDEX('Leaves to Soil-repro'!$A:$A, (ROW(A49)-1)*3 + 2)</f>
        <v>R2</v>
      </c>
      <c r="B50" s="20" t="n">
        <f aca="false">INDEX('Leaves to Soil-repro'!$B:$B, (ROW(B49)-1)*3 + 2)</f>
        <v>180</v>
      </c>
      <c r="C50" s="0" t="n">
        <f aca="true">AVERAGE(OFFSET('Leaves to Soil-repro'!$I$2, (ROW(A49)-1)*3, 0, 3))</f>
        <v>0.00214547558121995</v>
      </c>
      <c r="D50" s="0" t="s">
        <v>987</v>
      </c>
      <c r="E50" s="0" t="n">
        <f aca="true">AVERAGE(OFFSET('Leaves to Soil-repro'!$J$2, (ROW(A49)-1)*3, 0, 3))</f>
        <v>0.00219728056053192</v>
      </c>
      <c r="F50" s="0" t="n">
        <f aca="true">AVERAGE(OFFSET('Leaves to Soil-repro'!$K$2, (ROW(A49)-1)*3, 0, 3))</f>
        <v>0.000891485991526405</v>
      </c>
    </row>
    <row r="51" customFormat="false" ht="13.8" hidden="false" customHeight="false" outlineLevel="0" collapsed="false">
      <c r="A51" s="20" t="str">
        <f aca="false">INDEX('Leaves to Soil-repro'!$A:$A, (ROW(A50)-1)*3 + 2)</f>
        <v>R2</v>
      </c>
      <c r="B51" s="20" t="n">
        <f aca="false">INDEX('Leaves to Soil-repro'!$B:$B, (ROW(B50)-1)*3 + 2)</f>
        <v>360</v>
      </c>
      <c r="C51" s="0" t="n">
        <f aca="true">AVERAGE(OFFSET('Leaves to Soil-repro'!$I$2, (ROW(A50)-1)*3, 0, 3))</f>
        <v>0.00432930444231383</v>
      </c>
      <c r="D51" s="0" t="s">
        <v>987</v>
      </c>
      <c r="E51" s="0" t="n">
        <f aca="true">AVERAGE(OFFSET('Leaves to Soil-repro'!$J$2, (ROW(A50)-1)*3, 0, 3))</f>
        <v>0.00209928085363087</v>
      </c>
      <c r="F51" s="0" t="n">
        <f aca="true">AVERAGE(OFFSET('Leaves to Soil-repro'!$K$2, (ROW(A50)-1)*3, 0, 3))</f>
        <v>0.00200235241336744</v>
      </c>
    </row>
    <row r="52" customFormat="false" ht="13.8" hidden="false" customHeight="false" outlineLevel="0" collapsed="false">
      <c r="A52" s="20"/>
    </row>
    <row r="53" customFormat="false" ht="13.8" hidden="false" customHeight="false" outlineLevel="0" collapsed="false">
      <c r="A53" s="20"/>
    </row>
    <row r="54" customFormat="false" ht="13.8" hidden="false" customHeight="false" outlineLevel="0" collapsed="false">
      <c r="A54" s="20"/>
    </row>
    <row r="55" customFormat="false" ht="13.8" hidden="false" customHeight="false" outlineLevel="0" collapsed="false">
      <c r="A55" s="20"/>
    </row>
    <row r="56" customFormat="false" ht="13.8" hidden="false" customHeight="false" outlineLevel="0" collapsed="false">
      <c r="A56" s="20"/>
    </row>
    <row r="57" customFormat="false" ht="13.8" hidden="false" customHeight="false" outlineLevel="0" collapsed="false">
      <c r="A57" s="20"/>
    </row>
    <row r="58" customFormat="false" ht="13.8" hidden="false" customHeight="false" outlineLevel="0" collapsed="false">
      <c r="A58" s="20"/>
    </row>
    <row r="59" customFormat="false" ht="13.8" hidden="false" customHeight="false" outlineLevel="0" collapsed="false">
      <c r="A59" s="20"/>
    </row>
    <row r="60" customFormat="false" ht="13.8" hidden="false" customHeight="false" outlineLevel="0" collapsed="false">
      <c r="A60" s="20"/>
    </row>
    <row r="61" customFormat="false" ht="13.8" hidden="false" customHeight="false" outlineLevel="0" collapsed="false">
      <c r="A61" s="20"/>
    </row>
    <row r="62" customFormat="false" ht="13.8" hidden="false" customHeight="false" outlineLevel="0" collapsed="false">
      <c r="A62" s="20"/>
    </row>
    <row r="63" customFormat="false" ht="13.8" hidden="false" customHeight="false" outlineLevel="0" collapsed="false">
      <c r="A63" s="20"/>
    </row>
    <row r="64" customFormat="false" ht="13.8" hidden="false" customHeight="false" outlineLevel="0" collapsed="false">
      <c r="A64" s="20"/>
    </row>
    <row r="65" customFormat="false" ht="13.8" hidden="false" customHeight="false" outlineLevel="0" collapsed="false">
      <c r="A65" s="20"/>
    </row>
    <row r="66" customFormat="false" ht="13.8" hidden="false" customHeight="false" outlineLevel="0" collapsed="false">
      <c r="A66" s="20"/>
    </row>
    <row r="67" customFormat="false" ht="13.8" hidden="false" customHeight="false" outlineLevel="0" collapsed="false">
      <c r="A67" s="20"/>
    </row>
    <row r="68" customFormat="false" ht="13.8" hidden="false" customHeight="false" outlineLevel="0" collapsed="false">
      <c r="A68" s="20"/>
    </row>
    <row r="69" customFormat="false" ht="13.8" hidden="false" customHeight="false" outlineLevel="0" collapsed="false">
      <c r="A69" s="20"/>
    </row>
    <row r="70" customFormat="false" ht="13.8" hidden="false" customHeight="false" outlineLevel="0" collapsed="false">
      <c r="A70" s="20"/>
    </row>
    <row r="71" customFormat="false" ht="13.8" hidden="false" customHeight="false" outlineLevel="0" collapsed="false">
      <c r="A71" s="20"/>
    </row>
    <row r="72" customFormat="false" ht="13.8" hidden="false" customHeight="false" outlineLevel="0" collapsed="false">
      <c r="A72" s="20"/>
    </row>
    <row r="73" customFormat="false" ht="13.8" hidden="false" customHeight="false" outlineLevel="0" collapsed="false">
      <c r="A73" s="20"/>
    </row>
    <row r="74" customFormat="false" ht="13.8" hidden="false" customHeight="false" outlineLevel="0" collapsed="false">
      <c r="A74" s="20"/>
    </row>
    <row r="75" customFormat="false" ht="13.8" hidden="false" customHeight="false" outlineLevel="0" collapsed="false">
      <c r="A75" s="20"/>
    </row>
    <row r="76" customFormat="false" ht="13.8" hidden="false" customHeight="false" outlineLevel="0" collapsed="false">
      <c r="A76" s="20"/>
    </row>
    <row r="77" customFormat="false" ht="13.8" hidden="false" customHeight="false" outlineLevel="0" collapsed="false">
      <c r="A77" s="20"/>
    </row>
    <row r="78" customFormat="false" ht="13.8" hidden="false" customHeight="false" outlineLevel="0" collapsed="false">
      <c r="A78" s="20"/>
    </row>
    <row r="79" customFormat="false" ht="13.8" hidden="false" customHeight="false" outlineLevel="0" collapsed="false">
      <c r="A79" s="20"/>
    </row>
    <row r="80" customFormat="false" ht="13.8" hidden="false" customHeight="false" outlineLevel="0" collapsed="false">
      <c r="A80" s="20"/>
    </row>
    <row r="81" customFormat="false" ht="13.8" hidden="false" customHeight="false" outlineLevel="0" collapsed="false">
      <c r="A81" s="20"/>
    </row>
    <row r="82" customFormat="false" ht="13.8" hidden="false" customHeight="false" outlineLevel="0" collapsed="false">
      <c r="A82" s="20"/>
    </row>
    <row r="83" customFormat="false" ht="13.8" hidden="false" customHeight="false" outlineLevel="0" collapsed="false">
      <c r="A83" s="20"/>
    </row>
    <row r="84" customFormat="false" ht="13.8" hidden="false" customHeight="false" outlineLevel="0" collapsed="false">
      <c r="A84" s="20"/>
    </row>
    <row r="85" customFormat="false" ht="13.8" hidden="false" customHeight="false" outlineLevel="0" collapsed="false">
      <c r="A85" s="20"/>
    </row>
    <row r="86" customFormat="false" ht="13.8" hidden="false" customHeight="false" outlineLevel="0" collapsed="false">
      <c r="A86" s="20"/>
    </row>
    <row r="87" customFormat="false" ht="13.8" hidden="false" customHeight="false" outlineLevel="0" collapsed="false">
      <c r="A87" s="20"/>
    </row>
    <row r="88" customFormat="false" ht="13.8" hidden="false" customHeight="false" outlineLevel="0" collapsed="false">
      <c r="A88" s="20"/>
    </row>
    <row r="89" customFormat="false" ht="13.8" hidden="false" customHeight="false" outlineLevel="0" collapsed="false">
      <c r="A89" s="20"/>
    </row>
    <row r="90" customFormat="false" ht="13.8" hidden="false" customHeight="false" outlineLevel="0" collapsed="false">
      <c r="A90" s="20"/>
    </row>
    <row r="91" customFormat="false" ht="13.8" hidden="false" customHeight="false" outlineLevel="0" collapsed="false">
      <c r="A91" s="20"/>
    </row>
    <row r="92" customFormat="false" ht="13.8" hidden="false" customHeight="false" outlineLevel="0" collapsed="false">
      <c r="A92" s="20"/>
    </row>
    <row r="93" customFormat="false" ht="13.8" hidden="false" customHeight="false" outlineLevel="0" collapsed="false">
      <c r="A93" s="20"/>
    </row>
    <row r="94" customFormat="false" ht="13.8" hidden="false" customHeight="false" outlineLevel="0" collapsed="false">
      <c r="A94" s="20"/>
    </row>
    <row r="95" customFormat="false" ht="13.8" hidden="false" customHeight="false" outlineLevel="0" collapsed="false">
      <c r="A95" s="20"/>
    </row>
    <row r="96" customFormat="false" ht="13.8" hidden="false" customHeight="false" outlineLevel="0" collapsed="false">
      <c r="A96" s="20"/>
    </row>
    <row r="97" customFormat="false" ht="13.8" hidden="false" customHeight="false" outlineLevel="0" collapsed="false">
      <c r="A97" s="20"/>
    </row>
    <row r="98" customFormat="false" ht="13.8" hidden="false" customHeight="false" outlineLevel="0" collapsed="false">
      <c r="A98" s="20"/>
    </row>
    <row r="99" customFormat="false" ht="13.8" hidden="false" customHeight="false" outlineLevel="0" collapsed="false">
      <c r="A99" s="20"/>
    </row>
    <row r="100" customFormat="false" ht="13.8" hidden="false" customHeight="false" outlineLevel="0" collapsed="false">
      <c r="A100" s="20"/>
    </row>
    <row r="101" customFormat="false" ht="13.8" hidden="false" customHeight="false" outlineLevel="0" collapsed="false">
      <c r="A101" s="20"/>
    </row>
    <row r="102" customFormat="false" ht="13.8" hidden="false" customHeight="false" outlineLevel="0" collapsed="false">
      <c r="A102" s="20"/>
    </row>
    <row r="103" customFormat="false" ht="13.8" hidden="false" customHeight="false" outlineLevel="0" collapsed="false">
      <c r="A103" s="20"/>
    </row>
    <row r="104" customFormat="false" ht="13.8" hidden="false" customHeight="false" outlineLevel="0" collapsed="false">
      <c r="A104" s="20"/>
    </row>
    <row r="105" customFormat="false" ht="13.8" hidden="false" customHeight="false" outlineLevel="0" collapsed="false">
      <c r="A105" s="20"/>
    </row>
    <row r="106" customFormat="false" ht="13.8" hidden="false" customHeight="false" outlineLevel="0" collapsed="false">
      <c r="A106" s="20"/>
    </row>
    <row r="107" customFormat="false" ht="13.8" hidden="false" customHeight="false" outlineLevel="0" collapsed="false">
      <c r="A107" s="20"/>
    </row>
    <row r="108" customFormat="false" ht="13.8" hidden="false" customHeight="false" outlineLevel="0" collapsed="false">
      <c r="A108" s="20"/>
    </row>
    <row r="109" customFormat="false" ht="13.8" hidden="false" customHeight="false" outlineLevel="0" collapsed="false">
      <c r="A109" s="20"/>
    </row>
    <row r="110" customFormat="false" ht="13.8" hidden="false" customHeight="false" outlineLevel="0" collapsed="false">
      <c r="A110" s="20"/>
    </row>
    <row r="111" customFormat="false" ht="13.8" hidden="false" customHeight="false" outlineLevel="0" collapsed="false">
      <c r="A111" s="20"/>
    </row>
    <row r="112" customFormat="false" ht="13.8" hidden="false" customHeight="false" outlineLevel="0" collapsed="false">
      <c r="A112" s="20"/>
    </row>
    <row r="113" customFormat="false" ht="13.8" hidden="false" customHeight="false" outlineLevel="0" collapsed="false">
      <c r="A113" s="20"/>
    </row>
    <row r="114" customFormat="false" ht="13.8" hidden="false" customHeight="false" outlineLevel="0" collapsed="false">
      <c r="A114" s="20"/>
    </row>
    <row r="115" customFormat="false" ht="13.8" hidden="false" customHeight="false" outlineLevel="0" collapsed="false">
      <c r="A115" s="20"/>
    </row>
    <row r="116" customFormat="false" ht="13.8" hidden="false" customHeight="false" outlineLevel="0" collapsed="false">
      <c r="A116" s="20"/>
    </row>
    <row r="117" customFormat="false" ht="13.8" hidden="false" customHeight="false" outlineLevel="0" collapsed="false">
      <c r="A117" s="20"/>
    </row>
    <row r="118" customFormat="false" ht="13.8" hidden="false" customHeight="false" outlineLevel="0" collapsed="false">
      <c r="A118" s="20"/>
    </row>
    <row r="119" customFormat="false" ht="13.8" hidden="false" customHeight="false" outlineLevel="0" collapsed="false">
      <c r="A119" s="20"/>
    </row>
    <row r="120" customFormat="false" ht="13.8" hidden="false" customHeight="false" outlineLevel="0" collapsed="false">
      <c r="A120" s="20"/>
    </row>
    <row r="121" customFormat="false" ht="13.8" hidden="false" customHeight="false" outlineLevel="0" collapsed="false">
      <c r="A121" s="20"/>
    </row>
    <row r="122" customFormat="false" ht="13.8" hidden="false" customHeight="false" outlineLevel="0" collapsed="false">
      <c r="A122" s="20"/>
    </row>
    <row r="123" customFormat="false" ht="13.8" hidden="false" customHeight="false" outlineLevel="0" collapsed="false">
      <c r="A123" s="20"/>
    </row>
    <row r="124" customFormat="false" ht="13.8" hidden="false" customHeight="false" outlineLevel="0" collapsed="false">
      <c r="A124" s="20"/>
    </row>
    <row r="125" customFormat="false" ht="13.8" hidden="false" customHeight="false" outlineLevel="0" collapsed="false">
      <c r="A125" s="20"/>
    </row>
    <row r="126" customFormat="false" ht="13.8" hidden="false" customHeight="false" outlineLevel="0" collapsed="false">
      <c r="A126" s="20"/>
    </row>
    <row r="127" customFormat="false" ht="13.8" hidden="false" customHeight="false" outlineLevel="0" collapsed="false">
      <c r="A127" s="20"/>
    </row>
    <row r="128" customFormat="false" ht="13.8" hidden="false" customHeight="false" outlineLevel="0" collapsed="false">
      <c r="A128" s="20"/>
    </row>
    <row r="129" customFormat="false" ht="13.8" hidden="false" customHeight="false" outlineLevel="0" collapsed="false">
      <c r="A129" s="20"/>
    </row>
    <row r="130" customFormat="false" ht="13.8" hidden="false" customHeight="false" outlineLevel="0" collapsed="false">
      <c r="A130" s="20"/>
    </row>
    <row r="131" customFormat="false" ht="13.8" hidden="false" customHeight="false" outlineLevel="0" collapsed="false">
      <c r="A131" s="20"/>
    </row>
    <row r="132" customFormat="false" ht="13.8" hidden="false" customHeight="false" outlineLevel="0" collapsed="false">
      <c r="A132" s="20"/>
    </row>
    <row r="133" customFormat="false" ht="13.8" hidden="false" customHeight="false" outlineLevel="0" collapsed="false">
      <c r="A133" s="20"/>
    </row>
    <row r="134" customFormat="false" ht="13.8" hidden="false" customHeight="false" outlineLevel="0" collapsed="false">
      <c r="A134" s="20"/>
    </row>
    <row r="135" customFormat="false" ht="13.8" hidden="false" customHeight="false" outlineLevel="0" collapsed="false">
      <c r="A135" s="20"/>
    </row>
    <row r="136" customFormat="false" ht="13.8" hidden="false" customHeight="false" outlineLevel="0" collapsed="false">
      <c r="A136" s="20"/>
    </row>
    <row r="137" customFormat="false" ht="13.8" hidden="false" customHeight="false" outlineLevel="0" collapsed="false">
      <c r="A137" s="20"/>
    </row>
    <row r="138" customFormat="false" ht="13.8" hidden="false" customHeight="false" outlineLevel="0" collapsed="false">
      <c r="A138" s="20"/>
    </row>
    <row r="139" customFormat="false" ht="13.8" hidden="false" customHeight="false" outlineLevel="0" collapsed="false">
      <c r="A139" s="20"/>
    </row>
    <row r="140" customFormat="false" ht="13.8" hidden="false" customHeight="false" outlineLevel="0" collapsed="false">
      <c r="A140" s="20"/>
    </row>
    <row r="141" customFormat="false" ht="13.8" hidden="false" customHeight="false" outlineLevel="0" collapsed="false">
      <c r="A141" s="20"/>
    </row>
    <row r="142" customFormat="false" ht="13.8" hidden="false" customHeight="false" outlineLevel="0" collapsed="false">
      <c r="A142" s="20"/>
    </row>
    <row r="143" customFormat="false" ht="13.8" hidden="false" customHeight="false" outlineLevel="0" collapsed="false">
      <c r="A143" s="20"/>
    </row>
    <row r="144" customFormat="false" ht="13.8" hidden="false" customHeight="false" outlineLevel="0" collapsed="false">
      <c r="A144" s="20"/>
    </row>
    <row r="145" customFormat="false" ht="13.8" hidden="false" customHeight="false" outlineLevel="0" collapsed="false">
      <c r="A145" s="20"/>
    </row>
    <row r="146" customFormat="false" ht="13.8" hidden="false" customHeight="false" outlineLevel="0" collapsed="false">
      <c r="A146" s="20"/>
    </row>
    <row r="147" customFormat="false" ht="13.8" hidden="false" customHeight="false" outlineLevel="0" collapsed="false">
      <c r="A147" s="20"/>
    </row>
    <row r="148" customFormat="false" ht="13.8" hidden="false" customHeight="false" outlineLevel="0" collapsed="false">
      <c r="A148" s="20"/>
    </row>
    <row r="149" customFormat="false" ht="13.8" hidden="false" customHeight="false" outlineLevel="0" collapsed="false">
      <c r="A149" s="20"/>
    </row>
    <row r="150" customFormat="false" ht="13.8" hidden="false" customHeight="false" outlineLevel="0" collapsed="false">
      <c r="A150" s="20"/>
    </row>
    <row r="151" customFormat="false" ht="13.8" hidden="false" customHeight="false" outlineLevel="0" collapsed="false">
      <c r="A151" s="20"/>
    </row>
    <row r="152" customFormat="false" ht="13.8" hidden="false" customHeight="false" outlineLevel="0" collapsed="false">
      <c r="A152" s="20"/>
    </row>
    <row r="153" customFormat="false" ht="13.8" hidden="false" customHeight="false" outlineLevel="0" collapsed="false">
      <c r="A153" s="20"/>
    </row>
    <row r="154" customFormat="false" ht="13.8" hidden="false" customHeight="false" outlineLevel="0" collapsed="false">
      <c r="A154" s="20"/>
    </row>
    <row r="155" customFormat="false" ht="13.8" hidden="false" customHeight="false" outlineLevel="0" collapsed="false">
      <c r="A155" s="20"/>
    </row>
    <row r="156" customFormat="false" ht="13.8" hidden="false" customHeight="false" outlineLevel="0" collapsed="false">
      <c r="A156" s="20"/>
    </row>
    <row r="157" customFormat="false" ht="13.8" hidden="false" customHeight="false" outlineLevel="0" collapsed="false">
      <c r="A157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52" activeCellId="1" sqref="D:D E152"/>
    </sheetView>
  </sheetViews>
  <sheetFormatPr defaultColWidth="8.54296875" defaultRowHeight="15" zeroHeight="false" outlineLevelRow="0" outlineLevelCol="0"/>
  <cols>
    <col collapsed="false" customWidth="true" hidden="false" outlineLevel="0" max="1" min="1" style="6" width="8.66"/>
    <col collapsed="false" customWidth="true" hidden="false" outlineLevel="0" max="2" min="2" style="7" width="11.17"/>
    <col collapsed="false" customWidth="true" hidden="false" outlineLevel="0" max="3" min="3" style="8" width="9.75"/>
    <col collapsed="false" customWidth="true" hidden="false" outlineLevel="0" max="4" min="4" style="6" width="9.33"/>
    <col collapsed="false" customWidth="true" hidden="false" outlineLevel="0" max="5" min="5" style="6" width="8.66"/>
    <col collapsed="false" customWidth="true" hidden="false" outlineLevel="0" max="6" min="6" style="6" width="18.92"/>
  </cols>
  <sheetData>
    <row r="1" s="5" customFormat="true" ht="15" hidden="false" customHeight="false" outlineLevel="0" collapsed="false">
      <c r="A1" s="9"/>
      <c r="B1" s="10"/>
      <c r="C1" s="11" t="s">
        <v>615</v>
      </c>
      <c r="D1" s="12" t="s">
        <v>3</v>
      </c>
      <c r="E1" s="12" t="s">
        <v>4</v>
      </c>
      <c r="F1" s="12" t="s">
        <v>616</v>
      </c>
    </row>
    <row r="2" customFormat="false" ht="15" hidden="false" customHeight="false" outlineLevel="0" collapsed="false">
      <c r="A2" s="13" t="s">
        <v>10</v>
      </c>
      <c r="B2" s="14" t="s">
        <v>11</v>
      </c>
      <c r="C2" s="15" t="s">
        <v>617</v>
      </c>
      <c r="D2" s="16" t="s">
        <v>12</v>
      </c>
      <c r="E2" s="16" t="n">
        <v>15.807</v>
      </c>
      <c r="F2" s="16" t="n">
        <v>6.6822648214675</v>
      </c>
    </row>
    <row r="3" customFormat="false" ht="15" hidden="false" customHeight="false" outlineLevel="0" collapsed="false">
      <c r="A3" s="13" t="s">
        <v>10</v>
      </c>
      <c r="B3" s="14" t="s">
        <v>13</v>
      </c>
      <c r="C3" s="15" t="s">
        <v>617</v>
      </c>
      <c r="D3" s="16" t="s">
        <v>618</v>
      </c>
      <c r="E3" s="16" t="n">
        <v>8.707</v>
      </c>
      <c r="F3" s="16" t="n">
        <v>5.72473282666821</v>
      </c>
    </row>
    <row r="4" customFormat="false" ht="15" hidden="false" customHeight="false" outlineLevel="0" collapsed="false">
      <c r="A4" s="13" t="s">
        <v>10</v>
      </c>
      <c r="B4" s="14" t="s">
        <v>15</v>
      </c>
      <c r="C4" s="15" t="s">
        <v>617</v>
      </c>
      <c r="D4" s="16" t="s">
        <v>14</v>
      </c>
      <c r="E4" s="16" t="n">
        <v>-26.089</v>
      </c>
      <c r="F4" s="16" t="n">
        <v>5.2678755434187</v>
      </c>
    </row>
    <row r="5" customFormat="false" ht="15" hidden="false" customHeight="false" outlineLevel="0" collapsed="false">
      <c r="A5" s="13" t="s">
        <v>10</v>
      </c>
      <c r="B5" s="14" t="s">
        <v>17</v>
      </c>
      <c r="C5" s="15" t="s">
        <v>617</v>
      </c>
      <c r="D5" s="16" t="s">
        <v>619</v>
      </c>
      <c r="E5" s="16" t="n">
        <v>-7.15</v>
      </c>
      <c r="F5" s="16" t="n">
        <v>6.67331164342476</v>
      </c>
    </row>
    <row r="6" customFormat="false" ht="15" hidden="false" customHeight="false" outlineLevel="0" collapsed="false">
      <c r="A6" s="13" t="s">
        <v>10</v>
      </c>
      <c r="B6" s="14" t="s">
        <v>19</v>
      </c>
      <c r="C6" s="15" t="s">
        <v>617</v>
      </c>
      <c r="D6" s="16" t="s">
        <v>16</v>
      </c>
      <c r="E6" s="16" t="n">
        <v>-26.357</v>
      </c>
      <c r="F6" s="16" t="n">
        <v>5.62453781062827</v>
      </c>
    </row>
    <row r="7" customFormat="false" ht="15" hidden="false" customHeight="false" outlineLevel="0" collapsed="false">
      <c r="A7" s="13" t="s">
        <v>10</v>
      </c>
      <c r="B7" s="14" t="s">
        <v>21</v>
      </c>
      <c r="C7" s="15" t="s">
        <v>617</v>
      </c>
      <c r="D7" s="16" t="s">
        <v>620</v>
      </c>
      <c r="E7" s="16" t="n">
        <v>-27.505</v>
      </c>
      <c r="F7" s="16" t="n">
        <v>5.47583243917326</v>
      </c>
    </row>
    <row r="8" customFormat="false" ht="15" hidden="false" customHeight="false" outlineLevel="0" collapsed="false">
      <c r="A8" s="13" t="s">
        <v>10</v>
      </c>
      <c r="B8" s="14" t="s">
        <v>23</v>
      </c>
      <c r="C8" s="15" t="s">
        <v>617</v>
      </c>
      <c r="D8" s="16" t="s">
        <v>621</v>
      </c>
      <c r="E8" s="16" t="n">
        <v>12.723</v>
      </c>
      <c r="F8" s="16" t="n">
        <v>5.57843592342672</v>
      </c>
    </row>
    <row r="9" customFormat="false" ht="15" hidden="false" customHeight="false" outlineLevel="0" collapsed="false">
      <c r="A9" s="13" t="s">
        <v>10</v>
      </c>
      <c r="B9" s="14" t="s">
        <v>25</v>
      </c>
      <c r="C9" s="15" t="s">
        <v>617</v>
      </c>
      <c r="D9" s="16" t="s">
        <v>622</v>
      </c>
      <c r="E9" s="16" t="n">
        <v>9.51399999999999</v>
      </c>
      <c r="F9" s="16" t="n">
        <v>6.2653462072318</v>
      </c>
    </row>
    <row r="10" customFormat="false" ht="15" hidden="false" customHeight="false" outlineLevel="0" collapsed="false">
      <c r="A10" s="13" t="s">
        <v>10</v>
      </c>
      <c r="B10" s="14" t="s">
        <v>27</v>
      </c>
      <c r="C10" s="15" t="s">
        <v>617</v>
      </c>
      <c r="D10" s="16" t="s">
        <v>18</v>
      </c>
      <c r="E10" s="16" t="n">
        <v>-22.966</v>
      </c>
      <c r="F10" s="16" t="n">
        <v>5.24546324327651</v>
      </c>
    </row>
    <row r="11" customFormat="false" ht="15" hidden="false" customHeight="false" outlineLevel="0" collapsed="false">
      <c r="A11" s="13" t="s">
        <v>10</v>
      </c>
      <c r="B11" s="14" t="s">
        <v>30</v>
      </c>
      <c r="C11" s="15" t="s">
        <v>617</v>
      </c>
      <c r="D11" s="16" t="s">
        <v>623</v>
      </c>
      <c r="E11" s="16" t="n">
        <v>3.471</v>
      </c>
      <c r="F11" s="16" t="n">
        <v>6.58722113275076</v>
      </c>
    </row>
    <row r="12" customFormat="false" ht="15" hidden="false" customHeight="false" outlineLevel="0" collapsed="false">
      <c r="A12" s="13" t="s">
        <v>10</v>
      </c>
      <c r="B12" s="14" t="s">
        <v>32</v>
      </c>
      <c r="C12" s="15" t="s">
        <v>617</v>
      </c>
      <c r="D12" s="16" t="s">
        <v>20</v>
      </c>
      <c r="E12" s="16" t="n">
        <v>-21.793</v>
      </c>
      <c r="F12" s="16" t="n">
        <v>5.24360902107753</v>
      </c>
    </row>
    <row r="13" customFormat="false" ht="15" hidden="false" customHeight="false" outlineLevel="0" collapsed="false">
      <c r="A13" s="13" t="s">
        <v>10</v>
      </c>
      <c r="B13" s="14" t="s">
        <v>34</v>
      </c>
      <c r="C13" s="15" t="s">
        <v>617</v>
      </c>
      <c r="D13" s="16" t="s">
        <v>624</v>
      </c>
      <c r="E13" s="16" t="n">
        <v>-32.9069999999999</v>
      </c>
      <c r="F13" s="16" t="n">
        <v>5.67026530675165</v>
      </c>
    </row>
    <row r="14" customFormat="false" ht="15" hidden="false" customHeight="false" outlineLevel="0" collapsed="false">
      <c r="A14" s="13" t="s">
        <v>10</v>
      </c>
      <c r="B14" s="14" t="s">
        <v>36</v>
      </c>
      <c r="C14" s="15" t="s">
        <v>617</v>
      </c>
      <c r="D14" s="16" t="s">
        <v>22</v>
      </c>
      <c r="E14" s="16" t="n">
        <v>11.743</v>
      </c>
      <c r="F14" s="16" t="n">
        <v>6.76325123874582</v>
      </c>
    </row>
    <row r="15" customFormat="false" ht="15" hidden="false" customHeight="false" outlineLevel="0" collapsed="false">
      <c r="A15" s="13" t="s">
        <v>10</v>
      </c>
      <c r="B15" s="14" t="s">
        <v>38</v>
      </c>
      <c r="C15" s="15" t="s">
        <v>617</v>
      </c>
      <c r="D15" s="16" t="s">
        <v>625</v>
      </c>
      <c r="E15" s="16" t="n">
        <v>5.967</v>
      </c>
      <c r="F15" s="16" t="n">
        <v>5.74511973200569</v>
      </c>
    </row>
    <row r="16" customFormat="false" ht="15" hidden="false" customHeight="false" outlineLevel="0" collapsed="false">
      <c r="A16" s="13" t="s">
        <v>10</v>
      </c>
      <c r="B16" s="14" t="s">
        <v>40</v>
      </c>
      <c r="C16" s="15" t="s">
        <v>617</v>
      </c>
      <c r="D16" s="16" t="s">
        <v>626</v>
      </c>
      <c r="E16" s="16" t="n">
        <v>-31.22</v>
      </c>
      <c r="F16" s="16" t="n">
        <v>5.27646572345519</v>
      </c>
    </row>
    <row r="17" customFormat="false" ht="15" hidden="false" customHeight="false" outlineLevel="0" collapsed="false">
      <c r="A17" s="13" t="s">
        <v>10</v>
      </c>
      <c r="B17" s="14" t="s">
        <v>42</v>
      </c>
      <c r="C17" s="15" t="s">
        <v>617</v>
      </c>
      <c r="D17" s="16" t="s">
        <v>627</v>
      </c>
      <c r="E17" s="16" t="n">
        <v>-11.481</v>
      </c>
      <c r="F17" s="16" t="n">
        <v>5.87943755830715</v>
      </c>
    </row>
    <row r="18" customFormat="false" ht="15" hidden="false" customHeight="false" outlineLevel="0" collapsed="false">
      <c r="A18" s="13" t="s">
        <v>10</v>
      </c>
      <c r="B18" s="14" t="s">
        <v>44</v>
      </c>
      <c r="C18" s="15" t="s">
        <v>617</v>
      </c>
      <c r="D18" s="16" t="s">
        <v>24</v>
      </c>
      <c r="E18" s="16" t="n">
        <v>-29.267</v>
      </c>
      <c r="F18" s="16" t="n">
        <v>5.82061143185647</v>
      </c>
    </row>
    <row r="19" customFormat="false" ht="15" hidden="false" customHeight="false" outlineLevel="0" collapsed="false">
      <c r="A19" s="13" t="s">
        <v>10</v>
      </c>
      <c r="B19" s="14" t="s">
        <v>47</v>
      </c>
      <c r="C19" s="15" t="s">
        <v>617</v>
      </c>
      <c r="D19" s="16" t="s">
        <v>628</v>
      </c>
      <c r="E19" s="16" t="n">
        <v>-25.943</v>
      </c>
      <c r="F19" s="16" t="n">
        <v>6.12075844540273</v>
      </c>
    </row>
    <row r="20" customFormat="false" ht="15" hidden="false" customHeight="false" outlineLevel="0" collapsed="false">
      <c r="A20" s="13" t="s">
        <v>10</v>
      </c>
      <c r="B20" s="14" t="s">
        <v>49</v>
      </c>
      <c r="C20" s="15" t="s">
        <v>629</v>
      </c>
      <c r="D20" s="16" t="s">
        <v>41</v>
      </c>
      <c r="E20" s="16" t="n">
        <v>-25.807</v>
      </c>
      <c r="F20" s="16" t="n">
        <v>5.4508587535757</v>
      </c>
    </row>
    <row r="21" customFormat="false" ht="15" hidden="false" customHeight="false" outlineLevel="0" collapsed="false">
      <c r="A21" s="13" t="s">
        <v>10</v>
      </c>
      <c r="B21" s="14" t="s">
        <v>52</v>
      </c>
      <c r="C21" s="15" t="s">
        <v>629</v>
      </c>
      <c r="D21" s="16" t="s">
        <v>630</v>
      </c>
      <c r="E21" s="16" t="n">
        <v>-28.707</v>
      </c>
      <c r="F21" s="16" t="n">
        <v>5.30074580446821</v>
      </c>
    </row>
    <row r="22" customFormat="false" ht="15" hidden="false" customHeight="false" outlineLevel="0" collapsed="false">
      <c r="A22" s="13" t="s">
        <v>10</v>
      </c>
      <c r="B22" s="14" t="s">
        <v>54</v>
      </c>
      <c r="C22" s="15" t="s">
        <v>629</v>
      </c>
      <c r="D22" s="16" t="s">
        <v>631</v>
      </c>
      <c r="E22" s="16" t="n">
        <v>-26.089</v>
      </c>
      <c r="F22" s="16" t="n">
        <v>6.0587744764069</v>
      </c>
    </row>
    <row r="23" customFormat="false" ht="15" hidden="false" customHeight="false" outlineLevel="0" collapsed="false">
      <c r="A23" s="13" t="s">
        <v>10</v>
      </c>
      <c r="B23" s="14" t="s">
        <v>56</v>
      </c>
      <c r="C23" s="15" t="s">
        <v>629</v>
      </c>
      <c r="D23" s="16" t="s">
        <v>632</v>
      </c>
      <c r="E23" s="16" t="n">
        <v>-27.15</v>
      </c>
      <c r="F23" s="16" t="n">
        <v>5.45112274991895</v>
      </c>
    </row>
    <row r="24" customFormat="false" ht="15" hidden="false" customHeight="false" outlineLevel="0" collapsed="false">
      <c r="A24" s="13" t="s">
        <v>10</v>
      </c>
      <c r="B24" s="14" t="s">
        <v>58</v>
      </c>
      <c r="C24" s="15" t="s">
        <v>629</v>
      </c>
      <c r="D24" s="16" t="s">
        <v>633</v>
      </c>
      <c r="E24" s="16" t="n">
        <v>-29.357</v>
      </c>
      <c r="F24" s="16" t="n">
        <v>6.01535773852692</v>
      </c>
    </row>
    <row r="25" customFormat="false" ht="15" hidden="false" customHeight="false" outlineLevel="0" collapsed="false">
      <c r="A25" s="13" t="s">
        <v>10</v>
      </c>
      <c r="B25" s="14" t="s">
        <v>61</v>
      </c>
      <c r="C25" s="15" t="s">
        <v>629</v>
      </c>
      <c r="D25" s="16" t="s">
        <v>634</v>
      </c>
      <c r="E25" s="16" t="n">
        <v>-28.505</v>
      </c>
      <c r="F25" s="16" t="n">
        <v>4.85472010705211</v>
      </c>
    </row>
    <row r="26" customFormat="false" ht="15" hidden="false" customHeight="false" outlineLevel="0" collapsed="false">
      <c r="A26" s="13" t="s">
        <v>10</v>
      </c>
      <c r="B26" s="14" t="s">
        <v>63</v>
      </c>
      <c r="C26" s="15" t="s">
        <v>629</v>
      </c>
      <c r="D26" s="16" t="s">
        <v>635</v>
      </c>
      <c r="E26" s="16" t="n">
        <v>-32.723</v>
      </c>
      <c r="F26" s="16" t="n">
        <v>5.93901380013445</v>
      </c>
    </row>
    <row r="27" customFormat="false" ht="15" hidden="false" customHeight="false" outlineLevel="0" collapsed="false">
      <c r="A27" s="13" t="s">
        <v>10</v>
      </c>
      <c r="B27" s="14" t="s">
        <v>65</v>
      </c>
      <c r="C27" s="15" t="s">
        <v>629</v>
      </c>
      <c r="D27" s="16" t="s">
        <v>636</v>
      </c>
      <c r="E27" s="16" t="n">
        <v>-29.514</v>
      </c>
      <c r="F27" s="16" t="n">
        <v>6.0976638245247</v>
      </c>
    </row>
    <row r="28" customFormat="false" ht="15" hidden="false" customHeight="false" outlineLevel="0" collapsed="false">
      <c r="A28" s="13" t="s">
        <v>10</v>
      </c>
      <c r="B28" s="14" t="s">
        <v>67</v>
      </c>
      <c r="C28" s="15" t="s">
        <v>629</v>
      </c>
      <c r="D28" s="16" t="s">
        <v>637</v>
      </c>
      <c r="E28" s="16" t="n">
        <v>-28.966</v>
      </c>
      <c r="F28" s="16" t="n">
        <v>5.44998682438457</v>
      </c>
    </row>
    <row r="29" customFormat="false" ht="15" hidden="false" customHeight="false" outlineLevel="0" collapsed="false">
      <c r="A29" s="13" t="s">
        <v>10</v>
      </c>
      <c r="B29" s="14" t="s">
        <v>638</v>
      </c>
      <c r="C29" s="15" t="s">
        <v>629</v>
      </c>
      <c r="D29" s="16" t="s">
        <v>639</v>
      </c>
      <c r="E29" s="16" t="n">
        <v>-30.471</v>
      </c>
      <c r="F29" s="16" t="n">
        <v>5.82753114294009</v>
      </c>
    </row>
    <row r="30" customFormat="false" ht="15" hidden="false" customHeight="false" outlineLevel="0" collapsed="false">
      <c r="A30" s="13" t="s">
        <v>10</v>
      </c>
      <c r="B30" s="14" t="s">
        <v>71</v>
      </c>
      <c r="C30" s="15" t="s">
        <v>629</v>
      </c>
      <c r="D30" s="16" t="s">
        <v>640</v>
      </c>
      <c r="E30" s="16" t="n">
        <v>-28.793</v>
      </c>
      <c r="F30" s="16" t="n">
        <v>6.15681404039887</v>
      </c>
    </row>
    <row r="31" customFormat="false" ht="15" hidden="false" customHeight="false" outlineLevel="0" collapsed="false">
      <c r="A31" s="13" t="s">
        <v>10</v>
      </c>
      <c r="B31" s="14" t="s">
        <v>73</v>
      </c>
      <c r="C31" s="15" t="s">
        <v>629</v>
      </c>
      <c r="D31" s="16" t="s">
        <v>641</v>
      </c>
      <c r="E31" s="16" t="n">
        <v>-30.907</v>
      </c>
      <c r="F31" s="16" t="n">
        <v>5.33047550326899</v>
      </c>
    </row>
    <row r="32" customFormat="false" ht="15" hidden="false" customHeight="false" outlineLevel="0" collapsed="false">
      <c r="A32" s="13" t="s">
        <v>10</v>
      </c>
      <c r="B32" s="14" t="s">
        <v>76</v>
      </c>
      <c r="C32" s="15" t="s">
        <v>629</v>
      </c>
      <c r="D32" s="16" t="s">
        <v>642</v>
      </c>
      <c r="E32" s="16" t="n">
        <v>-31.743</v>
      </c>
      <c r="F32" s="16" t="n">
        <v>5.73557217679219</v>
      </c>
    </row>
    <row r="33" customFormat="false" ht="15" hidden="false" customHeight="false" outlineLevel="0" collapsed="false">
      <c r="A33" s="13" t="s">
        <v>10</v>
      </c>
      <c r="B33" s="14" t="s">
        <v>78</v>
      </c>
      <c r="C33" s="15" t="s">
        <v>629</v>
      </c>
      <c r="D33" s="16" t="s">
        <v>643</v>
      </c>
      <c r="E33" s="16" t="n">
        <v>-28.967</v>
      </c>
      <c r="F33" s="16" t="n">
        <v>5.97961826101368</v>
      </c>
    </row>
    <row r="34" customFormat="false" ht="15" hidden="false" customHeight="false" outlineLevel="0" collapsed="false">
      <c r="A34" s="13" t="s">
        <v>10</v>
      </c>
      <c r="B34" s="14" t="s">
        <v>80</v>
      </c>
      <c r="C34" s="15" t="s">
        <v>629</v>
      </c>
      <c r="D34" s="16" t="s">
        <v>644</v>
      </c>
      <c r="E34" s="16" t="n">
        <v>-33.22</v>
      </c>
      <c r="F34" s="16" t="n">
        <v>5.16963843014399</v>
      </c>
    </row>
    <row r="35" customFormat="false" ht="15" hidden="false" customHeight="false" outlineLevel="0" collapsed="false">
      <c r="A35" s="13" t="s">
        <v>10</v>
      </c>
      <c r="B35" s="14" t="s">
        <v>82</v>
      </c>
      <c r="C35" s="15" t="s">
        <v>629</v>
      </c>
      <c r="D35" s="16" t="s">
        <v>645</v>
      </c>
      <c r="E35" s="16" t="n">
        <v>-31.481</v>
      </c>
      <c r="F35" s="16" t="n">
        <v>5.9364183379275</v>
      </c>
    </row>
    <row r="36" customFormat="false" ht="15" hidden="false" customHeight="false" outlineLevel="0" collapsed="false">
      <c r="A36" s="13" t="s">
        <v>10</v>
      </c>
      <c r="B36" s="14" t="s">
        <v>84</v>
      </c>
      <c r="C36" s="15" t="s">
        <v>629</v>
      </c>
      <c r="D36" s="16" t="s">
        <v>646</v>
      </c>
      <c r="E36" s="16" t="n">
        <v>-29.267</v>
      </c>
      <c r="F36" s="16" t="n">
        <v>5.01595923192904</v>
      </c>
    </row>
    <row r="37" customFormat="false" ht="15" hidden="false" customHeight="false" outlineLevel="0" collapsed="false">
      <c r="A37" s="13" t="s">
        <v>10</v>
      </c>
      <c r="B37" s="14" t="s">
        <v>86</v>
      </c>
      <c r="C37" s="15" t="s">
        <v>629</v>
      </c>
      <c r="D37" s="16" t="s">
        <v>647</v>
      </c>
      <c r="E37" s="16" t="n">
        <v>-27.943</v>
      </c>
      <c r="F37" s="16" t="n">
        <v>5.43006977666751</v>
      </c>
    </row>
    <row r="38" customFormat="false" ht="15" hidden="false" customHeight="false" outlineLevel="0" collapsed="false">
      <c r="A38" s="13" t="s">
        <v>10</v>
      </c>
      <c r="B38" s="14" t="s">
        <v>88</v>
      </c>
      <c r="C38" s="15" t="s">
        <v>648</v>
      </c>
      <c r="D38" s="16" t="s">
        <v>649</v>
      </c>
      <c r="E38" s="16" t="n">
        <v>-31.884</v>
      </c>
      <c r="F38" s="16" t="n">
        <v>5.91866262639287</v>
      </c>
    </row>
    <row r="39" customFormat="false" ht="15" hidden="false" customHeight="false" outlineLevel="0" collapsed="false">
      <c r="A39" s="13" t="s">
        <v>10</v>
      </c>
      <c r="B39" s="14" t="s">
        <v>91</v>
      </c>
      <c r="C39" s="15" t="s">
        <v>648</v>
      </c>
      <c r="D39" s="16" t="s">
        <v>650</v>
      </c>
      <c r="E39" s="16" t="n">
        <v>-21.848</v>
      </c>
      <c r="F39" s="16" t="n">
        <v>6.11275126987709</v>
      </c>
    </row>
    <row r="40" customFormat="false" ht="15" hidden="false" customHeight="false" outlineLevel="0" collapsed="false">
      <c r="A40" s="13" t="s">
        <v>10</v>
      </c>
      <c r="B40" s="14" t="s">
        <v>93</v>
      </c>
      <c r="C40" s="15" t="s">
        <v>648</v>
      </c>
      <c r="D40" s="16" t="s">
        <v>651</v>
      </c>
      <c r="E40" s="16" t="n">
        <v>-26.686</v>
      </c>
      <c r="F40" s="16" t="n">
        <v>5.57768599847158</v>
      </c>
    </row>
    <row r="41" customFormat="false" ht="15" hidden="false" customHeight="false" outlineLevel="0" collapsed="false">
      <c r="A41" s="13" t="s">
        <v>10</v>
      </c>
      <c r="B41" s="14" t="s">
        <v>95</v>
      </c>
      <c r="C41" s="15" t="s">
        <v>648</v>
      </c>
      <c r="D41" s="16" t="s">
        <v>652</v>
      </c>
      <c r="E41" s="16" t="n">
        <v>-25.367</v>
      </c>
      <c r="F41" s="16" t="n">
        <v>5.94618908892604</v>
      </c>
    </row>
    <row r="42" customFormat="false" ht="15" hidden="false" customHeight="false" outlineLevel="0" collapsed="false">
      <c r="A42" s="13" t="s">
        <v>10</v>
      </c>
      <c r="B42" s="14" t="s">
        <v>97</v>
      </c>
      <c r="C42" s="15" t="s">
        <v>648</v>
      </c>
      <c r="D42" s="16" t="s">
        <v>653</v>
      </c>
      <c r="E42" s="16" t="n">
        <v>-27.634</v>
      </c>
      <c r="F42" s="16" t="n">
        <v>6.17555775057591</v>
      </c>
    </row>
    <row r="43" customFormat="false" ht="15" hidden="false" customHeight="false" outlineLevel="0" collapsed="false">
      <c r="A43" s="13" t="s">
        <v>10</v>
      </c>
      <c r="B43" s="14" t="s">
        <v>99</v>
      </c>
      <c r="C43" s="15" t="s">
        <v>648</v>
      </c>
      <c r="D43" s="16" t="s">
        <v>654</v>
      </c>
      <c r="E43" s="16" t="n">
        <v>-30.716</v>
      </c>
      <c r="F43" s="16" t="n">
        <v>5.25031609629284</v>
      </c>
    </row>
    <row r="44" customFormat="false" ht="15" hidden="false" customHeight="false" outlineLevel="0" collapsed="false">
      <c r="A44" s="13" t="s">
        <v>10</v>
      </c>
      <c r="B44" s="14" t="s">
        <v>101</v>
      </c>
      <c r="C44" s="15" t="s">
        <v>648</v>
      </c>
      <c r="D44" s="16" t="s">
        <v>655</v>
      </c>
      <c r="E44" s="16" t="n">
        <v>-30.608</v>
      </c>
      <c r="F44" s="16" t="n">
        <v>5.82067683825416</v>
      </c>
    </row>
    <row r="45" customFormat="false" ht="15" hidden="false" customHeight="false" outlineLevel="0" collapsed="false">
      <c r="A45" s="13" t="s">
        <v>10</v>
      </c>
      <c r="B45" s="14" t="s">
        <v>103</v>
      </c>
      <c r="C45" s="15" t="s">
        <v>648</v>
      </c>
      <c r="D45" s="16" t="s">
        <v>656</v>
      </c>
      <c r="E45" s="16" t="n">
        <v>-29.047</v>
      </c>
      <c r="F45" s="16" t="n">
        <v>6.18938201186567</v>
      </c>
    </row>
    <row r="46" customFormat="false" ht="15" hidden="false" customHeight="false" outlineLevel="0" collapsed="false">
      <c r="A46" s="13" t="s">
        <v>10</v>
      </c>
      <c r="B46" s="14" t="s">
        <v>106</v>
      </c>
      <c r="C46" s="15" t="s">
        <v>648</v>
      </c>
      <c r="D46" s="16" t="s">
        <v>657</v>
      </c>
      <c r="E46" s="16" t="n">
        <v>-25.928</v>
      </c>
      <c r="F46" s="16" t="n">
        <v>4.98040979335483</v>
      </c>
    </row>
    <row r="47" customFormat="false" ht="15" hidden="false" customHeight="false" outlineLevel="0" collapsed="false">
      <c r="A47" s="13" t="s">
        <v>10</v>
      </c>
      <c r="B47" s="14" t="s">
        <v>108</v>
      </c>
      <c r="C47" s="15" t="s">
        <v>648</v>
      </c>
      <c r="D47" s="16" t="s">
        <v>658</v>
      </c>
      <c r="E47" s="16" t="n">
        <v>-27.144</v>
      </c>
      <c r="F47" s="16" t="n">
        <v>5.8628906858597</v>
      </c>
    </row>
    <row r="48" customFormat="false" ht="15" hidden="false" customHeight="false" outlineLevel="0" collapsed="false">
      <c r="A48" s="13" t="s">
        <v>10</v>
      </c>
      <c r="B48" s="14" t="s">
        <v>110</v>
      </c>
      <c r="C48" s="15" t="s">
        <v>648</v>
      </c>
      <c r="D48" s="16" t="s">
        <v>659</v>
      </c>
      <c r="E48" s="16" t="n">
        <v>-25.172</v>
      </c>
      <c r="F48" s="16" t="n">
        <v>6.15140475327892</v>
      </c>
    </row>
    <row r="49" customFormat="false" ht="15" hidden="false" customHeight="false" outlineLevel="0" collapsed="false">
      <c r="A49" s="13" t="s">
        <v>10</v>
      </c>
      <c r="B49" s="14" t="s">
        <v>112</v>
      </c>
      <c r="C49" s="15" t="s">
        <v>648</v>
      </c>
      <c r="D49" s="16" t="s">
        <v>660</v>
      </c>
      <c r="E49" s="16" t="n">
        <v>-22.057</v>
      </c>
      <c r="F49" s="16" t="n">
        <v>5.26412536634022</v>
      </c>
    </row>
    <row r="50" customFormat="false" ht="15" hidden="false" customHeight="false" outlineLevel="0" collapsed="false">
      <c r="A50" s="13" t="s">
        <v>10</v>
      </c>
      <c r="B50" s="14" t="s">
        <v>114</v>
      </c>
      <c r="C50" s="15" t="s">
        <v>648</v>
      </c>
      <c r="D50" s="16" t="s">
        <v>661</v>
      </c>
      <c r="E50" s="16" t="n">
        <v>-21.035</v>
      </c>
      <c r="F50" s="16" t="n">
        <v>5.11055804235021</v>
      </c>
    </row>
    <row r="51" customFormat="false" ht="15" hidden="false" customHeight="false" outlineLevel="0" collapsed="false">
      <c r="A51" s="13" t="s">
        <v>10</v>
      </c>
      <c r="B51" s="14" t="s">
        <v>116</v>
      </c>
      <c r="C51" s="15" t="s">
        <v>648</v>
      </c>
      <c r="D51" s="16" t="s">
        <v>662</v>
      </c>
      <c r="E51" s="16" t="n">
        <v>-29.344</v>
      </c>
      <c r="F51" s="16" t="n">
        <v>5.98610590434133</v>
      </c>
    </row>
    <row r="52" customFormat="false" ht="15" hidden="false" customHeight="false" outlineLevel="0" collapsed="false">
      <c r="A52" s="13" t="s">
        <v>10</v>
      </c>
      <c r="B52" s="14" t="s">
        <v>119</v>
      </c>
      <c r="C52" s="15" t="s">
        <v>648</v>
      </c>
      <c r="D52" s="16" t="s">
        <v>663</v>
      </c>
      <c r="E52" s="16" t="n">
        <v>-21.133</v>
      </c>
      <c r="F52" s="16" t="n">
        <v>5.40976495575879</v>
      </c>
    </row>
    <row r="53" customFormat="false" ht="15" hidden="false" customHeight="false" outlineLevel="0" collapsed="false">
      <c r="A53" s="13" t="s">
        <v>10</v>
      </c>
      <c r="B53" s="14" t="s">
        <v>121</v>
      </c>
      <c r="C53" s="15" t="s">
        <v>648</v>
      </c>
      <c r="D53" s="16" t="s">
        <v>664</v>
      </c>
      <c r="E53" s="16" t="n">
        <v>-28.364</v>
      </c>
      <c r="F53" s="16" t="n">
        <v>6.40174315458815</v>
      </c>
    </row>
    <row r="54" customFormat="false" ht="15" hidden="false" customHeight="false" outlineLevel="0" collapsed="false">
      <c r="A54" s="13" t="s">
        <v>10</v>
      </c>
      <c r="B54" s="14" t="s">
        <v>123</v>
      </c>
      <c r="C54" s="15" t="s">
        <v>648</v>
      </c>
      <c r="D54" s="16" t="s">
        <v>665</v>
      </c>
      <c r="E54" s="16" t="n">
        <v>-29.357</v>
      </c>
      <c r="F54" s="16" t="n">
        <v>5.96660934861969</v>
      </c>
    </row>
    <row r="55" customFormat="false" ht="15" hidden="false" customHeight="false" outlineLevel="0" collapsed="false">
      <c r="A55" s="13" t="s">
        <v>10</v>
      </c>
      <c r="B55" s="14" t="s">
        <v>125</v>
      </c>
      <c r="C55" s="15" t="s">
        <v>648</v>
      </c>
      <c r="D55" s="16" t="s">
        <v>666</v>
      </c>
      <c r="E55" s="16" t="n">
        <v>-23.96</v>
      </c>
      <c r="F55" s="16" t="n">
        <v>5.36550058934648</v>
      </c>
    </row>
    <row r="56" customFormat="false" ht="15" hidden="false" customHeight="false" outlineLevel="0" collapsed="false">
      <c r="A56" s="13" t="s">
        <v>6</v>
      </c>
      <c r="B56" s="14" t="s">
        <v>11</v>
      </c>
      <c r="C56" s="15" t="s">
        <v>617</v>
      </c>
      <c r="D56" s="16" t="s">
        <v>667</v>
      </c>
      <c r="E56" s="16" t="n">
        <v>-29.34</v>
      </c>
      <c r="F56" s="16" t="n">
        <v>5.47748134197108</v>
      </c>
    </row>
    <row r="57" customFormat="false" ht="16.5" hidden="false" customHeight="false" outlineLevel="0" collapsed="false">
      <c r="A57" s="17" t="s">
        <v>6</v>
      </c>
      <c r="B57" s="14" t="s">
        <v>13</v>
      </c>
      <c r="C57" s="15" t="s">
        <v>617</v>
      </c>
      <c r="D57" s="16" t="s">
        <v>668</v>
      </c>
      <c r="E57" s="16" t="n">
        <v>-22.988</v>
      </c>
      <c r="F57" s="16" t="n">
        <v>6.13283118154119</v>
      </c>
    </row>
    <row r="58" customFormat="false" ht="15" hidden="false" customHeight="false" outlineLevel="0" collapsed="false">
      <c r="A58" s="13" t="s">
        <v>6</v>
      </c>
      <c r="B58" s="14" t="s">
        <v>15</v>
      </c>
      <c r="C58" s="15" t="s">
        <v>617</v>
      </c>
      <c r="D58" s="16" t="s">
        <v>669</v>
      </c>
      <c r="E58" s="16" t="n">
        <v>-34.623</v>
      </c>
      <c r="F58" s="16" t="n">
        <v>4.85536657325901</v>
      </c>
    </row>
    <row r="59" customFormat="false" ht="16.5" hidden="false" customHeight="false" outlineLevel="0" collapsed="false">
      <c r="A59" s="17" t="s">
        <v>6</v>
      </c>
      <c r="B59" s="14" t="s">
        <v>17</v>
      </c>
      <c r="C59" s="15" t="s">
        <v>617</v>
      </c>
      <c r="D59" s="16" t="s">
        <v>670</v>
      </c>
      <c r="E59" s="16" t="n">
        <v>-29.788</v>
      </c>
      <c r="F59" s="16" t="n">
        <v>5.72796402296109</v>
      </c>
    </row>
    <row r="60" customFormat="false" ht="15" hidden="false" customHeight="false" outlineLevel="0" collapsed="false">
      <c r="A60" s="13" t="s">
        <v>6</v>
      </c>
      <c r="B60" s="14" t="s">
        <v>19</v>
      </c>
      <c r="C60" s="15" t="s">
        <v>617</v>
      </c>
      <c r="D60" s="16" t="s">
        <v>671</v>
      </c>
      <c r="E60" s="16" t="n">
        <v>-31.053</v>
      </c>
      <c r="F60" s="16" t="n">
        <v>6.13642059145472</v>
      </c>
    </row>
    <row r="61" customFormat="false" ht="16.5" hidden="false" customHeight="false" outlineLevel="0" collapsed="false">
      <c r="A61" s="17" t="s">
        <v>6</v>
      </c>
      <c r="B61" s="14" t="s">
        <v>21</v>
      </c>
      <c r="C61" s="15" t="s">
        <v>617</v>
      </c>
      <c r="D61" s="16" t="s">
        <v>672</v>
      </c>
      <c r="E61" s="16" t="n">
        <v>-32.507</v>
      </c>
      <c r="F61" s="16" t="n">
        <v>5.76664837874063</v>
      </c>
    </row>
    <row r="62" customFormat="false" ht="15" hidden="false" customHeight="false" outlineLevel="0" collapsed="false">
      <c r="A62" s="13" t="s">
        <v>6</v>
      </c>
      <c r="B62" s="14" t="s">
        <v>23</v>
      </c>
      <c r="C62" s="15" t="s">
        <v>617</v>
      </c>
      <c r="D62" s="16" t="s">
        <v>673</v>
      </c>
      <c r="E62" s="16" t="n">
        <v>-36.019</v>
      </c>
      <c r="F62" s="16" t="n">
        <v>5.52850393162213</v>
      </c>
    </row>
    <row r="63" customFormat="false" ht="16.5" hidden="false" customHeight="false" outlineLevel="0" collapsed="false">
      <c r="A63" s="17" t="s">
        <v>6</v>
      </c>
      <c r="B63" s="14" t="s">
        <v>25</v>
      </c>
      <c r="C63" s="15" t="s">
        <v>617</v>
      </c>
      <c r="D63" s="16" t="s">
        <v>674</v>
      </c>
      <c r="E63" s="16" t="n">
        <v>-23.892</v>
      </c>
      <c r="F63" s="16" t="n">
        <v>6.10068958275605</v>
      </c>
    </row>
    <row r="64" customFormat="false" ht="15" hidden="false" customHeight="false" outlineLevel="0" collapsed="false">
      <c r="A64" s="13" t="s">
        <v>6</v>
      </c>
      <c r="B64" s="14" t="s">
        <v>27</v>
      </c>
      <c r="C64" s="15" t="s">
        <v>617</v>
      </c>
      <c r="D64" s="16" t="s">
        <v>675</v>
      </c>
      <c r="E64" s="16" t="n">
        <v>-26.543</v>
      </c>
      <c r="F64" s="16" t="n">
        <v>5.34743070063664</v>
      </c>
    </row>
    <row r="65" customFormat="false" ht="16.5" hidden="false" customHeight="false" outlineLevel="0" collapsed="false">
      <c r="A65" s="17" t="s">
        <v>6</v>
      </c>
      <c r="B65" s="14" t="s">
        <v>30</v>
      </c>
      <c r="C65" s="15" t="s">
        <v>617</v>
      </c>
      <c r="D65" s="16" t="s">
        <v>676</v>
      </c>
      <c r="E65" s="16" t="n">
        <v>-39.828</v>
      </c>
      <c r="F65" s="16" t="n">
        <v>5.76281178293914</v>
      </c>
    </row>
    <row r="66" customFormat="false" ht="15" hidden="false" customHeight="false" outlineLevel="0" collapsed="false">
      <c r="A66" s="13" t="s">
        <v>6</v>
      </c>
      <c r="B66" s="14" t="s">
        <v>32</v>
      </c>
      <c r="C66" s="15" t="s">
        <v>617</v>
      </c>
      <c r="D66" s="16" t="s">
        <v>677</v>
      </c>
      <c r="E66" s="16" t="n">
        <v>-34.136</v>
      </c>
      <c r="F66" s="16" t="n">
        <v>5.96209728582869</v>
      </c>
    </row>
    <row r="67" customFormat="false" ht="16.5" hidden="false" customHeight="false" outlineLevel="0" collapsed="false">
      <c r="A67" s="17" t="s">
        <v>6</v>
      </c>
      <c r="B67" s="14" t="s">
        <v>34</v>
      </c>
      <c r="C67" s="15" t="s">
        <v>617</v>
      </c>
      <c r="D67" s="16" t="s">
        <v>678</v>
      </c>
      <c r="E67" s="16" t="n">
        <v>-30.562</v>
      </c>
      <c r="F67" s="16" t="n">
        <v>5.93364438620679</v>
      </c>
    </row>
    <row r="68" customFormat="false" ht="15" hidden="false" customHeight="false" outlineLevel="0" collapsed="false">
      <c r="A68" s="13" t="s">
        <v>6</v>
      </c>
      <c r="B68" s="14" t="s">
        <v>36</v>
      </c>
      <c r="C68" s="15" t="s">
        <v>617</v>
      </c>
      <c r="D68" s="16" t="s">
        <v>679</v>
      </c>
      <c r="E68" s="16" t="n">
        <v>-28.568</v>
      </c>
      <c r="F68" s="16" t="n">
        <v>5.1613851070063</v>
      </c>
    </row>
    <row r="69" customFormat="false" ht="16.5" hidden="false" customHeight="false" outlineLevel="0" collapsed="false">
      <c r="A69" s="17" t="s">
        <v>6</v>
      </c>
      <c r="B69" s="14" t="s">
        <v>38</v>
      </c>
      <c r="C69" s="15" t="s">
        <v>617</v>
      </c>
      <c r="D69" s="16" t="s">
        <v>680</v>
      </c>
      <c r="E69" s="16" t="n">
        <v>-23.084</v>
      </c>
      <c r="F69" s="16" t="n">
        <v>5.27375369657316</v>
      </c>
    </row>
    <row r="70" customFormat="false" ht="15" hidden="false" customHeight="false" outlineLevel="0" collapsed="false">
      <c r="A70" s="13" t="s">
        <v>6</v>
      </c>
      <c r="B70" s="14" t="s">
        <v>40</v>
      </c>
      <c r="C70" s="15" t="s">
        <v>617</v>
      </c>
      <c r="D70" s="16" t="s">
        <v>681</v>
      </c>
      <c r="E70" s="16" t="n">
        <v>-28.145</v>
      </c>
      <c r="F70" s="16" t="n">
        <v>6.01315433238589</v>
      </c>
    </row>
    <row r="71" customFormat="false" ht="16.5" hidden="false" customHeight="false" outlineLevel="0" collapsed="false">
      <c r="A71" s="17" t="s">
        <v>6</v>
      </c>
      <c r="B71" s="14" t="s">
        <v>42</v>
      </c>
      <c r="C71" s="15" t="s">
        <v>617</v>
      </c>
      <c r="D71" s="16" t="s">
        <v>682</v>
      </c>
      <c r="E71" s="16" t="n">
        <v>-22.823</v>
      </c>
      <c r="F71" s="16" t="n">
        <v>6.16355285021148</v>
      </c>
    </row>
    <row r="72" customFormat="false" ht="15" hidden="false" customHeight="false" outlineLevel="0" collapsed="false">
      <c r="A72" s="13" t="s">
        <v>6</v>
      </c>
      <c r="B72" s="14" t="s">
        <v>44</v>
      </c>
      <c r="C72" s="15" t="s">
        <v>617</v>
      </c>
      <c r="D72" s="16" t="s">
        <v>683</v>
      </c>
      <c r="E72" s="16" t="n">
        <v>-33.6719999999999</v>
      </c>
      <c r="F72" s="16" t="n">
        <v>4.68448427817588</v>
      </c>
    </row>
    <row r="73" customFormat="false" ht="16.5" hidden="false" customHeight="false" outlineLevel="0" collapsed="false">
      <c r="A73" s="17" t="s">
        <v>6</v>
      </c>
      <c r="B73" s="14" t="s">
        <v>47</v>
      </c>
      <c r="C73" s="15" t="s">
        <v>617</v>
      </c>
      <c r="D73" s="16" t="s">
        <v>684</v>
      </c>
      <c r="E73" s="16" t="n">
        <v>-26.82</v>
      </c>
      <c r="F73" s="16" t="n">
        <v>5.92381129652412</v>
      </c>
    </row>
    <row r="74" customFormat="false" ht="15" hidden="false" customHeight="false" outlineLevel="0" collapsed="false">
      <c r="A74" s="13" t="s">
        <v>7</v>
      </c>
      <c r="B74" s="14" t="s">
        <v>11</v>
      </c>
      <c r="C74" s="15" t="s">
        <v>617</v>
      </c>
      <c r="D74" s="16" t="s">
        <v>685</v>
      </c>
      <c r="E74" s="16" t="n">
        <v>-29.912</v>
      </c>
      <c r="F74" s="16" t="n">
        <v>6.14773697225101</v>
      </c>
    </row>
    <row r="75" customFormat="false" ht="16.5" hidden="false" customHeight="false" outlineLevel="0" collapsed="false">
      <c r="A75" s="17" t="s">
        <v>7</v>
      </c>
      <c r="B75" s="14" t="s">
        <v>13</v>
      </c>
      <c r="C75" s="15" t="s">
        <v>617</v>
      </c>
      <c r="D75" s="16" t="s">
        <v>686</v>
      </c>
      <c r="E75" s="16" t="n">
        <v>-34.752</v>
      </c>
      <c r="F75" s="16" t="n">
        <v>5.56362805506522</v>
      </c>
    </row>
    <row r="76" customFormat="false" ht="15" hidden="false" customHeight="false" outlineLevel="0" collapsed="false">
      <c r="A76" s="13" t="s">
        <v>7</v>
      </c>
      <c r="B76" s="14" t="s">
        <v>15</v>
      </c>
      <c r="C76" s="15" t="s">
        <v>617</v>
      </c>
      <c r="D76" s="16" t="s">
        <v>687</v>
      </c>
      <c r="E76" s="16" t="n">
        <v>-37.654</v>
      </c>
      <c r="F76" s="16" t="n">
        <v>5.70990922229981</v>
      </c>
    </row>
    <row r="77" customFormat="false" ht="16.5" hidden="false" customHeight="false" outlineLevel="0" collapsed="false">
      <c r="A77" s="17" t="s">
        <v>7</v>
      </c>
      <c r="B77" s="14" t="s">
        <v>17</v>
      </c>
      <c r="C77" s="15" t="s">
        <v>617</v>
      </c>
      <c r="D77" s="16" t="s">
        <v>688</v>
      </c>
      <c r="E77" s="16" t="n">
        <v>-29.632</v>
      </c>
      <c r="F77" s="16" t="n">
        <v>5.99640341816133</v>
      </c>
    </row>
    <row r="78" customFormat="false" ht="15" hidden="false" customHeight="false" outlineLevel="0" collapsed="false">
      <c r="A78" s="13" t="s">
        <v>7</v>
      </c>
      <c r="B78" s="14" t="s">
        <v>19</v>
      </c>
      <c r="C78" s="15" t="s">
        <v>617</v>
      </c>
      <c r="D78" s="16" t="s">
        <v>689</v>
      </c>
      <c r="E78" s="16" t="n">
        <v>-29.848</v>
      </c>
      <c r="F78" s="16" t="n">
        <v>5.50834554108001</v>
      </c>
    </row>
    <row r="79" customFormat="false" ht="16.5" hidden="false" customHeight="false" outlineLevel="0" collapsed="false">
      <c r="A79" s="17" t="s">
        <v>7</v>
      </c>
      <c r="B79" s="14" t="s">
        <v>21</v>
      </c>
      <c r="C79" s="15" t="s">
        <v>617</v>
      </c>
      <c r="D79" s="16" t="s">
        <v>690</v>
      </c>
      <c r="E79" s="16" t="n">
        <v>-28.55</v>
      </c>
      <c r="F79" s="16" t="n">
        <v>5.79750394423056</v>
      </c>
    </row>
    <row r="80" customFormat="false" ht="15" hidden="false" customHeight="false" outlineLevel="0" collapsed="false">
      <c r="A80" s="13" t="s">
        <v>7</v>
      </c>
      <c r="B80" s="14" t="s">
        <v>23</v>
      </c>
      <c r="C80" s="15" t="s">
        <v>617</v>
      </c>
      <c r="D80" s="16" t="s">
        <v>691</v>
      </c>
      <c r="E80" s="16" t="n">
        <v>-25.519</v>
      </c>
      <c r="F80" s="16" t="n">
        <v>6.10859842109997</v>
      </c>
    </row>
    <row r="81" customFormat="false" ht="16.5" hidden="false" customHeight="false" outlineLevel="0" collapsed="false">
      <c r="A81" s="17" t="s">
        <v>7</v>
      </c>
      <c r="B81" s="14" t="s">
        <v>25</v>
      </c>
      <c r="C81" s="15" t="s">
        <v>617</v>
      </c>
      <c r="D81" s="16" t="s">
        <v>692</v>
      </c>
      <c r="E81" s="16" t="n">
        <v>-26.646</v>
      </c>
      <c r="F81" s="16" t="n">
        <v>5.4490359299913</v>
      </c>
    </row>
    <row r="82" customFormat="false" ht="15" hidden="false" customHeight="false" outlineLevel="0" collapsed="false">
      <c r="A82" s="13" t="s">
        <v>7</v>
      </c>
      <c r="B82" s="14" t="s">
        <v>27</v>
      </c>
      <c r="C82" s="15" t="s">
        <v>617</v>
      </c>
      <c r="D82" s="16" t="s">
        <v>693</v>
      </c>
      <c r="E82" s="16" t="n">
        <v>-30.42</v>
      </c>
      <c r="F82" s="16" t="n">
        <v>5.72094459869974</v>
      </c>
    </row>
    <row r="83" customFormat="false" ht="16.5" hidden="false" customHeight="false" outlineLevel="0" collapsed="false">
      <c r="A83" s="17" t="s">
        <v>7</v>
      </c>
      <c r="B83" s="14" t="s">
        <v>30</v>
      </c>
      <c r="C83" s="15" t="s">
        <v>617</v>
      </c>
      <c r="D83" s="16" t="s">
        <v>694</v>
      </c>
      <c r="E83" s="16" t="n">
        <v>-31.936</v>
      </c>
      <c r="F83" s="16" t="n">
        <v>6.1587270799196</v>
      </c>
    </row>
    <row r="84" customFormat="false" ht="15" hidden="false" customHeight="false" outlineLevel="0" collapsed="false">
      <c r="A84" s="13" t="s">
        <v>7</v>
      </c>
      <c r="B84" s="14" t="s">
        <v>32</v>
      </c>
      <c r="C84" s="15" t="s">
        <v>617</v>
      </c>
      <c r="D84" s="16" t="s">
        <v>695</v>
      </c>
      <c r="E84" s="16" t="n">
        <v>-30.128</v>
      </c>
      <c r="F84" s="16" t="n">
        <v>4.82188497833403</v>
      </c>
    </row>
    <row r="85" customFormat="false" ht="16.5" hidden="false" customHeight="false" outlineLevel="0" collapsed="false">
      <c r="A85" s="17" t="s">
        <v>7</v>
      </c>
      <c r="B85" s="14" t="s">
        <v>34</v>
      </c>
      <c r="C85" s="15" t="s">
        <v>617</v>
      </c>
      <c r="D85" s="16" t="s">
        <v>696</v>
      </c>
      <c r="E85" s="16" t="n">
        <v>-31.962</v>
      </c>
      <c r="F85" s="16" t="n">
        <v>6.06041928445415</v>
      </c>
    </row>
    <row r="86" customFormat="false" ht="15" hidden="false" customHeight="false" outlineLevel="0" collapsed="false">
      <c r="A86" s="13" t="s">
        <v>7</v>
      </c>
      <c r="B86" s="14" t="s">
        <v>36</v>
      </c>
      <c r="C86" s="15" t="s">
        <v>617</v>
      </c>
      <c r="D86" s="16" t="s">
        <v>697</v>
      </c>
      <c r="E86" s="16" t="n">
        <v>-27.458</v>
      </c>
      <c r="F86" s="16" t="n">
        <v>5.01841181129662</v>
      </c>
    </row>
    <row r="87" customFormat="false" ht="16.5" hidden="false" customHeight="false" outlineLevel="0" collapsed="false">
      <c r="A87" s="17" t="s">
        <v>7</v>
      </c>
      <c r="B87" s="14" t="s">
        <v>38</v>
      </c>
      <c r="C87" s="15" t="s">
        <v>617</v>
      </c>
      <c r="D87" s="16" t="s">
        <v>698</v>
      </c>
      <c r="E87" s="16" t="n">
        <v>-27.477</v>
      </c>
      <c r="F87" s="16" t="n">
        <v>4.99888088578207</v>
      </c>
    </row>
    <row r="88" customFormat="false" ht="15" hidden="false" customHeight="false" outlineLevel="0" collapsed="false">
      <c r="A88" s="13" t="s">
        <v>7</v>
      </c>
      <c r="B88" s="14" t="s">
        <v>40</v>
      </c>
      <c r="C88" s="15" t="s">
        <v>617</v>
      </c>
      <c r="D88" s="16" t="s">
        <v>699</v>
      </c>
      <c r="E88" s="16" t="n">
        <v>-32.7209999999999</v>
      </c>
      <c r="F88" s="16" t="n">
        <v>6.1537189524838</v>
      </c>
    </row>
    <row r="89" customFormat="false" ht="16.5" hidden="false" customHeight="false" outlineLevel="0" collapsed="false">
      <c r="A89" s="17" t="s">
        <v>7</v>
      </c>
      <c r="B89" s="14" t="s">
        <v>42</v>
      </c>
      <c r="C89" s="15" t="s">
        <v>617</v>
      </c>
      <c r="D89" s="16" t="s">
        <v>700</v>
      </c>
      <c r="E89" s="16" t="n">
        <v>-28.382</v>
      </c>
      <c r="F89" s="16" t="n">
        <v>6.20270470275045</v>
      </c>
    </row>
    <row r="90" customFormat="false" ht="15" hidden="false" customHeight="false" outlineLevel="0" collapsed="false">
      <c r="A90" s="13" t="s">
        <v>7</v>
      </c>
      <c r="B90" s="14" t="s">
        <v>44</v>
      </c>
      <c r="C90" s="15" t="s">
        <v>617</v>
      </c>
      <c r="D90" s="16" t="s">
        <v>701</v>
      </c>
      <c r="E90" s="16" t="n">
        <v>-29.346</v>
      </c>
      <c r="F90" s="16" t="n">
        <v>4.63111002203875</v>
      </c>
    </row>
    <row r="91" customFormat="false" ht="16.5" hidden="false" customHeight="false" outlineLevel="0" collapsed="false">
      <c r="A91" s="17" t="s">
        <v>7</v>
      </c>
      <c r="B91" s="14" t="s">
        <v>47</v>
      </c>
      <c r="C91" s="15" t="s">
        <v>617</v>
      </c>
      <c r="D91" s="16" t="s">
        <v>702</v>
      </c>
      <c r="E91" s="16" t="n">
        <v>-27.684</v>
      </c>
      <c r="F91" s="16" t="n">
        <v>4.86203109989504</v>
      </c>
    </row>
    <row r="92" customFormat="false" ht="15" hidden="false" customHeight="false" outlineLevel="0" collapsed="false">
      <c r="A92" s="13" t="s">
        <v>6</v>
      </c>
      <c r="B92" s="14" t="s">
        <v>49</v>
      </c>
      <c r="C92" s="15" t="s">
        <v>629</v>
      </c>
      <c r="D92" s="16" t="s">
        <v>703</v>
      </c>
      <c r="E92" s="16" t="n">
        <v>-27.65</v>
      </c>
      <c r="F92" s="16" t="n">
        <v>5.12218933199629</v>
      </c>
    </row>
    <row r="93" customFormat="false" ht="15" hidden="false" customHeight="false" outlineLevel="0" collapsed="false">
      <c r="A93" s="13" t="s">
        <v>6</v>
      </c>
      <c r="B93" s="14" t="s">
        <v>52</v>
      </c>
      <c r="C93" s="15" t="s">
        <v>629</v>
      </c>
      <c r="D93" s="16" t="s">
        <v>704</v>
      </c>
      <c r="E93" s="16" t="n">
        <v>-28.347</v>
      </c>
      <c r="F93" s="16" t="n">
        <v>5.40739607826448</v>
      </c>
    </row>
    <row r="94" customFormat="false" ht="15" hidden="false" customHeight="false" outlineLevel="0" collapsed="false">
      <c r="A94" s="13" t="s">
        <v>6</v>
      </c>
      <c r="B94" s="14" t="s">
        <v>54</v>
      </c>
      <c r="C94" s="15" t="s">
        <v>629</v>
      </c>
      <c r="D94" s="16" t="s">
        <v>705</v>
      </c>
      <c r="E94" s="16" t="n">
        <v>-26.427</v>
      </c>
      <c r="F94" s="16" t="n">
        <v>4.56899342381823</v>
      </c>
    </row>
    <row r="95" customFormat="false" ht="15" hidden="false" customHeight="false" outlineLevel="0" collapsed="false">
      <c r="A95" s="13" t="s">
        <v>6</v>
      </c>
      <c r="B95" s="14" t="s">
        <v>56</v>
      </c>
      <c r="C95" s="15" t="s">
        <v>629</v>
      </c>
      <c r="D95" s="16" t="s">
        <v>706</v>
      </c>
      <c r="E95" s="16" t="n">
        <v>-27.56</v>
      </c>
      <c r="F95" s="16" t="n">
        <v>5.76138395189031</v>
      </c>
    </row>
    <row r="96" customFormat="false" ht="15" hidden="false" customHeight="false" outlineLevel="0" collapsed="false">
      <c r="A96" s="13" t="s">
        <v>6</v>
      </c>
      <c r="B96" s="14" t="s">
        <v>58</v>
      </c>
      <c r="C96" s="15" t="s">
        <v>629</v>
      </c>
      <c r="D96" s="16" t="s">
        <v>707</v>
      </c>
      <c r="E96" s="16" t="n">
        <v>-26.135</v>
      </c>
      <c r="F96" s="16" t="n">
        <v>5.70716832878933</v>
      </c>
    </row>
    <row r="97" customFormat="false" ht="15" hidden="false" customHeight="false" outlineLevel="0" collapsed="false">
      <c r="A97" s="13" t="s">
        <v>6</v>
      </c>
      <c r="B97" s="14" t="s">
        <v>61</v>
      </c>
      <c r="C97" s="15" t="s">
        <v>629</v>
      </c>
      <c r="D97" s="16" t="s">
        <v>708</v>
      </c>
      <c r="E97" s="16" t="n">
        <v>-26.985</v>
      </c>
      <c r="F97" s="16" t="n">
        <v>5.38315825009387</v>
      </c>
    </row>
    <row r="98" customFormat="false" ht="15" hidden="false" customHeight="false" outlineLevel="0" collapsed="false">
      <c r="A98" s="13" t="s">
        <v>6</v>
      </c>
      <c r="B98" s="14" t="s">
        <v>63</v>
      </c>
      <c r="C98" s="15" t="s">
        <v>629</v>
      </c>
      <c r="D98" s="16" t="s">
        <v>709</v>
      </c>
      <c r="E98" s="16" t="n">
        <v>-25.647</v>
      </c>
      <c r="F98" s="16" t="n">
        <v>5.65126761287668</v>
      </c>
    </row>
    <row r="99" customFormat="false" ht="15" hidden="false" customHeight="false" outlineLevel="0" collapsed="false">
      <c r="A99" s="13" t="s">
        <v>6</v>
      </c>
      <c r="B99" s="14" t="s">
        <v>65</v>
      </c>
      <c r="C99" s="15" t="s">
        <v>629</v>
      </c>
      <c r="D99" s="16" t="s">
        <v>710</v>
      </c>
      <c r="E99" s="16" t="n">
        <v>-23.045</v>
      </c>
      <c r="F99" s="16" t="n">
        <v>6.18196027549109</v>
      </c>
    </row>
    <row r="100" customFormat="false" ht="15" hidden="false" customHeight="false" outlineLevel="0" collapsed="false">
      <c r="A100" s="13" t="s">
        <v>6</v>
      </c>
      <c r="B100" s="14" t="s">
        <v>67</v>
      </c>
      <c r="C100" s="15" t="s">
        <v>629</v>
      </c>
      <c r="D100" s="16" t="s">
        <v>711</v>
      </c>
      <c r="E100" s="16" t="n">
        <v>-26.418</v>
      </c>
      <c r="F100" s="16" t="n">
        <v>5.86904512872072</v>
      </c>
    </row>
    <row r="101" customFormat="false" ht="15" hidden="false" customHeight="false" outlineLevel="0" collapsed="false">
      <c r="A101" s="13" t="s">
        <v>6</v>
      </c>
      <c r="B101" s="14" t="s">
        <v>638</v>
      </c>
      <c r="C101" s="15" t="s">
        <v>629</v>
      </c>
      <c r="D101" s="16" t="s">
        <v>712</v>
      </c>
      <c r="E101" s="16" t="n">
        <v>-22.159</v>
      </c>
      <c r="F101" s="16" t="n">
        <v>5.6891663792947</v>
      </c>
    </row>
    <row r="102" customFormat="false" ht="15" hidden="false" customHeight="false" outlineLevel="0" collapsed="false">
      <c r="A102" s="13" t="s">
        <v>6</v>
      </c>
      <c r="B102" s="14" t="s">
        <v>71</v>
      </c>
      <c r="C102" s="15" t="s">
        <v>629</v>
      </c>
      <c r="D102" s="16" t="s">
        <v>713</v>
      </c>
      <c r="E102" s="16" t="n">
        <v>-20.616</v>
      </c>
      <c r="F102" s="16" t="n">
        <v>6.02376455185052</v>
      </c>
    </row>
    <row r="103" customFormat="false" ht="15" hidden="false" customHeight="false" outlineLevel="0" collapsed="false">
      <c r="A103" s="13" t="s">
        <v>6</v>
      </c>
      <c r="B103" s="14" t="s">
        <v>73</v>
      </c>
      <c r="C103" s="15" t="s">
        <v>629</v>
      </c>
      <c r="D103" s="16" t="s">
        <v>714</v>
      </c>
      <c r="E103" s="16" t="n">
        <v>-20.161</v>
      </c>
      <c r="F103" s="16" t="n">
        <v>5.21986873674783</v>
      </c>
    </row>
    <row r="104" customFormat="false" ht="15" hidden="false" customHeight="false" outlineLevel="0" collapsed="false">
      <c r="A104" s="13" t="s">
        <v>6</v>
      </c>
      <c r="B104" s="14" t="s">
        <v>76</v>
      </c>
      <c r="C104" s="15" t="s">
        <v>629</v>
      </c>
      <c r="D104" s="16" t="s">
        <v>715</v>
      </c>
      <c r="E104" s="16" t="n">
        <v>-24.357</v>
      </c>
      <c r="F104" s="16" t="n">
        <v>5.70771595363303</v>
      </c>
    </row>
    <row r="105" customFormat="false" ht="15" hidden="false" customHeight="false" outlineLevel="0" collapsed="false">
      <c r="A105" s="13" t="s">
        <v>6</v>
      </c>
      <c r="B105" s="14" t="s">
        <v>78</v>
      </c>
      <c r="C105" s="15" t="s">
        <v>629</v>
      </c>
      <c r="D105" s="16" t="s">
        <v>716</v>
      </c>
      <c r="E105" s="16" t="n">
        <v>-24.61</v>
      </c>
      <c r="F105" s="16" t="n">
        <v>6.17991070618312</v>
      </c>
    </row>
    <row r="106" customFormat="false" ht="15" hidden="false" customHeight="false" outlineLevel="0" collapsed="false">
      <c r="A106" s="13" t="s">
        <v>6</v>
      </c>
      <c r="B106" s="14" t="s">
        <v>80</v>
      </c>
      <c r="C106" s="15" t="s">
        <v>629</v>
      </c>
      <c r="D106" s="16" t="s">
        <v>717</v>
      </c>
      <c r="E106" s="16" t="n">
        <v>-24.468</v>
      </c>
      <c r="F106" s="16" t="n">
        <v>5.61530532102886</v>
      </c>
    </row>
    <row r="107" customFormat="false" ht="15" hidden="false" customHeight="false" outlineLevel="0" collapsed="false">
      <c r="A107" s="13" t="s">
        <v>6</v>
      </c>
      <c r="B107" s="14" t="s">
        <v>82</v>
      </c>
      <c r="C107" s="15" t="s">
        <v>629</v>
      </c>
      <c r="D107" s="16" t="s">
        <v>718</v>
      </c>
      <c r="E107" s="16" t="n">
        <v>-24.895</v>
      </c>
      <c r="F107" s="16" t="n">
        <v>5.44001183124665</v>
      </c>
    </row>
    <row r="108" customFormat="false" ht="15" hidden="false" customHeight="false" outlineLevel="0" collapsed="false">
      <c r="A108" s="13" t="s">
        <v>6</v>
      </c>
      <c r="B108" s="14" t="s">
        <v>84</v>
      </c>
      <c r="C108" s="15" t="s">
        <v>629</v>
      </c>
      <c r="D108" s="16" t="s">
        <v>719</v>
      </c>
      <c r="E108" s="16" t="n">
        <v>-26.182</v>
      </c>
      <c r="F108" s="16" t="n">
        <v>5.10289085672274</v>
      </c>
    </row>
    <row r="109" customFormat="false" ht="15" hidden="false" customHeight="false" outlineLevel="0" collapsed="false">
      <c r="A109" s="13" t="s">
        <v>6</v>
      </c>
      <c r="B109" s="14" t="s">
        <v>86</v>
      </c>
      <c r="C109" s="15" t="s">
        <v>629</v>
      </c>
      <c r="D109" s="16" t="s">
        <v>720</v>
      </c>
      <c r="E109" s="16" t="n">
        <v>-25.446</v>
      </c>
      <c r="F109" s="16" t="n">
        <v>5.81491649474379</v>
      </c>
    </row>
    <row r="110" customFormat="false" ht="16.5" hidden="false" customHeight="false" outlineLevel="0" collapsed="false">
      <c r="A110" s="17" t="s">
        <v>7</v>
      </c>
      <c r="B110" s="14" t="s">
        <v>49</v>
      </c>
      <c r="C110" s="15" t="s">
        <v>629</v>
      </c>
      <c r="D110" s="16" t="s">
        <v>721</v>
      </c>
      <c r="E110" s="16" t="n">
        <v>-27.91</v>
      </c>
      <c r="F110" s="16" t="n">
        <v>5.67257658220009</v>
      </c>
    </row>
    <row r="111" customFormat="false" ht="15" hidden="false" customHeight="false" outlineLevel="0" collapsed="false">
      <c r="A111" s="13" t="s">
        <v>7</v>
      </c>
      <c r="B111" s="14" t="s">
        <v>52</v>
      </c>
      <c r="C111" s="15" t="s">
        <v>629</v>
      </c>
      <c r="D111" s="16" t="s">
        <v>722</v>
      </c>
      <c r="E111" s="16" t="n">
        <v>-22.964</v>
      </c>
      <c r="F111" s="16" t="n">
        <v>6.19523014617583</v>
      </c>
    </row>
    <row r="112" customFormat="false" ht="16.5" hidden="false" customHeight="false" outlineLevel="0" collapsed="false">
      <c r="A112" s="17" t="s">
        <v>7</v>
      </c>
      <c r="B112" s="14" t="s">
        <v>54</v>
      </c>
      <c r="C112" s="15" t="s">
        <v>629</v>
      </c>
      <c r="D112" s="16" t="s">
        <v>723</v>
      </c>
      <c r="E112" s="16" t="n">
        <v>-30.22</v>
      </c>
      <c r="F112" s="16" t="n">
        <v>5.33000136877253</v>
      </c>
    </row>
    <row r="113" customFormat="false" ht="15" hidden="false" customHeight="false" outlineLevel="0" collapsed="false">
      <c r="A113" s="13" t="s">
        <v>7</v>
      </c>
      <c r="B113" s="14" t="s">
        <v>56</v>
      </c>
      <c r="C113" s="15" t="s">
        <v>629</v>
      </c>
      <c r="D113" s="16" t="s">
        <v>724</v>
      </c>
      <c r="E113" s="16" t="n">
        <v>-32.516</v>
      </c>
      <c r="F113" s="16" t="n">
        <v>5.86691212662171</v>
      </c>
    </row>
    <row r="114" customFormat="false" ht="16.5" hidden="false" customHeight="false" outlineLevel="0" collapsed="false">
      <c r="A114" s="17" t="s">
        <v>7</v>
      </c>
      <c r="B114" s="14" t="s">
        <v>58</v>
      </c>
      <c r="C114" s="15" t="s">
        <v>629</v>
      </c>
      <c r="D114" s="16" t="s">
        <v>725</v>
      </c>
      <c r="E114" s="16" t="n">
        <v>-29.197</v>
      </c>
      <c r="F114" s="16" t="n">
        <v>6.00994732580396</v>
      </c>
    </row>
    <row r="115" customFormat="false" ht="15" hidden="false" customHeight="false" outlineLevel="0" collapsed="false">
      <c r="A115" s="13" t="s">
        <v>7</v>
      </c>
      <c r="B115" s="14" t="s">
        <v>61</v>
      </c>
      <c r="C115" s="15" t="s">
        <v>629</v>
      </c>
      <c r="D115" s="16" t="s">
        <v>726</v>
      </c>
      <c r="E115" s="16" t="n">
        <v>-27.334</v>
      </c>
      <c r="F115" s="16" t="n">
        <v>5.57393334369117</v>
      </c>
    </row>
    <row r="116" customFormat="false" ht="16.5" hidden="false" customHeight="false" outlineLevel="0" collapsed="false">
      <c r="A116" s="17" t="s">
        <v>7</v>
      </c>
      <c r="B116" s="14" t="s">
        <v>63</v>
      </c>
      <c r="C116" s="15" t="s">
        <v>629</v>
      </c>
      <c r="D116" s="16" t="s">
        <v>727</v>
      </c>
      <c r="E116" s="16" t="n">
        <v>-28.613</v>
      </c>
      <c r="F116" s="16" t="n">
        <v>5.70265629902987</v>
      </c>
    </row>
    <row r="117" customFormat="false" ht="15" hidden="false" customHeight="false" outlineLevel="0" collapsed="false">
      <c r="A117" s="13" t="s">
        <v>7</v>
      </c>
      <c r="B117" s="14" t="s">
        <v>65</v>
      </c>
      <c r="C117" s="15" t="s">
        <v>629</v>
      </c>
      <c r="D117" s="16" t="s">
        <v>728</v>
      </c>
      <c r="E117" s="16" t="n">
        <v>-29.128</v>
      </c>
      <c r="F117" s="16" t="n">
        <v>6.06612614301154</v>
      </c>
    </row>
    <row r="118" customFormat="false" ht="16.5" hidden="false" customHeight="false" outlineLevel="0" collapsed="false">
      <c r="A118" s="17" t="s">
        <v>7</v>
      </c>
      <c r="B118" s="14" t="s">
        <v>67</v>
      </c>
      <c r="C118" s="15" t="s">
        <v>629</v>
      </c>
      <c r="D118" s="16" t="s">
        <v>729</v>
      </c>
      <c r="E118" s="16" t="n">
        <v>-26.099</v>
      </c>
      <c r="F118" s="16" t="n">
        <v>5.35301458302729</v>
      </c>
    </row>
    <row r="119" customFormat="false" ht="15" hidden="false" customHeight="false" outlineLevel="0" collapsed="false">
      <c r="A119" s="13" t="s">
        <v>7</v>
      </c>
      <c r="B119" s="14" t="s">
        <v>638</v>
      </c>
      <c r="C119" s="15" t="s">
        <v>629</v>
      </c>
      <c r="D119" s="16" t="s">
        <v>730</v>
      </c>
      <c r="E119" s="16" t="n">
        <v>-25.326</v>
      </c>
      <c r="F119" s="16" t="n">
        <v>5.66425706351655</v>
      </c>
    </row>
    <row r="120" customFormat="false" ht="16.5" hidden="false" customHeight="false" outlineLevel="0" collapsed="false">
      <c r="A120" s="17" t="s">
        <v>7</v>
      </c>
      <c r="B120" s="14" t="s">
        <v>71</v>
      </c>
      <c r="C120" s="15" t="s">
        <v>629</v>
      </c>
      <c r="D120" s="16" t="s">
        <v>731</v>
      </c>
      <c r="E120" s="16" t="n">
        <v>-26.298</v>
      </c>
      <c r="F120" s="16" t="n">
        <v>5.80827030423066</v>
      </c>
    </row>
    <row r="121" customFormat="false" ht="15" hidden="false" customHeight="false" outlineLevel="0" collapsed="false">
      <c r="A121" s="13" t="s">
        <v>7</v>
      </c>
      <c r="B121" s="14" t="s">
        <v>73</v>
      </c>
      <c r="C121" s="15" t="s">
        <v>629</v>
      </c>
      <c r="D121" s="16" t="s">
        <v>732</v>
      </c>
      <c r="E121" s="16" t="n">
        <v>-26.981</v>
      </c>
      <c r="F121" s="16" t="n">
        <v>5.38876290162156</v>
      </c>
    </row>
    <row r="122" customFormat="false" ht="16.5" hidden="false" customHeight="false" outlineLevel="0" collapsed="false">
      <c r="A122" s="17" t="s">
        <v>7</v>
      </c>
      <c r="B122" s="14" t="s">
        <v>76</v>
      </c>
      <c r="C122" s="15" t="s">
        <v>629</v>
      </c>
      <c r="D122" s="16" t="s">
        <v>733</v>
      </c>
      <c r="E122" s="16" t="n">
        <v>-28.526</v>
      </c>
      <c r="F122" s="16" t="n">
        <v>5.28445173649936</v>
      </c>
    </row>
    <row r="123" customFormat="false" ht="15" hidden="false" customHeight="false" outlineLevel="0" collapsed="false">
      <c r="A123" s="13" t="s">
        <v>7</v>
      </c>
      <c r="B123" s="14" t="s">
        <v>78</v>
      </c>
      <c r="C123" s="15" t="s">
        <v>629</v>
      </c>
      <c r="D123" s="16" t="s">
        <v>734</v>
      </c>
      <c r="E123" s="16" t="n">
        <v>-24.278</v>
      </c>
      <c r="F123" s="16" t="n">
        <v>6.09886392762049</v>
      </c>
    </row>
    <row r="124" customFormat="false" ht="16.5" hidden="false" customHeight="false" outlineLevel="0" collapsed="false">
      <c r="A124" s="17" t="s">
        <v>7</v>
      </c>
      <c r="B124" s="14" t="s">
        <v>80</v>
      </c>
      <c r="C124" s="15" t="s">
        <v>629</v>
      </c>
      <c r="D124" s="16" t="s">
        <v>735</v>
      </c>
      <c r="E124" s="16" t="n">
        <v>-26.237</v>
      </c>
      <c r="F124" s="16" t="n">
        <v>5.49662437442864</v>
      </c>
    </row>
    <row r="125" customFormat="false" ht="15" hidden="false" customHeight="false" outlineLevel="0" collapsed="false">
      <c r="A125" s="13" t="s">
        <v>7</v>
      </c>
      <c r="B125" s="14" t="s">
        <v>82</v>
      </c>
      <c r="C125" s="15" t="s">
        <v>629</v>
      </c>
      <c r="D125" s="16" t="s">
        <v>736</v>
      </c>
      <c r="E125" s="16" t="n">
        <v>-29.321</v>
      </c>
      <c r="F125" s="16" t="n">
        <v>0.193639789112992</v>
      </c>
    </row>
    <row r="126" customFormat="false" ht="16.5" hidden="false" customHeight="false" outlineLevel="0" collapsed="false">
      <c r="A126" s="17" t="s">
        <v>7</v>
      </c>
      <c r="B126" s="14" t="s">
        <v>84</v>
      </c>
      <c r="C126" s="15" t="s">
        <v>629</v>
      </c>
      <c r="D126" s="16" t="s">
        <v>737</v>
      </c>
      <c r="E126" s="16" t="n">
        <v>-27.365</v>
      </c>
      <c r="F126" s="16" t="n">
        <v>5.44457662360007</v>
      </c>
    </row>
    <row r="127" customFormat="false" ht="15" hidden="false" customHeight="false" outlineLevel="0" collapsed="false">
      <c r="A127" s="13" t="s">
        <v>7</v>
      </c>
      <c r="B127" s="14" t="s">
        <v>86</v>
      </c>
      <c r="C127" s="15" t="s">
        <v>629</v>
      </c>
      <c r="D127" s="16" t="s">
        <v>738</v>
      </c>
      <c r="E127" s="16" t="n">
        <v>-29.791</v>
      </c>
      <c r="F127" s="16" t="n">
        <v>5.65643736428651</v>
      </c>
    </row>
    <row r="128" customFormat="false" ht="16.5" hidden="false" customHeight="false" outlineLevel="0" collapsed="false">
      <c r="A128" s="17" t="s">
        <v>6</v>
      </c>
      <c r="B128" s="14" t="s">
        <v>88</v>
      </c>
      <c r="C128" s="15" t="s">
        <v>648</v>
      </c>
      <c r="D128" s="16" t="s">
        <v>739</v>
      </c>
      <c r="E128" s="16" t="n">
        <v>-30.97</v>
      </c>
      <c r="F128" s="16" t="n">
        <v>5.52857774048303</v>
      </c>
    </row>
    <row r="129" customFormat="false" ht="16.5" hidden="false" customHeight="false" outlineLevel="0" collapsed="false">
      <c r="A129" s="17" t="s">
        <v>6</v>
      </c>
      <c r="B129" s="14" t="s">
        <v>91</v>
      </c>
      <c r="C129" s="15" t="s">
        <v>648</v>
      </c>
      <c r="D129" s="16" t="s">
        <v>740</v>
      </c>
      <c r="E129" s="16" t="n">
        <v>-26.813</v>
      </c>
      <c r="F129" s="16" t="n">
        <v>6.188070474473</v>
      </c>
    </row>
    <row r="130" customFormat="false" ht="15" hidden="false" customHeight="false" outlineLevel="0" collapsed="false">
      <c r="A130" s="13" t="s">
        <v>6</v>
      </c>
      <c r="B130" s="14" t="s">
        <v>93</v>
      </c>
      <c r="C130" s="15" t="s">
        <v>648</v>
      </c>
      <c r="D130" s="16" t="s">
        <v>741</v>
      </c>
      <c r="E130" s="16" t="n">
        <v>-27.241</v>
      </c>
      <c r="F130" s="16" t="n">
        <v>5.22553641447495</v>
      </c>
    </row>
    <row r="131" customFormat="false" ht="16.5" hidden="false" customHeight="false" outlineLevel="0" collapsed="false">
      <c r="A131" s="17" t="s">
        <v>6</v>
      </c>
      <c r="B131" s="14" t="s">
        <v>95</v>
      </c>
      <c r="C131" s="15" t="s">
        <v>648</v>
      </c>
      <c r="D131" s="16" t="s">
        <v>742</v>
      </c>
      <c r="E131" s="16" t="n">
        <v>-27.71</v>
      </c>
      <c r="F131" s="16" t="n">
        <v>5.56903111636249</v>
      </c>
    </row>
    <row r="132" customFormat="false" ht="15" hidden="false" customHeight="false" outlineLevel="0" collapsed="false">
      <c r="A132" s="13" t="s">
        <v>6</v>
      </c>
      <c r="B132" s="14" t="s">
        <v>97</v>
      </c>
      <c r="C132" s="15" t="s">
        <v>648</v>
      </c>
      <c r="D132" s="16" t="s">
        <v>743</v>
      </c>
      <c r="E132" s="16" t="n">
        <v>-21.364</v>
      </c>
      <c r="F132" s="16" t="n">
        <v>6.20636716998984</v>
      </c>
    </row>
    <row r="133" customFormat="false" ht="16.5" hidden="false" customHeight="false" outlineLevel="0" collapsed="false">
      <c r="A133" s="17" t="s">
        <v>6</v>
      </c>
      <c r="B133" s="14" t="s">
        <v>99</v>
      </c>
      <c r="C133" s="15" t="s">
        <v>648</v>
      </c>
      <c r="D133" s="16" t="s">
        <v>744</v>
      </c>
      <c r="E133" s="16" t="n">
        <v>-26.38</v>
      </c>
      <c r="F133" s="16" t="n">
        <v>4.99710149096063</v>
      </c>
    </row>
    <row r="134" customFormat="false" ht="15" hidden="false" customHeight="false" outlineLevel="0" collapsed="false">
      <c r="A134" s="13" t="s">
        <v>6</v>
      </c>
      <c r="B134" s="14" t="s">
        <v>101</v>
      </c>
      <c r="C134" s="15" t="s">
        <v>648</v>
      </c>
      <c r="D134" s="16" t="s">
        <v>745</v>
      </c>
      <c r="E134" s="16" t="n">
        <v>-32</v>
      </c>
      <c r="F134" s="16" t="n">
        <v>5.66336410187818</v>
      </c>
    </row>
    <row r="135" customFormat="false" ht="16.5" hidden="false" customHeight="false" outlineLevel="0" collapsed="false">
      <c r="A135" s="17" t="s">
        <v>6</v>
      </c>
      <c r="B135" s="14" t="s">
        <v>103</v>
      </c>
      <c r="C135" s="15" t="s">
        <v>648</v>
      </c>
      <c r="D135" s="16" t="s">
        <v>746</v>
      </c>
      <c r="E135" s="16" t="n">
        <v>-26.797</v>
      </c>
      <c r="F135" s="16" t="n">
        <v>6.21956393462304</v>
      </c>
    </row>
    <row r="136" customFormat="false" ht="15" hidden="false" customHeight="false" outlineLevel="0" collapsed="false">
      <c r="A136" s="13" t="s">
        <v>6</v>
      </c>
      <c r="B136" s="14" t="s">
        <v>106</v>
      </c>
      <c r="C136" s="15" t="s">
        <v>648</v>
      </c>
      <c r="D136" s="16" t="s">
        <v>747</v>
      </c>
      <c r="E136" s="16" t="n">
        <v>-23.823</v>
      </c>
      <c r="F136" s="16" t="n">
        <v>5.42165548774447</v>
      </c>
    </row>
    <row r="137" customFormat="false" ht="16.5" hidden="false" customHeight="false" outlineLevel="0" collapsed="false">
      <c r="A137" s="17" t="s">
        <v>6</v>
      </c>
      <c r="B137" s="14" t="s">
        <v>108</v>
      </c>
      <c r="C137" s="15" t="s">
        <v>648</v>
      </c>
      <c r="D137" s="16" t="s">
        <v>748</v>
      </c>
      <c r="E137" s="16" t="n">
        <v>-24.539</v>
      </c>
      <c r="F137" s="16" t="n">
        <v>5.79193664506839</v>
      </c>
    </row>
    <row r="138" customFormat="false" ht="15" hidden="false" customHeight="false" outlineLevel="0" collapsed="false">
      <c r="A138" s="13" t="s">
        <v>6</v>
      </c>
      <c r="B138" s="14" t="s">
        <v>110</v>
      </c>
      <c r="C138" s="15" t="s">
        <v>648</v>
      </c>
      <c r="D138" s="16" t="s">
        <v>749</v>
      </c>
      <c r="E138" s="16" t="n">
        <v>-27.377</v>
      </c>
      <c r="F138" s="16" t="n">
        <v>6.04030385722674</v>
      </c>
    </row>
    <row r="139" customFormat="false" ht="16.5" hidden="false" customHeight="false" outlineLevel="0" collapsed="false">
      <c r="A139" s="17" t="s">
        <v>6</v>
      </c>
      <c r="B139" s="14" t="s">
        <v>112</v>
      </c>
      <c r="C139" s="15" t="s">
        <v>648</v>
      </c>
      <c r="D139" s="16" t="s">
        <v>750</v>
      </c>
      <c r="E139" s="16" t="n">
        <v>-26.833</v>
      </c>
      <c r="F139" s="16" t="n">
        <v>5.30441826838727</v>
      </c>
    </row>
    <row r="140" customFormat="false" ht="15" hidden="false" customHeight="false" outlineLevel="0" collapsed="false">
      <c r="A140" s="13" t="s">
        <v>6</v>
      </c>
      <c r="B140" s="14" t="s">
        <v>114</v>
      </c>
      <c r="C140" s="15" t="s">
        <v>648</v>
      </c>
      <c r="D140" s="16" t="s">
        <v>751</v>
      </c>
      <c r="E140" s="16" t="n">
        <v>-28.803</v>
      </c>
      <c r="F140" s="16" t="n">
        <v>5.82646057467679</v>
      </c>
    </row>
    <row r="141" customFormat="false" ht="16.5" hidden="false" customHeight="false" outlineLevel="0" collapsed="false">
      <c r="A141" s="17" t="s">
        <v>6</v>
      </c>
      <c r="B141" s="14" t="s">
        <v>116</v>
      </c>
      <c r="C141" s="15" t="s">
        <v>648</v>
      </c>
      <c r="D141" s="16" t="s">
        <v>752</v>
      </c>
      <c r="E141" s="16" t="n">
        <v>-26.243</v>
      </c>
      <c r="F141" s="16" t="n">
        <v>5.95084187403018</v>
      </c>
    </row>
    <row r="142" customFormat="false" ht="15" hidden="false" customHeight="false" outlineLevel="0" collapsed="false">
      <c r="A142" s="13" t="s">
        <v>6</v>
      </c>
      <c r="B142" s="14" t="s">
        <v>119</v>
      </c>
      <c r="C142" s="15" t="s">
        <v>648</v>
      </c>
      <c r="D142" s="16" t="s">
        <v>753</v>
      </c>
      <c r="E142" s="16" t="n">
        <v>-28.129</v>
      </c>
      <c r="F142" s="16" t="n">
        <v>5.3019424917222</v>
      </c>
    </row>
    <row r="143" customFormat="false" ht="16.5" hidden="false" customHeight="false" outlineLevel="0" collapsed="false">
      <c r="A143" s="17" t="s">
        <v>6</v>
      </c>
      <c r="B143" s="14" t="s">
        <v>121</v>
      </c>
      <c r="C143" s="15" t="s">
        <v>648</v>
      </c>
      <c r="D143" s="16" t="s">
        <v>754</v>
      </c>
      <c r="E143" s="16" t="n">
        <v>-25.107</v>
      </c>
      <c r="F143" s="16" t="n">
        <v>5.40700385566851</v>
      </c>
    </row>
    <row r="144" customFormat="false" ht="15" hidden="false" customHeight="false" outlineLevel="0" collapsed="false">
      <c r="A144" s="13" t="s">
        <v>6</v>
      </c>
      <c r="B144" s="14" t="s">
        <v>123</v>
      </c>
      <c r="C144" s="15" t="s">
        <v>648</v>
      </c>
      <c r="D144" s="16" t="s">
        <v>755</v>
      </c>
      <c r="E144" s="16" t="n">
        <v>-24.631</v>
      </c>
      <c r="F144" s="16" t="n">
        <v>6.23443147969612</v>
      </c>
    </row>
    <row r="145" customFormat="false" ht="16.5" hidden="false" customHeight="false" outlineLevel="0" collapsed="false">
      <c r="A145" s="17" t="s">
        <v>6</v>
      </c>
      <c r="B145" s="14" t="s">
        <v>125</v>
      </c>
      <c r="C145" s="15" t="s">
        <v>648</v>
      </c>
      <c r="D145" s="16" t="s">
        <v>756</v>
      </c>
      <c r="E145" s="16" t="n">
        <v>-28.456</v>
      </c>
      <c r="F145" s="16" t="n">
        <v>4.88949840823365</v>
      </c>
    </row>
    <row r="146" customFormat="false" ht="15" hidden="false" customHeight="false" outlineLevel="0" collapsed="false">
      <c r="A146" s="13" t="s">
        <v>7</v>
      </c>
      <c r="B146" s="14" t="s">
        <v>88</v>
      </c>
      <c r="C146" s="15" t="s">
        <v>648</v>
      </c>
      <c r="D146" s="16" t="s">
        <v>757</v>
      </c>
      <c r="E146" s="16" t="n">
        <v>-29.689</v>
      </c>
      <c r="F146" s="16" t="n">
        <v>5.74959386264697</v>
      </c>
    </row>
    <row r="147" customFormat="false" ht="16.5" hidden="false" customHeight="false" outlineLevel="0" collapsed="false">
      <c r="A147" s="17" t="s">
        <v>7</v>
      </c>
      <c r="B147" s="14" t="s">
        <v>91</v>
      </c>
      <c r="C147" s="15" t="s">
        <v>648</v>
      </c>
      <c r="D147" s="16" t="s">
        <v>758</v>
      </c>
      <c r="E147" s="16" t="n">
        <v>-24.63</v>
      </c>
      <c r="F147" s="16" t="n">
        <v>5.85556824875498</v>
      </c>
    </row>
    <row r="148" customFormat="false" ht="15" hidden="false" customHeight="false" outlineLevel="0" collapsed="false">
      <c r="A148" s="13" t="s">
        <v>7</v>
      </c>
      <c r="B148" s="14" t="s">
        <v>93</v>
      </c>
      <c r="C148" s="15" t="s">
        <v>648</v>
      </c>
      <c r="D148" s="16" t="s">
        <v>759</v>
      </c>
      <c r="E148" s="16" t="n">
        <v>-23.704</v>
      </c>
      <c r="F148" s="16" t="n">
        <v>5.42765910078829</v>
      </c>
    </row>
    <row r="149" customFormat="false" ht="16.5" hidden="false" customHeight="false" outlineLevel="0" collapsed="false">
      <c r="A149" s="17" t="s">
        <v>7</v>
      </c>
      <c r="B149" s="14" t="s">
        <v>95</v>
      </c>
      <c r="C149" s="15" t="s">
        <v>648</v>
      </c>
      <c r="D149" s="16" t="s">
        <v>760</v>
      </c>
      <c r="E149" s="16" t="n">
        <v>-28.244</v>
      </c>
      <c r="F149" s="16" t="n">
        <v>5.67704558572657</v>
      </c>
    </row>
    <row r="150" customFormat="false" ht="15" hidden="false" customHeight="false" outlineLevel="0" collapsed="false">
      <c r="A150" s="13" t="s">
        <v>7</v>
      </c>
      <c r="B150" s="14" t="s">
        <v>97</v>
      </c>
      <c r="C150" s="15" t="s">
        <v>648</v>
      </c>
      <c r="D150" s="16" t="s">
        <v>761</v>
      </c>
      <c r="E150" s="16" t="n">
        <v>-30.437</v>
      </c>
      <c r="F150" s="16" t="n">
        <v>6.08953724695813</v>
      </c>
    </row>
    <row r="151" customFormat="false" ht="16.5" hidden="false" customHeight="false" outlineLevel="0" collapsed="false">
      <c r="A151" s="17" t="s">
        <v>7</v>
      </c>
      <c r="B151" s="14" t="s">
        <v>99</v>
      </c>
      <c r="C151" s="15" t="s">
        <v>648</v>
      </c>
      <c r="D151" s="16" t="s">
        <v>762</v>
      </c>
      <c r="E151" s="16" t="n">
        <v>-24.799</v>
      </c>
      <c r="F151" s="16" t="n">
        <v>5.6332141236339</v>
      </c>
    </row>
    <row r="152" customFormat="false" ht="15" hidden="false" customHeight="false" outlineLevel="0" collapsed="false">
      <c r="A152" s="13" t="s">
        <v>7</v>
      </c>
      <c r="B152" s="14" t="s">
        <v>101</v>
      </c>
      <c r="C152" s="15" t="s">
        <v>648</v>
      </c>
      <c r="D152" s="16" t="s">
        <v>763</v>
      </c>
      <c r="E152" s="16" t="n">
        <v>-37.136</v>
      </c>
      <c r="F152" s="16" t="n">
        <v>5.14894615667927</v>
      </c>
    </row>
    <row r="153" customFormat="false" ht="16.5" hidden="false" customHeight="false" outlineLevel="0" collapsed="false">
      <c r="A153" s="17" t="s">
        <v>7</v>
      </c>
      <c r="B153" s="14" t="s">
        <v>103</v>
      </c>
      <c r="C153" s="15" t="s">
        <v>648</v>
      </c>
      <c r="D153" s="16" t="s">
        <v>764</v>
      </c>
      <c r="E153" s="16" t="n">
        <v>-28.335</v>
      </c>
      <c r="F153" s="16" t="n">
        <v>6.04905463711395</v>
      </c>
    </row>
    <row r="154" customFormat="false" ht="15" hidden="false" customHeight="false" outlineLevel="0" collapsed="false">
      <c r="A154" s="13" t="s">
        <v>7</v>
      </c>
      <c r="B154" s="14" t="s">
        <v>106</v>
      </c>
      <c r="C154" s="15" t="s">
        <v>648</v>
      </c>
      <c r="D154" s="16" t="s">
        <v>765</v>
      </c>
      <c r="E154" s="16" t="n">
        <v>-29.09</v>
      </c>
      <c r="F154" s="16" t="n">
        <v>5.91734637624973</v>
      </c>
    </row>
    <row r="155" customFormat="false" ht="16.5" hidden="false" customHeight="false" outlineLevel="0" collapsed="false">
      <c r="A155" s="17" t="s">
        <v>7</v>
      </c>
      <c r="B155" s="14" t="s">
        <v>108</v>
      </c>
      <c r="C155" s="15" t="s">
        <v>648</v>
      </c>
      <c r="D155" s="16" t="s">
        <v>766</v>
      </c>
      <c r="E155" s="16" t="n">
        <v>-25.111</v>
      </c>
      <c r="F155" s="16" t="n">
        <v>5.99561363276266</v>
      </c>
    </row>
    <row r="156" customFormat="false" ht="15" hidden="false" customHeight="false" outlineLevel="0" collapsed="false">
      <c r="A156" s="13" t="s">
        <v>7</v>
      </c>
      <c r="B156" s="14" t="s">
        <v>110</v>
      </c>
      <c r="C156" s="15" t="s">
        <v>648</v>
      </c>
      <c r="D156" s="16" t="s">
        <v>767</v>
      </c>
      <c r="E156" s="16" t="n">
        <v>-28.023</v>
      </c>
      <c r="F156" s="16" t="n">
        <v>6.21508707073795</v>
      </c>
    </row>
    <row r="157" customFormat="false" ht="16.5" hidden="false" customHeight="false" outlineLevel="0" collapsed="false">
      <c r="A157" s="17" t="s">
        <v>7</v>
      </c>
      <c r="B157" s="14" t="s">
        <v>112</v>
      </c>
      <c r="C157" s="15" t="s">
        <v>648</v>
      </c>
      <c r="D157" s="16" t="s">
        <v>768</v>
      </c>
      <c r="E157" s="16" t="n">
        <v>-28.424</v>
      </c>
      <c r="F157" s="16" t="n">
        <v>5.26868120168093</v>
      </c>
    </row>
    <row r="158" customFormat="false" ht="15" hidden="false" customHeight="false" outlineLevel="0" collapsed="false">
      <c r="A158" s="13" t="s">
        <v>7</v>
      </c>
      <c r="B158" s="14" t="s">
        <v>114</v>
      </c>
      <c r="C158" s="15" t="s">
        <v>648</v>
      </c>
      <c r="D158" s="16" t="s">
        <v>769</v>
      </c>
      <c r="E158" s="16" t="n">
        <v>-25.449</v>
      </c>
      <c r="F158" s="16" t="n">
        <v>5.80358749871438</v>
      </c>
    </row>
    <row r="159" customFormat="false" ht="16.5" hidden="false" customHeight="false" outlineLevel="0" collapsed="false">
      <c r="A159" s="17" t="s">
        <v>7</v>
      </c>
      <c r="B159" s="14" t="s">
        <v>116</v>
      </c>
      <c r="C159" s="15" t="s">
        <v>648</v>
      </c>
      <c r="D159" s="16" t="s">
        <v>770</v>
      </c>
      <c r="E159" s="16" t="n">
        <v>-27.863</v>
      </c>
      <c r="F159" s="16" t="n">
        <v>6.18971568565273</v>
      </c>
    </row>
    <row r="160" customFormat="false" ht="15" hidden="false" customHeight="false" outlineLevel="0" collapsed="false">
      <c r="A160" s="13" t="s">
        <v>7</v>
      </c>
      <c r="B160" s="14" t="s">
        <v>119</v>
      </c>
      <c r="C160" s="15" t="s">
        <v>648</v>
      </c>
      <c r="D160" s="16" t="s">
        <v>771</v>
      </c>
      <c r="E160" s="16" t="n">
        <v>-25.361</v>
      </c>
      <c r="F160" s="16" t="n">
        <v>5.73153866769343</v>
      </c>
    </row>
    <row r="161" customFormat="false" ht="16.5" hidden="false" customHeight="false" outlineLevel="0" collapsed="false">
      <c r="A161" s="17" t="s">
        <v>7</v>
      </c>
      <c r="B161" s="14" t="s">
        <v>121</v>
      </c>
      <c r="C161" s="15" t="s">
        <v>648</v>
      </c>
      <c r="D161" s="16" t="s">
        <v>772</v>
      </c>
      <c r="E161" s="16" t="n">
        <v>-25.584</v>
      </c>
      <c r="F161" s="16" t="n">
        <v>5.77124184941325</v>
      </c>
    </row>
    <row r="162" customFormat="false" ht="15" hidden="false" customHeight="false" outlineLevel="0" collapsed="false">
      <c r="A162" s="13" t="s">
        <v>7</v>
      </c>
      <c r="B162" s="14" t="s">
        <v>123</v>
      </c>
      <c r="C162" s="15" t="s">
        <v>648</v>
      </c>
      <c r="D162" s="16" t="s">
        <v>773</v>
      </c>
      <c r="E162" s="16" t="n">
        <v>-25.486</v>
      </c>
      <c r="F162" s="16" t="n">
        <v>5.11900370844759</v>
      </c>
    </row>
    <row r="163" customFormat="false" ht="16.5" hidden="false" customHeight="false" outlineLevel="0" collapsed="false">
      <c r="A163" s="17" t="s">
        <v>7</v>
      </c>
      <c r="B163" s="14" t="s">
        <v>125</v>
      </c>
      <c r="C163" s="15" t="s">
        <v>648</v>
      </c>
      <c r="D163" s="16" t="s">
        <v>774</v>
      </c>
      <c r="E163" s="16" t="n">
        <v>-26.485</v>
      </c>
      <c r="F163" s="16" t="n">
        <v>5.66498293039783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0"/>
  <sheetViews>
    <sheetView showFormulas="false" showGridLines="true" showRowColHeaders="true" showZeros="true" rightToLeft="false" tabSelected="false" showOutlineSymbols="true" defaultGridColor="true" view="normal" topLeftCell="A91" colorId="64" zoomScale="160" zoomScaleNormal="160" zoomScalePageLayoutView="100" workbookViewId="0">
      <selection pane="topLeft" activeCell="A35" activeCellId="1" sqref="D:D A35"/>
    </sheetView>
  </sheetViews>
  <sheetFormatPr defaultColWidth="8.54296875" defaultRowHeight="15" zeroHeight="false" outlineLevelRow="0" outlineLevelCol="0"/>
  <cols>
    <col collapsed="false" customWidth="true" hidden="false" outlineLevel="0" max="4" min="1" style="18" width="8.66"/>
    <col collapsed="false" customWidth="true" hidden="false" outlineLevel="0" max="5" min="5" style="18" width="9.33"/>
    <col collapsed="false" customWidth="true" hidden="false" outlineLevel="0" max="11" min="6" style="18" width="8.66"/>
  </cols>
  <sheetData>
    <row r="1" s="5" customFormat="true" ht="15" hidden="false" customHeight="false" outlineLevel="0" collapsed="false">
      <c r="A1" s="19"/>
      <c r="B1" s="19"/>
      <c r="C1" s="19"/>
      <c r="D1" s="19" t="s">
        <v>3</v>
      </c>
      <c r="E1" s="19" t="s">
        <v>775</v>
      </c>
      <c r="F1" s="19" t="s">
        <v>4</v>
      </c>
      <c r="G1" s="19" t="s">
        <v>5</v>
      </c>
      <c r="H1" s="19"/>
      <c r="I1" s="19"/>
      <c r="J1" s="19"/>
      <c r="K1" s="19"/>
    </row>
    <row r="2" customFormat="false" ht="15" hidden="false" customHeight="false" outlineLevel="0" collapsed="false">
      <c r="D2" s="18" t="s">
        <v>6</v>
      </c>
      <c r="E2" s="18" t="n">
        <v>0.010866</v>
      </c>
      <c r="F2" s="18" t="n">
        <v>-28.106</v>
      </c>
      <c r="G2" s="18" t="n">
        <v>52.0432477</v>
      </c>
    </row>
    <row r="3" customFormat="false" ht="15" hidden="false" customHeight="false" outlineLevel="0" collapsed="false">
      <c r="A3" s="18" t="s">
        <v>10</v>
      </c>
      <c r="B3" s="18" t="s">
        <v>776</v>
      </c>
      <c r="C3" s="18" t="s">
        <v>777</v>
      </c>
      <c r="D3" s="18" t="s">
        <v>778</v>
      </c>
      <c r="E3" s="18" t="n">
        <v>0.0108664</v>
      </c>
      <c r="F3" s="18" t="n">
        <v>-28.068</v>
      </c>
      <c r="G3" s="18" t="n">
        <v>3.2848123</v>
      </c>
    </row>
    <row r="4" customFormat="false" ht="15" hidden="false" customHeight="false" outlineLevel="0" collapsed="false">
      <c r="A4" s="18" t="s">
        <v>10</v>
      </c>
      <c r="B4" s="18" t="s">
        <v>779</v>
      </c>
      <c r="C4" s="18" t="s">
        <v>777</v>
      </c>
      <c r="D4" s="18" t="s">
        <v>780</v>
      </c>
      <c r="E4" s="18" t="n">
        <v>0.0108767</v>
      </c>
      <c r="F4" s="18" t="n">
        <v>-27.148</v>
      </c>
      <c r="G4" s="18" t="n">
        <v>3.0826943</v>
      </c>
    </row>
    <row r="5" customFormat="false" ht="15" hidden="false" customHeight="false" outlineLevel="0" collapsed="false">
      <c r="A5" s="18" t="s">
        <v>10</v>
      </c>
      <c r="B5" s="18" t="s">
        <v>781</v>
      </c>
      <c r="C5" s="18" t="s">
        <v>777</v>
      </c>
      <c r="D5" s="18" t="s">
        <v>782</v>
      </c>
      <c r="E5" s="18" t="n">
        <v>0.0108804</v>
      </c>
      <c r="F5" s="18" t="n">
        <v>-26.813</v>
      </c>
      <c r="G5" s="18" t="n">
        <v>2.2629379</v>
      </c>
    </row>
    <row r="6" customFormat="false" ht="15" hidden="false" customHeight="false" outlineLevel="0" collapsed="false">
      <c r="A6" s="18" t="s">
        <v>10</v>
      </c>
      <c r="B6" s="18" t="s">
        <v>783</v>
      </c>
      <c r="C6" s="18" t="s">
        <v>777</v>
      </c>
      <c r="D6" s="18" t="s">
        <v>784</v>
      </c>
      <c r="E6" s="18" t="n">
        <v>0.0108762</v>
      </c>
      <c r="F6" s="18" t="n">
        <v>-27.195</v>
      </c>
      <c r="G6" s="18" t="n">
        <v>2.1931306</v>
      </c>
    </row>
    <row r="7" customFormat="false" ht="15" hidden="false" customHeight="false" outlineLevel="0" collapsed="false">
      <c r="A7" s="18" t="s">
        <v>10</v>
      </c>
      <c r="B7" s="18" t="s">
        <v>785</v>
      </c>
      <c r="C7" s="18" t="s">
        <v>777</v>
      </c>
      <c r="D7" s="18" t="s">
        <v>786</v>
      </c>
      <c r="E7" s="18" t="n">
        <v>0.0108687</v>
      </c>
      <c r="F7" s="18" t="n">
        <v>-27.858</v>
      </c>
      <c r="G7" s="18" t="n">
        <v>3.4403322</v>
      </c>
    </row>
    <row r="8" customFormat="false" ht="15" hidden="false" customHeight="false" outlineLevel="0" collapsed="false">
      <c r="A8" s="18" t="s">
        <v>10</v>
      </c>
      <c r="B8" s="18" t="s">
        <v>787</v>
      </c>
      <c r="C8" s="18" t="s">
        <v>777</v>
      </c>
      <c r="D8" s="18" t="s">
        <v>788</v>
      </c>
      <c r="E8" s="18" t="n">
        <v>0.0108736</v>
      </c>
      <c r="F8" s="18" t="n">
        <v>-27.425</v>
      </c>
      <c r="G8" s="18" t="n">
        <v>2.9211393</v>
      </c>
    </row>
    <row r="9" customFormat="false" ht="15" hidden="false" customHeight="false" outlineLevel="0" collapsed="false">
      <c r="A9" s="18" t="s">
        <v>10</v>
      </c>
      <c r="B9" s="18" t="s">
        <v>789</v>
      </c>
      <c r="C9" s="18" t="s">
        <v>777</v>
      </c>
      <c r="D9" s="18" t="s">
        <v>790</v>
      </c>
      <c r="E9" s="18" t="n">
        <v>0.0108748</v>
      </c>
      <c r="F9" s="18" t="n">
        <v>-27.312</v>
      </c>
      <c r="G9" s="18" t="n">
        <v>2.4580944</v>
      </c>
    </row>
    <row r="10" customFormat="false" ht="15" hidden="false" customHeight="false" outlineLevel="0" collapsed="false">
      <c r="A10" s="18" t="s">
        <v>10</v>
      </c>
      <c r="B10" s="18" t="s">
        <v>791</v>
      </c>
      <c r="C10" s="18" t="s">
        <v>777</v>
      </c>
      <c r="D10" s="18" t="s">
        <v>792</v>
      </c>
      <c r="E10" s="18" t="n">
        <v>0.0108764</v>
      </c>
      <c r="F10" s="18" t="n">
        <v>-27.174</v>
      </c>
      <c r="G10" s="18" t="n">
        <v>1.8552268</v>
      </c>
    </row>
    <row r="11" customFormat="false" ht="15" hidden="false" customHeight="false" outlineLevel="0" collapsed="false">
      <c r="D11" s="18" t="s">
        <v>7</v>
      </c>
      <c r="E11" s="18" t="n">
        <v>0.0108672</v>
      </c>
      <c r="F11" s="18" t="n">
        <v>-27.996</v>
      </c>
      <c r="G11" s="18" t="n">
        <v>51.6722107</v>
      </c>
    </row>
    <row r="12" customFormat="false" ht="15" hidden="false" customHeight="false" outlineLevel="0" collapsed="false">
      <c r="A12" s="18" t="s">
        <v>10</v>
      </c>
      <c r="B12" s="18" t="s">
        <v>793</v>
      </c>
      <c r="C12" s="18" t="s">
        <v>777</v>
      </c>
      <c r="D12" s="18" t="s">
        <v>794</v>
      </c>
      <c r="E12" s="18" t="n">
        <v>0.010881</v>
      </c>
      <c r="F12" s="18" t="n">
        <v>-26.764</v>
      </c>
      <c r="G12" s="18" t="n">
        <v>1.6974873</v>
      </c>
    </row>
    <row r="13" customFormat="false" ht="15" hidden="false" customHeight="false" outlineLevel="0" collapsed="false">
      <c r="A13" s="18" t="s">
        <v>10</v>
      </c>
      <c r="B13" s="18" t="s">
        <v>795</v>
      </c>
      <c r="C13" s="18" t="s">
        <v>777</v>
      </c>
      <c r="D13" s="18" t="s">
        <v>796</v>
      </c>
      <c r="E13" s="18" t="n">
        <v>0.0108605</v>
      </c>
      <c r="F13" s="18" t="n">
        <v>-28.593</v>
      </c>
      <c r="G13" s="18" t="n">
        <v>1.8796892</v>
      </c>
    </row>
    <row r="14" customFormat="false" ht="15" hidden="false" customHeight="false" outlineLevel="0" collapsed="false">
      <c r="A14" s="18" t="s">
        <v>10</v>
      </c>
      <c r="B14" s="18" t="s">
        <v>797</v>
      </c>
      <c r="C14" s="18" t="s">
        <v>777</v>
      </c>
      <c r="D14" s="18" t="s">
        <v>798</v>
      </c>
      <c r="E14" s="18" t="n">
        <v>0.0108736</v>
      </c>
      <c r="F14" s="18" t="n">
        <v>-27.425</v>
      </c>
      <c r="G14" s="18" t="n">
        <v>2.0825998</v>
      </c>
    </row>
    <row r="15" customFormat="false" ht="15" hidden="false" customHeight="false" outlineLevel="0" collapsed="false">
      <c r="A15" s="18" t="s">
        <v>10</v>
      </c>
      <c r="B15" s="18" t="s">
        <v>799</v>
      </c>
      <c r="C15" s="18" t="s">
        <v>777</v>
      </c>
      <c r="D15" s="18" t="s">
        <v>800</v>
      </c>
      <c r="E15" s="18" t="n">
        <v>0.010877</v>
      </c>
      <c r="F15" s="18" t="n">
        <v>-27.119</v>
      </c>
      <c r="G15" s="18" t="n">
        <v>1.5873885</v>
      </c>
    </row>
    <row r="16" customFormat="false" ht="15" hidden="false" customHeight="false" outlineLevel="0" collapsed="false">
      <c r="A16" s="18" t="s">
        <v>10</v>
      </c>
      <c r="B16" s="18" t="s">
        <v>801</v>
      </c>
      <c r="C16" s="18" t="s">
        <v>802</v>
      </c>
      <c r="D16" s="18" t="s">
        <v>803</v>
      </c>
      <c r="E16" s="18" t="n">
        <v>0.0108628</v>
      </c>
      <c r="F16" s="18" t="n">
        <v>-28.386</v>
      </c>
      <c r="G16" s="18" t="n">
        <v>3.5748156</v>
      </c>
    </row>
    <row r="17" customFormat="false" ht="15" hidden="false" customHeight="false" outlineLevel="0" collapsed="false">
      <c r="A17" s="18" t="s">
        <v>10</v>
      </c>
      <c r="B17" s="18" t="s">
        <v>804</v>
      </c>
      <c r="C17" s="18" t="s">
        <v>802</v>
      </c>
      <c r="D17" s="18" t="s">
        <v>805</v>
      </c>
      <c r="E17" s="18" t="n">
        <v>0.0108752</v>
      </c>
      <c r="F17" s="18" t="n">
        <v>-27.276</v>
      </c>
      <c r="G17" s="18" t="n">
        <v>2.7587478</v>
      </c>
    </row>
    <row r="18" customFormat="false" ht="15" hidden="false" customHeight="false" outlineLevel="0" collapsed="false">
      <c r="A18" s="18" t="s">
        <v>10</v>
      </c>
      <c r="B18" s="18" t="s">
        <v>806</v>
      </c>
      <c r="C18" s="18" t="s">
        <v>802</v>
      </c>
      <c r="D18" s="18" t="s">
        <v>807</v>
      </c>
      <c r="E18" s="18" t="n">
        <v>0.010869</v>
      </c>
      <c r="F18" s="18" t="n">
        <v>-27.833</v>
      </c>
      <c r="G18" s="18" t="n">
        <v>4.7893999</v>
      </c>
    </row>
    <row r="19" customFormat="false" ht="15" hidden="false" customHeight="false" outlineLevel="0" collapsed="false">
      <c r="D19" s="18" t="s">
        <v>8</v>
      </c>
      <c r="E19" s="18" t="n">
        <v>0.010872</v>
      </c>
      <c r="F19" s="18" t="n">
        <v>-27.567</v>
      </c>
      <c r="G19" s="18" t="n">
        <v>56.3837624</v>
      </c>
    </row>
    <row r="20" customFormat="false" ht="15" hidden="false" customHeight="false" outlineLevel="0" collapsed="false">
      <c r="A20" s="18" t="s">
        <v>10</v>
      </c>
      <c r="B20" s="18" t="s">
        <v>808</v>
      </c>
      <c r="C20" s="18" t="s">
        <v>802</v>
      </c>
      <c r="D20" s="18" t="s">
        <v>809</v>
      </c>
      <c r="E20" s="18" t="n">
        <v>0.0108789</v>
      </c>
      <c r="F20" s="18" t="n">
        <v>-26.948</v>
      </c>
      <c r="G20" s="18" t="n">
        <v>2.5947029</v>
      </c>
    </row>
    <row r="21" customFormat="false" ht="15" hidden="false" customHeight="false" outlineLevel="0" collapsed="false">
      <c r="A21" s="18" t="s">
        <v>10</v>
      </c>
      <c r="B21" s="18" t="s">
        <v>810</v>
      </c>
      <c r="C21" s="18" t="s">
        <v>802</v>
      </c>
      <c r="D21" s="18" t="s">
        <v>811</v>
      </c>
      <c r="E21" s="18" t="n">
        <v>0.0108707</v>
      </c>
      <c r="F21" s="18" t="n">
        <v>-27.686</v>
      </c>
      <c r="G21" s="18" t="n">
        <v>2.9547589</v>
      </c>
    </row>
    <row r="22" customFormat="false" ht="15" hidden="false" customHeight="false" outlineLevel="0" collapsed="false">
      <c r="A22" s="18" t="s">
        <v>10</v>
      </c>
      <c r="B22" s="18" t="s">
        <v>812</v>
      </c>
      <c r="C22" s="18" t="s">
        <v>802</v>
      </c>
      <c r="D22" s="18" t="s">
        <v>813</v>
      </c>
      <c r="E22" s="18" t="n">
        <v>0.0108685</v>
      </c>
      <c r="F22" s="18" t="n">
        <v>-27.88</v>
      </c>
      <c r="G22" s="18" t="n">
        <v>2.7954084</v>
      </c>
    </row>
    <row r="23" customFormat="false" ht="15" hidden="false" customHeight="false" outlineLevel="0" collapsed="false">
      <c r="A23" s="18" t="s">
        <v>10</v>
      </c>
      <c r="B23" s="18" t="s">
        <v>814</v>
      </c>
      <c r="C23" s="18" t="s">
        <v>802</v>
      </c>
      <c r="D23" s="18" t="s">
        <v>815</v>
      </c>
      <c r="E23" s="18" t="n">
        <v>0.0108739</v>
      </c>
      <c r="F23" s="18" t="n">
        <v>-27.392</v>
      </c>
      <c r="G23" s="18" t="n">
        <v>1.8230678</v>
      </c>
    </row>
    <row r="24" customFormat="false" ht="15" hidden="false" customHeight="false" outlineLevel="0" collapsed="false">
      <c r="A24" s="18" t="s">
        <v>10</v>
      </c>
      <c r="B24" s="18" t="s">
        <v>816</v>
      </c>
      <c r="C24" s="18" t="s">
        <v>802</v>
      </c>
      <c r="D24" s="18" t="s">
        <v>817</v>
      </c>
      <c r="E24" s="18" t="n">
        <v>0.010882</v>
      </c>
      <c r="F24" s="18" t="n">
        <v>-26.676</v>
      </c>
      <c r="G24" s="18" t="n">
        <v>2.0750859</v>
      </c>
    </row>
    <row r="25" customFormat="false" ht="15" hidden="false" customHeight="false" outlineLevel="0" collapsed="false">
      <c r="A25" s="18" t="s">
        <v>10</v>
      </c>
      <c r="B25" s="18" t="s">
        <v>818</v>
      </c>
      <c r="C25" s="18" t="s">
        <v>802</v>
      </c>
      <c r="D25" s="18" t="s">
        <v>819</v>
      </c>
      <c r="E25" s="18" t="n">
        <v>0.0108759</v>
      </c>
      <c r="F25" s="18" t="n">
        <v>-27.214</v>
      </c>
      <c r="G25" s="18" t="n">
        <v>1.8374135</v>
      </c>
    </row>
    <row r="26" customFormat="false" ht="15" hidden="false" customHeight="false" outlineLevel="0" collapsed="false">
      <c r="A26" s="18" t="s">
        <v>10</v>
      </c>
      <c r="B26" s="18" t="s">
        <v>820</v>
      </c>
      <c r="C26" s="18" t="s">
        <v>802</v>
      </c>
      <c r="D26" s="18" t="s">
        <v>821</v>
      </c>
      <c r="E26" s="18" t="n">
        <v>0.0108699</v>
      </c>
      <c r="F26" s="18" t="n">
        <v>-27.755</v>
      </c>
      <c r="G26" s="18" t="n">
        <v>2.5643707</v>
      </c>
    </row>
    <row r="27" customFormat="false" ht="15" hidden="false" customHeight="false" outlineLevel="0" collapsed="false">
      <c r="D27" s="18" t="s">
        <v>9</v>
      </c>
      <c r="E27" s="18" t="n">
        <v>0.0108682</v>
      </c>
      <c r="F27" s="18" t="n">
        <v>-27.908</v>
      </c>
      <c r="G27" s="18" t="n">
        <v>54.2457514</v>
      </c>
    </row>
    <row r="28" customFormat="false" ht="15" hidden="false" customHeight="false" outlineLevel="0" collapsed="false">
      <c r="A28" s="18" t="s">
        <v>10</v>
      </c>
      <c r="B28" s="18" t="s">
        <v>822</v>
      </c>
      <c r="C28" s="18" t="s">
        <v>802</v>
      </c>
      <c r="D28" s="18" t="s">
        <v>823</v>
      </c>
      <c r="E28" s="18" t="n">
        <v>0.0108677</v>
      </c>
      <c r="F28" s="18" t="n">
        <v>-27.948</v>
      </c>
      <c r="G28" s="18" t="n">
        <v>3.009925</v>
      </c>
    </row>
    <row r="29" customFormat="false" ht="15" hidden="false" customHeight="false" outlineLevel="0" collapsed="false">
      <c r="A29" s="18" t="s">
        <v>10</v>
      </c>
      <c r="B29" s="18" t="s">
        <v>824</v>
      </c>
      <c r="C29" s="18" t="s">
        <v>802</v>
      </c>
      <c r="D29" s="18" t="s">
        <v>825</v>
      </c>
      <c r="E29" s="18" t="n">
        <v>0.0108794</v>
      </c>
      <c r="F29" s="18" t="n">
        <v>-26.908</v>
      </c>
      <c r="G29" s="18" t="n">
        <v>1.6679843</v>
      </c>
    </row>
    <row r="30" customFormat="false" ht="15" hidden="false" customHeight="false" outlineLevel="0" collapsed="false">
      <c r="A30" s="18" t="s">
        <v>10</v>
      </c>
      <c r="B30" s="18" t="s">
        <v>826</v>
      </c>
      <c r="C30" s="18" t="s">
        <v>827</v>
      </c>
      <c r="D30" s="18" t="s">
        <v>828</v>
      </c>
      <c r="E30" s="18" t="n">
        <v>0.0108657</v>
      </c>
      <c r="F30" s="18" t="n">
        <v>-28.131</v>
      </c>
      <c r="G30" s="18" t="n">
        <v>2.7055853</v>
      </c>
    </row>
    <row r="31" customFormat="false" ht="15" hidden="false" customHeight="false" outlineLevel="0" collapsed="false">
      <c r="A31" s="18" t="s">
        <v>10</v>
      </c>
      <c r="B31" s="18" t="s">
        <v>829</v>
      </c>
      <c r="C31" s="18" t="s">
        <v>827</v>
      </c>
      <c r="D31" s="18" t="s">
        <v>830</v>
      </c>
      <c r="E31" s="18" t="n">
        <v>0.010872</v>
      </c>
      <c r="F31" s="18" t="n">
        <v>-27.568</v>
      </c>
      <c r="G31" s="18" t="n">
        <v>2.5821312</v>
      </c>
    </row>
    <row r="32" customFormat="false" ht="15" hidden="false" customHeight="false" outlineLevel="0" collapsed="false">
      <c r="A32" s="18" t="s">
        <v>10</v>
      </c>
      <c r="B32" s="18" t="s">
        <v>831</v>
      </c>
      <c r="C32" s="18" t="s">
        <v>827</v>
      </c>
      <c r="D32" s="18" t="s">
        <v>832</v>
      </c>
      <c r="E32" s="18" t="n">
        <v>0.0108781</v>
      </c>
      <c r="F32" s="18" t="n">
        <v>-27.022</v>
      </c>
      <c r="G32" s="18" t="n">
        <v>2.55792</v>
      </c>
    </row>
    <row r="33" customFormat="false" ht="15" hidden="false" customHeight="false" outlineLevel="0" collapsed="false">
      <c r="A33" s="18" t="s">
        <v>10</v>
      </c>
      <c r="B33" s="18" t="s">
        <v>833</v>
      </c>
      <c r="C33" s="18" t="s">
        <v>827</v>
      </c>
      <c r="D33" s="18" t="s">
        <v>834</v>
      </c>
      <c r="E33" s="18" t="n">
        <v>0.010875</v>
      </c>
      <c r="F33" s="18" t="n">
        <v>-27.294</v>
      </c>
      <c r="G33" s="18" t="n">
        <v>2.4449073</v>
      </c>
    </row>
    <row r="34" customFormat="false" ht="15" hidden="false" customHeight="false" outlineLevel="0" collapsed="false">
      <c r="A34" s="18" t="s">
        <v>10</v>
      </c>
      <c r="B34" s="18" t="s">
        <v>835</v>
      </c>
      <c r="C34" s="18" t="s">
        <v>827</v>
      </c>
      <c r="D34" s="18" t="s">
        <v>836</v>
      </c>
      <c r="E34" s="18" t="n">
        <v>0.0108729</v>
      </c>
      <c r="F34" s="18" t="n">
        <v>-27.485</v>
      </c>
      <c r="G34" s="18" t="n">
        <v>2.4364005</v>
      </c>
    </row>
    <row r="35" customFormat="false" ht="15" hidden="false" customHeight="false" outlineLevel="0" collapsed="false">
      <c r="B35" s="18" t="s">
        <v>837</v>
      </c>
      <c r="C35" s="18" t="s">
        <v>827</v>
      </c>
      <c r="D35" s="18" t="s">
        <v>838</v>
      </c>
      <c r="E35" s="18" t="n">
        <v>0.0108747</v>
      </c>
      <c r="F35" s="18" t="n">
        <v>-27.323</v>
      </c>
      <c r="G35" s="18" t="n">
        <v>2.0731548</v>
      </c>
    </row>
    <row r="36" customFormat="false" ht="15" hidden="false" customHeight="false" outlineLevel="0" collapsed="false">
      <c r="D36" s="18" t="s">
        <v>29</v>
      </c>
      <c r="E36" s="18" t="n">
        <v>0.0108683</v>
      </c>
      <c r="F36" s="18" t="n">
        <v>-27.9</v>
      </c>
      <c r="G36" s="18" t="n">
        <v>55.9413143</v>
      </c>
    </row>
    <row r="37" customFormat="false" ht="15" hidden="false" customHeight="false" outlineLevel="0" collapsed="false">
      <c r="A37" s="18" t="s">
        <v>10</v>
      </c>
      <c r="B37" s="18" t="s">
        <v>839</v>
      </c>
      <c r="C37" s="18" t="s">
        <v>827</v>
      </c>
      <c r="D37" s="18" t="s">
        <v>840</v>
      </c>
      <c r="E37" s="18" t="n">
        <v>0.0108809</v>
      </c>
      <c r="F37" s="18" t="n">
        <v>-26.773</v>
      </c>
      <c r="G37" s="18" t="n">
        <v>2.3350976</v>
      </c>
    </row>
    <row r="38" customFormat="false" ht="15" hidden="false" customHeight="false" outlineLevel="0" collapsed="false">
      <c r="A38" s="18" t="s">
        <v>10</v>
      </c>
      <c r="B38" s="18" t="s">
        <v>841</v>
      </c>
      <c r="C38" s="18" t="s">
        <v>827</v>
      </c>
      <c r="D38" s="18" t="s">
        <v>842</v>
      </c>
      <c r="E38" s="18" t="n">
        <v>0.0108837</v>
      </c>
      <c r="F38" s="18" t="n">
        <v>-26.519</v>
      </c>
      <c r="G38" s="18" t="n">
        <v>2.1037649</v>
      </c>
    </row>
    <row r="39" customFormat="false" ht="15" hidden="false" customHeight="false" outlineLevel="0" collapsed="false">
      <c r="A39" s="18" t="s">
        <v>10</v>
      </c>
      <c r="B39" s="18" t="s">
        <v>843</v>
      </c>
      <c r="C39" s="18" t="s">
        <v>827</v>
      </c>
      <c r="D39" s="18" t="s">
        <v>844</v>
      </c>
      <c r="E39" s="18" t="n">
        <v>0.0108784</v>
      </c>
      <c r="F39" s="18" t="n">
        <v>-26.998</v>
      </c>
      <c r="G39" s="18" t="n">
        <v>1.9657586</v>
      </c>
    </row>
    <row r="40" customFormat="false" ht="15" hidden="false" customHeight="false" outlineLevel="0" collapsed="false">
      <c r="A40" s="18" t="s">
        <v>10</v>
      </c>
      <c r="B40" s="18" t="s">
        <v>845</v>
      </c>
      <c r="C40" s="18" t="s">
        <v>827</v>
      </c>
      <c r="D40" s="18" t="s">
        <v>846</v>
      </c>
      <c r="E40" s="18" t="n">
        <v>0.0108732</v>
      </c>
      <c r="F40" s="18" t="n">
        <v>-27.456</v>
      </c>
      <c r="G40" s="18" t="n">
        <v>2.0581004</v>
      </c>
    </row>
    <row r="41" customFormat="false" ht="15" hidden="false" customHeight="false" outlineLevel="0" collapsed="false">
      <c r="A41" s="18" t="s">
        <v>10</v>
      </c>
      <c r="B41" s="18" t="s">
        <v>847</v>
      </c>
      <c r="C41" s="18" t="s">
        <v>827</v>
      </c>
      <c r="D41" s="18" t="s">
        <v>848</v>
      </c>
      <c r="E41" s="18" t="n">
        <v>0.0108717</v>
      </c>
      <c r="F41" s="18" t="n">
        <v>-27.592</v>
      </c>
      <c r="G41" s="18" t="n">
        <v>2.7396205</v>
      </c>
    </row>
    <row r="42" customFormat="false" ht="15" hidden="false" customHeight="false" outlineLevel="0" collapsed="false">
      <c r="A42" s="18" t="s">
        <v>10</v>
      </c>
      <c r="B42" s="18" t="s">
        <v>849</v>
      </c>
      <c r="C42" s="18" t="s">
        <v>827</v>
      </c>
      <c r="D42" s="18" t="s">
        <v>850</v>
      </c>
      <c r="E42" s="18" t="n">
        <v>0.0108751</v>
      </c>
      <c r="F42" s="18" t="n">
        <v>-27.29</v>
      </c>
      <c r="G42" s="18" t="n">
        <v>2.400367</v>
      </c>
    </row>
    <row r="43" customFormat="false" ht="15" hidden="false" customHeight="false" outlineLevel="0" collapsed="false">
      <c r="A43" s="18" t="s">
        <v>10</v>
      </c>
      <c r="B43" s="18" t="s">
        <v>851</v>
      </c>
      <c r="C43" s="18" t="s">
        <v>852</v>
      </c>
      <c r="D43" s="18" t="s">
        <v>853</v>
      </c>
      <c r="E43" s="18" t="n">
        <v>0.0108675</v>
      </c>
      <c r="F43" s="18" t="n">
        <v>-27.972</v>
      </c>
      <c r="G43" s="18" t="n">
        <v>3.3287296</v>
      </c>
    </row>
    <row r="44" customFormat="false" ht="15" hidden="false" customHeight="false" outlineLevel="0" collapsed="false">
      <c r="D44" s="18" t="s">
        <v>46</v>
      </c>
      <c r="E44" s="18" t="n">
        <v>0.0108675</v>
      </c>
      <c r="F44" s="18" t="n">
        <v>-27.971</v>
      </c>
      <c r="G44" s="18" t="n">
        <v>55.7457857</v>
      </c>
    </row>
    <row r="45" customFormat="false" ht="15" hidden="false" customHeight="false" outlineLevel="0" collapsed="false">
      <c r="A45" s="18" t="s">
        <v>10</v>
      </c>
      <c r="B45" s="18" t="s">
        <v>854</v>
      </c>
      <c r="C45" s="18" t="s">
        <v>852</v>
      </c>
      <c r="D45" s="18" t="s">
        <v>855</v>
      </c>
      <c r="E45" s="18" t="n">
        <v>0.010873</v>
      </c>
      <c r="F45" s="18" t="n">
        <v>-27.48</v>
      </c>
      <c r="G45" s="18" t="n">
        <v>2.4846054</v>
      </c>
    </row>
    <row r="46" customFormat="false" ht="15" hidden="false" customHeight="false" outlineLevel="0" collapsed="false">
      <c r="A46" s="18" t="s">
        <v>10</v>
      </c>
      <c r="B46" s="18" t="s">
        <v>856</v>
      </c>
      <c r="C46" s="18" t="s">
        <v>852</v>
      </c>
      <c r="D46" s="18" t="s">
        <v>857</v>
      </c>
      <c r="E46" s="18" t="n">
        <v>0.010868</v>
      </c>
      <c r="F46" s="18" t="n">
        <v>-27.92</v>
      </c>
      <c r="G46" s="18" t="n">
        <v>2.4163987</v>
      </c>
    </row>
    <row r="47" customFormat="false" ht="15" hidden="false" customHeight="false" outlineLevel="0" collapsed="false">
      <c r="A47" s="18" t="s">
        <v>10</v>
      </c>
      <c r="B47" s="18" t="s">
        <v>858</v>
      </c>
      <c r="C47" s="18" t="s">
        <v>852</v>
      </c>
      <c r="D47" s="18" t="s">
        <v>859</v>
      </c>
      <c r="E47" s="18" t="n">
        <v>0.010873</v>
      </c>
      <c r="F47" s="18" t="n">
        <v>-27.474</v>
      </c>
      <c r="G47" s="18" t="n">
        <v>2.5872537</v>
      </c>
    </row>
    <row r="48" customFormat="false" ht="15" hidden="false" customHeight="false" outlineLevel="0" collapsed="false">
      <c r="A48" s="18" t="s">
        <v>10</v>
      </c>
      <c r="B48" s="18" t="s">
        <v>860</v>
      </c>
      <c r="C48" s="18" t="s">
        <v>852</v>
      </c>
      <c r="D48" s="18" t="s">
        <v>861</v>
      </c>
      <c r="E48" s="18" t="n">
        <v>0.0108702</v>
      </c>
      <c r="F48" s="18" t="n">
        <v>-27.731</v>
      </c>
      <c r="G48" s="18" t="n">
        <v>3.0274039</v>
      </c>
    </row>
    <row r="49" customFormat="false" ht="15" hidden="false" customHeight="false" outlineLevel="0" collapsed="false">
      <c r="A49" s="18" t="s">
        <v>10</v>
      </c>
      <c r="B49" s="18" t="s">
        <v>862</v>
      </c>
      <c r="C49" s="18" t="s">
        <v>852</v>
      </c>
      <c r="D49" s="18" t="s">
        <v>863</v>
      </c>
      <c r="E49" s="18" t="n">
        <v>0.0108729</v>
      </c>
      <c r="F49" s="18" t="n">
        <v>-27.489</v>
      </c>
      <c r="G49" s="18" t="n">
        <v>2.6252693</v>
      </c>
    </row>
    <row r="50" customFormat="false" ht="15" hidden="false" customHeight="false" outlineLevel="0" collapsed="false">
      <c r="A50" s="18" t="s">
        <v>10</v>
      </c>
      <c r="B50" s="18" t="s">
        <v>864</v>
      </c>
      <c r="C50" s="18" t="s">
        <v>852</v>
      </c>
      <c r="D50" s="18" t="s">
        <v>865</v>
      </c>
      <c r="E50" s="18" t="n">
        <v>0.0108578</v>
      </c>
      <c r="F50" s="18" t="n">
        <v>-28.833</v>
      </c>
      <c r="G50" s="18" t="n">
        <v>8.2395006</v>
      </c>
    </row>
    <row r="51" customFormat="false" ht="15" hidden="false" customHeight="false" outlineLevel="0" collapsed="false">
      <c r="A51" s="18" t="s">
        <v>10</v>
      </c>
      <c r="B51" s="18" t="s">
        <v>866</v>
      </c>
      <c r="C51" s="18" t="s">
        <v>852</v>
      </c>
      <c r="D51" s="18" t="s">
        <v>867</v>
      </c>
      <c r="E51" s="18" t="n">
        <v>0.010877</v>
      </c>
      <c r="F51" s="18" t="n">
        <v>-27.121</v>
      </c>
      <c r="G51" s="18" t="n">
        <v>2.8253608</v>
      </c>
    </row>
    <row r="52" customFormat="false" ht="15" hidden="false" customHeight="false" outlineLevel="0" collapsed="false">
      <c r="A52" s="18" t="s">
        <v>10</v>
      </c>
      <c r="B52" s="18" t="s">
        <v>868</v>
      </c>
      <c r="C52" s="18" t="s">
        <v>852</v>
      </c>
      <c r="D52" s="18" t="s">
        <v>869</v>
      </c>
      <c r="E52" s="18" t="n">
        <v>0.010873</v>
      </c>
      <c r="F52" s="18" t="n">
        <v>-27.478</v>
      </c>
      <c r="G52" s="18" t="n">
        <v>2.0165417</v>
      </c>
    </row>
    <row r="53" customFormat="false" ht="15" hidden="false" customHeight="false" outlineLevel="0" collapsed="false">
      <c r="D53" s="18" t="s">
        <v>60</v>
      </c>
      <c r="E53" s="18" t="n">
        <v>0.0108695</v>
      </c>
      <c r="F53" s="18" t="n">
        <v>-27.787</v>
      </c>
      <c r="G53" s="18" t="n">
        <v>54.3439465</v>
      </c>
    </row>
    <row r="54" customFormat="false" ht="15" hidden="false" customHeight="false" outlineLevel="0" collapsed="false">
      <c r="A54" s="18" t="s">
        <v>10</v>
      </c>
      <c r="B54" s="18" t="s">
        <v>870</v>
      </c>
      <c r="C54" s="18" t="s">
        <v>852</v>
      </c>
      <c r="D54" s="18" t="s">
        <v>871</v>
      </c>
      <c r="E54" s="18" t="n">
        <v>0.0108784</v>
      </c>
      <c r="F54" s="18" t="n">
        <v>-26.993</v>
      </c>
      <c r="G54" s="18" t="n">
        <v>1.6803468</v>
      </c>
    </row>
    <row r="55" customFormat="false" ht="15" hidden="false" customHeight="false" outlineLevel="0" collapsed="false">
      <c r="A55" s="18" t="s">
        <v>10</v>
      </c>
      <c r="B55" s="18" t="s">
        <v>872</v>
      </c>
      <c r="C55" s="18" t="s">
        <v>852</v>
      </c>
      <c r="D55" s="18" t="s">
        <v>873</v>
      </c>
      <c r="E55" s="18" t="n">
        <v>0.0108682</v>
      </c>
      <c r="F55" s="18" t="n">
        <v>-27.906</v>
      </c>
      <c r="G55" s="18" t="n">
        <v>2.7136139</v>
      </c>
    </row>
    <row r="56" customFormat="false" ht="15" hidden="false" customHeight="false" outlineLevel="0" collapsed="false">
      <c r="A56" s="18" t="s">
        <v>10</v>
      </c>
      <c r="B56" s="18" t="s">
        <v>874</v>
      </c>
      <c r="C56" s="18" t="s">
        <v>852</v>
      </c>
      <c r="D56" s="18" t="s">
        <v>875</v>
      </c>
      <c r="E56" s="18" t="n">
        <v>0.0108664</v>
      </c>
      <c r="F56" s="18" t="n">
        <v>-28.067</v>
      </c>
      <c r="G56" s="18" t="n">
        <v>2.9251304</v>
      </c>
    </row>
    <row r="57" customFormat="false" ht="15" hidden="false" customHeight="false" outlineLevel="0" collapsed="false">
      <c r="A57" s="18" t="s">
        <v>10</v>
      </c>
      <c r="B57" s="18" t="s">
        <v>876</v>
      </c>
      <c r="C57" s="18" t="s">
        <v>877</v>
      </c>
      <c r="D57" s="18" t="s">
        <v>878</v>
      </c>
      <c r="E57" s="18" t="n">
        <v>0.0108763</v>
      </c>
      <c r="F57" s="18" t="n">
        <v>-27.184</v>
      </c>
      <c r="G57" s="18" t="n">
        <v>2.3077781</v>
      </c>
    </row>
    <row r="58" customFormat="false" ht="15" hidden="false" customHeight="false" outlineLevel="0" collapsed="false">
      <c r="A58" s="18" t="s">
        <v>10</v>
      </c>
      <c r="B58" s="18" t="s">
        <v>879</v>
      </c>
      <c r="C58" s="18" t="s">
        <v>877</v>
      </c>
      <c r="D58" s="18" t="s">
        <v>880</v>
      </c>
      <c r="E58" s="18" t="n">
        <v>0.0108753</v>
      </c>
      <c r="F58" s="18" t="n">
        <v>-27.269</v>
      </c>
      <c r="G58" s="18" t="n">
        <v>2.0154132</v>
      </c>
    </row>
    <row r="59" customFormat="false" ht="15" hidden="false" customHeight="false" outlineLevel="0" collapsed="false">
      <c r="A59" s="18" t="s">
        <v>10</v>
      </c>
      <c r="B59" s="18" t="s">
        <v>881</v>
      </c>
      <c r="C59" s="18" t="s">
        <v>877</v>
      </c>
      <c r="D59" s="18" t="s">
        <v>882</v>
      </c>
      <c r="E59" s="18" t="n">
        <v>0.0108714</v>
      </c>
      <c r="F59" s="18" t="n">
        <v>-27.618</v>
      </c>
      <c r="G59" s="18" t="n">
        <v>2.206379</v>
      </c>
    </row>
    <row r="60" customFormat="false" ht="15" hidden="false" customHeight="false" outlineLevel="0" collapsed="false">
      <c r="A60" s="18" t="s">
        <v>10</v>
      </c>
      <c r="B60" s="18" t="s">
        <v>883</v>
      </c>
      <c r="C60" s="18" t="s">
        <v>877</v>
      </c>
      <c r="D60" s="18" t="s">
        <v>884</v>
      </c>
      <c r="E60" s="18" t="n">
        <v>0.010874</v>
      </c>
      <c r="F60" s="18" t="n">
        <v>-27.392</v>
      </c>
      <c r="G60" s="18" t="n">
        <v>1.9868284</v>
      </c>
    </row>
    <row r="61" customFormat="false" ht="15" hidden="false" customHeight="false" outlineLevel="0" collapsed="false">
      <c r="D61" s="18" t="s">
        <v>75</v>
      </c>
      <c r="E61" s="18" t="n">
        <v>0.0108703</v>
      </c>
      <c r="F61" s="18" t="n">
        <v>-27.718</v>
      </c>
      <c r="G61" s="18" t="n">
        <v>55.599435</v>
      </c>
    </row>
    <row r="62" customFormat="false" ht="15" hidden="false" customHeight="false" outlineLevel="0" collapsed="false">
      <c r="A62" s="18" t="s">
        <v>10</v>
      </c>
      <c r="B62" s="18" t="s">
        <v>885</v>
      </c>
      <c r="C62" s="18" t="s">
        <v>877</v>
      </c>
      <c r="D62" s="18" t="s">
        <v>886</v>
      </c>
      <c r="E62" s="18" t="n">
        <v>0.0108687</v>
      </c>
      <c r="F62" s="18" t="n">
        <v>-27.858</v>
      </c>
      <c r="G62" s="18" t="n">
        <v>3.1142678</v>
      </c>
    </row>
    <row r="63" customFormat="false" ht="15" hidden="false" customHeight="false" outlineLevel="0" collapsed="false">
      <c r="A63" s="18" t="s">
        <v>10</v>
      </c>
      <c r="B63" s="18" t="s">
        <v>887</v>
      </c>
      <c r="C63" s="18" t="s">
        <v>877</v>
      </c>
      <c r="D63" s="18" t="s">
        <v>888</v>
      </c>
      <c r="E63" s="18" t="n">
        <v>0.0108705</v>
      </c>
      <c r="F63" s="18" t="n">
        <v>-27.697</v>
      </c>
      <c r="G63" s="18" t="n">
        <v>2.3833178</v>
      </c>
    </row>
    <row r="64" customFormat="false" ht="15" hidden="false" customHeight="false" outlineLevel="0" collapsed="false">
      <c r="A64" s="18" t="s">
        <v>10</v>
      </c>
      <c r="B64" s="18" t="s">
        <v>889</v>
      </c>
      <c r="C64" s="18" t="s">
        <v>877</v>
      </c>
      <c r="D64" s="18" t="s">
        <v>890</v>
      </c>
      <c r="E64" s="18" t="n">
        <v>0.0108776</v>
      </c>
      <c r="F64" s="18" t="n">
        <v>-27.063</v>
      </c>
      <c r="G64" s="18" t="n">
        <v>1.7753441</v>
      </c>
    </row>
    <row r="65" customFormat="false" ht="15" hidden="false" customHeight="false" outlineLevel="0" collapsed="false">
      <c r="A65" s="18" t="s">
        <v>10</v>
      </c>
      <c r="B65" s="18" t="s">
        <v>891</v>
      </c>
      <c r="C65" s="18" t="s">
        <v>877</v>
      </c>
      <c r="D65" s="18" t="s">
        <v>892</v>
      </c>
      <c r="E65" s="18" t="n">
        <v>0.0108791</v>
      </c>
      <c r="F65" s="18" t="n">
        <v>-26.934</v>
      </c>
      <c r="G65" s="18" t="n">
        <v>2.0654218</v>
      </c>
    </row>
    <row r="66" customFormat="false" ht="15" hidden="false" customHeight="false" outlineLevel="0" collapsed="false">
      <c r="A66" s="18" t="s">
        <v>10</v>
      </c>
      <c r="B66" s="18" t="s">
        <v>893</v>
      </c>
      <c r="C66" s="18" t="s">
        <v>877</v>
      </c>
      <c r="D66" s="18" t="s">
        <v>894</v>
      </c>
      <c r="E66" s="18" t="n">
        <v>0.0108659</v>
      </c>
      <c r="F66" s="18" t="n">
        <v>-28.111</v>
      </c>
      <c r="G66" s="18" t="n">
        <v>3.3024684</v>
      </c>
    </row>
    <row r="67" customFormat="false" ht="15" hidden="false" customHeight="false" outlineLevel="0" collapsed="false">
      <c r="A67" s="18" t="s">
        <v>10</v>
      </c>
      <c r="B67" s="18" t="s">
        <v>895</v>
      </c>
      <c r="C67" s="18" t="s">
        <v>877</v>
      </c>
      <c r="D67" s="18" t="s">
        <v>896</v>
      </c>
      <c r="E67" s="18" t="n">
        <v>0.0108774</v>
      </c>
      <c r="F67" s="18" t="n">
        <v>-27.08</v>
      </c>
      <c r="G67" s="18" t="n">
        <v>1.9205562</v>
      </c>
    </row>
    <row r="68" customFormat="false" ht="15" hidden="false" customHeight="false" outlineLevel="0" collapsed="false">
      <c r="A68" s="18" t="s">
        <v>10</v>
      </c>
      <c r="B68" s="18" t="s">
        <v>897</v>
      </c>
      <c r="C68" s="18" t="s">
        <v>877</v>
      </c>
      <c r="D68" s="18" t="s">
        <v>898</v>
      </c>
      <c r="E68" s="18" t="n">
        <v>0.0108759</v>
      </c>
      <c r="F68" s="18" t="n">
        <v>-27.213</v>
      </c>
      <c r="G68" s="18" t="n">
        <v>2.2647796</v>
      </c>
    </row>
    <row r="69" customFormat="false" ht="15" hidden="false" customHeight="false" outlineLevel="0" collapsed="false">
      <c r="A69" s="18" t="s">
        <v>10</v>
      </c>
      <c r="B69" s="18" t="s">
        <v>899</v>
      </c>
      <c r="C69" s="18" t="s">
        <v>877</v>
      </c>
      <c r="D69" s="18" t="s">
        <v>900</v>
      </c>
      <c r="E69" s="18" t="n">
        <v>0.0108819</v>
      </c>
      <c r="F69" s="18" t="n">
        <v>-26.684</v>
      </c>
      <c r="G69" s="18" t="n">
        <v>1.6841075</v>
      </c>
    </row>
    <row r="70" customFormat="false" ht="15" hidden="false" customHeight="false" outlineLevel="0" collapsed="false">
      <c r="D70" s="18" t="s">
        <v>90</v>
      </c>
      <c r="E70" s="18" t="n">
        <v>0.0108677</v>
      </c>
      <c r="F70" s="18" t="n">
        <v>-27.956</v>
      </c>
      <c r="G70" s="18" t="n">
        <v>58.1214462</v>
      </c>
    </row>
    <row r="71" customFormat="false" ht="15" hidden="false" customHeight="false" outlineLevel="0" collapsed="false">
      <c r="A71" s="18" t="s">
        <v>10</v>
      </c>
      <c r="B71" s="18" t="s">
        <v>901</v>
      </c>
      <c r="C71" s="18" t="s">
        <v>902</v>
      </c>
      <c r="D71" s="18" t="s">
        <v>903</v>
      </c>
      <c r="E71" s="18" t="n">
        <v>0.0108748</v>
      </c>
      <c r="F71" s="18" t="n">
        <v>-27.318</v>
      </c>
      <c r="G71" s="18" t="n">
        <v>2.9482303</v>
      </c>
    </row>
    <row r="72" customFormat="false" ht="15" hidden="false" customHeight="false" outlineLevel="0" collapsed="false">
      <c r="A72" s="18" t="s">
        <v>10</v>
      </c>
      <c r="B72" s="18" t="s">
        <v>904</v>
      </c>
      <c r="C72" s="18" t="s">
        <v>902</v>
      </c>
      <c r="D72" s="18" t="s">
        <v>905</v>
      </c>
      <c r="E72" s="18" t="n">
        <v>0.0108743</v>
      </c>
      <c r="F72" s="18" t="n">
        <v>-27.362</v>
      </c>
      <c r="G72" s="18" t="n">
        <v>2.5697819</v>
      </c>
    </row>
    <row r="73" customFormat="false" ht="15" hidden="false" customHeight="false" outlineLevel="0" collapsed="false">
      <c r="A73" s="18" t="s">
        <v>10</v>
      </c>
      <c r="B73" s="18" t="s">
        <v>906</v>
      </c>
      <c r="C73" s="18" t="s">
        <v>902</v>
      </c>
      <c r="D73" s="18" t="s">
        <v>907</v>
      </c>
      <c r="E73" s="18" t="n">
        <v>0.0108662</v>
      </c>
      <c r="F73" s="18" t="n">
        <v>-28.084</v>
      </c>
      <c r="G73" s="18" t="n">
        <v>2.9921298</v>
      </c>
    </row>
    <row r="74" customFormat="false" ht="15" hidden="false" customHeight="false" outlineLevel="0" collapsed="false">
      <c r="A74" s="18" t="s">
        <v>10</v>
      </c>
      <c r="B74" s="18" t="s">
        <v>908</v>
      </c>
      <c r="C74" s="18" t="s">
        <v>902</v>
      </c>
      <c r="D74" s="18" t="s">
        <v>909</v>
      </c>
      <c r="E74" s="18" t="n">
        <v>0.0108682</v>
      </c>
      <c r="F74" s="18" t="n">
        <v>-27.903</v>
      </c>
      <c r="G74" s="18" t="n">
        <v>3.6169234</v>
      </c>
    </row>
    <row r="75" customFormat="false" ht="15" hidden="false" customHeight="false" outlineLevel="0" collapsed="false">
      <c r="A75" s="18" t="s">
        <v>10</v>
      </c>
      <c r="B75" s="18" t="s">
        <v>910</v>
      </c>
      <c r="C75" s="18" t="s">
        <v>902</v>
      </c>
      <c r="D75" s="18" t="s">
        <v>911</v>
      </c>
      <c r="E75" s="18" t="n">
        <v>0.0108722</v>
      </c>
      <c r="F75" s="18" t="n">
        <v>-27.549</v>
      </c>
      <c r="G75" s="18" t="n">
        <v>2.4723024</v>
      </c>
    </row>
    <row r="76" customFormat="false" ht="15" hidden="false" customHeight="false" outlineLevel="0" collapsed="false">
      <c r="A76" s="18" t="s">
        <v>10</v>
      </c>
      <c r="B76" s="18" t="s">
        <v>912</v>
      </c>
      <c r="C76" s="18" t="s">
        <v>902</v>
      </c>
      <c r="D76" s="18" t="s">
        <v>913</v>
      </c>
      <c r="E76" s="18" t="n">
        <v>0.0108743</v>
      </c>
      <c r="F76" s="18" t="n">
        <v>-27.364</v>
      </c>
      <c r="G76" s="18" t="n">
        <v>2.1459245</v>
      </c>
    </row>
    <row r="77" customFormat="false" ht="15" hidden="false" customHeight="false" outlineLevel="0" collapsed="false">
      <c r="A77" s="18" t="s">
        <v>10</v>
      </c>
      <c r="B77" s="18" t="s">
        <v>914</v>
      </c>
      <c r="C77" s="18" t="s">
        <v>902</v>
      </c>
      <c r="D77" s="18" t="s">
        <v>915</v>
      </c>
      <c r="E77" s="18" t="n">
        <v>0.0108758</v>
      </c>
      <c r="F77" s="18" t="n">
        <v>-27.229</v>
      </c>
      <c r="G77" s="18" t="n">
        <v>1.9928954</v>
      </c>
    </row>
    <row r="78" customFormat="false" ht="15" hidden="false" customHeight="false" outlineLevel="0" collapsed="false">
      <c r="D78" s="18" t="s">
        <v>105</v>
      </c>
      <c r="E78" s="18" t="n">
        <v>0.0108666</v>
      </c>
      <c r="F78" s="18" t="n">
        <v>-28.048</v>
      </c>
      <c r="G78" s="18" t="n">
        <v>53.6664102</v>
      </c>
    </row>
    <row r="79" customFormat="false" ht="15" hidden="false" customHeight="false" outlineLevel="0" collapsed="false">
      <c r="A79" s="18" t="s">
        <v>10</v>
      </c>
      <c r="B79" s="18" t="s">
        <v>916</v>
      </c>
      <c r="C79" s="18" t="s">
        <v>902</v>
      </c>
      <c r="D79" s="18" t="s">
        <v>917</v>
      </c>
      <c r="E79" s="18" t="n">
        <v>0.0108791</v>
      </c>
      <c r="F79" s="18" t="n">
        <v>-26.93</v>
      </c>
      <c r="G79" s="18" t="n">
        <v>1.2996865</v>
      </c>
    </row>
    <row r="80" customFormat="false" ht="15" hidden="false" customHeight="false" outlineLevel="0" collapsed="false">
      <c r="A80" s="18" t="s">
        <v>10</v>
      </c>
      <c r="B80" s="18" t="s">
        <v>918</v>
      </c>
      <c r="C80" s="18" t="s">
        <v>902</v>
      </c>
      <c r="D80" s="18" t="s">
        <v>919</v>
      </c>
      <c r="E80" s="18" t="n">
        <v>0.0108739</v>
      </c>
      <c r="F80" s="18" t="n">
        <v>-27.401</v>
      </c>
      <c r="G80" s="18" t="n">
        <v>2.1751826</v>
      </c>
    </row>
    <row r="81" customFormat="false" ht="15" hidden="false" customHeight="false" outlineLevel="0" collapsed="false">
      <c r="A81" s="18" t="s">
        <v>10</v>
      </c>
      <c r="B81" s="18" t="s">
        <v>920</v>
      </c>
      <c r="C81" s="18" t="s">
        <v>902</v>
      </c>
      <c r="D81" s="18" t="s">
        <v>921</v>
      </c>
      <c r="E81" s="18" t="n">
        <v>0.0108828</v>
      </c>
      <c r="F81" s="18" t="n">
        <v>-26.605</v>
      </c>
      <c r="G81" s="18" t="n">
        <v>1.6645225</v>
      </c>
    </row>
    <row r="82" customFormat="false" ht="15" hidden="false" customHeight="false" outlineLevel="0" collapsed="false">
      <c r="A82" s="18" t="s">
        <v>10</v>
      </c>
      <c r="B82" s="18" t="s">
        <v>922</v>
      </c>
      <c r="C82" s="18" t="s">
        <v>902</v>
      </c>
      <c r="D82" s="18" t="s">
        <v>923</v>
      </c>
      <c r="E82" s="18" t="n">
        <v>0.0108679</v>
      </c>
      <c r="F82" s="18" t="n">
        <v>-27.932</v>
      </c>
      <c r="G82" s="18" t="n">
        <v>3.193249</v>
      </c>
    </row>
    <row r="83" customFormat="false" ht="15" hidden="false" customHeight="false" outlineLevel="0" collapsed="false">
      <c r="A83" s="18" t="s">
        <v>10</v>
      </c>
      <c r="B83" s="18" t="s">
        <v>924</v>
      </c>
      <c r="C83" s="18" t="s">
        <v>902</v>
      </c>
      <c r="D83" s="18" t="s">
        <v>925</v>
      </c>
      <c r="E83" s="18" t="n">
        <v>0.0108745</v>
      </c>
      <c r="F83" s="18" t="n">
        <v>-27.345</v>
      </c>
      <c r="G83" s="18" t="n">
        <v>2.0603773</v>
      </c>
    </row>
    <row r="84" customFormat="false" ht="15" hidden="false" customHeight="false" outlineLevel="0" collapsed="false">
      <c r="D84" s="18" t="s">
        <v>118</v>
      </c>
      <c r="E84" s="18" t="n">
        <v>0.010868</v>
      </c>
      <c r="F84" s="18" t="n">
        <v>-27.92</v>
      </c>
      <c r="G84" s="18" t="n">
        <v>52.65802</v>
      </c>
    </row>
    <row r="85" customFormat="false" ht="15" hidden="false" customHeight="false" outlineLevel="0" collapsed="false">
      <c r="A85" s="18" t="s">
        <v>6</v>
      </c>
      <c r="B85" s="18" t="s">
        <v>776</v>
      </c>
      <c r="C85" s="18" t="s">
        <v>802</v>
      </c>
      <c r="D85" s="18" t="s">
        <v>926</v>
      </c>
      <c r="E85" s="18" t="n">
        <v>0.0108727</v>
      </c>
      <c r="F85" s="18" t="n">
        <v>-27.505</v>
      </c>
      <c r="G85" s="18" t="n">
        <v>2.4415785</v>
      </c>
    </row>
    <row r="86" customFormat="false" ht="15" hidden="false" customHeight="false" outlineLevel="0" collapsed="false">
      <c r="A86" s="18" t="s">
        <v>6</v>
      </c>
      <c r="B86" s="18" t="s">
        <v>781</v>
      </c>
      <c r="C86" s="18" t="s">
        <v>802</v>
      </c>
      <c r="D86" s="18" t="s">
        <v>927</v>
      </c>
      <c r="E86" s="18" t="n">
        <v>0.0108711</v>
      </c>
      <c r="F86" s="18" t="n">
        <v>-27.645</v>
      </c>
      <c r="G86" s="18" t="n">
        <v>3.6225573</v>
      </c>
    </row>
    <row r="87" customFormat="false" ht="15" hidden="false" customHeight="false" outlineLevel="0" collapsed="false">
      <c r="D87" s="18" t="s">
        <v>133</v>
      </c>
      <c r="E87" s="18" t="n">
        <v>0.0108695</v>
      </c>
      <c r="F87" s="18" t="n">
        <v>-27.791</v>
      </c>
      <c r="G87" s="18" t="n">
        <v>57.0214855</v>
      </c>
    </row>
    <row r="88" customFormat="false" ht="15" hidden="false" customHeight="false" outlineLevel="0" collapsed="false">
      <c r="A88" s="18" t="s">
        <v>6</v>
      </c>
      <c r="B88" s="18" t="s">
        <v>785</v>
      </c>
      <c r="C88" s="18" t="s">
        <v>802</v>
      </c>
      <c r="D88" s="18" t="s">
        <v>928</v>
      </c>
      <c r="E88" s="18" t="n">
        <v>0.010872</v>
      </c>
      <c r="F88" s="18" t="n">
        <v>-27.567</v>
      </c>
      <c r="G88" s="18" t="n">
        <v>2.984967</v>
      </c>
    </row>
    <row r="89" customFormat="false" ht="15" hidden="false" customHeight="false" outlineLevel="0" collapsed="false">
      <c r="A89" s="18" t="s">
        <v>6</v>
      </c>
      <c r="B89" s="18" t="s">
        <v>789</v>
      </c>
      <c r="C89" s="18" t="s">
        <v>802</v>
      </c>
      <c r="D89" s="18" t="s">
        <v>929</v>
      </c>
      <c r="E89" s="18" t="n">
        <v>0.0108717</v>
      </c>
      <c r="F89" s="18" t="n">
        <v>-27.594</v>
      </c>
      <c r="G89" s="18" t="n">
        <v>2.6237916</v>
      </c>
    </row>
    <row r="90" customFormat="false" ht="15" hidden="false" customHeight="false" outlineLevel="0" collapsed="false">
      <c r="A90" s="18" t="s">
        <v>6</v>
      </c>
      <c r="B90" s="18" t="s">
        <v>793</v>
      </c>
      <c r="C90" s="18" t="s">
        <v>802</v>
      </c>
      <c r="D90" s="18" t="s">
        <v>930</v>
      </c>
      <c r="E90" s="18" t="n">
        <v>0.0108726</v>
      </c>
      <c r="F90" s="18" t="n">
        <v>-27.509</v>
      </c>
      <c r="G90" s="18" t="n">
        <v>1.8192101</v>
      </c>
    </row>
    <row r="91" customFormat="false" ht="15" hidden="false" customHeight="false" outlineLevel="0" collapsed="false">
      <c r="A91" s="18" t="s">
        <v>6</v>
      </c>
      <c r="B91" s="18" t="s">
        <v>797</v>
      </c>
      <c r="C91" s="18" t="s">
        <v>802</v>
      </c>
      <c r="D91" s="18" t="s">
        <v>931</v>
      </c>
      <c r="E91" s="18" t="n">
        <v>0.0108801</v>
      </c>
      <c r="F91" s="18" t="n">
        <v>-26.84</v>
      </c>
      <c r="G91" s="18" t="n">
        <v>2.2790222</v>
      </c>
    </row>
    <row r="92" customFormat="false" ht="15" hidden="false" customHeight="false" outlineLevel="0" collapsed="false">
      <c r="A92" s="18" t="s">
        <v>6</v>
      </c>
      <c r="B92" s="18" t="s">
        <v>801</v>
      </c>
      <c r="C92" s="18" t="s">
        <v>852</v>
      </c>
      <c r="D92" s="18" t="s">
        <v>932</v>
      </c>
      <c r="E92" s="18" t="n">
        <v>0.010871</v>
      </c>
      <c r="F92" s="18" t="n">
        <v>-27.654</v>
      </c>
      <c r="G92" s="18" t="n">
        <v>2.9211652</v>
      </c>
    </row>
    <row r="93" customFormat="false" ht="15" hidden="false" customHeight="false" outlineLevel="0" collapsed="false">
      <c r="A93" s="18" t="s">
        <v>6</v>
      </c>
      <c r="B93" s="18" t="s">
        <v>806</v>
      </c>
      <c r="C93" s="18" t="s">
        <v>852</v>
      </c>
      <c r="D93" s="18" t="s">
        <v>933</v>
      </c>
      <c r="E93" s="18" t="n">
        <v>0.0108694</v>
      </c>
      <c r="F93" s="18" t="n">
        <v>-27.8</v>
      </c>
      <c r="G93" s="18" t="n">
        <v>2.9722341</v>
      </c>
    </row>
    <row r="94" customFormat="false" ht="15" hidden="false" customHeight="false" outlineLevel="0" collapsed="false">
      <c r="A94" s="18" t="s">
        <v>6</v>
      </c>
      <c r="B94" s="18" t="s">
        <v>810</v>
      </c>
      <c r="C94" s="18" t="s">
        <v>852</v>
      </c>
      <c r="D94" s="18" t="s">
        <v>934</v>
      </c>
      <c r="E94" s="18" t="n">
        <v>0.0108744</v>
      </c>
      <c r="F94" s="18" t="n">
        <v>-27.349</v>
      </c>
      <c r="G94" s="18" t="n">
        <v>2.4891734</v>
      </c>
    </row>
    <row r="95" customFormat="false" ht="15" hidden="false" customHeight="false" outlineLevel="0" collapsed="false">
      <c r="D95" s="18" t="s">
        <v>148</v>
      </c>
      <c r="E95" s="18" t="n">
        <v>0.0108681</v>
      </c>
      <c r="F95" s="18" t="n">
        <v>-27.919</v>
      </c>
      <c r="G95" s="18" t="n">
        <v>51.8074482</v>
      </c>
    </row>
    <row r="96" customFormat="false" ht="15" hidden="false" customHeight="false" outlineLevel="0" collapsed="false">
      <c r="A96" s="18" t="s">
        <v>6</v>
      </c>
      <c r="B96" s="18" t="s">
        <v>814</v>
      </c>
      <c r="C96" s="18" t="s">
        <v>852</v>
      </c>
      <c r="D96" s="18" t="s">
        <v>935</v>
      </c>
      <c r="E96" s="18" t="n">
        <v>0.0108743</v>
      </c>
      <c r="F96" s="18" t="n">
        <v>-27.359</v>
      </c>
      <c r="G96" s="18" t="n">
        <v>1.9486528</v>
      </c>
    </row>
    <row r="97" customFormat="false" ht="15" hidden="false" customHeight="false" outlineLevel="0" collapsed="false">
      <c r="A97" s="18" t="s">
        <v>6</v>
      </c>
      <c r="B97" s="18" t="s">
        <v>818</v>
      </c>
      <c r="C97" s="18" t="s">
        <v>852</v>
      </c>
      <c r="D97" s="18" t="s">
        <v>936</v>
      </c>
      <c r="E97" s="18" t="n">
        <v>0.0108717</v>
      </c>
      <c r="F97" s="18" t="n">
        <v>-27.591</v>
      </c>
      <c r="G97" s="18" t="n">
        <v>1.93102</v>
      </c>
    </row>
    <row r="98" customFormat="false" ht="15" hidden="false" customHeight="false" outlineLevel="0" collapsed="false">
      <c r="A98" s="18" t="s">
        <v>6</v>
      </c>
      <c r="B98" s="18" t="s">
        <v>822</v>
      </c>
      <c r="C98" s="18" t="s">
        <v>852</v>
      </c>
      <c r="D98" s="18" t="s">
        <v>937</v>
      </c>
      <c r="E98" s="18" t="n">
        <v>0.010872</v>
      </c>
      <c r="F98" s="18" t="n">
        <v>-27.567</v>
      </c>
      <c r="G98" s="18" t="n">
        <v>2.3365926</v>
      </c>
    </row>
    <row r="99" customFormat="false" ht="15" hidden="false" customHeight="false" outlineLevel="0" collapsed="false">
      <c r="A99" s="18" t="s">
        <v>7</v>
      </c>
      <c r="B99" s="18" t="s">
        <v>938</v>
      </c>
      <c r="C99" s="18" t="s">
        <v>852</v>
      </c>
      <c r="D99" s="18" t="s">
        <v>939</v>
      </c>
      <c r="E99" s="18" t="n">
        <v>0.0108696</v>
      </c>
      <c r="F99" s="18" t="n">
        <v>-27.781</v>
      </c>
      <c r="G99" s="18" t="n">
        <v>3.1480223</v>
      </c>
    </row>
    <row r="100" customFormat="false" ht="15" hidden="false" customHeight="false" outlineLevel="0" collapsed="false">
      <c r="A100" s="18" t="s">
        <v>7</v>
      </c>
      <c r="B100" s="18" t="s">
        <v>940</v>
      </c>
      <c r="C100" s="18" t="s">
        <v>852</v>
      </c>
      <c r="D100" s="18" t="s">
        <v>941</v>
      </c>
      <c r="E100" s="18" t="n">
        <v>0.0108715</v>
      </c>
      <c r="F100" s="18" t="n">
        <v>-27.611</v>
      </c>
      <c r="G100" s="18" t="n">
        <v>3.1120733</v>
      </c>
    </row>
    <row r="101" customFormat="false" ht="15" hidden="false" customHeight="false" outlineLevel="0" collapsed="false">
      <c r="A101" s="18" t="s">
        <v>7</v>
      </c>
      <c r="B101" s="18" t="s">
        <v>942</v>
      </c>
      <c r="C101" s="18" t="s">
        <v>852</v>
      </c>
      <c r="D101" s="18" t="s">
        <v>943</v>
      </c>
      <c r="E101" s="18" t="n">
        <v>0.0108699</v>
      </c>
      <c r="F101" s="18" t="n">
        <v>-27.751</v>
      </c>
      <c r="G101" s="18" t="n">
        <v>2.7422413</v>
      </c>
    </row>
    <row r="102" customFormat="false" ht="15" hidden="false" customHeight="false" outlineLevel="0" collapsed="false">
      <c r="A102" s="18" t="s">
        <v>7</v>
      </c>
      <c r="B102" s="18" t="s">
        <v>944</v>
      </c>
      <c r="C102" s="18" t="s">
        <v>852</v>
      </c>
      <c r="D102" s="18" t="s">
        <v>945</v>
      </c>
      <c r="E102" s="18" t="n">
        <v>0.0108771</v>
      </c>
      <c r="F102" s="18" t="n">
        <v>-27.108</v>
      </c>
      <c r="G102" s="18" t="n">
        <v>2.0074063</v>
      </c>
    </row>
    <row r="103" customFormat="false" ht="15" hidden="false" customHeight="false" outlineLevel="0" collapsed="false">
      <c r="A103" s="18" t="s">
        <v>7</v>
      </c>
      <c r="B103" s="18" t="s">
        <v>946</v>
      </c>
      <c r="C103" s="18" t="s">
        <v>852</v>
      </c>
      <c r="D103" s="18" t="s">
        <v>947</v>
      </c>
      <c r="E103" s="18" t="n">
        <v>0.0108733</v>
      </c>
      <c r="F103" s="18" t="n">
        <v>-27.453</v>
      </c>
      <c r="G103" s="18" t="n">
        <v>1.985198</v>
      </c>
    </row>
    <row r="104" customFormat="false" ht="15" hidden="false" customHeight="false" outlineLevel="0" collapsed="false">
      <c r="A104" s="18" t="s">
        <v>7</v>
      </c>
      <c r="B104" s="18" t="s">
        <v>948</v>
      </c>
      <c r="C104" s="18" t="s">
        <v>852</v>
      </c>
      <c r="D104" s="18" t="s">
        <v>949</v>
      </c>
      <c r="E104" s="18" t="n">
        <v>0.0108772</v>
      </c>
      <c r="F104" s="18" t="n">
        <v>-27.102</v>
      </c>
      <c r="G104" s="18" t="n">
        <v>1.9415649</v>
      </c>
    </row>
    <row r="105" customFormat="false" ht="15" hidden="false" customHeight="false" outlineLevel="0" collapsed="false">
      <c r="A105" s="18" t="s">
        <v>6</v>
      </c>
      <c r="B105" s="18" t="s">
        <v>826</v>
      </c>
      <c r="C105" s="18" t="s">
        <v>877</v>
      </c>
      <c r="D105" s="18" t="s">
        <v>950</v>
      </c>
      <c r="E105" s="18" t="n">
        <v>0.0108694</v>
      </c>
      <c r="F105" s="18" t="n">
        <v>-27.796</v>
      </c>
      <c r="G105" s="18" t="n">
        <v>2.2127771</v>
      </c>
    </row>
    <row r="106" customFormat="false" ht="15" hidden="false" customHeight="false" outlineLevel="0" collapsed="false">
      <c r="A106" s="18" t="s">
        <v>6</v>
      </c>
      <c r="B106" s="18" t="s">
        <v>831</v>
      </c>
      <c r="C106" s="18" t="s">
        <v>877</v>
      </c>
      <c r="D106" s="18" t="s">
        <v>951</v>
      </c>
      <c r="E106" s="18" t="n">
        <v>0.0108731</v>
      </c>
      <c r="F106" s="18" t="n">
        <v>-27.471</v>
      </c>
      <c r="G106" s="18" t="n">
        <v>4.2790156</v>
      </c>
    </row>
    <row r="107" customFormat="false" ht="15" hidden="false" customHeight="false" outlineLevel="0" collapsed="false">
      <c r="D107" s="18" t="s">
        <v>163</v>
      </c>
      <c r="E107" s="18" t="n">
        <v>0.0108679</v>
      </c>
      <c r="F107" s="18" t="n">
        <v>-27.937</v>
      </c>
      <c r="G107" s="18" t="n">
        <v>49.6332308</v>
      </c>
    </row>
    <row r="108" customFormat="false" ht="15" hidden="false" customHeight="false" outlineLevel="0" collapsed="false">
      <c r="A108" s="18" t="s">
        <v>6</v>
      </c>
      <c r="B108" s="18" t="s">
        <v>835</v>
      </c>
      <c r="C108" s="18" t="s">
        <v>877</v>
      </c>
      <c r="D108" s="18" t="s">
        <v>952</v>
      </c>
      <c r="E108" s="18" t="n">
        <v>0.0108666</v>
      </c>
      <c r="F108" s="18" t="n">
        <v>-28.049</v>
      </c>
      <c r="G108" s="18" t="n">
        <v>3.199774</v>
      </c>
    </row>
    <row r="109" customFormat="false" ht="15" hidden="false" customHeight="false" outlineLevel="0" collapsed="false">
      <c r="A109" s="18" t="s">
        <v>6</v>
      </c>
      <c r="B109" s="18" t="s">
        <v>839</v>
      </c>
      <c r="C109" s="18" t="s">
        <v>877</v>
      </c>
      <c r="D109" s="18" t="s">
        <v>953</v>
      </c>
      <c r="E109" s="18" t="n">
        <v>0.0108755</v>
      </c>
      <c r="F109" s="18" t="n">
        <v>-27.252</v>
      </c>
      <c r="G109" s="18" t="n">
        <v>2.2507472</v>
      </c>
    </row>
    <row r="110" customFormat="false" ht="15" hidden="false" customHeight="false" outlineLevel="0" collapsed="false">
      <c r="A110" s="18" t="s">
        <v>6</v>
      </c>
      <c r="B110" s="18" t="s">
        <v>843</v>
      </c>
      <c r="C110" s="18" t="s">
        <v>877</v>
      </c>
      <c r="D110" s="18" t="s">
        <v>954</v>
      </c>
      <c r="E110" s="18" t="n">
        <v>0.0108747</v>
      </c>
      <c r="F110" s="18" t="n">
        <v>-27.325</v>
      </c>
      <c r="G110" s="18" t="n">
        <v>1.949361</v>
      </c>
    </row>
    <row r="111" customFormat="false" ht="15" hidden="false" customHeight="false" outlineLevel="0" collapsed="false">
      <c r="A111" s="18" t="s">
        <v>6</v>
      </c>
      <c r="B111" s="18" t="s">
        <v>847</v>
      </c>
      <c r="C111" s="18" t="s">
        <v>877</v>
      </c>
      <c r="D111" s="18" t="s">
        <v>955</v>
      </c>
      <c r="E111" s="18" t="n">
        <v>0.010867</v>
      </c>
      <c r="F111" s="18" t="n">
        <v>-28.013</v>
      </c>
      <c r="G111" s="18" t="n">
        <v>2.5375133</v>
      </c>
    </row>
    <row r="112" customFormat="false" ht="15" hidden="false" customHeight="false" outlineLevel="0" collapsed="false">
      <c r="A112" s="18" t="s">
        <v>7</v>
      </c>
      <c r="B112" s="18" t="s">
        <v>956</v>
      </c>
      <c r="C112" s="18" t="s">
        <v>877</v>
      </c>
      <c r="D112" s="18" t="s">
        <v>957</v>
      </c>
      <c r="E112" s="18" t="n">
        <v>0.0108657</v>
      </c>
      <c r="F112" s="18" t="n">
        <v>-28.126</v>
      </c>
      <c r="G112" s="18" t="n">
        <v>2.3696375</v>
      </c>
    </row>
    <row r="113" customFormat="false" ht="15" hidden="false" customHeight="false" outlineLevel="0" collapsed="false">
      <c r="A113" s="18" t="s">
        <v>7</v>
      </c>
      <c r="B113" s="18" t="s">
        <v>958</v>
      </c>
      <c r="C113" s="18" t="s">
        <v>877</v>
      </c>
      <c r="D113" s="18" t="s">
        <v>959</v>
      </c>
      <c r="E113" s="18" t="n">
        <v>0.0108659</v>
      </c>
      <c r="F113" s="18" t="n">
        <v>-28.108</v>
      </c>
      <c r="G113" s="18" t="n">
        <v>2.8305076</v>
      </c>
    </row>
    <row r="114" customFormat="false" ht="15" hidden="false" customHeight="false" outlineLevel="0" collapsed="false">
      <c r="A114" s="18" t="s">
        <v>7</v>
      </c>
      <c r="B114" s="18" t="s">
        <v>960</v>
      </c>
      <c r="C114" s="18" t="s">
        <v>877</v>
      </c>
      <c r="D114" s="18" t="s">
        <v>961</v>
      </c>
      <c r="E114" s="18" t="n">
        <v>0.0108738</v>
      </c>
      <c r="F114" s="18" t="n">
        <v>-27.406</v>
      </c>
      <c r="G114" s="18" t="n">
        <v>1.9468963</v>
      </c>
    </row>
    <row r="115" customFormat="false" ht="15" hidden="false" customHeight="false" outlineLevel="0" collapsed="false">
      <c r="A115" s="18" t="s">
        <v>7</v>
      </c>
      <c r="B115" s="18" t="s">
        <v>962</v>
      </c>
      <c r="C115" s="18" t="s">
        <v>877</v>
      </c>
      <c r="D115" s="18" t="s">
        <v>963</v>
      </c>
      <c r="E115" s="18" t="n">
        <v>0.0108756</v>
      </c>
      <c r="F115" s="18" t="n">
        <v>-27.245</v>
      </c>
      <c r="G115" s="18" t="n">
        <v>2.1407666</v>
      </c>
    </row>
    <row r="116" customFormat="false" ht="15" hidden="false" customHeight="false" outlineLevel="0" collapsed="false">
      <c r="A116" s="18" t="s">
        <v>7</v>
      </c>
      <c r="B116" s="18" t="s">
        <v>964</v>
      </c>
      <c r="C116" s="18" t="s">
        <v>877</v>
      </c>
      <c r="D116" s="18" t="s">
        <v>965</v>
      </c>
      <c r="E116" s="18" t="n">
        <v>0.0108675</v>
      </c>
      <c r="F116" s="18" t="n">
        <v>-27.97</v>
      </c>
      <c r="G116" s="18" t="n">
        <v>2.4722106</v>
      </c>
    </row>
    <row r="117" customFormat="false" ht="15" hidden="false" customHeight="false" outlineLevel="0" collapsed="false">
      <c r="A117" s="18" t="s">
        <v>7</v>
      </c>
      <c r="B117" s="18" t="s">
        <v>966</v>
      </c>
      <c r="C117" s="18" t="s">
        <v>877</v>
      </c>
      <c r="D117" s="18" t="s">
        <v>967</v>
      </c>
      <c r="E117" s="18" t="n">
        <v>0.0108693</v>
      </c>
      <c r="F117" s="18" t="n">
        <v>-27.811</v>
      </c>
      <c r="G117" s="18" t="n">
        <v>2.1942628</v>
      </c>
    </row>
    <row r="118" customFormat="false" ht="15" hidden="false" customHeight="false" outlineLevel="0" collapsed="false">
      <c r="A118" s="18" t="s">
        <v>6</v>
      </c>
      <c r="B118" s="18" t="s">
        <v>851</v>
      </c>
      <c r="C118" s="18" t="s">
        <v>902</v>
      </c>
      <c r="D118" s="18" t="s">
        <v>968</v>
      </c>
      <c r="E118" s="18" t="n">
        <v>0.0108684</v>
      </c>
      <c r="F118" s="18" t="n">
        <v>-27.892</v>
      </c>
      <c r="G118" s="18" t="n">
        <v>2.2702125</v>
      </c>
    </row>
    <row r="119" customFormat="false" ht="15" hidden="false" customHeight="false" outlineLevel="0" collapsed="false">
      <c r="D119" s="18" t="s">
        <v>176</v>
      </c>
      <c r="E119" s="18" t="n">
        <v>0.0108675</v>
      </c>
      <c r="F119" s="18" t="n">
        <v>-27.968</v>
      </c>
      <c r="G119" s="18" t="n">
        <v>55.9057231</v>
      </c>
    </row>
    <row r="120" customFormat="false" ht="15" hidden="false" customHeight="false" outlineLevel="0" collapsed="false">
      <c r="A120" s="18" t="s">
        <v>6</v>
      </c>
      <c r="B120" s="18" t="s">
        <v>856</v>
      </c>
      <c r="C120" s="18" t="s">
        <v>902</v>
      </c>
      <c r="D120" s="18" t="s">
        <v>969</v>
      </c>
      <c r="E120" s="18" t="n">
        <v>0.0108629</v>
      </c>
      <c r="F120" s="18" t="n">
        <v>-28.381</v>
      </c>
      <c r="G120" s="18" t="n">
        <v>3.8269757</v>
      </c>
    </row>
    <row r="121" customFormat="false" ht="15" hidden="false" customHeight="false" outlineLevel="0" collapsed="false">
      <c r="A121" s="18" t="s">
        <v>6</v>
      </c>
      <c r="B121" s="18" t="s">
        <v>860</v>
      </c>
      <c r="C121" s="18" t="s">
        <v>902</v>
      </c>
      <c r="D121" s="18" t="s">
        <v>970</v>
      </c>
      <c r="E121" s="18" t="n">
        <v>0.0108704</v>
      </c>
      <c r="F121" s="18" t="n">
        <v>-27.707</v>
      </c>
      <c r="G121" s="18" t="n">
        <v>2.926962</v>
      </c>
    </row>
    <row r="122" customFormat="false" ht="15" hidden="false" customHeight="false" outlineLevel="0" collapsed="false">
      <c r="A122" s="18" t="s">
        <v>6</v>
      </c>
      <c r="B122" s="18" t="s">
        <v>864</v>
      </c>
      <c r="C122" s="18" t="s">
        <v>902</v>
      </c>
      <c r="D122" s="18" t="s">
        <v>971</v>
      </c>
      <c r="E122" s="18" t="n">
        <v>0.0108732</v>
      </c>
      <c r="F122" s="18" t="n">
        <v>-27.461</v>
      </c>
      <c r="G122" s="18" t="n">
        <v>2.0194973</v>
      </c>
    </row>
    <row r="123" customFormat="false" ht="15" hidden="false" customHeight="false" outlineLevel="0" collapsed="false">
      <c r="A123" s="18" t="s">
        <v>6</v>
      </c>
      <c r="B123" s="18" t="s">
        <v>868</v>
      </c>
      <c r="C123" s="18" t="s">
        <v>902</v>
      </c>
      <c r="D123" s="18" t="s">
        <v>972</v>
      </c>
      <c r="E123" s="18" t="n">
        <v>0.010872</v>
      </c>
      <c r="F123" s="18" t="n">
        <v>-27.563</v>
      </c>
      <c r="G123" s="18" t="n">
        <v>2.3280164</v>
      </c>
    </row>
    <row r="124" customFormat="false" ht="15" hidden="false" customHeight="false" outlineLevel="0" collapsed="false">
      <c r="A124" s="18" t="s">
        <v>6</v>
      </c>
      <c r="B124" s="18" t="s">
        <v>872</v>
      </c>
      <c r="C124" s="18" t="s">
        <v>902</v>
      </c>
      <c r="D124" s="18" t="s">
        <v>973</v>
      </c>
      <c r="E124" s="18" t="n">
        <v>0.0108626</v>
      </c>
      <c r="F124" s="18" t="n">
        <v>-28.406</v>
      </c>
      <c r="G124" s="18" t="n">
        <v>3.2339964</v>
      </c>
    </row>
    <row r="125" customFormat="false" ht="15" hidden="false" customHeight="false" outlineLevel="0" collapsed="false">
      <c r="A125" s="18" t="s">
        <v>7</v>
      </c>
      <c r="B125" s="18" t="s">
        <v>974</v>
      </c>
      <c r="C125" s="18" t="s">
        <v>902</v>
      </c>
      <c r="D125" s="18" t="s">
        <v>975</v>
      </c>
      <c r="E125" s="18" t="n">
        <v>0.0108708</v>
      </c>
      <c r="F125" s="18" t="n">
        <v>-27.676</v>
      </c>
      <c r="G125" s="18" t="n">
        <v>2.6227191</v>
      </c>
    </row>
    <row r="126" customFormat="false" ht="15" hidden="false" customHeight="false" outlineLevel="0" collapsed="false">
      <c r="A126" s="18" t="s">
        <v>7</v>
      </c>
      <c r="B126" s="18" t="s">
        <v>976</v>
      </c>
      <c r="C126" s="18" t="s">
        <v>902</v>
      </c>
      <c r="D126" s="18" t="s">
        <v>977</v>
      </c>
      <c r="E126" s="18" t="n">
        <v>0.0108668</v>
      </c>
      <c r="F126" s="18" t="n">
        <v>-28.034</v>
      </c>
      <c r="G126" s="18" t="n">
        <v>3.947683</v>
      </c>
    </row>
    <row r="127" customFormat="false" ht="15" hidden="false" customHeight="false" outlineLevel="0" collapsed="false">
      <c r="A127" s="18" t="s">
        <v>7</v>
      </c>
      <c r="B127" s="18" t="s">
        <v>978</v>
      </c>
      <c r="C127" s="18" t="s">
        <v>902</v>
      </c>
      <c r="D127" s="18" t="s">
        <v>979</v>
      </c>
      <c r="E127" s="18" t="n">
        <v>0.0108696</v>
      </c>
      <c r="F127" s="18" t="n">
        <v>-27.78</v>
      </c>
      <c r="G127" s="18" t="n">
        <v>2.5832983</v>
      </c>
    </row>
    <row r="128" customFormat="false" ht="15" hidden="false" customHeight="false" outlineLevel="0" collapsed="false">
      <c r="A128" s="18" t="s">
        <v>7</v>
      </c>
      <c r="B128" s="18" t="s">
        <v>980</v>
      </c>
      <c r="C128" s="18" t="s">
        <v>902</v>
      </c>
      <c r="D128" s="18" t="s">
        <v>981</v>
      </c>
      <c r="E128" s="18" t="n">
        <v>0.0108707</v>
      </c>
      <c r="F128" s="18" t="n">
        <v>-27.685</v>
      </c>
      <c r="G128" s="18" t="n">
        <v>2.6818669</v>
      </c>
    </row>
    <row r="129" customFormat="false" ht="15" hidden="false" customHeight="false" outlineLevel="0" collapsed="false">
      <c r="A129" s="18" t="s">
        <v>7</v>
      </c>
      <c r="B129" s="18" t="s">
        <v>982</v>
      </c>
      <c r="C129" s="18" t="s">
        <v>902</v>
      </c>
      <c r="D129" s="18" t="s">
        <v>983</v>
      </c>
      <c r="E129" s="18" t="n">
        <v>0.010877</v>
      </c>
      <c r="F129" s="18" t="n">
        <v>-27.12</v>
      </c>
      <c r="G129" s="18" t="n">
        <v>1.4303066</v>
      </c>
    </row>
    <row r="130" customFormat="false" ht="15" hidden="false" customHeight="false" outlineLevel="0" collapsed="false">
      <c r="A130" s="18" t="s">
        <v>7</v>
      </c>
      <c r="B130" s="18" t="s">
        <v>984</v>
      </c>
      <c r="C130" s="18" t="s">
        <v>902</v>
      </c>
      <c r="D130" s="18" t="s">
        <v>985</v>
      </c>
      <c r="E130" s="18" t="n">
        <v>0.0108681</v>
      </c>
      <c r="F130" s="18" t="n">
        <v>-27.915</v>
      </c>
      <c r="G130" s="18" t="n">
        <v>2.7086592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1" sqref="D:D A2"/>
    </sheetView>
  </sheetViews>
  <sheetFormatPr defaultColWidth="8.54296875" defaultRowHeight="15" zeroHeight="false" outlineLevelRow="0" outlineLevelCol="0"/>
  <cols>
    <col collapsed="false" customWidth="true" hidden="false" outlineLevel="0" max="8" min="1" style="18" width="8.66"/>
    <col collapsed="false" customWidth="true" hidden="false" outlineLevel="0" max="9" min="9" style="18" width="11.25"/>
    <col collapsed="false" customWidth="true" hidden="false" outlineLevel="0" max="10" min="10" style="18" width="8.66"/>
  </cols>
  <sheetData>
    <row r="1" s="5" customFormat="true" ht="15" hidden="false" customHeight="false" outlineLevel="0" collapsed="false">
      <c r="A1" s="19"/>
      <c r="B1" s="19"/>
      <c r="C1" s="19"/>
      <c r="D1" s="19" t="s">
        <v>3</v>
      </c>
      <c r="E1" s="19" t="s">
        <v>4</v>
      </c>
      <c r="F1" s="19" t="s">
        <v>616</v>
      </c>
      <c r="G1" s="19"/>
      <c r="H1" s="19"/>
      <c r="I1" s="19"/>
      <c r="J1" s="19"/>
    </row>
    <row r="2" customFormat="false" ht="15" hidden="false" customHeight="false" outlineLevel="0" collapsed="false">
      <c r="A2" s="18" t="s">
        <v>10</v>
      </c>
      <c r="B2" s="18" t="s">
        <v>617</v>
      </c>
      <c r="C2" s="18" t="s">
        <v>986</v>
      </c>
      <c r="D2" s="18" t="s">
        <v>778</v>
      </c>
      <c r="E2" s="18" t="n">
        <v>-25.672</v>
      </c>
      <c r="F2" s="18" t="n">
        <v>2.61442723439268</v>
      </c>
    </row>
    <row r="3" customFormat="false" ht="15" hidden="false" customHeight="false" outlineLevel="0" collapsed="false">
      <c r="A3" s="18" t="s">
        <v>10</v>
      </c>
      <c r="B3" s="18" t="s">
        <v>617</v>
      </c>
      <c r="C3" s="18" t="s">
        <v>986</v>
      </c>
      <c r="D3" s="18" t="s">
        <v>780</v>
      </c>
      <c r="E3" s="18" t="n">
        <v>-26.34</v>
      </c>
      <c r="F3" s="18" t="n">
        <v>2.01022179326602</v>
      </c>
    </row>
    <row r="4" customFormat="false" ht="15" hidden="false" customHeight="false" outlineLevel="0" collapsed="false">
      <c r="A4" s="18" t="s">
        <v>10</v>
      </c>
      <c r="B4" s="18" t="s">
        <v>617</v>
      </c>
      <c r="C4" s="18" t="s">
        <v>987</v>
      </c>
      <c r="D4" s="18" t="s">
        <v>782</v>
      </c>
      <c r="E4" s="18" t="n">
        <v>-29.337</v>
      </c>
      <c r="F4" s="18" t="n">
        <v>1.33787137517526</v>
      </c>
    </row>
    <row r="5" customFormat="false" ht="15" hidden="false" customHeight="false" outlineLevel="0" collapsed="false">
      <c r="A5" s="18" t="s">
        <v>10</v>
      </c>
      <c r="B5" s="18" t="s">
        <v>617</v>
      </c>
      <c r="C5" s="18" t="s">
        <v>987</v>
      </c>
      <c r="D5" s="18" t="s">
        <v>784</v>
      </c>
      <c r="E5" s="18" t="n">
        <v>-26.876</v>
      </c>
      <c r="F5" s="18" t="n">
        <v>2.40035918217898</v>
      </c>
    </row>
    <row r="6" customFormat="false" ht="15" hidden="false" customHeight="false" outlineLevel="0" collapsed="false">
      <c r="A6" s="18" t="s">
        <v>10</v>
      </c>
      <c r="B6" s="18" t="s">
        <v>617</v>
      </c>
      <c r="C6" s="18" t="s">
        <v>986</v>
      </c>
      <c r="D6" s="18" t="s">
        <v>786</v>
      </c>
      <c r="E6" s="18" t="n">
        <v>-29.192</v>
      </c>
      <c r="F6" s="18" t="n">
        <v>2.20429478161557</v>
      </c>
    </row>
    <row r="7" customFormat="false" ht="15" hidden="false" customHeight="false" outlineLevel="0" collapsed="false">
      <c r="A7" s="18" t="s">
        <v>10</v>
      </c>
      <c r="B7" s="18" t="s">
        <v>617</v>
      </c>
      <c r="C7" s="18" t="s">
        <v>986</v>
      </c>
      <c r="D7" s="18" t="s">
        <v>788</v>
      </c>
      <c r="E7" s="18" t="n">
        <v>-30.967</v>
      </c>
      <c r="F7" s="18" t="n">
        <v>2.00038687662819</v>
      </c>
    </row>
    <row r="8" customFormat="false" ht="15" hidden="false" customHeight="false" outlineLevel="0" collapsed="false">
      <c r="A8" s="18" t="s">
        <v>10</v>
      </c>
      <c r="B8" s="18" t="s">
        <v>617</v>
      </c>
      <c r="C8" s="18" t="s">
        <v>987</v>
      </c>
      <c r="D8" s="18" t="s">
        <v>790</v>
      </c>
      <c r="E8" s="18" t="n">
        <v>-29.705</v>
      </c>
      <c r="F8" s="18" t="n">
        <v>1.59695476871503</v>
      </c>
    </row>
    <row r="9" customFormat="false" ht="15" hidden="false" customHeight="false" outlineLevel="0" collapsed="false">
      <c r="A9" s="18" t="s">
        <v>10</v>
      </c>
      <c r="B9" s="18" t="s">
        <v>617</v>
      </c>
      <c r="C9" s="18" t="s">
        <v>987</v>
      </c>
      <c r="D9" s="18" t="s">
        <v>792</v>
      </c>
      <c r="E9" s="18" t="n">
        <v>-29.011</v>
      </c>
      <c r="F9" s="18" t="n">
        <v>1.30947334927492</v>
      </c>
    </row>
    <row r="10" customFormat="false" ht="15" hidden="false" customHeight="false" outlineLevel="0" collapsed="false">
      <c r="A10" s="18" t="s">
        <v>10</v>
      </c>
      <c r="B10" s="18" t="s">
        <v>617</v>
      </c>
      <c r="C10" s="18" t="s">
        <v>986</v>
      </c>
      <c r="D10" s="18" t="s">
        <v>794</v>
      </c>
      <c r="E10" s="18" t="n">
        <v>-30.197</v>
      </c>
      <c r="F10" s="18" t="n">
        <v>1.72584730436451</v>
      </c>
    </row>
    <row r="11" customFormat="false" ht="15" hidden="false" customHeight="false" outlineLevel="0" collapsed="false">
      <c r="A11" s="18" t="s">
        <v>10</v>
      </c>
      <c r="B11" s="18" t="s">
        <v>617</v>
      </c>
      <c r="C11" s="18" t="s">
        <v>986</v>
      </c>
      <c r="D11" s="18" t="s">
        <v>796</v>
      </c>
      <c r="E11" s="18" t="n">
        <v>-33.483</v>
      </c>
      <c r="F11" s="18" t="n">
        <v>1.46544308834247</v>
      </c>
    </row>
    <row r="12" customFormat="false" ht="15" hidden="false" customHeight="false" outlineLevel="0" collapsed="false">
      <c r="A12" s="18" t="s">
        <v>10</v>
      </c>
      <c r="B12" s="18" t="s">
        <v>617</v>
      </c>
      <c r="C12" s="18" t="s">
        <v>987</v>
      </c>
      <c r="D12" s="18" t="s">
        <v>798</v>
      </c>
      <c r="E12" s="18" t="n">
        <v>-31.672</v>
      </c>
      <c r="F12" s="18" t="n">
        <v>2.46648015411514</v>
      </c>
    </row>
    <row r="13" customFormat="false" ht="15" hidden="false" customHeight="false" outlineLevel="0" collapsed="false">
      <c r="A13" s="18" t="s">
        <v>10</v>
      </c>
      <c r="B13" s="18" t="s">
        <v>617</v>
      </c>
      <c r="C13" s="18" t="s">
        <v>987</v>
      </c>
      <c r="D13" s="18" t="s">
        <v>800</v>
      </c>
      <c r="E13" s="18" t="n">
        <v>-31.801</v>
      </c>
      <c r="F13" s="18" t="n">
        <v>2.1992212425549</v>
      </c>
    </row>
    <row r="14" customFormat="false" ht="15" hidden="false" customHeight="false" outlineLevel="0" collapsed="false">
      <c r="A14" s="18" t="s">
        <v>10</v>
      </c>
      <c r="B14" s="18" t="s">
        <v>629</v>
      </c>
      <c r="C14" s="18" t="s">
        <v>986</v>
      </c>
      <c r="D14" s="18" t="s">
        <v>803</v>
      </c>
      <c r="E14" s="18" t="n">
        <v>-32.565</v>
      </c>
      <c r="F14" s="18" t="n">
        <v>1.78008244660754</v>
      </c>
    </row>
    <row r="15" customFormat="false" ht="15" hidden="false" customHeight="false" outlineLevel="0" collapsed="false">
      <c r="A15" s="18" t="s">
        <v>10</v>
      </c>
      <c r="B15" s="18" t="s">
        <v>629</v>
      </c>
      <c r="C15" s="18" t="s">
        <v>986</v>
      </c>
      <c r="D15" s="18" t="s">
        <v>805</v>
      </c>
      <c r="E15" s="18" t="n">
        <v>-31.289</v>
      </c>
      <c r="F15" s="18" t="n">
        <v>2.00024267280058</v>
      </c>
    </row>
    <row r="16" customFormat="false" ht="15" hidden="false" customHeight="false" outlineLevel="0" collapsed="false">
      <c r="A16" s="18" t="s">
        <v>10</v>
      </c>
      <c r="B16" s="18" t="s">
        <v>629</v>
      </c>
      <c r="C16" s="18" t="s">
        <v>987</v>
      </c>
      <c r="D16" s="18" t="s">
        <v>807</v>
      </c>
      <c r="E16" s="18" t="n">
        <v>-29.571</v>
      </c>
      <c r="F16" s="18" t="n">
        <v>2.47628854143496</v>
      </c>
    </row>
    <row r="17" customFormat="false" ht="15" hidden="false" customHeight="false" outlineLevel="0" collapsed="false">
      <c r="A17" s="18" t="s">
        <v>10</v>
      </c>
      <c r="B17" s="18" t="s">
        <v>629</v>
      </c>
      <c r="C17" s="18" t="s">
        <v>987</v>
      </c>
      <c r="D17" s="18" t="s">
        <v>809</v>
      </c>
      <c r="E17" s="18" t="n">
        <v>-38.757</v>
      </c>
      <c r="F17" s="18" t="n">
        <v>2.13710199716616</v>
      </c>
    </row>
    <row r="18" customFormat="false" ht="15" hidden="false" customHeight="false" outlineLevel="0" collapsed="false">
      <c r="A18" s="18" t="s">
        <v>10</v>
      </c>
      <c r="B18" s="18" t="s">
        <v>629</v>
      </c>
      <c r="C18" s="18" t="s">
        <v>986</v>
      </c>
      <c r="D18" s="18" t="s">
        <v>811</v>
      </c>
      <c r="E18" s="18" t="n">
        <v>-38.343</v>
      </c>
      <c r="F18" s="18" t="n">
        <v>2.20682506694623</v>
      </c>
    </row>
    <row r="19" customFormat="false" ht="15" hidden="false" customHeight="false" outlineLevel="0" collapsed="false">
      <c r="A19" s="18" t="s">
        <v>10</v>
      </c>
      <c r="B19" s="18" t="s">
        <v>629</v>
      </c>
      <c r="C19" s="18" t="s">
        <v>986</v>
      </c>
      <c r="D19" s="18" t="s">
        <v>813</v>
      </c>
      <c r="E19" s="18" t="n">
        <v>-43.864</v>
      </c>
      <c r="F19" s="18" t="n">
        <v>3.55019890577428</v>
      </c>
    </row>
    <row r="20" customFormat="false" ht="15" hidden="false" customHeight="false" outlineLevel="0" collapsed="false">
      <c r="A20" s="18" t="s">
        <v>10</v>
      </c>
      <c r="B20" s="18" t="s">
        <v>629</v>
      </c>
      <c r="C20" s="18" t="s">
        <v>987</v>
      </c>
      <c r="D20" s="18" t="s">
        <v>815</v>
      </c>
      <c r="E20" s="18" t="n">
        <v>-40.971</v>
      </c>
      <c r="F20" s="18" t="n">
        <v>2.32349636231458</v>
      </c>
    </row>
    <row r="21" customFormat="false" ht="15" hidden="false" customHeight="false" outlineLevel="0" collapsed="false">
      <c r="A21" s="18" t="s">
        <v>10</v>
      </c>
      <c r="B21" s="18" t="s">
        <v>629</v>
      </c>
      <c r="C21" s="18" t="s">
        <v>987</v>
      </c>
      <c r="D21" s="18" t="s">
        <v>817</v>
      </c>
      <c r="E21" s="18" t="n">
        <v>-35.623</v>
      </c>
      <c r="F21" s="18" t="n">
        <v>1.73519270448834</v>
      </c>
    </row>
    <row r="22" customFormat="false" ht="15" hidden="false" customHeight="false" outlineLevel="0" collapsed="false">
      <c r="A22" s="18" t="s">
        <v>10</v>
      </c>
      <c r="B22" s="18" t="s">
        <v>629</v>
      </c>
      <c r="C22" s="18" t="s">
        <v>986</v>
      </c>
      <c r="D22" s="18" t="s">
        <v>819</v>
      </c>
      <c r="E22" s="18" t="n">
        <v>-36.872</v>
      </c>
      <c r="F22" s="18" t="n">
        <v>2.738879295826</v>
      </c>
    </row>
    <row r="23" customFormat="false" ht="15" hidden="false" customHeight="false" outlineLevel="0" collapsed="false">
      <c r="A23" s="18" t="s">
        <v>10</v>
      </c>
      <c r="B23" s="18" t="s">
        <v>629</v>
      </c>
      <c r="C23" s="18" t="s">
        <v>986</v>
      </c>
      <c r="D23" s="18" t="s">
        <v>821</v>
      </c>
      <c r="E23" s="18" t="n">
        <v>-39.668</v>
      </c>
      <c r="F23" s="18" t="n">
        <v>2.1431918593962</v>
      </c>
    </row>
    <row r="24" customFormat="false" ht="15" hidden="false" customHeight="false" outlineLevel="0" collapsed="false">
      <c r="A24" s="18" t="s">
        <v>10</v>
      </c>
      <c r="B24" s="18" t="s">
        <v>629</v>
      </c>
      <c r="C24" s="18" t="s">
        <v>987</v>
      </c>
      <c r="D24" s="18" t="s">
        <v>823</v>
      </c>
      <c r="E24" s="18" t="n">
        <v>-26.159</v>
      </c>
      <c r="F24" s="18" t="n">
        <v>3.22721672252869</v>
      </c>
    </row>
    <row r="25" customFormat="false" ht="15" hidden="false" customHeight="false" outlineLevel="0" collapsed="false">
      <c r="A25" s="18" t="s">
        <v>10</v>
      </c>
      <c r="B25" s="18" t="s">
        <v>629</v>
      </c>
      <c r="C25" s="18" t="s">
        <v>987</v>
      </c>
      <c r="D25" s="18" t="s">
        <v>825</v>
      </c>
      <c r="E25" s="18" t="n">
        <v>-25.086</v>
      </c>
      <c r="F25" s="18" t="n">
        <v>2.97377223677815</v>
      </c>
    </row>
    <row r="26" customFormat="false" ht="15" hidden="false" customHeight="false" outlineLevel="0" collapsed="false">
      <c r="A26" s="18" t="s">
        <v>10</v>
      </c>
      <c r="B26" s="18" t="s">
        <v>648</v>
      </c>
      <c r="C26" s="18" t="s">
        <v>986</v>
      </c>
      <c r="D26" s="18" t="s">
        <v>828</v>
      </c>
      <c r="E26" s="18" t="n">
        <v>-26.185</v>
      </c>
      <c r="F26" s="18" t="n">
        <v>2.08771662951968</v>
      </c>
    </row>
    <row r="27" customFormat="false" ht="15" hidden="false" customHeight="false" outlineLevel="0" collapsed="false">
      <c r="A27" s="18" t="s">
        <v>10</v>
      </c>
      <c r="B27" s="18" t="s">
        <v>648</v>
      </c>
      <c r="C27" s="18" t="s">
        <v>986</v>
      </c>
      <c r="D27" s="18" t="s">
        <v>830</v>
      </c>
      <c r="E27" s="18" t="n">
        <v>-29.208</v>
      </c>
      <c r="F27" s="18" t="n">
        <v>1.88023443561408</v>
      </c>
    </row>
    <row r="28" customFormat="false" ht="15" hidden="false" customHeight="false" outlineLevel="0" collapsed="false">
      <c r="A28" s="18" t="s">
        <v>10</v>
      </c>
      <c r="B28" s="18" t="s">
        <v>648</v>
      </c>
      <c r="C28" s="18" t="s">
        <v>987</v>
      </c>
      <c r="D28" s="18" t="s">
        <v>988</v>
      </c>
      <c r="E28" s="18" t="n">
        <v>-28.848</v>
      </c>
      <c r="F28" s="18" t="n">
        <v>2.18009429893425</v>
      </c>
    </row>
    <row r="29" customFormat="false" ht="15" hidden="false" customHeight="false" outlineLevel="0" collapsed="false">
      <c r="A29" s="18" t="s">
        <v>10</v>
      </c>
      <c r="B29" s="18" t="s">
        <v>648</v>
      </c>
      <c r="C29" s="18" t="s">
        <v>987</v>
      </c>
      <c r="D29" s="18" t="s">
        <v>832</v>
      </c>
      <c r="E29" s="18" t="n">
        <v>-29.288</v>
      </c>
      <c r="F29" s="18" t="n">
        <v>1.39335527469481</v>
      </c>
    </row>
    <row r="30" customFormat="false" ht="15" hidden="false" customHeight="false" outlineLevel="0" collapsed="false">
      <c r="A30" s="18" t="s">
        <v>10</v>
      </c>
      <c r="B30" s="18" t="s">
        <v>648</v>
      </c>
      <c r="C30" s="18" t="s">
        <v>986</v>
      </c>
      <c r="D30" s="18" t="s">
        <v>834</v>
      </c>
      <c r="E30" s="18" t="n">
        <v>-26.506</v>
      </c>
      <c r="F30" s="18" t="n">
        <v>2.65885373492164</v>
      </c>
    </row>
    <row r="31" customFormat="false" ht="15" hidden="false" customHeight="false" outlineLevel="0" collapsed="false">
      <c r="A31" s="18" t="s">
        <v>10</v>
      </c>
      <c r="B31" s="18" t="s">
        <v>648</v>
      </c>
      <c r="C31" s="18" t="s">
        <v>986</v>
      </c>
      <c r="D31" s="18" t="s">
        <v>989</v>
      </c>
      <c r="E31" s="18" t="n">
        <v>-24.347</v>
      </c>
      <c r="F31" s="18" t="n">
        <v>2.64914525046818</v>
      </c>
    </row>
    <row r="32" customFormat="false" ht="15" hidden="false" customHeight="false" outlineLevel="0" collapsed="false">
      <c r="A32" s="18" t="s">
        <v>10</v>
      </c>
      <c r="B32" s="18" t="s">
        <v>648</v>
      </c>
      <c r="C32" s="18" t="s">
        <v>987</v>
      </c>
      <c r="D32" s="18" t="s">
        <v>836</v>
      </c>
      <c r="E32" s="18" t="n">
        <v>-30.181</v>
      </c>
      <c r="F32" s="18" t="n">
        <v>2.20149595405639</v>
      </c>
    </row>
    <row r="33" customFormat="false" ht="15" hidden="false" customHeight="false" outlineLevel="0" collapsed="false">
      <c r="A33" s="18" t="s">
        <v>10</v>
      </c>
      <c r="B33" s="18" t="s">
        <v>648</v>
      </c>
      <c r="C33" s="18" t="s">
        <v>987</v>
      </c>
      <c r="D33" s="18" t="s">
        <v>838</v>
      </c>
      <c r="E33" s="18" t="n">
        <v>-29.812</v>
      </c>
      <c r="F33" s="18" t="n">
        <v>1.56186029824919</v>
      </c>
    </row>
    <row r="34" customFormat="false" ht="15" hidden="false" customHeight="false" outlineLevel="0" collapsed="false">
      <c r="A34" s="18" t="s">
        <v>10</v>
      </c>
      <c r="B34" s="18" t="s">
        <v>648</v>
      </c>
      <c r="C34" s="18" t="s">
        <v>986</v>
      </c>
      <c r="D34" s="18" t="s">
        <v>990</v>
      </c>
      <c r="E34" s="18" t="n">
        <v>-29.364</v>
      </c>
      <c r="F34" s="18" t="n">
        <v>2.61525201529088</v>
      </c>
    </row>
    <row r="35" customFormat="false" ht="15" hidden="false" customHeight="false" outlineLevel="0" collapsed="false">
      <c r="A35" s="18" t="s">
        <v>10</v>
      </c>
      <c r="B35" s="18" t="s">
        <v>648</v>
      </c>
      <c r="C35" s="18" t="s">
        <v>986</v>
      </c>
      <c r="D35" s="18" t="s">
        <v>840</v>
      </c>
      <c r="E35" s="18" t="n">
        <v>-26.852</v>
      </c>
      <c r="F35" s="18" t="n">
        <v>2.98103005347664</v>
      </c>
    </row>
    <row r="36" customFormat="false" ht="15" hidden="false" customHeight="false" outlineLevel="0" collapsed="false">
      <c r="A36" s="18" t="s">
        <v>10</v>
      </c>
      <c r="B36" s="18" t="s">
        <v>648</v>
      </c>
      <c r="C36" s="18" t="s">
        <v>987</v>
      </c>
      <c r="D36" s="18" t="s">
        <v>842</v>
      </c>
      <c r="E36" s="18" t="n">
        <v>-30.489</v>
      </c>
      <c r="F36" s="18" t="n">
        <v>3.60856635106084</v>
      </c>
    </row>
    <row r="37" customFormat="false" ht="15" hidden="false" customHeight="false" outlineLevel="0" collapsed="false">
      <c r="A37" s="18" t="s">
        <v>10</v>
      </c>
      <c r="B37" s="18" t="s">
        <v>648</v>
      </c>
      <c r="C37" s="18" t="s">
        <v>987</v>
      </c>
      <c r="D37" s="18" t="s">
        <v>991</v>
      </c>
      <c r="E37" s="18" t="n">
        <v>-27.246</v>
      </c>
      <c r="F37" s="18" t="n">
        <v>2.86220457599532</v>
      </c>
    </row>
    <row r="38" customFormat="false" ht="15" hidden="false" customHeight="false" outlineLevel="0" collapsed="false">
      <c r="A38" s="18" t="s">
        <v>6</v>
      </c>
      <c r="B38" s="18" t="s">
        <v>617</v>
      </c>
      <c r="C38" s="18" t="s">
        <v>986</v>
      </c>
      <c r="D38" s="18" t="s">
        <v>926</v>
      </c>
      <c r="E38" s="18" t="n">
        <v>-31.472</v>
      </c>
      <c r="F38" s="18" t="n">
        <v>2.22925605490908</v>
      </c>
    </row>
    <row r="39" customFormat="false" ht="15" hidden="false" customHeight="false" outlineLevel="0" collapsed="false">
      <c r="A39" s="18" t="s">
        <v>6</v>
      </c>
      <c r="B39" s="18" t="s">
        <v>617</v>
      </c>
      <c r="C39" s="18" t="s">
        <v>987</v>
      </c>
      <c r="D39" s="18" t="s">
        <v>992</v>
      </c>
      <c r="E39" s="18" t="n">
        <v>-30.008</v>
      </c>
      <c r="F39" s="18" t="n">
        <v>2.15703890040094</v>
      </c>
    </row>
    <row r="40" customFormat="false" ht="15" hidden="false" customHeight="false" outlineLevel="0" collapsed="false">
      <c r="A40" s="18" t="s">
        <v>6</v>
      </c>
      <c r="B40" s="18" t="s">
        <v>617</v>
      </c>
      <c r="C40" s="18" t="s">
        <v>986</v>
      </c>
      <c r="D40" s="18" t="s">
        <v>927</v>
      </c>
      <c r="E40" s="18" t="n">
        <v>-24.718</v>
      </c>
      <c r="F40" s="18" t="n">
        <v>2.72616379571882</v>
      </c>
    </row>
    <row r="41" customFormat="false" ht="15" hidden="false" customHeight="false" outlineLevel="0" collapsed="false">
      <c r="A41" s="18" t="s">
        <v>6</v>
      </c>
      <c r="B41" s="18" t="s">
        <v>617</v>
      </c>
      <c r="C41" s="18" t="s">
        <v>987</v>
      </c>
      <c r="D41" s="18" t="s">
        <v>993</v>
      </c>
      <c r="E41" s="18" t="n">
        <v>-27.089</v>
      </c>
      <c r="F41" s="18" t="n">
        <v>2.10641087230201</v>
      </c>
    </row>
    <row r="42" customFormat="false" ht="15" hidden="false" customHeight="false" outlineLevel="0" collapsed="false">
      <c r="A42" s="18" t="s">
        <v>6</v>
      </c>
      <c r="B42" s="18" t="s">
        <v>617</v>
      </c>
      <c r="C42" s="18" t="s">
        <v>986</v>
      </c>
      <c r="D42" s="18" t="s">
        <v>928</v>
      </c>
      <c r="E42" s="18" t="n">
        <v>-26.856</v>
      </c>
      <c r="F42" s="18" t="n">
        <v>2.36377735578071</v>
      </c>
    </row>
    <row r="43" customFormat="false" ht="15" hidden="false" customHeight="false" outlineLevel="0" collapsed="false">
      <c r="A43" s="18" t="s">
        <v>6</v>
      </c>
      <c r="B43" s="18" t="s">
        <v>617</v>
      </c>
      <c r="C43" s="18" t="s">
        <v>987</v>
      </c>
      <c r="D43" s="18" t="s">
        <v>994</v>
      </c>
      <c r="E43" s="18" t="n">
        <v>-33.576</v>
      </c>
      <c r="F43" s="18" t="n">
        <v>2.08466008433611</v>
      </c>
    </row>
    <row r="44" customFormat="false" ht="15" hidden="false" customHeight="false" outlineLevel="0" collapsed="false">
      <c r="A44" s="18" t="s">
        <v>7</v>
      </c>
      <c r="B44" s="18" t="s">
        <v>617</v>
      </c>
      <c r="C44" s="18" t="s">
        <v>986</v>
      </c>
      <c r="D44" s="18" t="s">
        <v>929</v>
      </c>
      <c r="E44" s="18" t="n">
        <v>-23.475</v>
      </c>
      <c r="F44" s="18" t="n">
        <v>2.04708926667997</v>
      </c>
    </row>
    <row r="45" customFormat="false" ht="15" hidden="false" customHeight="false" outlineLevel="0" collapsed="false">
      <c r="A45" s="18" t="s">
        <v>7</v>
      </c>
      <c r="B45" s="18" t="s">
        <v>617</v>
      </c>
      <c r="C45" s="18" t="s">
        <v>987</v>
      </c>
      <c r="D45" s="18" t="s">
        <v>995</v>
      </c>
      <c r="E45" s="18" t="n">
        <v>-27.442</v>
      </c>
      <c r="F45" s="18" t="n">
        <v>1.34786811158144</v>
      </c>
    </row>
    <row r="46" customFormat="false" ht="15" hidden="false" customHeight="false" outlineLevel="0" collapsed="false">
      <c r="A46" s="18" t="s">
        <v>7</v>
      </c>
      <c r="B46" s="18" t="s">
        <v>617</v>
      </c>
      <c r="C46" s="18" t="s">
        <v>986</v>
      </c>
      <c r="D46" s="18" t="s">
        <v>930</v>
      </c>
      <c r="E46" s="18" t="n">
        <v>-24.418</v>
      </c>
      <c r="F46" s="18" t="n">
        <v>3.10592506978609</v>
      </c>
    </row>
    <row r="47" customFormat="false" ht="15" hidden="false" customHeight="false" outlineLevel="0" collapsed="false">
      <c r="A47" s="18" t="s">
        <v>7</v>
      </c>
      <c r="B47" s="18" t="s">
        <v>617</v>
      </c>
      <c r="C47" s="18" t="s">
        <v>987</v>
      </c>
      <c r="D47" s="18" t="s">
        <v>996</v>
      </c>
      <c r="E47" s="18" t="n">
        <v>-25.129</v>
      </c>
      <c r="F47" s="18" t="n">
        <v>2.27377700223082</v>
      </c>
    </row>
    <row r="48" customFormat="false" ht="15" hidden="false" customHeight="false" outlineLevel="0" collapsed="false">
      <c r="A48" s="18" t="s">
        <v>7</v>
      </c>
      <c r="B48" s="18" t="s">
        <v>617</v>
      </c>
      <c r="C48" s="18" t="s">
        <v>986</v>
      </c>
      <c r="D48" s="18" t="s">
        <v>931</v>
      </c>
      <c r="E48" s="18" t="n">
        <v>-30.29</v>
      </c>
      <c r="F48" s="18" t="n">
        <v>1.88259088412506</v>
      </c>
    </row>
    <row r="49" customFormat="false" ht="15" hidden="false" customHeight="false" outlineLevel="0" collapsed="false">
      <c r="A49" s="18" t="s">
        <v>7</v>
      </c>
      <c r="B49" s="18" t="s">
        <v>617</v>
      </c>
      <c r="C49" s="18" t="s">
        <v>987</v>
      </c>
      <c r="D49" s="18" t="s">
        <v>997</v>
      </c>
      <c r="E49" s="18" t="n">
        <v>-29.794</v>
      </c>
      <c r="F49" s="18" t="n">
        <v>1.90174478627605</v>
      </c>
    </row>
    <row r="50" customFormat="false" ht="15" hidden="false" customHeight="false" outlineLevel="0" collapsed="false">
      <c r="A50" s="18" t="s">
        <v>6</v>
      </c>
      <c r="B50" s="18" t="s">
        <v>629</v>
      </c>
      <c r="C50" s="18" t="s">
        <v>986</v>
      </c>
      <c r="D50" s="18" t="s">
        <v>932</v>
      </c>
      <c r="E50" s="18" t="n">
        <v>-29.234</v>
      </c>
      <c r="F50" s="18" t="n">
        <v>1.36342333561307</v>
      </c>
    </row>
    <row r="51" customFormat="false" ht="15" hidden="false" customHeight="false" outlineLevel="0" collapsed="false">
      <c r="A51" s="18" t="s">
        <v>6</v>
      </c>
      <c r="B51" s="18" t="s">
        <v>629</v>
      </c>
      <c r="C51" s="18" t="s">
        <v>987</v>
      </c>
      <c r="D51" s="18" t="s">
        <v>934</v>
      </c>
      <c r="E51" s="18" t="n">
        <v>-39.014</v>
      </c>
      <c r="F51" s="18" t="n">
        <v>1.3840290798972</v>
      </c>
    </row>
    <row r="52" customFormat="false" ht="15" hidden="false" customHeight="false" outlineLevel="0" collapsed="false">
      <c r="A52" s="18" t="s">
        <v>6</v>
      </c>
      <c r="B52" s="18" t="s">
        <v>629</v>
      </c>
      <c r="C52" s="18" t="s">
        <v>986</v>
      </c>
      <c r="D52" s="18" t="s">
        <v>936</v>
      </c>
      <c r="E52" s="18" t="n">
        <v>-36.904</v>
      </c>
      <c r="F52" s="18" t="n">
        <v>2.58037844179289</v>
      </c>
    </row>
    <row r="53" customFormat="false" ht="15" hidden="false" customHeight="false" outlineLevel="0" collapsed="false">
      <c r="A53" s="18" t="s">
        <v>6</v>
      </c>
      <c r="B53" s="18" t="s">
        <v>629</v>
      </c>
      <c r="C53" s="18" t="s">
        <v>987</v>
      </c>
      <c r="D53" s="18" t="s">
        <v>939</v>
      </c>
      <c r="E53" s="18" t="n">
        <v>-34.375</v>
      </c>
      <c r="F53" s="18" t="n">
        <v>3.39613788187078</v>
      </c>
    </row>
    <row r="54" customFormat="false" ht="15" hidden="false" customHeight="false" outlineLevel="0" collapsed="false">
      <c r="A54" s="18" t="s">
        <v>6</v>
      </c>
      <c r="B54" s="18" t="s">
        <v>629</v>
      </c>
      <c r="C54" s="18" t="s">
        <v>986</v>
      </c>
      <c r="D54" s="18" t="s">
        <v>943</v>
      </c>
      <c r="E54" s="18" t="n">
        <v>-32.311</v>
      </c>
      <c r="F54" s="18" t="n">
        <v>3.72283727739767</v>
      </c>
    </row>
    <row r="55" customFormat="false" ht="15" hidden="false" customHeight="false" outlineLevel="0" collapsed="false">
      <c r="A55" s="18" t="s">
        <v>6</v>
      </c>
      <c r="B55" s="18" t="s">
        <v>629</v>
      </c>
      <c r="C55" s="18" t="s">
        <v>987</v>
      </c>
      <c r="D55" s="18" t="s">
        <v>947</v>
      </c>
      <c r="E55" s="18" t="n">
        <v>-37.039</v>
      </c>
      <c r="F55" s="18" t="n">
        <v>3.54494369021907</v>
      </c>
    </row>
    <row r="56" customFormat="false" ht="15" hidden="false" customHeight="false" outlineLevel="0" collapsed="false">
      <c r="A56" s="18" t="s">
        <v>7</v>
      </c>
      <c r="B56" s="18" t="s">
        <v>629</v>
      </c>
      <c r="C56" s="18" t="s">
        <v>986</v>
      </c>
      <c r="D56" s="18" t="s">
        <v>950</v>
      </c>
      <c r="E56" s="18" t="n">
        <v>-31.907</v>
      </c>
      <c r="F56" s="18" t="n">
        <v>1.91445714516403</v>
      </c>
    </row>
    <row r="57" customFormat="false" ht="15" hidden="false" customHeight="false" outlineLevel="0" collapsed="false">
      <c r="A57" s="18" t="s">
        <v>7</v>
      </c>
      <c r="B57" s="18" t="s">
        <v>629</v>
      </c>
      <c r="C57" s="18" t="s">
        <v>987</v>
      </c>
      <c r="D57" s="18" t="s">
        <v>952</v>
      </c>
      <c r="E57" s="18" t="n">
        <v>-29.834</v>
      </c>
      <c r="F57" s="18" t="n">
        <v>2.29584934792518</v>
      </c>
    </row>
    <row r="58" customFormat="false" ht="15" hidden="false" customHeight="false" outlineLevel="0" collapsed="false">
      <c r="A58" s="18" t="s">
        <v>7</v>
      </c>
      <c r="B58" s="18" t="s">
        <v>629</v>
      </c>
      <c r="C58" s="18" t="s">
        <v>986</v>
      </c>
      <c r="D58" s="18" t="s">
        <v>954</v>
      </c>
      <c r="E58" s="18" t="n">
        <v>-32.884</v>
      </c>
      <c r="F58" s="18" t="n">
        <v>1.82497821403026</v>
      </c>
    </row>
    <row r="59" customFormat="false" ht="15" hidden="false" customHeight="false" outlineLevel="0" collapsed="false">
      <c r="A59" s="18" t="s">
        <v>7</v>
      </c>
      <c r="B59" s="18" t="s">
        <v>629</v>
      </c>
      <c r="C59" s="18" t="s">
        <v>987</v>
      </c>
      <c r="D59" s="18" t="s">
        <v>957</v>
      </c>
      <c r="E59" s="18" t="n">
        <v>-30.264</v>
      </c>
      <c r="F59" s="18" t="n">
        <v>2.44143575746217</v>
      </c>
    </row>
    <row r="60" customFormat="false" ht="15" hidden="false" customHeight="false" outlineLevel="0" collapsed="false">
      <c r="A60" s="18" t="s">
        <v>7</v>
      </c>
      <c r="B60" s="18" t="s">
        <v>629</v>
      </c>
      <c r="C60" s="18" t="s">
        <v>986</v>
      </c>
      <c r="D60" s="18" t="s">
        <v>961</v>
      </c>
      <c r="E60" s="18" t="n">
        <v>-34.844</v>
      </c>
      <c r="F60" s="18" t="n">
        <v>1.36255605792176</v>
      </c>
    </row>
    <row r="61" customFormat="false" ht="15" hidden="false" customHeight="false" outlineLevel="0" collapsed="false">
      <c r="A61" s="18" t="s">
        <v>7</v>
      </c>
      <c r="B61" s="18" t="s">
        <v>629</v>
      </c>
      <c r="C61" s="18" t="s">
        <v>987</v>
      </c>
      <c r="D61" s="18" t="s">
        <v>965</v>
      </c>
      <c r="E61" s="18" t="n">
        <v>-32.42</v>
      </c>
      <c r="F61" s="18" t="n">
        <v>1.79808137148098</v>
      </c>
    </row>
    <row r="62" customFormat="false" ht="15" hidden="false" customHeight="false" outlineLevel="0" collapsed="false">
      <c r="A62" s="18" t="s">
        <v>6</v>
      </c>
      <c r="B62" s="18" t="s">
        <v>648</v>
      </c>
      <c r="C62" s="18" t="s">
        <v>986</v>
      </c>
      <c r="D62" s="18" t="s">
        <v>998</v>
      </c>
      <c r="E62" s="18" t="n">
        <v>-29.191</v>
      </c>
      <c r="F62" s="18" t="n">
        <v>2.18132805556187</v>
      </c>
    </row>
    <row r="63" customFormat="false" ht="15" hidden="false" customHeight="false" outlineLevel="0" collapsed="false">
      <c r="A63" s="18" t="s">
        <v>6</v>
      </c>
      <c r="B63" s="18" t="s">
        <v>648</v>
      </c>
      <c r="C63" s="18" t="s">
        <v>987</v>
      </c>
      <c r="D63" s="18" t="s">
        <v>999</v>
      </c>
      <c r="E63" s="18" t="n">
        <v>-25.691</v>
      </c>
      <c r="F63" s="18" t="n">
        <v>2.20956909109119</v>
      </c>
    </row>
    <row r="64" customFormat="false" ht="15" hidden="false" customHeight="false" outlineLevel="0" collapsed="false">
      <c r="A64" s="18" t="s">
        <v>6</v>
      </c>
      <c r="B64" s="18" t="s">
        <v>648</v>
      </c>
      <c r="C64" s="18" t="s">
        <v>986</v>
      </c>
      <c r="D64" s="18" t="s">
        <v>1000</v>
      </c>
      <c r="E64" s="18" t="n">
        <v>-37.5469999999999</v>
      </c>
      <c r="F64" s="18" t="n">
        <v>2.79916498056061</v>
      </c>
    </row>
    <row r="65" customFormat="false" ht="15" hidden="false" customHeight="false" outlineLevel="0" collapsed="false">
      <c r="A65" s="18" t="s">
        <v>6</v>
      </c>
      <c r="B65" s="18" t="s">
        <v>648</v>
      </c>
      <c r="C65" s="18" t="s">
        <v>987</v>
      </c>
      <c r="D65" s="18" t="s">
        <v>1001</v>
      </c>
      <c r="E65" s="18" t="n">
        <v>-37.773</v>
      </c>
      <c r="F65" s="18" t="n">
        <v>2.23655828240001</v>
      </c>
    </row>
    <row r="66" customFormat="false" ht="15" hidden="false" customHeight="false" outlineLevel="0" collapsed="false">
      <c r="A66" s="18" t="s">
        <v>6</v>
      </c>
      <c r="B66" s="18" t="s">
        <v>648</v>
      </c>
      <c r="C66" s="18" t="s">
        <v>986</v>
      </c>
      <c r="D66" s="18" t="s">
        <v>1002</v>
      </c>
      <c r="E66" s="18" t="n">
        <v>-39.487</v>
      </c>
      <c r="F66" s="18" t="n">
        <v>2.67592942093276</v>
      </c>
    </row>
    <row r="67" customFormat="false" ht="15" hidden="false" customHeight="false" outlineLevel="0" collapsed="false">
      <c r="A67" s="18" t="s">
        <v>6</v>
      </c>
      <c r="B67" s="18" t="s">
        <v>648</v>
      </c>
      <c r="C67" s="18" t="s">
        <v>987</v>
      </c>
      <c r="D67" s="18" t="s">
        <v>1003</v>
      </c>
      <c r="E67" s="18" t="n">
        <v>-37.052</v>
      </c>
      <c r="F67" s="18" t="n">
        <v>3.14857392824417</v>
      </c>
    </row>
    <row r="68" customFormat="false" ht="15" hidden="false" customHeight="false" outlineLevel="0" collapsed="false">
      <c r="A68" s="18" t="s">
        <v>7</v>
      </c>
      <c r="B68" s="18" t="s">
        <v>648</v>
      </c>
      <c r="C68" s="18" t="s">
        <v>986</v>
      </c>
      <c r="D68" s="18" t="s">
        <v>1004</v>
      </c>
      <c r="E68" s="18" t="n">
        <v>-34.559</v>
      </c>
      <c r="F68" s="18" t="n">
        <v>2.58287821730591</v>
      </c>
    </row>
    <row r="69" customFormat="false" ht="15" hidden="false" customHeight="false" outlineLevel="0" collapsed="false">
      <c r="A69" s="18" t="s">
        <v>7</v>
      </c>
      <c r="B69" s="18" t="s">
        <v>648</v>
      </c>
      <c r="C69" s="18" t="s">
        <v>987</v>
      </c>
      <c r="D69" s="18" t="s">
        <v>1005</v>
      </c>
      <c r="E69" s="18" t="n">
        <v>-36.124</v>
      </c>
      <c r="F69" s="18" t="n">
        <v>2.10472025386139</v>
      </c>
    </row>
    <row r="70" customFormat="false" ht="15" hidden="false" customHeight="false" outlineLevel="0" collapsed="false">
      <c r="A70" s="18" t="s">
        <v>7</v>
      </c>
      <c r="B70" s="18" t="s">
        <v>648</v>
      </c>
      <c r="C70" s="18" t="s">
        <v>986</v>
      </c>
      <c r="D70" s="18" t="s">
        <v>1006</v>
      </c>
      <c r="E70" s="18" t="n">
        <v>-30.826</v>
      </c>
      <c r="F70" s="18" t="n">
        <v>2.69170540137003</v>
      </c>
    </row>
    <row r="71" customFormat="false" ht="15" hidden="false" customHeight="false" outlineLevel="0" collapsed="false">
      <c r="A71" s="18" t="s">
        <v>7</v>
      </c>
      <c r="B71" s="18" t="s">
        <v>648</v>
      </c>
      <c r="C71" s="18" t="s">
        <v>987</v>
      </c>
      <c r="D71" s="18" t="s">
        <v>1007</v>
      </c>
      <c r="E71" s="18" t="n">
        <v>-38.823</v>
      </c>
      <c r="F71" s="18" t="n">
        <v>2.17738385286669</v>
      </c>
    </row>
    <row r="72" customFormat="false" ht="15" hidden="false" customHeight="false" outlineLevel="0" collapsed="false">
      <c r="A72" s="18" t="s">
        <v>7</v>
      </c>
      <c r="B72" s="18" t="s">
        <v>648</v>
      </c>
      <c r="C72" s="18" t="s">
        <v>986</v>
      </c>
      <c r="D72" s="18" t="s">
        <v>1008</v>
      </c>
      <c r="E72" s="18" t="n">
        <v>-32.175</v>
      </c>
      <c r="F72" s="18" t="n">
        <v>2.35011158045979</v>
      </c>
    </row>
    <row r="73" customFormat="false" ht="15" hidden="false" customHeight="false" outlineLevel="0" collapsed="false">
      <c r="A73" s="18" t="s">
        <v>7</v>
      </c>
      <c r="B73" s="18" t="s">
        <v>648</v>
      </c>
      <c r="C73" s="18" t="s">
        <v>987</v>
      </c>
      <c r="D73" s="18" t="s">
        <v>1009</v>
      </c>
      <c r="E73" s="18" t="n">
        <v>-29.113</v>
      </c>
      <c r="F73" s="18" t="n">
        <v>3.00273839888432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1" sqref="D:D A2"/>
    </sheetView>
  </sheetViews>
  <sheetFormatPr defaultColWidth="9.15234375" defaultRowHeight="13.8" zeroHeight="false" outlineLevelRow="0" outlineLevelCol="0"/>
  <sheetData>
    <row r="1" customFormat="false" ht="15" hidden="false" customHeight="false" outlineLevel="0" collapsed="false">
      <c r="A1" s="19" t="s">
        <v>0</v>
      </c>
      <c r="B1" s="19" t="s">
        <v>1010</v>
      </c>
      <c r="C1" s="19" t="s">
        <v>615</v>
      </c>
      <c r="D1" s="19" t="s">
        <v>3</v>
      </c>
      <c r="E1" s="19" t="s">
        <v>4</v>
      </c>
      <c r="F1" s="19" t="s">
        <v>5</v>
      </c>
      <c r="G1" s="20" t="s">
        <v>1010</v>
      </c>
    </row>
    <row r="2" customFormat="false" ht="15" hidden="false" customHeight="false" outlineLevel="0" collapsed="false">
      <c r="A2" s="18" t="s">
        <v>10</v>
      </c>
      <c r="B2" s="18" t="s">
        <v>776</v>
      </c>
      <c r="C2" s="18" t="n">
        <v>1</v>
      </c>
      <c r="D2" s="18" t="s">
        <v>778</v>
      </c>
      <c r="E2" s="18" t="n">
        <v>-28.068</v>
      </c>
      <c r="F2" s="18" t="n">
        <v>3.2848123</v>
      </c>
      <c r="G2" s="20" t="s">
        <v>986</v>
      </c>
    </row>
    <row r="3" customFormat="false" ht="15" hidden="false" customHeight="false" outlineLevel="0" collapsed="false">
      <c r="A3" s="18" t="s">
        <v>10</v>
      </c>
      <c r="B3" s="18" t="s">
        <v>779</v>
      </c>
      <c r="C3" s="18" t="n">
        <v>1</v>
      </c>
      <c r="D3" s="18" t="s">
        <v>780</v>
      </c>
      <c r="E3" s="18" t="n">
        <v>-27.148</v>
      </c>
      <c r="F3" s="18" t="n">
        <v>3.0826943</v>
      </c>
      <c r="G3" s="20" t="s">
        <v>986</v>
      </c>
    </row>
    <row r="4" customFormat="false" ht="15" hidden="false" customHeight="false" outlineLevel="0" collapsed="false">
      <c r="A4" s="18" t="s">
        <v>10</v>
      </c>
      <c r="B4" s="18" t="s">
        <v>785</v>
      </c>
      <c r="C4" s="18" t="n">
        <v>1</v>
      </c>
      <c r="D4" s="18" t="s">
        <v>786</v>
      </c>
      <c r="E4" s="18" t="n">
        <v>-27.858</v>
      </c>
      <c r="F4" s="18" t="n">
        <v>3.4403322</v>
      </c>
      <c r="G4" s="20" t="s">
        <v>986</v>
      </c>
    </row>
    <row r="5" customFormat="false" ht="15" hidden="false" customHeight="false" outlineLevel="0" collapsed="false">
      <c r="A5" s="18" t="s">
        <v>10</v>
      </c>
      <c r="B5" s="18" t="s">
        <v>787</v>
      </c>
      <c r="C5" s="18" t="n">
        <v>1</v>
      </c>
      <c r="D5" s="18" t="s">
        <v>788</v>
      </c>
      <c r="E5" s="18" t="n">
        <v>-27.425</v>
      </c>
      <c r="F5" s="18" t="n">
        <v>2.9211393</v>
      </c>
      <c r="G5" s="20" t="s">
        <v>986</v>
      </c>
    </row>
    <row r="6" customFormat="false" ht="15" hidden="false" customHeight="false" outlineLevel="0" collapsed="false">
      <c r="A6" s="18" t="s">
        <v>10</v>
      </c>
      <c r="B6" s="18" t="s">
        <v>793</v>
      </c>
      <c r="C6" s="18" t="n">
        <v>1</v>
      </c>
      <c r="D6" s="18" t="s">
        <v>794</v>
      </c>
      <c r="E6" s="18" t="n">
        <v>-26.764</v>
      </c>
      <c r="F6" s="18" t="n">
        <v>1.6974873</v>
      </c>
      <c r="G6" s="20" t="s">
        <v>986</v>
      </c>
    </row>
    <row r="7" customFormat="false" ht="15" hidden="false" customHeight="false" outlineLevel="0" collapsed="false">
      <c r="A7" s="18" t="s">
        <v>10</v>
      </c>
      <c r="B7" s="18" t="s">
        <v>795</v>
      </c>
      <c r="C7" s="18" t="n">
        <v>1</v>
      </c>
      <c r="D7" s="18" t="s">
        <v>796</v>
      </c>
      <c r="E7" s="18" t="n">
        <v>-28.593</v>
      </c>
      <c r="F7" s="18" t="n">
        <v>1.8796892</v>
      </c>
      <c r="G7" s="20" t="s">
        <v>986</v>
      </c>
    </row>
    <row r="8" customFormat="false" ht="15" hidden="false" customHeight="false" outlineLevel="0" collapsed="false">
      <c r="A8" s="18" t="s">
        <v>10</v>
      </c>
      <c r="B8" s="18" t="s">
        <v>801</v>
      </c>
      <c r="C8" s="18" t="n">
        <v>3</v>
      </c>
      <c r="D8" s="18" t="s">
        <v>803</v>
      </c>
      <c r="E8" s="18" t="n">
        <v>-28.386</v>
      </c>
      <c r="F8" s="18" t="n">
        <v>3.5748156</v>
      </c>
      <c r="G8" s="20" t="s">
        <v>986</v>
      </c>
    </row>
    <row r="9" customFormat="false" ht="15" hidden="false" customHeight="false" outlineLevel="0" collapsed="false">
      <c r="A9" s="18" t="s">
        <v>10</v>
      </c>
      <c r="B9" s="18" t="s">
        <v>804</v>
      </c>
      <c r="C9" s="18" t="n">
        <v>3</v>
      </c>
      <c r="D9" s="18" t="s">
        <v>805</v>
      </c>
      <c r="E9" s="18" t="n">
        <v>-27.276</v>
      </c>
      <c r="F9" s="18" t="n">
        <v>2.7587478</v>
      </c>
      <c r="G9" s="20" t="s">
        <v>986</v>
      </c>
    </row>
    <row r="10" customFormat="false" ht="15" hidden="false" customHeight="false" outlineLevel="0" collapsed="false">
      <c r="A10" s="18" t="s">
        <v>10</v>
      </c>
      <c r="B10" s="18" t="s">
        <v>810</v>
      </c>
      <c r="C10" s="18" t="n">
        <v>3</v>
      </c>
      <c r="D10" s="18" t="s">
        <v>811</v>
      </c>
      <c r="E10" s="18" t="n">
        <v>-27.686</v>
      </c>
      <c r="F10" s="18" t="n">
        <v>2.9547589</v>
      </c>
      <c r="G10" s="20" t="s">
        <v>986</v>
      </c>
    </row>
    <row r="11" customFormat="false" ht="15" hidden="false" customHeight="false" outlineLevel="0" collapsed="false">
      <c r="A11" s="18" t="s">
        <v>10</v>
      </c>
      <c r="B11" s="18" t="s">
        <v>812</v>
      </c>
      <c r="C11" s="18" t="n">
        <v>3</v>
      </c>
      <c r="D11" s="18" t="s">
        <v>813</v>
      </c>
      <c r="E11" s="18" t="n">
        <v>-27.88</v>
      </c>
      <c r="F11" s="18" t="n">
        <v>2.7954084</v>
      </c>
      <c r="G11" s="20" t="s">
        <v>986</v>
      </c>
    </row>
    <row r="12" customFormat="false" ht="15" hidden="false" customHeight="false" outlineLevel="0" collapsed="false">
      <c r="A12" s="18" t="s">
        <v>10</v>
      </c>
      <c r="B12" s="18" t="s">
        <v>818</v>
      </c>
      <c r="C12" s="18" t="n">
        <v>3</v>
      </c>
      <c r="D12" s="18" t="s">
        <v>819</v>
      </c>
      <c r="E12" s="18" t="n">
        <v>-27.214</v>
      </c>
      <c r="F12" s="18" t="n">
        <v>1.8374135</v>
      </c>
      <c r="G12" s="20" t="s">
        <v>986</v>
      </c>
    </row>
    <row r="13" customFormat="false" ht="15" hidden="false" customHeight="false" outlineLevel="0" collapsed="false">
      <c r="A13" s="18" t="s">
        <v>10</v>
      </c>
      <c r="B13" s="18" t="s">
        <v>820</v>
      </c>
      <c r="C13" s="18" t="n">
        <v>3</v>
      </c>
      <c r="D13" s="18" t="s">
        <v>821</v>
      </c>
      <c r="E13" s="18" t="n">
        <v>-27.755</v>
      </c>
      <c r="F13" s="18" t="n">
        <v>2.5643707</v>
      </c>
      <c r="G13" s="20" t="s">
        <v>986</v>
      </c>
    </row>
    <row r="14" customFormat="false" ht="15" hidden="false" customHeight="false" outlineLevel="0" collapsed="false">
      <c r="A14" s="18" t="s">
        <v>10</v>
      </c>
      <c r="B14" s="18" t="s">
        <v>826</v>
      </c>
      <c r="C14" s="18" t="n">
        <v>5</v>
      </c>
      <c r="D14" s="18" t="s">
        <v>828</v>
      </c>
      <c r="E14" s="18" t="n">
        <v>-28.131</v>
      </c>
      <c r="F14" s="18" t="n">
        <v>2.7055853</v>
      </c>
      <c r="G14" s="20" t="s">
        <v>986</v>
      </c>
    </row>
    <row r="15" customFormat="false" ht="15" hidden="false" customHeight="false" outlineLevel="0" collapsed="false">
      <c r="A15" s="18" t="s">
        <v>10</v>
      </c>
      <c r="B15" s="18" t="s">
        <v>829</v>
      </c>
      <c r="C15" s="18" t="n">
        <v>5</v>
      </c>
      <c r="D15" s="18" t="s">
        <v>830</v>
      </c>
      <c r="E15" s="18" t="n">
        <v>-27.568</v>
      </c>
      <c r="F15" s="18" t="n">
        <v>2.5821312</v>
      </c>
      <c r="G15" s="20" t="s">
        <v>986</v>
      </c>
    </row>
    <row r="16" customFormat="false" ht="15" hidden="false" customHeight="false" outlineLevel="0" collapsed="false">
      <c r="A16" s="18" t="s">
        <v>10</v>
      </c>
      <c r="B16" s="18" t="s">
        <v>835</v>
      </c>
      <c r="C16" s="18" t="n">
        <v>5</v>
      </c>
      <c r="D16" s="18" t="s">
        <v>836</v>
      </c>
      <c r="E16" s="18" t="n">
        <v>-27.485</v>
      </c>
      <c r="F16" s="18" t="n">
        <v>2.4364005</v>
      </c>
      <c r="G16" s="20" t="s">
        <v>986</v>
      </c>
    </row>
    <row r="17" customFormat="false" ht="15" hidden="false" customHeight="false" outlineLevel="0" collapsed="false">
      <c r="A17" s="18" t="s">
        <v>10</v>
      </c>
      <c r="B17" s="18" t="s">
        <v>837</v>
      </c>
      <c r="C17" s="18" t="n">
        <v>5</v>
      </c>
      <c r="D17" s="18" t="s">
        <v>838</v>
      </c>
      <c r="E17" s="18" t="n">
        <v>-27.323</v>
      </c>
      <c r="F17" s="18" t="n">
        <v>2.0731548</v>
      </c>
      <c r="G17" s="20" t="s">
        <v>986</v>
      </c>
    </row>
    <row r="18" customFormat="false" ht="15" hidden="false" customHeight="false" outlineLevel="0" collapsed="false">
      <c r="A18" s="18" t="s">
        <v>10</v>
      </c>
      <c r="B18" s="18" t="s">
        <v>843</v>
      </c>
      <c r="C18" s="18" t="n">
        <v>5</v>
      </c>
      <c r="D18" s="18" t="s">
        <v>844</v>
      </c>
      <c r="E18" s="18" t="n">
        <v>-26.998</v>
      </c>
      <c r="F18" s="18" t="n">
        <v>1.9657586</v>
      </c>
      <c r="G18" s="20" t="s">
        <v>986</v>
      </c>
    </row>
    <row r="19" customFormat="false" ht="15" hidden="false" customHeight="false" outlineLevel="0" collapsed="false">
      <c r="A19" s="18" t="s">
        <v>10</v>
      </c>
      <c r="B19" s="18" t="s">
        <v>845</v>
      </c>
      <c r="C19" s="18" t="n">
        <v>5</v>
      </c>
      <c r="D19" s="18" t="s">
        <v>846</v>
      </c>
      <c r="E19" s="18" t="n">
        <v>-27.456</v>
      </c>
      <c r="F19" s="18" t="n">
        <v>2.0581004</v>
      </c>
      <c r="G19" s="20" t="s">
        <v>986</v>
      </c>
    </row>
    <row r="20" customFormat="false" ht="15" hidden="false" customHeight="false" outlineLevel="0" collapsed="false">
      <c r="A20" s="18" t="s">
        <v>10</v>
      </c>
      <c r="B20" s="18" t="s">
        <v>851</v>
      </c>
      <c r="C20" s="18" t="n">
        <v>7</v>
      </c>
      <c r="D20" s="18" t="s">
        <v>853</v>
      </c>
      <c r="E20" s="18" t="n">
        <v>-27.972</v>
      </c>
      <c r="F20" s="18" t="n">
        <v>3.3287296</v>
      </c>
      <c r="G20" s="20" t="s">
        <v>986</v>
      </c>
    </row>
    <row r="21" customFormat="false" ht="15" hidden="false" customHeight="false" outlineLevel="0" collapsed="false">
      <c r="A21" s="18" t="s">
        <v>10</v>
      </c>
      <c r="B21" s="18" t="s">
        <v>854</v>
      </c>
      <c r="C21" s="18" t="n">
        <v>7</v>
      </c>
      <c r="D21" s="18" t="s">
        <v>855</v>
      </c>
      <c r="E21" s="18" t="n">
        <v>-27.48</v>
      </c>
      <c r="F21" s="18" t="n">
        <v>2.4846054</v>
      </c>
      <c r="G21" s="20" t="s">
        <v>986</v>
      </c>
    </row>
    <row r="22" customFormat="false" ht="15" hidden="false" customHeight="false" outlineLevel="0" collapsed="false">
      <c r="A22" s="18" t="s">
        <v>10</v>
      </c>
      <c r="B22" s="18" t="s">
        <v>860</v>
      </c>
      <c r="C22" s="18" t="n">
        <v>7</v>
      </c>
      <c r="D22" s="18" t="s">
        <v>861</v>
      </c>
      <c r="E22" s="18" t="n">
        <v>-27.731</v>
      </c>
      <c r="F22" s="18" t="n">
        <v>3.0274039</v>
      </c>
      <c r="G22" s="20" t="s">
        <v>986</v>
      </c>
    </row>
    <row r="23" customFormat="false" ht="15" hidden="false" customHeight="false" outlineLevel="0" collapsed="false">
      <c r="A23" s="18" t="s">
        <v>10</v>
      </c>
      <c r="B23" s="18" t="s">
        <v>862</v>
      </c>
      <c r="C23" s="18" t="n">
        <v>7</v>
      </c>
      <c r="D23" s="18" t="s">
        <v>863</v>
      </c>
      <c r="E23" s="18" t="n">
        <v>-27.489</v>
      </c>
      <c r="F23" s="18" t="n">
        <v>2.6252693</v>
      </c>
      <c r="G23" s="20" t="s">
        <v>986</v>
      </c>
    </row>
    <row r="24" customFormat="false" ht="15" hidden="false" customHeight="false" outlineLevel="0" collapsed="false">
      <c r="A24" s="18" t="s">
        <v>10</v>
      </c>
      <c r="B24" s="18" t="s">
        <v>868</v>
      </c>
      <c r="C24" s="18" t="n">
        <v>7</v>
      </c>
      <c r="D24" s="18" t="s">
        <v>869</v>
      </c>
      <c r="E24" s="18" t="n">
        <v>-27.478</v>
      </c>
      <c r="F24" s="18" t="n">
        <v>2.0165417</v>
      </c>
      <c r="G24" s="20" t="s">
        <v>986</v>
      </c>
    </row>
    <row r="25" customFormat="false" ht="15" hidden="false" customHeight="false" outlineLevel="0" collapsed="false">
      <c r="A25" s="18" t="s">
        <v>10</v>
      </c>
      <c r="B25" s="18" t="s">
        <v>870</v>
      </c>
      <c r="C25" s="18" t="n">
        <v>7</v>
      </c>
      <c r="D25" s="18" t="s">
        <v>871</v>
      </c>
      <c r="E25" s="18" t="n">
        <v>-26.993</v>
      </c>
      <c r="F25" s="18" t="n">
        <v>1.6803468</v>
      </c>
      <c r="G25" s="20" t="s">
        <v>986</v>
      </c>
    </row>
    <row r="26" customFormat="false" ht="15" hidden="false" customHeight="false" outlineLevel="0" collapsed="false">
      <c r="A26" s="18" t="s">
        <v>10</v>
      </c>
      <c r="B26" s="18" t="s">
        <v>876</v>
      </c>
      <c r="C26" s="18" t="n">
        <v>15</v>
      </c>
      <c r="D26" s="18" t="s">
        <v>878</v>
      </c>
      <c r="E26" s="18" t="n">
        <v>-27.184</v>
      </c>
      <c r="F26" s="18" t="n">
        <v>2.3077781</v>
      </c>
      <c r="G26" s="20" t="s">
        <v>986</v>
      </c>
    </row>
    <row r="27" customFormat="false" ht="15" hidden="false" customHeight="false" outlineLevel="0" collapsed="false">
      <c r="A27" s="18" t="s">
        <v>10</v>
      </c>
      <c r="B27" s="18" t="s">
        <v>879</v>
      </c>
      <c r="C27" s="18" t="n">
        <v>15</v>
      </c>
      <c r="D27" s="18" t="s">
        <v>880</v>
      </c>
      <c r="E27" s="18" t="n">
        <v>-27.269</v>
      </c>
      <c r="F27" s="18" t="n">
        <v>2.0154132</v>
      </c>
      <c r="G27" s="20" t="s">
        <v>986</v>
      </c>
    </row>
    <row r="28" customFormat="false" ht="15" hidden="false" customHeight="false" outlineLevel="0" collapsed="false">
      <c r="A28" s="18" t="s">
        <v>10</v>
      </c>
      <c r="B28" s="18" t="s">
        <v>885</v>
      </c>
      <c r="C28" s="18" t="n">
        <v>15</v>
      </c>
      <c r="D28" s="18" t="s">
        <v>886</v>
      </c>
      <c r="E28" s="18" t="n">
        <v>-27.858</v>
      </c>
      <c r="F28" s="18" t="n">
        <v>3.1142678</v>
      </c>
      <c r="G28" s="20" t="s">
        <v>986</v>
      </c>
    </row>
    <row r="29" customFormat="false" ht="15" hidden="false" customHeight="false" outlineLevel="0" collapsed="false">
      <c r="A29" s="18" t="s">
        <v>10</v>
      </c>
      <c r="B29" s="18" t="s">
        <v>887</v>
      </c>
      <c r="C29" s="18" t="n">
        <v>15</v>
      </c>
      <c r="D29" s="18" t="s">
        <v>888</v>
      </c>
      <c r="E29" s="18" t="n">
        <v>-27.697</v>
      </c>
      <c r="F29" s="18" t="n">
        <v>2.3833178</v>
      </c>
      <c r="G29" s="20" t="s">
        <v>986</v>
      </c>
    </row>
    <row r="30" customFormat="false" ht="15" hidden="false" customHeight="false" outlineLevel="0" collapsed="false">
      <c r="A30" s="18" t="s">
        <v>10</v>
      </c>
      <c r="B30" s="18" t="s">
        <v>893</v>
      </c>
      <c r="C30" s="18" t="n">
        <v>15</v>
      </c>
      <c r="D30" s="18" t="s">
        <v>894</v>
      </c>
      <c r="E30" s="18" t="n">
        <v>-28.111</v>
      </c>
      <c r="F30" s="18" t="n">
        <v>3.3024684</v>
      </c>
      <c r="G30" s="20" t="s">
        <v>986</v>
      </c>
    </row>
    <row r="31" customFormat="false" ht="15" hidden="false" customHeight="false" outlineLevel="0" collapsed="false">
      <c r="A31" s="18" t="s">
        <v>10</v>
      </c>
      <c r="B31" s="18" t="s">
        <v>895</v>
      </c>
      <c r="C31" s="18" t="n">
        <v>15</v>
      </c>
      <c r="D31" s="18" t="s">
        <v>896</v>
      </c>
      <c r="E31" s="18" t="n">
        <v>-27.08</v>
      </c>
      <c r="F31" s="18" t="n">
        <v>1.9205562</v>
      </c>
      <c r="G31" s="20" t="s">
        <v>986</v>
      </c>
    </row>
    <row r="32" customFormat="false" ht="15" hidden="false" customHeight="false" outlineLevel="0" collapsed="false">
      <c r="A32" s="18" t="s">
        <v>10</v>
      </c>
      <c r="B32" s="18" t="s">
        <v>901</v>
      </c>
      <c r="C32" s="18" t="n">
        <v>30</v>
      </c>
      <c r="D32" s="18" t="s">
        <v>903</v>
      </c>
      <c r="E32" s="18" t="n">
        <v>-27.318</v>
      </c>
      <c r="F32" s="18" t="n">
        <v>2.9482303</v>
      </c>
      <c r="G32" s="20" t="s">
        <v>986</v>
      </c>
    </row>
    <row r="33" customFormat="false" ht="15" hidden="false" customHeight="false" outlineLevel="0" collapsed="false">
      <c r="A33" s="18" t="s">
        <v>10</v>
      </c>
      <c r="B33" s="18" t="s">
        <v>904</v>
      </c>
      <c r="C33" s="18" t="n">
        <v>30</v>
      </c>
      <c r="D33" s="18" t="s">
        <v>905</v>
      </c>
      <c r="E33" s="18" t="n">
        <v>-27.362</v>
      </c>
      <c r="F33" s="18" t="n">
        <v>2.5697819</v>
      </c>
      <c r="G33" s="20" t="s">
        <v>986</v>
      </c>
    </row>
    <row r="34" customFormat="false" ht="15" hidden="false" customHeight="false" outlineLevel="0" collapsed="false">
      <c r="A34" s="18" t="s">
        <v>10</v>
      </c>
      <c r="B34" s="18" t="s">
        <v>910</v>
      </c>
      <c r="C34" s="18" t="n">
        <v>30</v>
      </c>
      <c r="D34" s="18" t="s">
        <v>911</v>
      </c>
      <c r="E34" s="18" t="n">
        <v>-27.549</v>
      </c>
      <c r="F34" s="18" t="n">
        <v>2.4723024</v>
      </c>
      <c r="G34" s="20" t="s">
        <v>986</v>
      </c>
    </row>
    <row r="35" customFormat="false" ht="15" hidden="false" customHeight="false" outlineLevel="0" collapsed="false">
      <c r="A35" s="18" t="s">
        <v>10</v>
      </c>
      <c r="B35" s="18" t="s">
        <v>912</v>
      </c>
      <c r="C35" s="18" t="n">
        <v>30</v>
      </c>
      <c r="D35" s="18" t="s">
        <v>913</v>
      </c>
      <c r="E35" s="18" t="n">
        <v>-27.364</v>
      </c>
      <c r="F35" s="18" t="n">
        <v>2.1459245</v>
      </c>
      <c r="G35" s="20" t="s">
        <v>986</v>
      </c>
    </row>
    <row r="36" customFormat="false" ht="15" hidden="false" customHeight="false" outlineLevel="0" collapsed="false">
      <c r="A36" s="18" t="s">
        <v>10</v>
      </c>
      <c r="B36" s="18" t="s">
        <v>918</v>
      </c>
      <c r="C36" s="18" t="n">
        <v>30</v>
      </c>
      <c r="D36" s="18" t="s">
        <v>919</v>
      </c>
      <c r="E36" s="18" t="n">
        <v>-27.401</v>
      </c>
      <c r="F36" s="18" t="n">
        <v>2.1751826</v>
      </c>
      <c r="G36" s="20" t="s">
        <v>986</v>
      </c>
    </row>
    <row r="37" customFormat="false" ht="15" hidden="false" customHeight="false" outlineLevel="0" collapsed="false">
      <c r="A37" s="18" t="s">
        <v>10</v>
      </c>
      <c r="B37" s="18" t="s">
        <v>920</v>
      </c>
      <c r="C37" s="18" t="n">
        <v>30</v>
      </c>
      <c r="D37" s="18" t="s">
        <v>921</v>
      </c>
      <c r="E37" s="18" t="n">
        <v>-26.605</v>
      </c>
      <c r="F37" s="18" t="n">
        <v>1.6645225</v>
      </c>
      <c r="G37" s="20" t="s">
        <v>986</v>
      </c>
    </row>
    <row r="38" customFormat="false" ht="15" hidden="false" customHeight="false" outlineLevel="0" collapsed="false">
      <c r="A38" s="18" t="s">
        <v>10</v>
      </c>
      <c r="C38" s="18" t="n">
        <v>90</v>
      </c>
      <c r="D38" s="18" t="s">
        <v>778</v>
      </c>
      <c r="E38" s="18" t="n">
        <v>-25.672</v>
      </c>
      <c r="F38" s="18" t="n">
        <v>2.61442723439268</v>
      </c>
      <c r="G38" s="18" t="s">
        <v>986</v>
      </c>
    </row>
    <row r="39" customFormat="false" ht="15" hidden="false" customHeight="false" outlineLevel="0" collapsed="false">
      <c r="A39" s="18" t="s">
        <v>10</v>
      </c>
      <c r="C39" s="18" t="n">
        <v>90</v>
      </c>
      <c r="D39" s="18" t="s">
        <v>780</v>
      </c>
      <c r="E39" s="18" t="n">
        <v>-26.34</v>
      </c>
      <c r="F39" s="18" t="n">
        <v>2.01022179326602</v>
      </c>
      <c r="G39" s="18" t="s">
        <v>986</v>
      </c>
    </row>
    <row r="40" customFormat="false" ht="15" hidden="false" customHeight="false" outlineLevel="0" collapsed="false">
      <c r="A40" s="18" t="s">
        <v>10</v>
      </c>
      <c r="C40" s="18" t="n">
        <v>90</v>
      </c>
      <c r="D40" s="18" t="s">
        <v>786</v>
      </c>
      <c r="E40" s="18" t="n">
        <v>-29.192</v>
      </c>
      <c r="F40" s="18" t="n">
        <v>2.20429478161557</v>
      </c>
      <c r="G40" s="18" t="s">
        <v>986</v>
      </c>
    </row>
    <row r="41" customFormat="false" ht="15" hidden="false" customHeight="false" outlineLevel="0" collapsed="false">
      <c r="A41" s="18" t="s">
        <v>10</v>
      </c>
      <c r="C41" s="18" t="n">
        <v>90</v>
      </c>
      <c r="D41" s="18" t="s">
        <v>788</v>
      </c>
      <c r="E41" s="18" t="n">
        <v>-30.967</v>
      </c>
      <c r="F41" s="18" t="n">
        <v>2.00038687662819</v>
      </c>
      <c r="G41" s="18" t="s">
        <v>986</v>
      </c>
    </row>
    <row r="42" customFormat="false" ht="15" hidden="false" customHeight="false" outlineLevel="0" collapsed="false">
      <c r="A42" s="18" t="s">
        <v>10</v>
      </c>
      <c r="C42" s="18" t="n">
        <v>90</v>
      </c>
      <c r="D42" s="18" t="s">
        <v>794</v>
      </c>
      <c r="E42" s="18" t="n">
        <v>-30.197</v>
      </c>
      <c r="F42" s="18" t="n">
        <v>1.72584730436451</v>
      </c>
      <c r="G42" s="18" t="s">
        <v>986</v>
      </c>
    </row>
    <row r="43" customFormat="false" ht="15" hidden="false" customHeight="false" outlineLevel="0" collapsed="false">
      <c r="A43" s="18" t="s">
        <v>10</v>
      </c>
      <c r="C43" s="18" t="n">
        <v>90</v>
      </c>
      <c r="D43" s="18" t="s">
        <v>796</v>
      </c>
      <c r="E43" s="18" t="n">
        <v>-33.483</v>
      </c>
      <c r="F43" s="18" t="n">
        <v>1.46544308834247</v>
      </c>
      <c r="G43" s="18" t="s">
        <v>986</v>
      </c>
    </row>
    <row r="44" customFormat="false" ht="15" hidden="false" customHeight="false" outlineLevel="0" collapsed="false">
      <c r="A44" s="18" t="s">
        <v>10</v>
      </c>
      <c r="C44" s="18" t="n">
        <v>180</v>
      </c>
      <c r="D44" s="18" t="s">
        <v>803</v>
      </c>
      <c r="E44" s="18" t="n">
        <v>-32.565</v>
      </c>
      <c r="F44" s="18" t="n">
        <v>1.78008244660754</v>
      </c>
      <c r="G44" s="18" t="s">
        <v>986</v>
      </c>
    </row>
    <row r="45" customFormat="false" ht="15" hidden="false" customHeight="false" outlineLevel="0" collapsed="false">
      <c r="A45" s="18" t="s">
        <v>10</v>
      </c>
      <c r="C45" s="18" t="n">
        <v>180</v>
      </c>
      <c r="D45" s="18" t="s">
        <v>805</v>
      </c>
      <c r="E45" s="18" t="n">
        <v>-31.289</v>
      </c>
      <c r="F45" s="18" t="n">
        <v>2.00024267280058</v>
      </c>
      <c r="G45" s="18" t="s">
        <v>986</v>
      </c>
    </row>
    <row r="46" customFormat="false" ht="15" hidden="false" customHeight="false" outlineLevel="0" collapsed="false">
      <c r="A46" s="18" t="s">
        <v>10</v>
      </c>
      <c r="C46" s="18" t="n">
        <v>180</v>
      </c>
      <c r="D46" s="18" t="s">
        <v>811</v>
      </c>
      <c r="E46" s="18" t="n">
        <v>-38.343</v>
      </c>
      <c r="F46" s="18" t="n">
        <v>2.20682506694623</v>
      </c>
      <c r="G46" s="18" t="s">
        <v>986</v>
      </c>
    </row>
    <row r="47" customFormat="false" ht="15" hidden="false" customHeight="false" outlineLevel="0" collapsed="false">
      <c r="A47" s="18" t="s">
        <v>10</v>
      </c>
      <c r="C47" s="18" t="n">
        <v>180</v>
      </c>
      <c r="D47" s="18" t="s">
        <v>813</v>
      </c>
      <c r="E47" s="18" t="n">
        <v>-43.864</v>
      </c>
      <c r="F47" s="18" t="n">
        <v>3.55019890577428</v>
      </c>
      <c r="G47" s="18" t="s">
        <v>986</v>
      </c>
    </row>
    <row r="48" customFormat="false" ht="15" hidden="false" customHeight="false" outlineLevel="0" collapsed="false">
      <c r="A48" s="18" t="s">
        <v>10</v>
      </c>
      <c r="C48" s="18" t="n">
        <v>180</v>
      </c>
      <c r="D48" s="18" t="s">
        <v>819</v>
      </c>
      <c r="E48" s="18" t="n">
        <v>-36.872</v>
      </c>
      <c r="F48" s="18" t="n">
        <v>2.738879295826</v>
      </c>
      <c r="G48" s="18" t="s">
        <v>986</v>
      </c>
    </row>
    <row r="49" customFormat="false" ht="15" hidden="false" customHeight="false" outlineLevel="0" collapsed="false">
      <c r="A49" s="18" t="s">
        <v>10</v>
      </c>
      <c r="C49" s="18" t="n">
        <v>180</v>
      </c>
      <c r="D49" s="18" t="s">
        <v>821</v>
      </c>
      <c r="E49" s="18" t="n">
        <v>-39.668</v>
      </c>
      <c r="F49" s="18" t="n">
        <v>2.1431918593962</v>
      </c>
      <c r="G49" s="18" t="s">
        <v>986</v>
      </c>
    </row>
    <row r="50" customFormat="false" ht="15" hidden="false" customHeight="false" outlineLevel="0" collapsed="false">
      <c r="A50" s="18" t="s">
        <v>10</v>
      </c>
      <c r="C50" s="18" t="n">
        <v>360</v>
      </c>
      <c r="D50" s="18" t="s">
        <v>828</v>
      </c>
      <c r="E50" s="18" t="n">
        <v>-26.185</v>
      </c>
      <c r="F50" s="18" t="n">
        <v>2.08771662951968</v>
      </c>
      <c r="G50" s="18" t="s">
        <v>986</v>
      </c>
    </row>
    <row r="51" customFormat="false" ht="15" hidden="false" customHeight="false" outlineLevel="0" collapsed="false">
      <c r="A51" s="18" t="s">
        <v>10</v>
      </c>
      <c r="C51" s="18" t="n">
        <v>360</v>
      </c>
      <c r="D51" s="18" t="s">
        <v>830</v>
      </c>
      <c r="E51" s="18" t="n">
        <v>-29.208</v>
      </c>
      <c r="F51" s="18" t="n">
        <v>1.88023443561408</v>
      </c>
      <c r="G51" s="18" t="s">
        <v>986</v>
      </c>
    </row>
    <row r="52" customFormat="false" ht="15" hidden="false" customHeight="false" outlineLevel="0" collapsed="false">
      <c r="A52" s="18" t="s">
        <v>10</v>
      </c>
      <c r="C52" s="18" t="n">
        <v>360</v>
      </c>
      <c r="D52" s="18" t="s">
        <v>834</v>
      </c>
      <c r="E52" s="18" t="n">
        <v>-26.506</v>
      </c>
      <c r="F52" s="18" t="n">
        <v>2.65885373492164</v>
      </c>
      <c r="G52" s="18" t="s">
        <v>986</v>
      </c>
    </row>
    <row r="53" customFormat="false" ht="15" hidden="false" customHeight="false" outlineLevel="0" collapsed="false">
      <c r="A53" s="18" t="s">
        <v>10</v>
      </c>
      <c r="C53" s="18" t="n">
        <v>360</v>
      </c>
      <c r="D53" s="18" t="s">
        <v>989</v>
      </c>
      <c r="E53" s="18" t="n">
        <v>-24.347</v>
      </c>
      <c r="F53" s="18" t="n">
        <v>2.64914525046818</v>
      </c>
      <c r="G53" s="18" t="s">
        <v>986</v>
      </c>
    </row>
    <row r="54" customFormat="false" ht="15" hidden="false" customHeight="false" outlineLevel="0" collapsed="false">
      <c r="A54" s="18" t="s">
        <v>10</v>
      </c>
      <c r="C54" s="18" t="n">
        <v>360</v>
      </c>
      <c r="D54" s="18" t="s">
        <v>990</v>
      </c>
      <c r="E54" s="18" t="n">
        <v>-29.364</v>
      </c>
      <c r="F54" s="18" t="n">
        <v>2.61525201529088</v>
      </c>
      <c r="G54" s="18" t="s">
        <v>986</v>
      </c>
    </row>
    <row r="55" customFormat="false" ht="15" hidden="false" customHeight="false" outlineLevel="0" collapsed="false">
      <c r="A55" s="18" t="s">
        <v>10</v>
      </c>
      <c r="C55" s="18" t="n">
        <v>360</v>
      </c>
      <c r="D55" s="18" t="s">
        <v>840</v>
      </c>
      <c r="E55" s="18" t="n">
        <v>-26.852</v>
      </c>
      <c r="F55" s="18" t="n">
        <v>2.98103005347664</v>
      </c>
      <c r="G55" s="18" t="s">
        <v>986</v>
      </c>
    </row>
    <row r="56" customFormat="false" ht="15" hidden="false" customHeight="false" outlineLevel="0" collapsed="false">
      <c r="A56" s="18" t="s">
        <v>10</v>
      </c>
      <c r="B56" s="18" t="s">
        <v>781</v>
      </c>
      <c r="C56" s="18" t="n">
        <v>1</v>
      </c>
      <c r="D56" s="18" t="s">
        <v>782</v>
      </c>
      <c r="E56" s="18" t="n">
        <v>-26.813</v>
      </c>
      <c r="F56" s="18" t="n">
        <v>2.2629379</v>
      </c>
      <c r="G56" s="20" t="s">
        <v>987</v>
      </c>
    </row>
    <row r="57" customFormat="false" ht="15" hidden="false" customHeight="false" outlineLevel="0" collapsed="false">
      <c r="A57" s="18" t="s">
        <v>10</v>
      </c>
      <c r="B57" s="18" t="s">
        <v>783</v>
      </c>
      <c r="C57" s="18" t="n">
        <v>1</v>
      </c>
      <c r="D57" s="18" t="s">
        <v>784</v>
      </c>
      <c r="E57" s="18" t="n">
        <v>-27.195</v>
      </c>
      <c r="F57" s="18" t="n">
        <v>2.1931306</v>
      </c>
      <c r="G57" s="20" t="s">
        <v>987</v>
      </c>
    </row>
    <row r="58" customFormat="false" ht="15" hidden="false" customHeight="false" outlineLevel="0" collapsed="false">
      <c r="A58" s="18" t="s">
        <v>10</v>
      </c>
      <c r="B58" s="18" t="s">
        <v>789</v>
      </c>
      <c r="C58" s="18" t="n">
        <v>1</v>
      </c>
      <c r="D58" s="18" t="s">
        <v>790</v>
      </c>
      <c r="E58" s="18" t="n">
        <v>-27.312</v>
      </c>
      <c r="F58" s="18" t="n">
        <v>2.4580944</v>
      </c>
      <c r="G58" s="20" t="s">
        <v>987</v>
      </c>
    </row>
    <row r="59" customFormat="false" ht="15" hidden="false" customHeight="false" outlineLevel="0" collapsed="false">
      <c r="A59" s="18" t="s">
        <v>10</v>
      </c>
      <c r="B59" s="18" t="s">
        <v>791</v>
      </c>
      <c r="C59" s="18" t="n">
        <v>1</v>
      </c>
      <c r="D59" s="18" t="s">
        <v>792</v>
      </c>
      <c r="E59" s="18" t="n">
        <v>-27.174</v>
      </c>
      <c r="F59" s="18" t="n">
        <v>1.8552268</v>
      </c>
      <c r="G59" s="20" t="s">
        <v>987</v>
      </c>
    </row>
    <row r="60" customFormat="false" ht="15" hidden="false" customHeight="false" outlineLevel="0" collapsed="false">
      <c r="A60" s="18" t="s">
        <v>10</v>
      </c>
      <c r="B60" s="18" t="s">
        <v>797</v>
      </c>
      <c r="C60" s="18" t="n">
        <v>1</v>
      </c>
      <c r="D60" s="18" t="s">
        <v>798</v>
      </c>
      <c r="E60" s="18" t="n">
        <v>-27.425</v>
      </c>
      <c r="F60" s="18" t="n">
        <v>2.0825998</v>
      </c>
      <c r="G60" s="20" t="s">
        <v>987</v>
      </c>
    </row>
    <row r="61" customFormat="false" ht="15" hidden="false" customHeight="false" outlineLevel="0" collapsed="false">
      <c r="A61" s="18" t="s">
        <v>10</v>
      </c>
      <c r="B61" s="18" t="s">
        <v>799</v>
      </c>
      <c r="C61" s="18" t="n">
        <v>1</v>
      </c>
      <c r="D61" s="18" t="s">
        <v>800</v>
      </c>
      <c r="E61" s="18" t="n">
        <v>-27.119</v>
      </c>
      <c r="F61" s="18" t="n">
        <v>1.5873885</v>
      </c>
      <c r="G61" s="20" t="s">
        <v>987</v>
      </c>
    </row>
    <row r="62" customFormat="false" ht="15" hidden="false" customHeight="false" outlineLevel="0" collapsed="false">
      <c r="A62" s="18" t="s">
        <v>10</v>
      </c>
      <c r="B62" s="18" t="s">
        <v>806</v>
      </c>
      <c r="C62" s="18" t="n">
        <v>3</v>
      </c>
      <c r="D62" s="18" t="s">
        <v>807</v>
      </c>
      <c r="E62" s="18" t="n">
        <v>-27.833</v>
      </c>
      <c r="F62" s="18" t="n">
        <v>4.7893999</v>
      </c>
      <c r="G62" s="20" t="s">
        <v>987</v>
      </c>
    </row>
    <row r="63" customFormat="false" ht="15" hidden="false" customHeight="false" outlineLevel="0" collapsed="false">
      <c r="A63" s="18" t="s">
        <v>10</v>
      </c>
      <c r="B63" s="18" t="s">
        <v>808</v>
      </c>
      <c r="C63" s="18" t="n">
        <v>3</v>
      </c>
      <c r="D63" s="18" t="s">
        <v>809</v>
      </c>
      <c r="E63" s="18" t="n">
        <v>-26.948</v>
      </c>
      <c r="F63" s="18" t="n">
        <v>2.5947029</v>
      </c>
      <c r="G63" s="20" t="s">
        <v>987</v>
      </c>
    </row>
    <row r="64" customFormat="false" ht="15" hidden="false" customHeight="false" outlineLevel="0" collapsed="false">
      <c r="A64" s="18" t="s">
        <v>10</v>
      </c>
      <c r="B64" s="18" t="s">
        <v>814</v>
      </c>
      <c r="C64" s="18" t="n">
        <v>3</v>
      </c>
      <c r="D64" s="18" t="s">
        <v>815</v>
      </c>
      <c r="E64" s="18" t="n">
        <v>-27.392</v>
      </c>
      <c r="F64" s="18" t="n">
        <v>1.8230678</v>
      </c>
      <c r="G64" s="20" t="s">
        <v>987</v>
      </c>
    </row>
    <row r="65" customFormat="false" ht="15" hidden="false" customHeight="false" outlineLevel="0" collapsed="false">
      <c r="A65" s="18" t="s">
        <v>10</v>
      </c>
      <c r="B65" s="18" t="s">
        <v>816</v>
      </c>
      <c r="C65" s="18" t="n">
        <v>3</v>
      </c>
      <c r="D65" s="18" t="s">
        <v>817</v>
      </c>
      <c r="E65" s="18" t="n">
        <v>-26.676</v>
      </c>
      <c r="F65" s="18" t="n">
        <v>2.0750859</v>
      </c>
      <c r="G65" s="20" t="s">
        <v>987</v>
      </c>
    </row>
    <row r="66" customFormat="false" ht="15" hidden="false" customHeight="false" outlineLevel="0" collapsed="false">
      <c r="A66" s="18" t="s">
        <v>10</v>
      </c>
      <c r="B66" s="18" t="s">
        <v>822</v>
      </c>
      <c r="C66" s="18" t="n">
        <v>3</v>
      </c>
      <c r="D66" s="18" t="s">
        <v>823</v>
      </c>
      <c r="E66" s="18" t="n">
        <v>-27.948</v>
      </c>
      <c r="F66" s="18" t="n">
        <v>3.009925</v>
      </c>
      <c r="G66" s="20" t="s">
        <v>987</v>
      </c>
    </row>
    <row r="67" customFormat="false" ht="15" hidden="false" customHeight="false" outlineLevel="0" collapsed="false">
      <c r="A67" s="18" t="s">
        <v>10</v>
      </c>
      <c r="B67" s="18" t="s">
        <v>824</v>
      </c>
      <c r="C67" s="18" t="n">
        <v>3</v>
      </c>
      <c r="D67" s="18" t="s">
        <v>825</v>
      </c>
      <c r="E67" s="18" t="n">
        <v>-26.908</v>
      </c>
      <c r="F67" s="18" t="n">
        <v>1.6679843</v>
      </c>
      <c r="G67" s="20" t="s">
        <v>987</v>
      </c>
    </row>
    <row r="68" customFormat="false" ht="15" hidden="false" customHeight="false" outlineLevel="0" collapsed="false">
      <c r="A68" s="18" t="s">
        <v>10</v>
      </c>
      <c r="B68" s="18" t="s">
        <v>831</v>
      </c>
      <c r="C68" s="18" t="n">
        <v>5</v>
      </c>
      <c r="D68" s="18" t="s">
        <v>832</v>
      </c>
      <c r="E68" s="18" t="n">
        <v>-27.022</v>
      </c>
      <c r="F68" s="18" t="n">
        <v>2.55792</v>
      </c>
      <c r="G68" s="20" t="s">
        <v>987</v>
      </c>
    </row>
    <row r="69" customFormat="false" ht="15" hidden="false" customHeight="false" outlineLevel="0" collapsed="false">
      <c r="A69" s="18" t="s">
        <v>10</v>
      </c>
      <c r="B69" s="18" t="s">
        <v>833</v>
      </c>
      <c r="C69" s="18" t="n">
        <v>5</v>
      </c>
      <c r="D69" s="18" t="s">
        <v>834</v>
      </c>
      <c r="E69" s="18" t="n">
        <v>-27.294</v>
      </c>
      <c r="F69" s="18" t="n">
        <v>2.4449073</v>
      </c>
      <c r="G69" s="20" t="s">
        <v>987</v>
      </c>
    </row>
    <row r="70" customFormat="false" ht="15" hidden="false" customHeight="false" outlineLevel="0" collapsed="false">
      <c r="A70" s="18" t="s">
        <v>10</v>
      </c>
      <c r="B70" s="18" t="s">
        <v>839</v>
      </c>
      <c r="C70" s="18" t="n">
        <v>5</v>
      </c>
      <c r="D70" s="18" t="s">
        <v>840</v>
      </c>
      <c r="E70" s="18" t="n">
        <v>-26.773</v>
      </c>
      <c r="F70" s="18" t="n">
        <v>2.3350976</v>
      </c>
      <c r="G70" s="20" t="s">
        <v>987</v>
      </c>
    </row>
    <row r="71" customFormat="false" ht="15" hidden="false" customHeight="false" outlineLevel="0" collapsed="false">
      <c r="A71" s="18" t="s">
        <v>10</v>
      </c>
      <c r="B71" s="18" t="s">
        <v>841</v>
      </c>
      <c r="C71" s="18" t="n">
        <v>5</v>
      </c>
      <c r="D71" s="18" t="s">
        <v>842</v>
      </c>
      <c r="E71" s="18" t="n">
        <v>-26.519</v>
      </c>
      <c r="F71" s="18" t="n">
        <v>2.1037649</v>
      </c>
      <c r="G71" s="20" t="s">
        <v>987</v>
      </c>
    </row>
    <row r="72" customFormat="false" ht="15" hidden="false" customHeight="false" outlineLevel="0" collapsed="false">
      <c r="A72" s="18" t="s">
        <v>10</v>
      </c>
      <c r="B72" s="18" t="s">
        <v>847</v>
      </c>
      <c r="C72" s="18" t="n">
        <v>5</v>
      </c>
      <c r="D72" s="18" t="s">
        <v>848</v>
      </c>
      <c r="E72" s="18" t="n">
        <v>-27.592</v>
      </c>
      <c r="F72" s="18" t="n">
        <v>2.7396205</v>
      </c>
      <c r="G72" s="20" t="s">
        <v>987</v>
      </c>
    </row>
    <row r="73" customFormat="false" ht="15" hidden="false" customHeight="false" outlineLevel="0" collapsed="false">
      <c r="A73" s="18" t="s">
        <v>10</v>
      </c>
      <c r="B73" s="18" t="s">
        <v>849</v>
      </c>
      <c r="C73" s="18" t="n">
        <v>5</v>
      </c>
      <c r="D73" s="18" t="s">
        <v>850</v>
      </c>
      <c r="E73" s="18" t="n">
        <v>-27.29</v>
      </c>
      <c r="F73" s="18" t="n">
        <v>2.400367</v>
      </c>
      <c r="G73" s="20" t="s">
        <v>987</v>
      </c>
    </row>
    <row r="74" customFormat="false" ht="15" hidden="false" customHeight="false" outlineLevel="0" collapsed="false">
      <c r="A74" s="18" t="s">
        <v>10</v>
      </c>
      <c r="B74" s="18" t="s">
        <v>856</v>
      </c>
      <c r="C74" s="18" t="n">
        <v>7</v>
      </c>
      <c r="D74" s="18" t="s">
        <v>857</v>
      </c>
      <c r="E74" s="18" t="n">
        <v>-27.92</v>
      </c>
      <c r="F74" s="18" t="n">
        <v>2.4163987</v>
      </c>
      <c r="G74" s="20" t="s">
        <v>987</v>
      </c>
    </row>
    <row r="75" customFormat="false" ht="15" hidden="false" customHeight="false" outlineLevel="0" collapsed="false">
      <c r="A75" s="18" t="s">
        <v>10</v>
      </c>
      <c r="B75" s="18" t="s">
        <v>858</v>
      </c>
      <c r="C75" s="18" t="n">
        <v>7</v>
      </c>
      <c r="D75" s="18" t="s">
        <v>859</v>
      </c>
      <c r="E75" s="18" t="n">
        <v>-27.474</v>
      </c>
      <c r="F75" s="18" t="n">
        <v>2.5872537</v>
      </c>
      <c r="G75" s="20" t="s">
        <v>987</v>
      </c>
    </row>
    <row r="76" customFormat="false" ht="15" hidden="false" customHeight="false" outlineLevel="0" collapsed="false">
      <c r="A76" s="18" t="s">
        <v>10</v>
      </c>
      <c r="B76" s="18" t="s">
        <v>864</v>
      </c>
      <c r="C76" s="18" t="n">
        <v>7</v>
      </c>
      <c r="D76" s="18" t="s">
        <v>865</v>
      </c>
      <c r="E76" s="18" t="n">
        <v>-28.833</v>
      </c>
      <c r="F76" s="18" t="n">
        <v>8.2395006</v>
      </c>
      <c r="G76" s="20" t="s">
        <v>987</v>
      </c>
    </row>
    <row r="77" customFormat="false" ht="15" hidden="false" customHeight="false" outlineLevel="0" collapsed="false">
      <c r="A77" s="18" t="s">
        <v>10</v>
      </c>
      <c r="B77" s="18" t="s">
        <v>866</v>
      </c>
      <c r="C77" s="18" t="n">
        <v>7</v>
      </c>
      <c r="D77" s="18" t="s">
        <v>867</v>
      </c>
      <c r="E77" s="18" t="n">
        <v>-27.121</v>
      </c>
      <c r="F77" s="18" t="n">
        <v>2.8253608</v>
      </c>
      <c r="G77" s="20" t="s">
        <v>987</v>
      </c>
    </row>
    <row r="78" customFormat="false" ht="15" hidden="false" customHeight="false" outlineLevel="0" collapsed="false">
      <c r="A78" s="18" t="s">
        <v>10</v>
      </c>
      <c r="B78" s="18" t="s">
        <v>872</v>
      </c>
      <c r="C78" s="18" t="n">
        <v>7</v>
      </c>
      <c r="D78" s="18" t="s">
        <v>873</v>
      </c>
      <c r="E78" s="18" t="n">
        <v>-27.906</v>
      </c>
      <c r="F78" s="18" t="n">
        <v>2.7136139</v>
      </c>
      <c r="G78" s="20" t="s">
        <v>987</v>
      </c>
    </row>
    <row r="79" customFormat="false" ht="15" hidden="false" customHeight="false" outlineLevel="0" collapsed="false">
      <c r="A79" s="18" t="s">
        <v>10</v>
      </c>
      <c r="B79" s="18" t="s">
        <v>874</v>
      </c>
      <c r="C79" s="18" t="n">
        <v>7</v>
      </c>
      <c r="D79" s="18" t="s">
        <v>875</v>
      </c>
      <c r="E79" s="18" t="n">
        <v>-28.067</v>
      </c>
      <c r="F79" s="18" t="n">
        <v>2.9251304</v>
      </c>
      <c r="G79" s="20" t="s">
        <v>987</v>
      </c>
    </row>
    <row r="80" customFormat="false" ht="15" hidden="false" customHeight="false" outlineLevel="0" collapsed="false">
      <c r="A80" s="18" t="s">
        <v>10</v>
      </c>
      <c r="B80" s="18" t="s">
        <v>1011</v>
      </c>
      <c r="C80" s="18" t="n">
        <v>15</v>
      </c>
      <c r="D80" s="18" t="s">
        <v>882</v>
      </c>
      <c r="E80" s="18" t="n">
        <v>-27.618</v>
      </c>
      <c r="F80" s="18" t="n">
        <v>2.206379</v>
      </c>
      <c r="G80" s="20" t="s">
        <v>987</v>
      </c>
    </row>
    <row r="81" customFormat="false" ht="15" hidden="false" customHeight="false" outlineLevel="0" collapsed="false">
      <c r="A81" s="18" t="s">
        <v>10</v>
      </c>
      <c r="B81" s="18" t="s">
        <v>883</v>
      </c>
      <c r="C81" s="18" t="n">
        <v>15</v>
      </c>
      <c r="D81" s="18" t="s">
        <v>884</v>
      </c>
      <c r="E81" s="18" t="n">
        <v>-27.392</v>
      </c>
      <c r="F81" s="18" t="n">
        <v>1.9868284</v>
      </c>
      <c r="G81" s="20" t="s">
        <v>987</v>
      </c>
    </row>
    <row r="82" customFormat="false" ht="15" hidden="false" customHeight="false" outlineLevel="0" collapsed="false">
      <c r="A82" s="18" t="s">
        <v>10</v>
      </c>
      <c r="B82" s="18" t="s">
        <v>1012</v>
      </c>
      <c r="C82" s="18" t="n">
        <v>15</v>
      </c>
      <c r="D82" s="18" t="s">
        <v>890</v>
      </c>
      <c r="E82" s="18" t="n">
        <v>-27.063</v>
      </c>
      <c r="F82" s="18" t="n">
        <v>1.7753441</v>
      </c>
      <c r="G82" s="20" t="s">
        <v>987</v>
      </c>
    </row>
    <row r="83" customFormat="false" ht="15" hidden="false" customHeight="false" outlineLevel="0" collapsed="false">
      <c r="A83" s="18" t="s">
        <v>10</v>
      </c>
      <c r="B83" s="18" t="s">
        <v>891</v>
      </c>
      <c r="C83" s="18" t="n">
        <v>15</v>
      </c>
      <c r="D83" s="18" t="s">
        <v>892</v>
      </c>
      <c r="E83" s="18" t="n">
        <v>-26.934</v>
      </c>
      <c r="F83" s="18" t="n">
        <v>2.0654218</v>
      </c>
      <c r="G83" s="20" t="s">
        <v>987</v>
      </c>
    </row>
    <row r="84" customFormat="false" ht="15" hidden="false" customHeight="false" outlineLevel="0" collapsed="false">
      <c r="A84" s="18" t="s">
        <v>10</v>
      </c>
      <c r="B84" s="18" t="s">
        <v>897</v>
      </c>
      <c r="C84" s="18" t="n">
        <v>15</v>
      </c>
      <c r="D84" s="18" t="s">
        <v>898</v>
      </c>
      <c r="E84" s="18" t="n">
        <v>-27.213</v>
      </c>
      <c r="F84" s="18" t="n">
        <v>2.2647796</v>
      </c>
      <c r="G84" s="20" t="s">
        <v>987</v>
      </c>
    </row>
    <row r="85" customFormat="false" ht="15" hidden="false" customHeight="false" outlineLevel="0" collapsed="false">
      <c r="A85" s="18" t="s">
        <v>10</v>
      </c>
      <c r="B85" s="18" t="s">
        <v>899</v>
      </c>
      <c r="C85" s="18" t="n">
        <v>15</v>
      </c>
      <c r="D85" s="18" t="s">
        <v>900</v>
      </c>
      <c r="E85" s="18" t="n">
        <v>-26.684</v>
      </c>
      <c r="F85" s="18" t="n">
        <v>1.6841075</v>
      </c>
      <c r="G85" s="20" t="s">
        <v>987</v>
      </c>
    </row>
    <row r="86" customFormat="false" ht="15" hidden="false" customHeight="false" outlineLevel="0" collapsed="false">
      <c r="A86" s="18" t="s">
        <v>10</v>
      </c>
      <c r="B86" s="18" t="s">
        <v>906</v>
      </c>
      <c r="C86" s="18" t="n">
        <v>30</v>
      </c>
      <c r="D86" s="18" t="s">
        <v>907</v>
      </c>
      <c r="E86" s="18" t="n">
        <v>-28.084</v>
      </c>
      <c r="F86" s="18" t="n">
        <v>2.9921298</v>
      </c>
      <c r="G86" s="20" t="s">
        <v>987</v>
      </c>
    </row>
    <row r="87" customFormat="false" ht="15" hidden="false" customHeight="false" outlineLevel="0" collapsed="false">
      <c r="A87" s="18" t="s">
        <v>10</v>
      </c>
      <c r="B87" s="18" t="s">
        <v>1013</v>
      </c>
      <c r="C87" s="18" t="n">
        <v>30</v>
      </c>
      <c r="D87" s="18" t="s">
        <v>909</v>
      </c>
      <c r="E87" s="18" t="n">
        <v>-27.903</v>
      </c>
      <c r="F87" s="18" t="n">
        <v>3.6169234</v>
      </c>
      <c r="G87" s="20" t="s">
        <v>987</v>
      </c>
    </row>
    <row r="88" customFormat="false" ht="15" hidden="false" customHeight="false" outlineLevel="0" collapsed="false">
      <c r="A88" s="18" t="s">
        <v>10</v>
      </c>
      <c r="B88" s="18" t="s">
        <v>1014</v>
      </c>
      <c r="C88" s="18" t="n">
        <v>30</v>
      </c>
      <c r="D88" s="18" t="s">
        <v>915</v>
      </c>
      <c r="E88" s="18" t="n">
        <v>-27.229</v>
      </c>
      <c r="F88" s="18" t="n">
        <v>1.9928954</v>
      </c>
      <c r="G88" s="20" t="s">
        <v>987</v>
      </c>
    </row>
    <row r="89" customFormat="false" ht="15" hidden="false" customHeight="false" outlineLevel="0" collapsed="false">
      <c r="A89" s="18" t="s">
        <v>10</v>
      </c>
      <c r="B89" s="18" t="s">
        <v>916</v>
      </c>
      <c r="C89" s="18" t="n">
        <v>30</v>
      </c>
      <c r="D89" s="18" t="s">
        <v>917</v>
      </c>
      <c r="E89" s="18" t="n">
        <v>-26.93</v>
      </c>
      <c r="F89" s="18" t="n">
        <v>1.2996865</v>
      </c>
      <c r="G89" s="20" t="s">
        <v>987</v>
      </c>
    </row>
    <row r="90" customFormat="false" ht="15" hidden="false" customHeight="false" outlineLevel="0" collapsed="false">
      <c r="A90" s="18" t="s">
        <v>10</v>
      </c>
      <c r="B90" s="18" t="s">
        <v>922</v>
      </c>
      <c r="C90" s="18" t="n">
        <v>30</v>
      </c>
      <c r="D90" s="18" t="s">
        <v>923</v>
      </c>
      <c r="E90" s="18" t="n">
        <v>-27.932</v>
      </c>
      <c r="F90" s="18" t="n">
        <v>3.193249</v>
      </c>
      <c r="G90" s="20" t="s">
        <v>987</v>
      </c>
    </row>
    <row r="91" customFormat="false" ht="15" hidden="false" customHeight="false" outlineLevel="0" collapsed="false">
      <c r="A91" s="18" t="s">
        <v>10</v>
      </c>
      <c r="B91" s="18" t="s">
        <v>924</v>
      </c>
      <c r="C91" s="18" t="n">
        <v>30</v>
      </c>
      <c r="D91" s="18" t="s">
        <v>925</v>
      </c>
      <c r="E91" s="18" t="n">
        <v>-27.345</v>
      </c>
      <c r="F91" s="18" t="n">
        <v>2.0603773</v>
      </c>
      <c r="G91" s="20" t="s">
        <v>987</v>
      </c>
    </row>
    <row r="92" customFormat="false" ht="15" hidden="false" customHeight="false" outlineLevel="0" collapsed="false">
      <c r="A92" s="18" t="s">
        <v>10</v>
      </c>
      <c r="C92" s="18" t="n">
        <v>90</v>
      </c>
      <c r="D92" s="18" t="s">
        <v>782</v>
      </c>
      <c r="E92" s="18" t="n">
        <v>-29.337</v>
      </c>
      <c r="F92" s="18" t="n">
        <v>1.33787137517526</v>
      </c>
      <c r="G92" s="18" t="s">
        <v>987</v>
      </c>
    </row>
    <row r="93" customFormat="false" ht="15" hidden="false" customHeight="false" outlineLevel="0" collapsed="false">
      <c r="A93" s="18" t="s">
        <v>10</v>
      </c>
      <c r="C93" s="18" t="n">
        <v>90</v>
      </c>
      <c r="D93" s="18" t="s">
        <v>784</v>
      </c>
      <c r="E93" s="18" t="n">
        <v>-26.876</v>
      </c>
      <c r="F93" s="18" t="n">
        <v>2.40035918217898</v>
      </c>
      <c r="G93" s="18" t="s">
        <v>987</v>
      </c>
    </row>
    <row r="94" customFormat="false" ht="15" hidden="false" customHeight="false" outlineLevel="0" collapsed="false">
      <c r="A94" s="18" t="s">
        <v>10</v>
      </c>
      <c r="C94" s="18" t="n">
        <v>90</v>
      </c>
      <c r="D94" s="18" t="s">
        <v>790</v>
      </c>
      <c r="E94" s="18" t="n">
        <v>-29.705</v>
      </c>
      <c r="F94" s="18" t="n">
        <v>1.59695476871503</v>
      </c>
      <c r="G94" s="18" t="s">
        <v>987</v>
      </c>
    </row>
    <row r="95" customFormat="false" ht="15" hidden="false" customHeight="false" outlineLevel="0" collapsed="false">
      <c r="A95" s="18" t="s">
        <v>10</v>
      </c>
      <c r="C95" s="18" t="n">
        <v>90</v>
      </c>
      <c r="D95" s="18" t="s">
        <v>792</v>
      </c>
      <c r="E95" s="18" t="n">
        <v>-29.011</v>
      </c>
      <c r="F95" s="18" t="n">
        <v>1.30947334927492</v>
      </c>
      <c r="G95" s="18" t="s">
        <v>987</v>
      </c>
    </row>
    <row r="96" customFormat="false" ht="15" hidden="false" customHeight="false" outlineLevel="0" collapsed="false">
      <c r="A96" s="18" t="s">
        <v>10</v>
      </c>
      <c r="C96" s="18" t="n">
        <v>90</v>
      </c>
      <c r="D96" s="18" t="s">
        <v>798</v>
      </c>
      <c r="E96" s="18" t="n">
        <v>-31.672</v>
      </c>
      <c r="F96" s="18" t="n">
        <v>2.46648015411514</v>
      </c>
      <c r="G96" s="18" t="s">
        <v>987</v>
      </c>
    </row>
    <row r="97" customFormat="false" ht="15" hidden="false" customHeight="false" outlineLevel="0" collapsed="false">
      <c r="A97" s="18" t="s">
        <v>10</v>
      </c>
      <c r="C97" s="18" t="n">
        <v>90</v>
      </c>
      <c r="D97" s="18" t="s">
        <v>800</v>
      </c>
      <c r="E97" s="18" t="n">
        <v>-31.801</v>
      </c>
      <c r="F97" s="18" t="n">
        <v>2.1992212425549</v>
      </c>
      <c r="G97" s="18" t="s">
        <v>987</v>
      </c>
    </row>
    <row r="98" customFormat="false" ht="15" hidden="false" customHeight="false" outlineLevel="0" collapsed="false">
      <c r="A98" s="18" t="s">
        <v>10</v>
      </c>
      <c r="C98" s="18" t="n">
        <v>180</v>
      </c>
      <c r="D98" s="18" t="s">
        <v>807</v>
      </c>
      <c r="E98" s="18" t="n">
        <v>-29.571</v>
      </c>
      <c r="F98" s="18" t="n">
        <v>2.47628854143496</v>
      </c>
      <c r="G98" s="18" t="s">
        <v>987</v>
      </c>
    </row>
    <row r="99" customFormat="false" ht="15" hidden="false" customHeight="false" outlineLevel="0" collapsed="false">
      <c r="A99" s="18" t="s">
        <v>10</v>
      </c>
      <c r="C99" s="18" t="n">
        <v>180</v>
      </c>
      <c r="D99" s="18" t="s">
        <v>809</v>
      </c>
      <c r="E99" s="18" t="n">
        <v>-38.757</v>
      </c>
      <c r="F99" s="18" t="n">
        <v>2.13710199716616</v>
      </c>
      <c r="G99" s="18" t="s">
        <v>987</v>
      </c>
    </row>
    <row r="100" customFormat="false" ht="15" hidden="false" customHeight="false" outlineLevel="0" collapsed="false">
      <c r="A100" s="18" t="s">
        <v>10</v>
      </c>
      <c r="C100" s="18" t="n">
        <v>180</v>
      </c>
      <c r="D100" s="18" t="s">
        <v>815</v>
      </c>
      <c r="E100" s="18" t="n">
        <v>-40.971</v>
      </c>
      <c r="F100" s="18" t="n">
        <v>2.32349636231458</v>
      </c>
      <c r="G100" s="18" t="s">
        <v>987</v>
      </c>
    </row>
    <row r="101" customFormat="false" ht="15" hidden="false" customHeight="false" outlineLevel="0" collapsed="false">
      <c r="A101" s="18" t="s">
        <v>10</v>
      </c>
      <c r="C101" s="18" t="n">
        <v>180</v>
      </c>
      <c r="D101" s="18" t="s">
        <v>817</v>
      </c>
      <c r="E101" s="18" t="n">
        <v>-35.623</v>
      </c>
      <c r="F101" s="18" t="n">
        <v>1.73519270448834</v>
      </c>
      <c r="G101" s="18" t="s">
        <v>987</v>
      </c>
    </row>
    <row r="102" customFormat="false" ht="15" hidden="false" customHeight="false" outlineLevel="0" collapsed="false">
      <c r="A102" s="18" t="s">
        <v>10</v>
      </c>
      <c r="C102" s="18" t="n">
        <v>180</v>
      </c>
      <c r="D102" s="18" t="s">
        <v>823</v>
      </c>
      <c r="E102" s="18" t="n">
        <v>-26.159</v>
      </c>
      <c r="F102" s="18" t="n">
        <v>3.22721672252869</v>
      </c>
      <c r="G102" s="18" t="s">
        <v>987</v>
      </c>
    </row>
    <row r="103" customFormat="false" ht="15" hidden="false" customHeight="false" outlineLevel="0" collapsed="false">
      <c r="A103" s="18" t="s">
        <v>10</v>
      </c>
      <c r="C103" s="18" t="n">
        <v>180</v>
      </c>
      <c r="D103" s="18" t="s">
        <v>825</v>
      </c>
      <c r="E103" s="18" t="n">
        <v>-25.086</v>
      </c>
      <c r="F103" s="18" t="n">
        <v>2.97377223677815</v>
      </c>
      <c r="G103" s="18" t="s">
        <v>987</v>
      </c>
    </row>
    <row r="104" customFormat="false" ht="15" hidden="false" customHeight="false" outlineLevel="0" collapsed="false">
      <c r="A104" s="18" t="s">
        <v>10</v>
      </c>
      <c r="C104" s="18" t="n">
        <v>360</v>
      </c>
      <c r="D104" s="18" t="s">
        <v>988</v>
      </c>
      <c r="E104" s="18" t="n">
        <v>-28.848</v>
      </c>
      <c r="F104" s="18" t="n">
        <v>2.18009429893425</v>
      </c>
      <c r="G104" s="18" t="s">
        <v>987</v>
      </c>
    </row>
    <row r="105" customFormat="false" ht="15" hidden="false" customHeight="false" outlineLevel="0" collapsed="false">
      <c r="A105" s="18" t="s">
        <v>10</v>
      </c>
      <c r="C105" s="18" t="n">
        <v>360</v>
      </c>
      <c r="D105" s="18" t="s">
        <v>832</v>
      </c>
      <c r="E105" s="18" t="n">
        <v>-29.288</v>
      </c>
      <c r="F105" s="18" t="n">
        <v>1.39335527469481</v>
      </c>
      <c r="G105" s="18" t="s">
        <v>987</v>
      </c>
    </row>
    <row r="106" customFormat="false" ht="15" hidden="false" customHeight="false" outlineLevel="0" collapsed="false">
      <c r="A106" s="18" t="s">
        <v>10</v>
      </c>
      <c r="C106" s="18" t="n">
        <v>360</v>
      </c>
      <c r="D106" s="18" t="s">
        <v>836</v>
      </c>
      <c r="E106" s="18" t="n">
        <v>-30.181</v>
      </c>
      <c r="F106" s="18" t="n">
        <v>2.20149595405639</v>
      </c>
      <c r="G106" s="18" t="s">
        <v>987</v>
      </c>
    </row>
    <row r="107" customFormat="false" ht="15" hidden="false" customHeight="false" outlineLevel="0" collapsed="false">
      <c r="A107" s="18" t="s">
        <v>10</v>
      </c>
      <c r="C107" s="18" t="n">
        <v>360</v>
      </c>
      <c r="D107" s="18" t="s">
        <v>838</v>
      </c>
      <c r="E107" s="18" t="n">
        <v>-29.812</v>
      </c>
      <c r="F107" s="18" t="n">
        <v>1.56186029824919</v>
      </c>
      <c r="G107" s="18" t="s">
        <v>987</v>
      </c>
    </row>
    <row r="108" customFormat="false" ht="15" hidden="false" customHeight="false" outlineLevel="0" collapsed="false">
      <c r="A108" s="18" t="s">
        <v>10</v>
      </c>
      <c r="C108" s="18" t="n">
        <v>360</v>
      </c>
      <c r="D108" s="18" t="s">
        <v>842</v>
      </c>
      <c r="E108" s="18" t="n">
        <v>-30.489</v>
      </c>
      <c r="F108" s="18" t="n">
        <v>3.60856635106084</v>
      </c>
      <c r="G108" s="18" t="s">
        <v>987</v>
      </c>
    </row>
    <row r="109" customFormat="false" ht="15" hidden="false" customHeight="false" outlineLevel="0" collapsed="false">
      <c r="A109" s="18" t="s">
        <v>10</v>
      </c>
      <c r="C109" s="18" t="n">
        <v>360</v>
      </c>
      <c r="D109" s="18" t="s">
        <v>991</v>
      </c>
      <c r="E109" s="18" t="n">
        <v>-27.246</v>
      </c>
      <c r="F109" s="18" t="n">
        <v>2.86220457599532</v>
      </c>
      <c r="G109" s="18" t="s">
        <v>987</v>
      </c>
    </row>
    <row r="110" customFormat="false" ht="15" hidden="false" customHeight="false" outlineLevel="0" collapsed="false">
      <c r="A110" s="18" t="s">
        <v>6</v>
      </c>
      <c r="B110" s="18" t="s">
        <v>776</v>
      </c>
      <c r="C110" s="18" t="n">
        <v>3</v>
      </c>
      <c r="D110" s="18" t="s">
        <v>926</v>
      </c>
      <c r="E110" s="18" t="n">
        <v>-27.505</v>
      </c>
      <c r="F110" s="18" t="n">
        <v>2.4415785</v>
      </c>
      <c r="G110" s="20" t="s">
        <v>986</v>
      </c>
    </row>
    <row r="111" customFormat="false" ht="15" hidden="false" customHeight="false" outlineLevel="0" collapsed="false">
      <c r="A111" s="18" t="s">
        <v>6</v>
      </c>
      <c r="B111" s="18" t="s">
        <v>785</v>
      </c>
      <c r="C111" s="18" t="n">
        <v>3</v>
      </c>
      <c r="D111" s="18" t="s">
        <v>928</v>
      </c>
      <c r="E111" s="18" t="n">
        <v>-27.567</v>
      </c>
      <c r="F111" s="18" t="n">
        <v>2.984967</v>
      </c>
      <c r="G111" s="20" t="s">
        <v>986</v>
      </c>
    </row>
    <row r="112" customFormat="false" ht="15" hidden="false" customHeight="false" outlineLevel="0" collapsed="false">
      <c r="A112" s="18" t="s">
        <v>6</v>
      </c>
      <c r="B112" s="18" t="s">
        <v>793</v>
      </c>
      <c r="C112" s="18" t="n">
        <v>3</v>
      </c>
      <c r="D112" s="18" t="s">
        <v>930</v>
      </c>
      <c r="E112" s="18" t="n">
        <v>-27.509</v>
      </c>
      <c r="F112" s="18" t="n">
        <v>1.8192101</v>
      </c>
      <c r="G112" s="20" t="s">
        <v>986</v>
      </c>
    </row>
    <row r="113" customFormat="false" ht="15" hidden="false" customHeight="false" outlineLevel="0" collapsed="false">
      <c r="A113" s="18" t="s">
        <v>6</v>
      </c>
      <c r="B113" s="18" t="s">
        <v>801</v>
      </c>
      <c r="C113" s="18" t="n">
        <v>7</v>
      </c>
      <c r="D113" s="18" t="s">
        <v>932</v>
      </c>
      <c r="E113" s="18" t="n">
        <v>-27.654</v>
      </c>
      <c r="F113" s="18" t="n">
        <v>2.9211652</v>
      </c>
      <c r="G113" s="20" t="s">
        <v>986</v>
      </c>
    </row>
    <row r="114" customFormat="false" ht="15" hidden="false" customHeight="false" outlineLevel="0" collapsed="false">
      <c r="A114" s="18" t="s">
        <v>6</v>
      </c>
      <c r="B114" s="18" t="s">
        <v>810</v>
      </c>
      <c r="C114" s="18" t="n">
        <v>7</v>
      </c>
      <c r="D114" s="18" t="s">
        <v>934</v>
      </c>
      <c r="E114" s="18" t="n">
        <v>-27.349</v>
      </c>
      <c r="F114" s="18" t="n">
        <v>2.4891734</v>
      </c>
      <c r="G114" s="20" t="s">
        <v>986</v>
      </c>
    </row>
    <row r="115" customFormat="false" ht="15" hidden="false" customHeight="false" outlineLevel="0" collapsed="false">
      <c r="A115" s="18" t="s">
        <v>6</v>
      </c>
      <c r="B115" s="18" t="s">
        <v>818</v>
      </c>
      <c r="C115" s="18" t="n">
        <v>7</v>
      </c>
      <c r="D115" s="18" t="s">
        <v>936</v>
      </c>
      <c r="E115" s="18" t="n">
        <v>-27.591</v>
      </c>
      <c r="F115" s="18" t="n">
        <v>1.93102</v>
      </c>
      <c r="G115" s="20" t="s">
        <v>986</v>
      </c>
    </row>
    <row r="116" customFormat="false" ht="15" hidden="false" customHeight="false" outlineLevel="0" collapsed="false">
      <c r="A116" s="18" t="s">
        <v>6</v>
      </c>
      <c r="B116" s="18" t="s">
        <v>826</v>
      </c>
      <c r="C116" s="18" t="n">
        <v>15</v>
      </c>
      <c r="D116" s="18" t="s">
        <v>950</v>
      </c>
      <c r="E116" s="18" t="n">
        <v>-27.796</v>
      </c>
      <c r="F116" s="18" t="n">
        <v>2.2127771</v>
      </c>
      <c r="G116" s="20" t="s">
        <v>986</v>
      </c>
    </row>
    <row r="117" customFormat="false" ht="15" hidden="false" customHeight="false" outlineLevel="0" collapsed="false">
      <c r="A117" s="18" t="s">
        <v>6</v>
      </c>
      <c r="B117" s="18" t="s">
        <v>835</v>
      </c>
      <c r="C117" s="18" t="n">
        <v>15</v>
      </c>
      <c r="D117" s="18" t="s">
        <v>952</v>
      </c>
      <c r="E117" s="18" t="n">
        <v>-28.049</v>
      </c>
      <c r="F117" s="18" t="n">
        <v>3.199774</v>
      </c>
      <c r="G117" s="20" t="s">
        <v>986</v>
      </c>
    </row>
    <row r="118" customFormat="false" ht="15" hidden="false" customHeight="false" outlineLevel="0" collapsed="false">
      <c r="A118" s="18" t="s">
        <v>6</v>
      </c>
      <c r="B118" s="18" t="s">
        <v>843</v>
      </c>
      <c r="C118" s="18" t="n">
        <v>15</v>
      </c>
      <c r="D118" s="18" t="s">
        <v>954</v>
      </c>
      <c r="E118" s="18" t="n">
        <v>-27.325</v>
      </c>
      <c r="F118" s="18" t="n">
        <v>1.949361</v>
      </c>
      <c r="G118" s="20" t="s">
        <v>986</v>
      </c>
    </row>
    <row r="119" customFormat="false" ht="15" hidden="false" customHeight="false" outlineLevel="0" collapsed="false">
      <c r="A119" s="18" t="s">
        <v>6</v>
      </c>
      <c r="B119" s="18" t="s">
        <v>851</v>
      </c>
      <c r="C119" s="18" t="n">
        <v>30</v>
      </c>
      <c r="D119" s="18" t="s">
        <v>968</v>
      </c>
      <c r="E119" s="18" t="n">
        <v>-27.892</v>
      </c>
      <c r="F119" s="18" t="n">
        <v>2.2702125</v>
      </c>
      <c r="G119" s="20" t="s">
        <v>986</v>
      </c>
    </row>
    <row r="120" customFormat="false" ht="15" hidden="false" customHeight="false" outlineLevel="0" collapsed="false">
      <c r="A120" s="18" t="s">
        <v>6</v>
      </c>
      <c r="B120" s="18" t="s">
        <v>860</v>
      </c>
      <c r="C120" s="18" t="n">
        <v>30</v>
      </c>
      <c r="D120" s="18" t="s">
        <v>970</v>
      </c>
      <c r="E120" s="18" t="n">
        <v>-27.707</v>
      </c>
      <c r="F120" s="18" t="n">
        <v>2.926962</v>
      </c>
      <c r="G120" s="20" t="s">
        <v>986</v>
      </c>
    </row>
    <row r="121" customFormat="false" ht="15" hidden="false" customHeight="false" outlineLevel="0" collapsed="false">
      <c r="A121" s="18" t="s">
        <v>6</v>
      </c>
      <c r="B121" s="18" t="s">
        <v>868</v>
      </c>
      <c r="C121" s="18" t="n">
        <v>30</v>
      </c>
      <c r="D121" s="18" t="s">
        <v>972</v>
      </c>
      <c r="E121" s="18" t="n">
        <v>-27.563</v>
      </c>
      <c r="F121" s="18" t="n">
        <v>2.3280164</v>
      </c>
      <c r="G121" s="20" t="s">
        <v>986</v>
      </c>
    </row>
    <row r="122" customFormat="false" ht="15" hidden="false" customHeight="false" outlineLevel="0" collapsed="false">
      <c r="A122" s="18" t="s">
        <v>6</v>
      </c>
      <c r="C122" s="18" t="n">
        <v>90</v>
      </c>
      <c r="D122" s="18" t="s">
        <v>926</v>
      </c>
      <c r="E122" s="18" t="n">
        <v>-31.472</v>
      </c>
      <c r="F122" s="18" t="n">
        <v>2.22925605490908</v>
      </c>
      <c r="G122" s="18" t="s">
        <v>986</v>
      </c>
    </row>
    <row r="123" customFormat="false" ht="15" hidden="false" customHeight="false" outlineLevel="0" collapsed="false">
      <c r="A123" s="18" t="s">
        <v>6</v>
      </c>
      <c r="C123" s="18" t="n">
        <v>90</v>
      </c>
      <c r="D123" s="18" t="s">
        <v>927</v>
      </c>
      <c r="E123" s="18" t="n">
        <v>-24.718</v>
      </c>
      <c r="F123" s="18" t="n">
        <v>2.72616379571882</v>
      </c>
      <c r="G123" s="18" t="s">
        <v>986</v>
      </c>
    </row>
    <row r="124" customFormat="false" ht="15" hidden="false" customHeight="false" outlineLevel="0" collapsed="false">
      <c r="A124" s="18" t="s">
        <v>6</v>
      </c>
      <c r="C124" s="18" t="n">
        <v>90</v>
      </c>
      <c r="D124" s="18" t="s">
        <v>928</v>
      </c>
      <c r="E124" s="18" t="n">
        <v>-26.856</v>
      </c>
      <c r="F124" s="18" t="n">
        <v>2.36377735578071</v>
      </c>
      <c r="G124" s="18" t="s">
        <v>986</v>
      </c>
    </row>
    <row r="125" customFormat="false" ht="15" hidden="false" customHeight="false" outlineLevel="0" collapsed="false">
      <c r="A125" s="18" t="s">
        <v>6</v>
      </c>
      <c r="C125" s="18" t="n">
        <v>180</v>
      </c>
      <c r="D125" s="18" t="s">
        <v>932</v>
      </c>
      <c r="E125" s="18" t="n">
        <v>-29.234</v>
      </c>
      <c r="F125" s="18" t="n">
        <v>1.36342333561307</v>
      </c>
      <c r="G125" s="18" t="s">
        <v>986</v>
      </c>
    </row>
    <row r="126" customFormat="false" ht="15" hidden="false" customHeight="false" outlineLevel="0" collapsed="false">
      <c r="A126" s="18" t="s">
        <v>6</v>
      </c>
      <c r="C126" s="18" t="n">
        <v>180</v>
      </c>
      <c r="D126" s="18" t="s">
        <v>936</v>
      </c>
      <c r="E126" s="18" t="n">
        <v>-36.904</v>
      </c>
      <c r="F126" s="18" t="n">
        <v>2.58037844179289</v>
      </c>
      <c r="G126" s="18" t="s">
        <v>986</v>
      </c>
    </row>
    <row r="127" customFormat="false" ht="15" hidden="false" customHeight="false" outlineLevel="0" collapsed="false">
      <c r="A127" s="18" t="s">
        <v>6</v>
      </c>
      <c r="C127" s="18" t="n">
        <v>180</v>
      </c>
      <c r="D127" s="18" t="s">
        <v>943</v>
      </c>
      <c r="E127" s="18" t="n">
        <v>-32.311</v>
      </c>
      <c r="F127" s="18" t="n">
        <v>3.72283727739767</v>
      </c>
      <c r="G127" s="18" t="s">
        <v>986</v>
      </c>
    </row>
    <row r="128" customFormat="false" ht="15" hidden="false" customHeight="false" outlineLevel="0" collapsed="false">
      <c r="A128" s="18" t="s">
        <v>6</v>
      </c>
      <c r="C128" s="18" t="n">
        <v>360</v>
      </c>
      <c r="D128" s="18" t="s">
        <v>998</v>
      </c>
      <c r="E128" s="18" t="n">
        <v>-29.191</v>
      </c>
      <c r="F128" s="18" t="n">
        <v>2.18132805556187</v>
      </c>
      <c r="G128" s="18" t="s">
        <v>986</v>
      </c>
    </row>
    <row r="129" customFormat="false" ht="15" hidden="false" customHeight="false" outlineLevel="0" collapsed="false">
      <c r="A129" s="18" t="s">
        <v>6</v>
      </c>
      <c r="C129" s="18" t="n">
        <v>360</v>
      </c>
      <c r="D129" s="18" t="s">
        <v>1000</v>
      </c>
      <c r="E129" s="18" t="n">
        <v>-37.5469999999999</v>
      </c>
      <c r="F129" s="18" t="n">
        <v>2.79916498056061</v>
      </c>
      <c r="G129" s="18" t="s">
        <v>986</v>
      </c>
    </row>
    <row r="130" customFormat="false" ht="15" hidden="false" customHeight="false" outlineLevel="0" collapsed="false">
      <c r="A130" s="18" t="s">
        <v>6</v>
      </c>
      <c r="C130" s="18" t="n">
        <v>360</v>
      </c>
      <c r="D130" s="18" t="s">
        <v>1002</v>
      </c>
      <c r="E130" s="18" t="n">
        <v>-39.487</v>
      </c>
      <c r="F130" s="18" t="n">
        <v>2.67592942093276</v>
      </c>
      <c r="G130" s="18" t="s">
        <v>986</v>
      </c>
    </row>
    <row r="131" customFormat="false" ht="15" hidden="false" customHeight="false" outlineLevel="0" collapsed="false">
      <c r="A131" s="18" t="s">
        <v>6</v>
      </c>
      <c r="B131" s="18" t="s">
        <v>781</v>
      </c>
      <c r="C131" s="18" t="n">
        <v>3</v>
      </c>
      <c r="D131" s="18" t="s">
        <v>927</v>
      </c>
      <c r="E131" s="18" t="n">
        <v>-27.645</v>
      </c>
      <c r="F131" s="18" t="n">
        <v>3.6225573</v>
      </c>
      <c r="G131" s="20" t="s">
        <v>987</v>
      </c>
    </row>
    <row r="132" customFormat="false" ht="15" hidden="false" customHeight="false" outlineLevel="0" collapsed="false">
      <c r="A132" s="18" t="s">
        <v>6</v>
      </c>
      <c r="B132" s="18" t="s">
        <v>789</v>
      </c>
      <c r="C132" s="18" t="n">
        <v>3</v>
      </c>
      <c r="D132" s="18" t="s">
        <v>929</v>
      </c>
      <c r="E132" s="18" t="n">
        <v>-27.594</v>
      </c>
      <c r="F132" s="18" t="n">
        <v>2.6237916</v>
      </c>
      <c r="G132" s="20" t="s">
        <v>987</v>
      </c>
    </row>
    <row r="133" customFormat="false" ht="15" hidden="false" customHeight="false" outlineLevel="0" collapsed="false">
      <c r="A133" s="18" t="s">
        <v>6</v>
      </c>
      <c r="B133" s="18" t="s">
        <v>797</v>
      </c>
      <c r="C133" s="18" t="n">
        <v>3</v>
      </c>
      <c r="D133" s="18" t="s">
        <v>931</v>
      </c>
      <c r="E133" s="18" t="n">
        <v>-26.84</v>
      </c>
      <c r="F133" s="18" t="n">
        <v>2.2790222</v>
      </c>
      <c r="G133" s="20" t="s">
        <v>987</v>
      </c>
    </row>
    <row r="134" customFormat="false" ht="15" hidden="false" customHeight="false" outlineLevel="0" collapsed="false">
      <c r="A134" s="18" t="s">
        <v>6</v>
      </c>
      <c r="B134" s="18" t="s">
        <v>806</v>
      </c>
      <c r="C134" s="18" t="n">
        <v>7</v>
      </c>
      <c r="D134" s="18" t="s">
        <v>933</v>
      </c>
      <c r="E134" s="18" t="n">
        <v>-27.8</v>
      </c>
      <c r="F134" s="18" t="n">
        <v>2.9722341</v>
      </c>
      <c r="G134" s="20" t="s">
        <v>987</v>
      </c>
    </row>
    <row r="135" customFormat="false" ht="15" hidden="false" customHeight="false" outlineLevel="0" collapsed="false">
      <c r="A135" s="18" t="s">
        <v>6</v>
      </c>
      <c r="B135" s="18" t="s">
        <v>814</v>
      </c>
      <c r="C135" s="18" t="n">
        <v>7</v>
      </c>
      <c r="D135" s="18" t="s">
        <v>935</v>
      </c>
      <c r="E135" s="18" t="n">
        <v>-27.359</v>
      </c>
      <c r="F135" s="18" t="n">
        <v>1.9486528</v>
      </c>
      <c r="G135" s="20" t="s">
        <v>987</v>
      </c>
    </row>
    <row r="136" customFormat="false" ht="15" hidden="false" customHeight="false" outlineLevel="0" collapsed="false">
      <c r="A136" s="18" t="s">
        <v>6</v>
      </c>
      <c r="B136" s="18" t="s">
        <v>822</v>
      </c>
      <c r="C136" s="18" t="n">
        <v>7</v>
      </c>
      <c r="D136" s="18" t="s">
        <v>937</v>
      </c>
      <c r="E136" s="18" t="n">
        <v>-27.567</v>
      </c>
      <c r="F136" s="18" t="n">
        <v>2.3365926</v>
      </c>
      <c r="G136" s="20" t="s">
        <v>987</v>
      </c>
    </row>
    <row r="137" customFormat="false" ht="15" hidden="false" customHeight="false" outlineLevel="0" collapsed="false">
      <c r="A137" s="18" t="s">
        <v>6</v>
      </c>
      <c r="B137" s="18" t="s">
        <v>831</v>
      </c>
      <c r="C137" s="18" t="n">
        <v>15</v>
      </c>
      <c r="D137" s="18" t="s">
        <v>951</v>
      </c>
      <c r="E137" s="18" t="n">
        <v>-27.471</v>
      </c>
      <c r="F137" s="18" t="n">
        <v>4.2790156</v>
      </c>
      <c r="G137" s="20" t="s">
        <v>987</v>
      </c>
    </row>
    <row r="138" customFormat="false" ht="15" hidden="false" customHeight="false" outlineLevel="0" collapsed="false">
      <c r="A138" s="18" t="s">
        <v>6</v>
      </c>
      <c r="B138" s="18" t="s">
        <v>839</v>
      </c>
      <c r="C138" s="18" t="n">
        <v>15</v>
      </c>
      <c r="D138" s="18" t="s">
        <v>953</v>
      </c>
      <c r="E138" s="18" t="n">
        <v>-27.252</v>
      </c>
      <c r="F138" s="18" t="n">
        <v>2.2507472</v>
      </c>
      <c r="G138" s="20" t="s">
        <v>987</v>
      </c>
    </row>
    <row r="139" customFormat="false" ht="15" hidden="false" customHeight="false" outlineLevel="0" collapsed="false">
      <c r="A139" s="18" t="s">
        <v>6</v>
      </c>
      <c r="B139" s="18" t="s">
        <v>847</v>
      </c>
      <c r="C139" s="18" t="n">
        <v>15</v>
      </c>
      <c r="D139" s="18" t="s">
        <v>955</v>
      </c>
      <c r="E139" s="18" t="n">
        <v>-28.013</v>
      </c>
      <c r="F139" s="18" t="n">
        <v>2.5375133</v>
      </c>
      <c r="G139" s="20" t="s">
        <v>987</v>
      </c>
    </row>
    <row r="140" customFormat="false" ht="15" hidden="false" customHeight="false" outlineLevel="0" collapsed="false">
      <c r="A140" s="18" t="s">
        <v>6</v>
      </c>
      <c r="B140" s="18" t="s">
        <v>856</v>
      </c>
      <c r="C140" s="18" t="n">
        <v>30</v>
      </c>
      <c r="D140" s="18" t="s">
        <v>969</v>
      </c>
      <c r="E140" s="18" t="n">
        <v>-28.381</v>
      </c>
      <c r="F140" s="18" t="n">
        <v>3.8269757</v>
      </c>
      <c r="G140" s="20" t="s">
        <v>987</v>
      </c>
    </row>
    <row r="141" customFormat="false" ht="15" hidden="false" customHeight="false" outlineLevel="0" collapsed="false">
      <c r="A141" s="18" t="s">
        <v>6</v>
      </c>
      <c r="B141" s="18" t="s">
        <v>864</v>
      </c>
      <c r="C141" s="18" t="n">
        <v>30</v>
      </c>
      <c r="D141" s="18" t="s">
        <v>971</v>
      </c>
      <c r="E141" s="18" t="n">
        <v>-27.461</v>
      </c>
      <c r="F141" s="18" t="n">
        <v>2.0194973</v>
      </c>
      <c r="G141" s="20" t="s">
        <v>987</v>
      </c>
    </row>
    <row r="142" customFormat="false" ht="15" hidden="false" customHeight="false" outlineLevel="0" collapsed="false">
      <c r="A142" s="18" t="s">
        <v>6</v>
      </c>
      <c r="B142" s="18" t="s">
        <v>872</v>
      </c>
      <c r="C142" s="18" t="n">
        <v>30</v>
      </c>
      <c r="D142" s="18" t="s">
        <v>973</v>
      </c>
      <c r="E142" s="18" t="n">
        <v>-28.406</v>
      </c>
      <c r="F142" s="18" t="n">
        <v>3.2339964</v>
      </c>
      <c r="G142" s="20" t="s">
        <v>987</v>
      </c>
    </row>
    <row r="143" customFormat="false" ht="15" hidden="false" customHeight="false" outlineLevel="0" collapsed="false">
      <c r="A143" s="18" t="s">
        <v>6</v>
      </c>
      <c r="C143" s="18" t="n">
        <v>90</v>
      </c>
      <c r="D143" s="18" t="s">
        <v>992</v>
      </c>
      <c r="E143" s="18" t="n">
        <v>-30.008</v>
      </c>
      <c r="F143" s="18" t="n">
        <v>2.15703890040094</v>
      </c>
      <c r="G143" s="18" t="s">
        <v>987</v>
      </c>
    </row>
    <row r="144" customFormat="false" ht="15" hidden="false" customHeight="false" outlineLevel="0" collapsed="false">
      <c r="A144" s="18" t="s">
        <v>6</v>
      </c>
      <c r="C144" s="18" t="n">
        <v>90</v>
      </c>
      <c r="D144" s="18" t="s">
        <v>993</v>
      </c>
      <c r="E144" s="18" t="n">
        <v>-27.089</v>
      </c>
      <c r="F144" s="18" t="n">
        <v>2.10641087230201</v>
      </c>
      <c r="G144" s="18" t="s">
        <v>987</v>
      </c>
    </row>
    <row r="145" customFormat="false" ht="15" hidden="false" customHeight="false" outlineLevel="0" collapsed="false">
      <c r="A145" s="18" t="s">
        <v>6</v>
      </c>
      <c r="C145" s="18" t="n">
        <v>90</v>
      </c>
      <c r="D145" s="18" t="s">
        <v>994</v>
      </c>
      <c r="E145" s="18" t="n">
        <v>-33.576</v>
      </c>
      <c r="F145" s="18" t="n">
        <v>2.08466008433611</v>
      </c>
      <c r="G145" s="18" t="s">
        <v>987</v>
      </c>
    </row>
    <row r="146" customFormat="false" ht="15" hidden="false" customHeight="false" outlineLevel="0" collapsed="false">
      <c r="A146" s="18" t="s">
        <v>6</v>
      </c>
      <c r="C146" s="18" t="n">
        <v>180</v>
      </c>
      <c r="D146" s="18" t="s">
        <v>934</v>
      </c>
      <c r="E146" s="18" t="n">
        <v>-39.014</v>
      </c>
      <c r="F146" s="18" t="n">
        <v>1.3840290798972</v>
      </c>
      <c r="G146" s="18" t="s">
        <v>987</v>
      </c>
    </row>
    <row r="147" customFormat="false" ht="15" hidden="false" customHeight="false" outlineLevel="0" collapsed="false">
      <c r="A147" s="18" t="s">
        <v>6</v>
      </c>
      <c r="C147" s="18" t="n">
        <v>180</v>
      </c>
      <c r="D147" s="18" t="s">
        <v>939</v>
      </c>
      <c r="E147" s="18" t="n">
        <v>-34.375</v>
      </c>
      <c r="F147" s="18" t="n">
        <v>3.39613788187078</v>
      </c>
      <c r="G147" s="18" t="s">
        <v>987</v>
      </c>
    </row>
    <row r="148" customFormat="false" ht="15" hidden="false" customHeight="false" outlineLevel="0" collapsed="false">
      <c r="A148" s="18" t="s">
        <v>6</v>
      </c>
      <c r="C148" s="18" t="n">
        <v>180</v>
      </c>
      <c r="D148" s="18" t="s">
        <v>947</v>
      </c>
      <c r="E148" s="18" t="n">
        <v>-37.039</v>
      </c>
      <c r="F148" s="18" t="n">
        <v>3.54494369021907</v>
      </c>
      <c r="G148" s="18" t="s">
        <v>987</v>
      </c>
    </row>
    <row r="149" customFormat="false" ht="15" hidden="false" customHeight="false" outlineLevel="0" collapsed="false">
      <c r="A149" s="18" t="s">
        <v>6</v>
      </c>
      <c r="C149" s="18" t="n">
        <v>360</v>
      </c>
      <c r="D149" s="18" t="s">
        <v>999</v>
      </c>
      <c r="E149" s="18" t="n">
        <v>-25.691</v>
      </c>
      <c r="F149" s="18" t="n">
        <v>2.20956909109119</v>
      </c>
      <c r="G149" s="18" t="s">
        <v>987</v>
      </c>
    </row>
    <row r="150" customFormat="false" ht="15" hidden="false" customHeight="false" outlineLevel="0" collapsed="false">
      <c r="A150" s="18" t="s">
        <v>6</v>
      </c>
      <c r="C150" s="18" t="n">
        <v>360</v>
      </c>
      <c r="D150" s="18" t="s">
        <v>1001</v>
      </c>
      <c r="E150" s="18" t="n">
        <v>-37.773</v>
      </c>
      <c r="F150" s="18" t="n">
        <v>2.23655828240001</v>
      </c>
      <c r="G150" s="18" t="s">
        <v>987</v>
      </c>
    </row>
    <row r="151" customFormat="false" ht="15" hidden="false" customHeight="false" outlineLevel="0" collapsed="false">
      <c r="A151" s="18" t="s">
        <v>6</v>
      </c>
      <c r="C151" s="18" t="n">
        <v>360</v>
      </c>
      <c r="D151" s="18" t="s">
        <v>1003</v>
      </c>
      <c r="E151" s="18" t="n">
        <v>-37.052</v>
      </c>
      <c r="F151" s="18" t="n">
        <v>3.14857392824417</v>
      </c>
      <c r="G151" s="18" t="s">
        <v>987</v>
      </c>
    </row>
    <row r="152" customFormat="false" ht="15" hidden="false" customHeight="false" outlineLevel="0" collapsed="false">
      <c r="A152" s="18" t="s">
        <v>7</v>
      </c>
      <c r="B152" s="18" t="s">
        <v>938</v>
      </c>
      <c r="C152" s="18" t="n">
        <v>7</v>
      </c>
      <c r="D152" s="18" t="s">
        <v>939</v>
      </c>
      <c r="E152" s="18" t="n">
        <v>-27.781</v>
      </c>
      <c r="F152" s="18" t="n">
        <v>3.1480223</v>
      </c>
      <c r="G152" s="20" t="s">
        <v>986</v>
      </c>
    </row>
    <row r="153" customFormat="false" ht="15" hidden="false" customHeight="false" outlineLevel="0" collapsed="false">
      <c r="A153" s="18" t="s">
        <v>7</v>
      </c>
      <c r="B153" s="18" t="s">
        <v>942</v>
      </c>
      <c r="C153" s="18" t="n">
        <v>7</v>
      </c>
      <c r="D153" s="18" t="s">
        <v>943</v>
      </c>
      <c r="E153" s="18" t="n">
        <v>-27.751</v>
      </c>
      <c r="F153" s="18" t="n">
        <v>2.7422413</v>
      </c>
      <c r="G153" s="20" t="s">
        <v>986</v>
      </c>
    </row>
    <row r="154" customFormat="false" ht="15" hidden="false" customHeight="false" outlineLevel="0" collapsed="false">
      <c r="A154" s="18" t="s">
        <v>7</v>
      </c>
      <c r="B154" s="18" t="s">
        <v>946</v>
      </c>
      <c r="C154" s="18" t="n">
        <v>7</v>
      </c>
      <c r="D154" s="18" t="s">
        <v>947</v>
      </c>
      <c r="E154" s="18" t="n">
        <v>-27.453</v>
      </c>
      <c r="F154" s="18" t="n">
        <v>1.985198</v>
      </c>
      <c r="G154" s="20" t="s">
        <v>986</v>
      </c>
    </row>
    <row r="155" customFormat="false" ht="15" hidden="false" customHeight="false" outlineLevel="0" collapsed="false">
      <c r="A155" s="18" t="s">
        <v>7</v>
      </c>
      <c r="B155" s="18" t="s">
        <v>956</v>
      </c>
      <c r="C155" s="18" t="n">
        <v>15</v>
      </c>
      <c r="D155" s="18" t="s">
        <v>957</v>
      </c>
      <c r="E155" s="18" t="n">
        <v>-28.126</v>
      </c>
      <c r="F155" s="18" t="n">
        <v>2.3696375</v>
      </c>
      <c r="G155" s="20" t="s">
        <v>986</v>
      </c>
    </row>
    <row r="156" customFormat="false" ht="15" hidden="false" customHeight="false" outlineLevel="0" collapsed="false">
      <c r="A156" s="18" t="s">
        <v>7</v>
      </c>
      <c r="B156" s="18" t="s">
        <v>960</v>
      </c>
      <c r="C156" s="18" t="n">
        <v>15</v>
      </c>
      <c r="D156" s="18" t="s">
        <v>961</v>
      </c>
      <c r="E156" s="18" t="n">
        <v>-27.406</v>
      </c>
      <c r="F156" s="18" t="n">
        <v>1.9468963</v>
      </c>
      <c r="G156" s="20" t="s">
        <v>986</v>
      </c>
    </row>
    <row r="157" customFormat="false" ht="15" hidden="false" customHeight="false" outlineLevel="0" collapsed="false">
      <c r="A157" s="18" t="s">
        <v>7</v>
      </c>
      <c r="B157" s="18" t="s">
        <v>964</v>
      </c>
      <c r="C157" s="18" t="n">
        <v>15</v>
      </c>
      <c r="D157" s="18" t="s">
        <v>965</v>
      </c>
      <c r="E157" s="18" t="n">
        <v>-27.97</v>
      </c>
      <c r="F157" s="18" t="n">
        <v>2.4722106</v>
      </c>
      <c r="G157" s="20" t="s">
        <v>986</v>
      </c>
    </row>
    <row r="158" customFormat="false" ht="15" hidden="false" customHeight="false" outlineLevel="0" collapsed="false">
      <c r="A158" s="18" t="s">
        <v>7</v>
      </c>
      <c r="B158" s="18" t="s">
        <v>974</v>
      </c>
      <c r="C158" s="18" t="n">
        <v>30</v>
      </c>
      <c r="D158" s="18" t="s">
        <v>975</v>
      </c>
      <c r="E158" s="18" t="n">
        <v>-27.676</v>
      </c>
      <c r="F158" s="18" t="n">
        <v>2.6227191</v>
      </c>
      <c r="G158" s="20" t="s">
        <v>986</v>
      </c>
    </row>
    <row r="159" customFormat="false" ht="15" hidden="false" customHeight="false" outlineLevel="0" collapsed="false">
      <c r="A159" s="18" t="s">
        <v>7</v>
      </c>
      <c r="B159" s="18" t="s">
        <v>978</v>
      </c>
      <c r="C159" s="18" t="n">
        <v>30</v>
      </c>
      <c r="D159" s="18" t="s">
        <v>979</v>
      </c>
      <c r="E159" s="18" t="n">
        <v>-27.78</v>
      </c>
      <c r="F159" s="18" t="n">
        <v>2.5832983</v>
      </c>
      <c r="G159" s="20" t="s">
        <v>986</v>
      </c>
    </row>
    <row r="160" customFormat="false" ht="15" hidden="false" customHeight="false" outlineLevel="0" collapsed="false">
      <c r="A160" s="18" t="s">
        <v>7</v>
      </c>
      <c r="B160" s="18" t="s">
        <v>982</v>
      </c>
      <c r="C160" s="18" t="n">
        <v>30</v>
      </c>
      <c r="D160" s="18" t="s">
        <v>983</v>
      </c>
      <c r="E160" s="18" t="n">
        <v>-27.12</v>
      </c>
      <c r="F160" s="18" t="n">
        <v>1.4303066</v>
      </c>
      <c r="G160" s="20" t="s">
        <v>986</v>
      </c>
    </row>
    <row r="161" customFormat="false" ht="15" hidden="false" customHeight="false" outlineLevel="0" collapsed="false">
      <c r="A161" s="18" t="s">
        <v>7</v>
      </c>
      <c r="C161" s="18" t="n">
        <v>90</v>
      </c>
      <c r="D161" s="18" t="s">
        <v>929</v>
      </c>
      <c r="E161" s="18" t="n">
        <v>-23.475</v>
      </c>
      <c r="F161" s="18" t="n">
        <v>2.04708926667997</v>
      </c>
      <c r="G161" s="18" t="s">
        <v>986</v>
      </c>
    </row>
    <row r="162" customFormat="false" ht="15" hidden="false" customHeight="false" outlineLevel="0" collapsed="false">
      <c r="A162" s="18" t="s">
        <v>7</v>
      </c>
      <c r="C162" s="18" t="n">
        <v>90</v>
      </c>
      <c r="D162" s="18" t="s">
        <v>930</v>
      </c>
      <c r="E162" s="18" t="n">
        <v>-24.418</v>
      </c>
      <c r="F162" s="18" t="n">
        <v>3.10592506978609</v>
      </c>
      <c r="G162" s="18" t="s">
        <v>986</v>
      </c>
    </row>
    <row r="163" customFormat="false" ht="15" hidden="false" customHeight="false" outlineLevel="0" collapsed="false">
      <c r="A163" s="18" t="s">
        <v>7</v>
      </c>
      <c r="C163" s="18" t="n">
        <v>90</v>
      </c>
      <c r="D163" s="18" t="s">
        <v>931</v>
      </c>
      <c r="E163" s="18" t="n">
        <v>-30.29</v>
      </c>
      <c r="F163" s="18" t="n">
        <v>1.88259088412506</v>
      </c>
      <c r="G163" s="18" t="s">
        <v>986</v>
      </c>
    </row>
    <row r="164" customFormat="false" ht="15" hidden="false" customHeight="false" outlineLevel="0" collapsed="false">
      <c r="A164" s="18" t="s">
        <v>7</v>
      </c>
      <c r="C164" s="18" t="n">
        <v>180</v>
      </c>
      <c r="D164" s="18" t="s">
        <v>950</v>
      </c>
      <c r="E164" s="18" t="n">
        <v>-31.907</v>
      </c>
      <c r="F164" s="18" t="n">
        <v>1.91445714516403</v>
      </c>
      <c r="G164" s="18" t="s">
        <v>986</v>
      </c>
    </row>
    <row r="165" customFormat="false" ht="15" hidden="false" customHeight="false" outlineLevel="0" collapsed="false">
      <c r="A165" s="18" t="s">
        <v>7</v>
      </c>
      <c r="C165" s="18" t="n">
        <v>180</v>
      </c>
      <c r="D165" s="18" t="s">
        <v>954</v>
      </c>
      <c r="E165" s="18" t="n">
        <v>-32.884</v>
      </c>
      <c r="F165" s="18" t="n">
        <v>1.82497821403026</v>
      </c>
      <c r="G165" s="18" t="s">
        <v>986</v>
      </c>
    </row>
    <row r="166" customFormat="false" ht="15" hidden="false" customHeight="false" outlineLevel="0" collapsed="false">
      <c r="A166" s="18" t="s">
        <v>7</v>
      </c>
      <c r="C166" s="18" t="n">
        <v>180</v>
      </c>
      <c r="D166" s="18" t="s">
        <v>961</v>
      </c>
      <c r="E166" s="18" t="n">
        <v>-34.844</v>
      </c>
      <c r="F166" s="18" t="n">
        <v>1.36255605792176</v>
      </c>
      <c r="G166" s="18" t="s">
        <v>986</v>
      </c>
    </row>
    <row r="167" customFormat="false" ht="15" hidden="false" customHeight="false" outlineLevel="0" collapsed="false">
      <c r="A167" s="18" t="s">
        <v>7</v>
      </c>
      <c r="C167" s="18" t="n">
        <v>360</v>
      </c>
      <c r="D167" s="18" t="s">
        <v>1004</v>
      </c>
      <c r="E167" s="18" t="n">
        <v>-34.559</v>
      </c>
      <c r="F167" s="18" t="n">
        <v>2.58287821730591</v>
      </c>
      <c r="G167" s="18" t="s">
        <v>986</v>
      </c>
    </row>
    <row r="168" customFormat="false" ht="15" hidden="false" customHeight="false" outlineLevel="0" collapsed="false">
      <c r="A168" s="18" t="s">
        <v>7</v>
      </c>
      <c r="C168" s="18" t="n">
        <v>360</v>
      </c>
      <c r="D168" s="18" t="s">
        <v>1006</v>
      </c>
      <c r="E168" s="18" t="n">
        <v>-30.826</v>
      </c>
      <c r="F168" s="18" t="n">
        <v>2.69170540137003</v>
      </c>
      <c r="G168" s="18" t="s">
        <v>986</v>
      </c>
    </row>
    <row r="169" customFormat="false" ht="15" hidden="false" customHeight="false" outlineLevel="0" collapsed="false">
      <c r="A169" s="18" t="s">
        <v>7</v>
      </c>
      <c r="C169" s="18" t="n">
        <v>360</v>
      </c>
      <c r="D169" s="18" t="s">
        <v>1008</v>
      </c>
      <c r="E169" s="18" t="n">
        <v>-32.175</v>
      </c>
      <c r="F169" s="18" t="n">
        <v>2.35011158045979</v>
      </c>
      <c r="G169" s="18" t="s">
        <v>986</v>
      </c>
    </row>
    <row r="170" customFormat="false" ht="15" hidden="false" customHeight="false" outlineLevel="0" collapsed="false">
      <c r="A170" s="18" t="s">
        <v>7</v>
      </c>
      <c r="B170" s="18" t="s">
        <v>940</v>
      </c>
      <c r="C170" s="18" t="n">
        <v>7</v>
      </c>
      <c r="D170" s="18" t="s">
        <v>941</v>
      </c>
      <c r="E170" s="18" t="n">
        <v>-27.611</v>
      </c>
      <c r="F170" s="18" t="n">
        <v>3.1120733</v>
      </c>
      <c r="G170" s="20" t="s">
        <v>987</v>
      </c>
    </row>
    <row r="171" customFormat="false" ht="15" hidden="false" customHeight="false" outlineLevel="0" collapsed="false">
      <c r="A171" s="18" t="s">
        <v>7</v>
      </c>
      <c r="B171" s="18" t="s">
        <v>944</v>
      </c>
      <c r="C171" s="18" t="n">
        <v>7</v>
      </c>
      <c r="D171" s="18" t="s">
        <v>945</v>
      </c>
      <c r="E171" s="18" t="n">
        <v>-27.108</v>
      </c>
      <c r="F171" s="18" t="n">
        <v>2.0074063</v>
      </c>
      <c r="G171" s="20" t="s">
        <v>987</v>
      </c>
    </row>
    <row r="172" customFormat="false" ht="15" hidden="false" customHeight="false" outlineLevel="0" collapsed="false">
      <c r="A172" s="18" t="s">
        <v>7</v>
      </c>
      <c r="B172" s="18" t="s">
        <v>948</v>
      </c>
      <c r="C172" s="18" t="n">
        <v>7</v>
      </c>
      <c r="D172" s="18" t="s">
        <v>949</v>
      </c>
      <c r="E172" s="18" t="n">
        <v>-27.102</v>
      </c>
      <c r="F172" s="18" t="n">
        <v>1.9415649</v>
      </c>
      <c r="G172" s="20" t="s">
        <v>987</v>
      </c>
    </row>
    <row r="173" customFormat="false" ht="15" hidden="false" customHeight="false" outlineLevel="0" collapsed="false">
      <c r="A173" s="18" t="s">
        <v>7</v>
      </c>
      <c r="B173" s="18" t="s">
        <v>958</v>
      </c>
      <c r="C173" s="18" t="n">
        <v>15</v>
      </c>
      <c r="D173" s="18" t="s">
        <v>959</v>
      </c>
      <c r="E173" s="18" t="n">
        <v>-28.108</v>
      </c>
      <c r="F173" s="18" t="n">
        <v>2.8305076</v>
      </c>
      <c r="G173" s="20" t="s">
        <v>987</v>
      </c>
    </row>
    <row r="174" customFormat="false" ht="15" hidden="false" customHeight="false" outlineLevel="0" collapsed="false">
      <c r="A174" s="18" t="s">
        <v>7</v>
      </c>
      <c r="B174" s="18" t="s">
        <v>962</v>
      </c>
      <c r="C174" s="18" t="n">
        <v>15</v>
      </c>
      <c r="D174" s="18" t="s">
        <v>963</v>
      </c>
      <c r="E174" s="18" t="n">
        <v>-27.245</v>
      </c>
      <c r="F174" s="18" t="n">
        <v>2.1407666</v>
      </c>
      <c r="G174" s="20" t="s">
        <v>987</v>
      </c>
    </row>
    <row r="175" customFormat="false" ht="15" hidden="false" customHeight="false" outlineLevel="0" collapsed="false">
      <c r="A175" s="18" t="s">
        <v>7</v>
      </c>
      <c r="B175" s="18" t="s">
        <v>966</v>
      </c>
      <c r="C175" s="18" t="n">
        <v>15</v>
      </c>
      <c r="D175" s="18" t="s">
        <v>967</v>
      </c>
      <c r="E175" s="18" t="n">
        <v>-27.811</v>
      </c>
      <c r="F175" s="18" t="n">
        <v>2.1942628</v>
      </c>
      <c r="G175" s="20" t="s">
        <v>987</v>
      </c>
    </row>
    <row r="176" customFormat="false" ht="15" hidden="false" customHeight="false" outlineLevel="0" collapsed="false">
      <c r="A176" s="18" t="s">
        <v>7</v>
      </c>
      <c r="B176" s="18" t="s">
        <v>976</v>
      </c>
      <c r="C176" s="18" t="n">
        <v>30</v>
      </c>
      <c r="D176" s="18" t="s">
        <v>977</v>
      </c>
      <c r="E176" s="18" t="n">
        <v>-28.034</v>
      </c>
      <c r="F176" s="18" t="n">
        <v>3.947683</v>
      </c>
      <c r="G176" s="20" t="s">
        <v>987</v>
      </c>
    </row>
    <row r="177" customFormat="false" ht="15" hidden="false" customHeight="false" outlineLevel="0" collapsed="false">
      <c r="A177" s="18" t="s">
        <v>7</v>
      </c>
      <c r="B177" s="18" t="s">
        <v>980</v>
      </c>
      <c r="C177" s="18" t="n">
        <v>30</v>
      </c>
      <c r="D177" s="18" t="s">
        <v>981</v>
      </c>
      <c r="E177" s="18" t="n">
        <v>-27.685</v>
      </c>
      <c r="F177" s="18" t="n">
        <v>2.6818669</v>
      </c>
      <c r="G177" s="20" t="s">
        <v>987</v>
      </c>
    </row>
    <row r="178" customFormat="false" ht="15" hidden="false" customHeight="false" outlineLevel="0" collapsed="false">
      <c r="A178" s="18" t="s">
        <v>7</v>
      </c>
      <c r="B178" s="18" t="s">
        <v>984</v>
      </c>
      <c r="C178" s="18" t="n">
        <v>30</v>
      </c>
      <c r="D178" s="18" t="s">
        <v>985</v>
      </c>
      <c r="E178" s="18" t="n">
        <v>-27.915</v>
      </c>
      <c r="F178" s="18" t="n">
        <v>2.7086592</v>
      </c>
      <c r="G178" s="20" t="s">
        <v>987</v>
      </c>
    </row>
    <row r="179" customFormat="false" ht="15" hidden="false" customHeight="false" outlineLevel="0" collapsed="false">
      <c r="A179" s="18" t="s">
        <v>7</v>
      </c>
      <c r="C179" s="18" t="n">
        <v>90</v>
      </c>
      <c r="D179" s="18" t="s">
        <v>995</v>
      </c>
      <c r="E179" s="18" t="n">
        <v>-27.442</v>
      </c>
      <c r="F179" s="18" t="n">
        <v>1.34786811158144</v>
      </c>
      <c r="G179" s="18" t="s">
        <v>987</v>
      </c>
    </row>
    <row r="180" customFormat="false" ht="15" hidden="false" customHeight="false" outlineLevel="0" collapsed="false">
      <c r="A180" s="18" t="s">
        <v>7</v>
      </c>
      <c r="C180" s="18" t="n">
        <v>90</v>
      </c>
      <c r="D180" s="18" t="s">
        <v>996</v>
      </c>
      <c r="E180" s="18" t="n">
        <v>-25.129</v>
      </c>
      <c r="F180" s="18" t="n">
        <v>2.27377700223082</v>
      </c>
      <c r="G180" s="18" t="s">
        <v>987</v>
      </c>
    </row>
    <row r="181" customFormat="false" ht="15" hidden="false" customHeight="false" outlineLevel="0" collapsed="false">
      <c r="A181" s="18" t="s">
        <v>7</v>
      </c>
      <c r="C181" s="18" t="n">
        <v>90</v>
      </c>
      <c r="D181" s="18" t="s">
        <v>997</v>
      </c>
      <c r="E181" s="18" t="n">
        <v>-29.794</v>
      </c>
      <c r="F181" s="18" t="n">
        <v>1.90174478627605</v>
      </c>
      <c r="G181" s="18" t="s">
        <v>987</v>
      </c>
    </row>
    <row r="182" customFormat="false" ht="15" hidden="false" customHeight="false" outlineLevel="0" collapsed="false">
      <c r="A182" s="18" t="s">
        <v>7</v>
      </c>
      <c r="C182" s="18" t="n">
        <v>180</v>
      </c>
      <c r="D182" s="18" t="s">
        <v>952</v>
      </c>
      <c r="E182" s="18" t="n">
        <v>-29.834</v>
      </c>
      <c r="F182" s="18" t="n">
        <v>2.29584934792518</v>
      </c>
      <c r="G182" s="18" t="s">
        <v>987</v>
      </c>
    </row>
    <row r="183" customFormat="false" ht="15" hidden="false" customHeight="false" outlineLevel="0" collapsed="false">
      <c r="A183" s="18" t="s">
        <v>7</v>
      </c>
      <c r="C183" s="18" t="n">
        <v>180</v>
      </c>
      <c r="D183" s="18" t="s">
        <v>957</v>
      </c>
      <c r="E183" s="18" t="n">
        <v>-30.264</v>
      </c>
      <c r="F183" s="18" t="n">
        <v>2.44143575746217</v>
      </c>
      <c r="G183" s="18" t="s">
        <v>987</v>
      </c>
    </row>
    <row r="184" customFormat="false" ht="15" hidden="false" customHeight="false" outlineLevel="0" collapsed="false">
      <c r="A184" s="18" t="s">
        <v>7</v>
      </c>
      <c r="C184" s="18" t="n">
        <v>180</v>
      </c>
      <c r="D184" s="18" t="s">
        <v>965</v>
      </c>
      <c r="E184" s="18" t="n">
        <v>-32.42</v>
      </c>
      <c r="F184" s="18" t="n">
        <v>1.79808137148098</v>
      </c>
      <c r="G184" s="18" t="s">
        <v>987</v>
      </c>
    </row>
    <row r="185" customFormat="false" ht="15" hidden="false" customHeight="false" outlineLevel="0" collapsed="false">
      <c r="A185" s="18" t="s">
        <v>7</v>
      </c>
      <c r="C185" s="18" t="n">
        <v>360</v>
      </c>
      <c r="D185" s="18" t="s">
        <v>1005</v>
      </c>
      <c r="E185" s="18" t="n">
        <v>-36.124</v>
      </c>
      <c r="F185" s="18" t="n">
        <v>2.10472025386139</v>
      </c>
      <c r="G185" s="18" t="s">
        <v>987</v>
      </c>
    </row>
    <row r="186" customFormat="false" ht="15" hidden="false" customHeight="false" outlineLevel="0" collapsed="false">
      <c r="A186" s="18" t="s">
        <v>7</v>
      </c>
      <c r="C186" s="18" t="n">
        <v>360</v>
      </c>
      <c r="D186" s="18" t="s">
        <v>1007</v>
      </c>
      <c r="E186" s="18" t="n">
        <v>-38.823</v>
      </c>
      <c r="F186" s="18" t="n">
        <v>2.17738385286669</v>
      </c>
      <c r="G186" s="18" t="s">
        <v>987</v>
      </c>
    </row>
    <row r="187" customFormat="false" ht="15" hidden="false" customHeight="false" outlineLevel="0" collapsed="false">
      <c r="A187" s="18" t="s">
        <v>7</v>
      </c>
      <c r="C187" s="18" t="n">
        <v>360</v>
      </c>
      <c r="D187" s="18" t="s">
        <v>1009</v>
      </c>
      <c r="E187" s="18" t="n">
        <v>-29.113</v>
      </c>
      <c r="F187" s="18" t="n">
        <v>3.00273839888432</v>
      </c>
      <c r="G187" s="18" t="s">
        <v>987</v>
      </c>
    </row>
    <row r="188" customFormat="false" ht="15" hidden="false" customHeight="false" outlineLevel="0" collapsed="false">
      <c r="A188" s="18"/>
      <c r="B188" s="18"/>
      <c r="C188" s="18"/>
      <c r="D188" s="18"/>
      <c r="E188" s="18"/>
      <c r="F188" s="18"/>
    </row>
    <row r="189" customFormat="false" ht="15" hidden="false" customHeight="false" outlineLevel="0" collapsed="false">
      <c r="A189" s="18"/>
      <c r="B189" s="18"/>
      <c r="C189" s="18"/>
      <c r="D189" s="18"/>
      <c r="E189" s="18"/>
      <c r="F189" s="18"/>
    </row>
    <row r="190" customFormat="false" ht="15" hidden="false" customHeight="false" outlineLevel="0" collapsed="false">
      <c r="A190" s="18"/>
      <c r="B190" s="18"/>
      <c r="C190" s="18"/>
      <c r="D190" s="18"/>
      <c r="E190" s="18"/>
      <c r="F190" s="18"/>
    </row>
    <row r="191" customFormat="false" ht="15" hidden="false" customHeight="false" outlineLevel="0" collapsed="false">
      <c r="A191" s="18"/>
      <c r="B191" s="18"/>
      <c r="C191" s="18"/>
      <c r="D191" s="18"/>
      <c r="E191" s="18"/>
      <c r="F191" s="18"/>
    </row>
    <row r="192" customFormat="false" ht="15" hidden="false" customHeight="false" outlineLevel="0" collapsed="false">
      <c r="A192" s="18"/>
      <c r="B192" s="18"/>
      <c r="C192" s="18"/>
      <c r="D192" s="18"/>
      <c r="E192" s="18"/>
      <c r="F192" s="18"/>
    </row>
    <row r="193" customFormat="false" ht="15" hidden="false" customHeight="false" outlineLevel="0" collapsed="false">
      <c r="A193" s="18"/>
      <c r="B193" s="18"/>
      <c r="C193" s="18"/>
      <c r="D193" s="18"/>
      <c r="E193" s="18"/>
      <c r="F193" s="18"/>
    </row>
    <row r="194" customFormat="false" ht="15" hidden="false" customHeight="false" outlineLevel="0" collapsed="false">
      <c r="A194" s="18"/>
      <c r="B194" s="18"/>
      <c r="C194" s="18"/>
      <c r="D194" s="18"/>
      <c r="E194" s="18"/>
      <c r="F194" s="18"/>
    </row>
    <row r="195" customFormat="false" ht="15" hidden="false" customHeight="false" outlineLevel="0" collapsed="false">
      <c r="A195" s="18"/>
      <c r="B195" s="18"/>
      <c r="C195" s="18"/>
      <c r="D195" s="18"/>
      <c r="E195" s="18"/>
      <c r="F195" s="18"/>
    </row>
    <row r="196" customFormat="false" ht="15" hidden="false" customHeight="false" outlineLevel="0" collapsed="false">
      <c r="A196" s="18"/>
      <c r="B196" s="18"/>
      <c r="C196" s="18"/>
      <c r="D196" s="18"/>
      <c r="E196" s="18"/>
      <c r="F196" s="18"/>
    </row>
    <row r="197" customFormat="false" ht="15" hidden="false" customHeight="false" outlineLevel="0" collapsed="false">
      <c r="A197" s="18"/>
      <c r="B197" s="18"/>
      <c r="C197" s="18"/>
      <c r="D197" s="18"/>
      <c r="E197" s="18"/>
      <c r="F197" s="18"/>
    </row>
    <row r="198" customFormat="false" ht="15" hidden="false" customHeight="false" outlineLevel="0" collapsed="false">
      <c r="A198" s="18"/>
      <c r="B198" s="18"/>
      <c r="C198" s="18"/>
      <c r="D198" s="18"/>
      <c r="E198" s="18"/>
      <c r="F198" s="18"/>
    </row>
    <row r="199" customFormat="false" ht="15" hidden="false" customHeight="false" outlineLevel="0" collapsed="false">
      <c r="A199" s="18"/>
      <c r="B199" s="18"/>
      <c r="C199" s="18"/>
      <c r="D199" s="18"/>
      <c r="E199" s="18"/>
      <c r="F199" s="18"/>
    </row>
    <row r="200" customFormat="false" ht="15" hidden="false" customHeight="false" outlineLevel="0" collapsed="false">
      <c r="A200" s="18"/>
      <c r="B200" s="18"/>
      <c r="C200" s="18"/>
      <c r="D200" s="18"/>
      <c r="E200" s="18"/>
      <c r="F200" s="18"/>
    </row>
    <row r="201" customFormat="false" ht="15" hidden="false" customHeight="false" outlineLevel="0" collapsed="false">
      <c r="A201" s="18"/>
      <c r="B201" s="18"/>
      <c r="C201" s="18"/>
      <c r="D201" s="18"/>
      <c r="E201" s="18"/>
      <c r="F201" s="18"/>
    </row>
    <row r="202" customFormat="false" ht="15" hidden="false" customHeight="false" outlineLevel="0" collapsed="false">
      <c r="A202" s="18"/>
      <c r="B202" s="18"/>
      <c r="C202" s="18"/>
      <c r="D202" s="18"/>
      <c r="E202" s="18"/>
      <c r="F202" s="18"/>
    </row>
  </sheetData>
  <autoFilter ref="A1:G18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58" activeCellId="0" sqref="D:D"/>
    </sheetView>
  </sheetViews>
  <sheetFormatPr defaultColWidth="9.15234375" defaultRowHeight="13.8" zeroHeight="false" outlineLevelRow="0" outlineLevelCol="0"/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20" t="s">
        <v>1010</v>
      </c>
    </row>
    <row r="2" customFormat="false" ht="13.8" hidden="false" customHeight="false" outlineLevel="0" collapsed="false">
      <c r="A2" s="1" t="s">
        <v>10</v>
      </c>
      <c r="B2" s="1" t="s">
        <v>13</v>
      </c>
      <c r="C2" s="2" t="n">
        <v>0</v>
      </c>
      <c r="D2" s="1" t="s">
        <v>14</v>
      </c>
      <c r="E2" s="1" t="n">
        <v>-29.63</v>
      </c>
      <c r="F2" s="1" t="n">
        <v>51.0461754</v>
      </c>
      <c r="G2" s="20" t="s">
        <v>986</v>
      </c>
    </row>
    <row r="3" customFormat="false" ht="13.8" hidden="false" customHeight="false" outlineLevel="0" collapsed="false">
      <c r="A3" s="1" t="s">
        <v>10</v>
      </c>
      <c r="B3" s="1" t="s">
        <v>11</v>
      </c>
      <c r="C3" s="2" t="n">
        <v>0</v>
      </c>
      <c r="D3" s="1" t="s">
        <v>12</v>
      </c>
      <c r="E3" s="1" t="n">
        <v>-30.153</v>
      </c>
      <c r="F3" s="1" t="n">
        <v>47.4584544</v>
      </c>
      <c r="G3" s="20" t="s">
        <v>986</v>
      </c>
    </row>
    <row r="4" customFormat="false" ht="13.8" hidden="false" customHeight="false" outlineLevel="0" collapsed="false">
      <c r="A4" s="1" t="s">
        <v>10</v>
      </c>
      <c r="B4" s="1" t="s">
        <v>15</v>
      </c>
      <c r="C4" s="2" t="n">
        <v>0</v>
      </c>
      <c r="D4" s="1" t="s">
        <v>16</v>
      </c>
      <c r="E4" s="1" t="n">
        <v>-28.568</v>
      </c>
      <c r="F4" s="1" t="n">
        <v>50.3083175</v>
      </c>
      <c r="G4" s="20" t="s">
        <v>986</v>
      </c>
    </row>
    <row r="5" customFormat="false" ht="13.8" hidden="false" customHeight="false" outlineLevel="0" collapsed="false">
      <c r="A5" s="1" t="s">
        <v>10</v>
      </c>
      <c r="B5" s="1" t="s">
        <v>25</v>
      </c>
      <c r="C5" s="2" t="n">
        <v>0</v>
      </c>
      <c r="D5" s="1" t="s">
        <v>26</v>
      </c>
      <c r="E5" s="1" t="n">
        <v>-28.726</v>
      </c>
      <c r="F5" s="1" t="n">
        <v>52.7889016</v>
      </c>
      <c r="G5" s="20" t="s">
        <v>986</v>
      </c>
    </row>
    <row r="6" customFormat="false" ht="13.8" hidden="false" customHeight="false" outlineLevel="0" collapsed="false">
      <c r="A6" s="1" t="s">
        <v>10</v>
      </c>
      <c r="B6" s="1" t="s">
        <v>23</v>
      </c>
      <c r="C6" s="2" t="n">
        <v>0</v>
      </c>
      <c r="D6" s="1" t="s">
        <v>24</v>
      </c>
      <c r="E6" s="1" t="n">
        <v>-30.448</v>
      </c>
      <c r="F6" s="1" t="n">
        <v>51.6899015</v>
      </c>
      <c r="G6" s="20" t="s">
        <v>986</v>
      </c>
    </row>
    <row r="7" customFormat="false" ht="13.8" hidden="false" customHeight="false" outlineLevel="0" collapsed="false">
      <c r="A7" s="1" t="s">
        <v>10</v>
      </c>
      <c r="B7" s="1" t="s">
        <v>27</v>
      </c>
      <c r="C7" s="2" t="n">
        <v>0</v>
      </c>
      <c r="D7" s="1" t="s">
        <v>28</v>
      </c>
      <c r="E7" s="1" t="n">
        <v>-28.899</v>
      </c>
      <c r="F7" s="1" t="n">
        <v>49.2589195</v>
      </c>
      <c r="G7" s="20" t="s">
        <v>986</v>
      </c>
    </row>
    <row r="8" customFormat="false" ht="13.8" hidden="false" customHeight="false" outlineLevel="0" collapsed="false">
      <c r="A8" s="1" t="s">
        <v>10</v>
      </c>
      <c r="B8" s="1" t="s">
        <v>38</v>
      </c>
      <c r="C8" s="2" t="n">
        <v>0</v>
      </c>
      <c r="D8" s="1" t="s">
        <v>39</v>
      </c>
      <c r="E8" s="1" t="n">
        <v>-29.612</v>
      </c>
      <c r="F8" s="1" t="n">
        <v>51.6681818</v>
      </c>
      <c r="G8" s="20" t="s">
        <v>986</v>
      </c>
    </row>
    <row r="9" customFormat="false" ht="13.8" hidden="false" customHeight="false" outlineLevel="0" collapsed="false">
      <c r="A9" s="1" t="s">
        <v>10</v>
      </c>
      <c r="B9" s="1" t="s">
        <v>36</v>
      </c>
      <c r="C9" s="2" t="n">
        <v>0</v>
      </c>
      <c r="D9" s="1" t="s">
        <v>37</v>
      </c>
      <c r="E9" s="1" t="n">
        <v>-30.634</v>
      </c>
      <c r="F9" s="1" t="n">
        <v>50.5010407</v>
      </c>
      <c r="G9" s="20" t="s">
        <v>986</v>
      </c>
    </row>
    <row r="10" customFormat="false" ht="13.8" hidden="false" customHeight="false" outlineLevel="0" collapsed="false">
      <c r="A10" s="1" t="s">
        <v>10</v>
      </c>
      <c r="B10" s="1" t="s">
        <v>40</v>
      </c>
      <c r="C10" s="2" t="n">
        <v>0</v>
      </c>
      <c r="D10" s="1" t="s">
        <v>41</v>
      </c>
      <c r="E10" s="1" t="n">
        <v>-28.672</v>
      </c>
      <c r="F10" s="1" t="n">
        <v>45.5094655</v>
      </c>
      <c r="G10" s="20" t="s">
        <v>986</v>
      </c>
    </row>
    <row r="11" customFormat="false" ht="13.8" hidden="false" customHeight="false" outlineLevel="0" collapsed="false">
      <c r="A11" s="1" t="s">
        <v>10</v>
      </c>
      <c r="B11" s="1" t="s">
        <v>52</v>
      </c>
      <c r="C11" s="2" t="n">
        <v>0.125</v>
      </c>
      <c r="D11" s="1" t="s">
        <v>53</v>
      </c>
      <c r="E11" s="1" t="n">
        <v>73.967</v>
      </c>
      <c r="F11" s="1" t="n">
        <v>47.5878455</v>
      </c>
      <c r="G11" s="20" t="s">
        <v>986</v>
      </c>
    </row>
    <row r="12" customFormat="false" ht="13.8" hidden="false" customHeight="false" outlineLevel="0" collapsed="false">
      <c r="A12" s="1" t="s">
        <v>10</v>
      </c>
      <c r="B12" s="1" t="s">
        <v>49</v>
      </c>
      <c r="C12" s="2" t="n">
        <v>0.125</v>
      </c>
      <c r="D12" s="1" t="s">
        <v>51</v>
      </c>
      <c r="E12" s="1" t="n">
        <v>813.154</v>
      </c>
      <c r="F12" s="1" t="n">
        <v>49.8879876</v>
      </c>
      <c r="G12" s="20" t="s">
        <v>986</v>
      </c>
    </row>
    <row r="13" customFormat="false" ht="13.8" hidden="false" customHeight="false" outlineLevel="0" collapsed="false">
      <c r="A13" s="1" t="s">
        <v>10</v>
      </c>
      <c r="B13" s="1" t="s">
        <v>54</v>
      </c>
      <c r="C13" s="2" t="n">
        <v>0.125</v>
      </c>
      <c r="D13" s="1" t="s">
        <v>55</v>
      </c>
      <c r="E13" s="1" t="n">
        <v>-28.926</v>
      </c>
      <c r="F13" s="1" t="n">
        <v>48.9770596</v>
      </c>
      <c r="G13" s="20" t="s">
        <v>986</v>
      </c>
    </row>
    <row r="14" customFormat="false" ht="13.8" hidden="false" customHeight="false" outlineLevel="0" collapsed="false">
      <c r="A14" s="1" t="s">
        <v>10</v>
      </c>
      <c r="B14" s="1" t="s">
        <v>65</v>
      </c>
      <c r="C14" s="2" t="n">
        <v>0.125</v>
      </c>
      <c r="D14" s="1" t="s">
        <v>66</v>
      </c>
      <c r="E14" s="1" t="n">
        <v>69.036</v>
      </c>
      <c r="F14" s="1" t="n">
        <v>52.609354</v>
      </c>
      <c r="G14" s="20" t="s">
        <v>986</v>
      </c>
    </row>
    <row r="15" customFormat="false" ht="13.8" hidden="false" customHeight="false" outlineLevel="0" collapsed="false">
      <c r="A15" s="1" t="s">
        <v>10</v>
      </c>
      <c r="B15" s="1" t="s">
        <v>63</v>
      </c>
      <c r="C15" s="2" t="n">
        <v>0.125</v>
      </c>
      <c r="D15" s="1" t="s">
        <v>64</v>
      </c>
      <c r="E15" s="1" t="n">
        <v>868.169</v>
      </c>
      <c r="F15" s="1" t="n">
        <v>51.6908496</v>
      </c>
      <c r="G15" s="20" t="s">
        <v>986</v>
      </c>
    </row>
    <row r="16" customFormat="false" ht="13.8" hidden="false" customHeight="false" outlineLevel="0" collapsed="false">
      <c r="A16" s="1" t="s">
        <v>10</v>
      </c>
      <c r="B16" s="1" t="s">
        <v>67</v>
      </c>
      <c r="C16" s="2" t="n">
        <v>0.125</v>
      </c>
      <c r="D16" s="1" t="s">
        <v>68</v>
      </c>
      <c r="E16" s="1" t="n">
        <v>-24.894</v>
      </c>
      <c r="F16" s="1" t="n">
        <v>48.4034412</v>
      </c>
      <c r="G16" s="20" t="s">
        <v>986</v>
      </c>
    </row>
    <row r="17" customFormat="false" ht="13.8" hidden="false" customHeight="false" outlineLevel="0" collapsed="false">
      <c r="A17" s="1" t="s">
        <v>10</v>
      </c>
      <c r="B17" s="1" t="s">
        <v>78</v>
      </c>
      <c r="C17" s="2" t="n">
        <v>0.125</v>
      </c>
      <c r="D17" s="1" t="s">
        <v>79</v>
      </c>
      <c r="E17" s="1" t="n">
        <v>77.6919999999999</v>
      </c>
      <c r="F17" s="1" t="n">
        <v>45.851062956895</v>
      </c>
      <c r="G17" s="20" t="s">
        <v>986</v>
      </c>
    </row>
    <row r="18" customFormat="false" ht="13.8" hidden="false" customHeight="false" outlineLevel="0" collapsed="false">
      <c r="A18" s="1" t="s">
        <v>10</v>
      </c>
      <c r="B18" s="1" t="s">
        <v>76</v>
      </c>
      <c r="C18" s="2" t="n">
        <v>0.125</v>
      </c>
      <c r="D18" s="1" t="s">
        <v>77</v>
      </c>
      <c r="E18" s="1" t="n">
        <v>796.232</v>
      </c>
      <c r="F18" s="1" t="n">
        <v>43.223941709573</v>
      </c>
      <c r="G18" s="20" t="s">
        <v>986</v>
      </c>
    </row>
    <row r="19" customFormat="false" ht="13.8" hidden="false" customHeight="false" outlineLevel="0" collapsed="false">
      <c r="A19" s="1" t="s">
        <v>10</v>
      </c>
      <c r="B19" s="1" t="s">
        <v>80</v>
      </c>
      <c r="C19" s="2" t="n">
        <v>0.125</v>
      </c>
      <c r="D19" s="1" t="s">
        <v>81</v>
      </c>
      <c r="E19" s="1" t="n">
        <v>-23.996</v>
      </c>
      <c r="F19" s="1" t="n">
        <v>56.6396337627845</v>
      </c>
      <c r="G19" s="20" t="s">
        <v>986</v>
      </c>
    </row>
    <row r="20" customFormat="false" ht="13.8" hidden="false" customHeight="false" outlineLevel="0" collapsed="false">
      <c r="A20" s="1" t="s">
        <v>10</v>
      </c>
      <c r="B20" s="1" t="s">
        <v>91</v>
      </c>
      <c r="C20" s="2" t="n">
        <v>1</v>
      </c>
      <c r="D20" s="1" t="s">
        <v>92</v>
      </c>
      <c r="E20" s="1" t="n">
        <v>295.112</v>
      </c>
      <c r="F20" s="1" t="n">
        <v>44.3743610999356</v>
      </c>
      <c r="G20" s="20" t="s">
        <v>986</v>
      </c>
    </row>
    <row r="21" customFormat="false" ht="13.8" hidden="false" customHeight="false" outlineLevel="0" collapsed="false">
      <c r="A21" s="1" t="s">
        <v>10</v>
      </c>
      <c r="B21" s="1" t="s">
        <v>88</v>
      </c>
      <c r="C21" s="2" t="n">
        <v>1</v>
      </c>
      <c r="D21" s="1" t="s">
        <v>89</v>
      </c>
      <c r="E21" s="1" t="n">
        <v>328.869</v>
      </c>
      <c r="F21" s="1" t="n">
        <v>43.4130710807725</v>
      </c>
      <c r="G21" s="20" t="s">
        <v>986</v>
      </c>
    </row>
    <row r="22" customFormat="false" ht="13.8" hidden="false" customHeight="false" outlineLevel="0" collapsed="false">
      <c r="A22" s="1" t="s">
        <v>10</v>
      </c>
      <c r="B22" s="1" t="s">
        <v>93</v>
      </c>
      <c r="C22" s="2" t="n">
        <v>1</v>
      </c>
      <c r="D22" s="1" t="s">
        <v>94</v>
      </c>
      <c r="E22" s="1" t="n">
        <v>-28.883</v>
      </c>
      <c r="F22" s="1" t="n">
        <v>41.8669384712159</v>
      </c>
      <c r="G22" s="20" t="s">
        <v>986</v>
      </c>
    </row>
    <row r="23" customFormat="false" ht="13.8" hidden="false" customHeight="false" outlineLevel="0" collapsed="false">
      <c r="A23" s="1" t="s">
        <v>10</v>
      </c>
      <c r="B23" s="1" t="s">
        <v>103</v>
      </c>
      <c r="C23" s="2" t="n">
        <v>1</v>
      </c>
      <c r="D23" s="1" t="s">
        <v>104</v>
      </c>
      <c r="E23" s="1" t="n">
        <v>306.331</v>
      </c>
      <c r="F23" s="1" t="n">
        <v>79.0981059105841</v>
      </c>
      <c r="G23" s="20" t="s">
        <v>986</v>
      </c>
    </row>
    <row r="24" customFormat="false" ht="13.8" hidden="false" customHeight="false" outlineLevel="0" collapsed="false">
      <c r="A24" s="1" t="s">
        <v>10</v>
      </c>
      <c r="B24" s="1" t="s">
        <v>101</v>
      </c>
      <c r="C24" s="2" t="n">
        <v>1</v>
      </c>
      <c r="D24" s="1" t="s">
        <v>102</v>
      </c>
      <c r="E24" s="1" t="n">
        <v>353.455</v>
      </c>
      <c r="F24" s="1" t="n">
        <v>44.6200980458275</v>
      </c>
      <c r="G24" s="20" t="s">
        <v>986</v>
      </c>
    </row>
    <row r="25" customFormat="false" ht="13.8" hidden="false" customHeight="false" outlineLevel="0" collapsed="false">
      <c r="A25" s="1" t="s">
        <v>10</v>
      </c>
      <c r="B25" s="1" t="s">
        <v>106</v>
      </c>
      <c r="C25" s="2" t="n">
        <v>1</v>
      </c>
      <c r="D25" s="1" t="s">
        <v>107</v>
      </c>
      <c r="E25" s="1" t="n">
        <v>-29.299</v>
      </c>
      <c r="F25" s="1" t="n">
        <v>53.8689622812944</v>
      </c>
      <c r="G25" s="20" t="s">
        <v>986</v>
      </c>
    </row>
    <row r="26" customFormat="false" ht="13.8" hidden="false" customHeight="false" outlineLevel="0" collapsed="false">
      <c r="A26" s="1" t="s">
        <v>10</v>
      </c>
      <c r="B26" s="1" t="s">
        <v>116</v>
      </c>
      <c r="C26" s="2" t="n">
        <v>1</v>
      </c>
      <c r="D26" s="1" t="s">
        <v>117</v>
      </c>
      <c r="E26" s="1" t="n">
        <v>304.038</v>
      </c>
      <c r="F26" s="1" t="n">
        <v>23.118876631798</v>
      </c>
      <c r="G26" s="20" t="s">
        <v>986</v>
      </c>
    </row>
    <row r="27" customFormat="false" ht="13.8" hidden="false" customHeight="false" outlineLevel="0" collapsed="false">
      <c r="A27" s="1" t="s">
        <v>10</v>
      </c>
      <c r="B27" s="1" t="s">
        <v>114</v>
      </c>
      <c r="C27" s="2" t="n">
        <v>1</v>
      </c>
      <c r="D27" s="1" t="s">
        <v>115</v>
      </c>
      <c r="E27" s="1" t="n">
        <v>268.515</v>
      </c>
      <c r="F27" s="1" t="n">
        <v>22.4398496532551</v>
      </c>
      <c r="G27" s="20" t="s">
        <v>986</v>
      </c>
    </row>
    <row r="28" customFormat="false" ht="13.8" hidden="false" customHeight="false" outlineLevel="0" collapsed="false">
      <c r="A28" s="1" t="s">
        <v>10</v>
      </c>
      <c r="B28" s="1" t="s">
        <v>119</v>
      </c>
      <c r="C28" s="2" t="n">
        <v>1</v>
      </c>
      <c r="D28" s="1" t="s">
        <v>120</v>
      </c>
      <c r="E28" s="1" t="n">
        <v>-29.743</v>
      </c>
      <c r="F28" s="1" t="n">
        <v>92.1746969892115</v>
      </c>
      <c r="G28" s="20" t="s">
        <v>986</v>
      </c>
    </row>
    <row r="29" customFormat="false" ht="13.8" hidden="false" customHeight="false" outlineLevel="0" collapsed="false">
      <c r="A29" s="1" t="s">
        <v>10</v>
      </c>
      <c r="B29" s="1" t="s">
        <v>129</v>
      </c>
      <c r="C29" s="2" t="n">
        <v>3</v>
      </c>
      <c r="D29" s="1" t="s">
        <v>130</v>
      </c>
      <c r="E29" s="1" t="n">
        <v>58.847</v>
      </c>
      <c r="F29" s="1" t="n">
        <v>57.327634135545</v>
      </c>
      <c r="G29" s="20" t="s">
        <v>986</v>
      </c>
    </row>
    <row r="30" customFormat="false" ht="13.8" hidden="false" customHeight="false" outlineLevel="0" collapsed="false">
      <c r="A30" s="1" t="s">
        <v>10</v>
      </c>
      <c r="B30" s="1" t="s">
        <v>127</v>
      </c>
      <c r="C30" s="2" t="n">
        <v>3</v>
      </c>
      <c r="D30" s="1" t="s">
        <v>128</v>
      </c>
      <c r="E30" s="1" t="n">
        <v>183.356</v>
      </c>
      <c r="F30" s="1" t="n">
        <v>47.4629528300521</v>
      </c>
      <c r="G30" s="20" t="s">
        <v>986</v>
      </c>
    </row>
    <row r="31" customFormat="false" ht="13.8" hidden="false" customHeight="false" outlineLevel="0" collapsed="false">
      <c r="A31" s="1" t="s">
        <v>10</v>
      </c>
      <c r="B31" s="1" t="s">
        <v>131</v>
      </c>
      <c r="C31" s="2" t="n">
        <v>3</v>
      </c>
      <c r="D31" s="1" t="s">
        <v>132</v>
      </c>
      <c r="E31" s="1" t="n">
        <v>-22.805</v>
      </c>
      <c r="F31" s="1" t="n">
        <v>45.0409778960177</v>
      </c>
      <c r="G31" s="20" t="s">
        <v>986</v>
      </c>
    </row>
    <row r="32" customFormat="false" ht="13.8" hidden="false" customHeight="false" outlineLevel="0" collapsed="false">
      <c r="A32" s="1" t="s">
        <v>10</v>
      </c>
      <c r="B32" s="1" t="s">
        <v>142</v>
      </c>
      <c r="C32" s="2" t="n">
        <v>3</v>
      </c>
      <c r="D32" s="1" t="s">
        <v>143</v>
      </c>
      <c r="E32" s="1" t="n">
        <v>49.891</v>
      </c>
      <c r="F32" s="1" t="n">
        <v>52.9418365</v>
      </c>
      <c r="G32" s="20" t="s">
        <v>986</v>
      </c>
    </row>
    <row r="33" customFormat="false" ht="13.8" hidden="false" customHeight="false" outlineLevel="0" collapsed="false">
      <c r="A33" s="1" t="s">
        <v>10</v>
      </c>
      <c r="B33" s="1" t="s">
        <v>140</v>
      </c>
      <c r="C33" s="2" t="n">
        <v>3</v>
      </c>
      <c r="D33" s="1" t="s">
        <v>141</v>
      </c>
      <c r="E33" s="1" t="n">
        <v>175.634</v>
      </c>
      <c r="F33" s="1" t="n">
        <v>51.8216719</v>
      </c>
      <c r="G33" s="20" t="s">
        <v>986</v>
      </c>
    </row>
    <row r="34" customFormat="false" ht="13.8" hidden="false" customHeight="false" outlineLevel="0" collapsed="false">
      <c r="A34" s="1" t="s">
        <v>10</v>
      </c>
      <c r="B34" s="1" t="s">
        <v>144</v>
      </c>
      <c r="C34" s="2" t="n">
        <v>3</v>
      </c>
      <c r="D34" s="1" t="s">
        <v>145</v>
      </c>
      <c r="E34" s="1" t="n">
        <v>-21.92</v>
      </c>
      <c r="F34" s="1" t="n">
        <v>51.4719733</v>
      </c>
      <c r="G34" s="20" t="s">
        <v>986</v>
      </c>
    </row>
    <row r="35" customFormat="false" ht="13.8" hidden="false" customHeight="false" outlineLevel="0" collapsed="false">
      <c r="A35" s="1" t="s">
        <v>10</v>
      </c>
      <c r="B35" s="1" t="s">
        <v>155</v>
      </c>
      <c r="C35" s="2" t="n">
        <v>3</v>
      </c>
      <c r="D35" s="1" t="s">
        <v>156</v>
      </c>
      <c r="E35" s="1" t="n">
        <v>45.652</v>
      </c>
      <c r="F35" s="1" t="n">
        <v>51.6019778</v>
      </c>
      <c r="G35" s="20" t="s">
        <v>986</v>
      </c>
    </row>
    <row r="36" customFormat="false" ht="13.8" hidden="false" customHeight="false" outlineLevel="0" collapsed="false">
      <c r="A36" s="1" t="s">
        <v>10</v>
      </c>
      <c r="B36" s="1" t="s">
        <v>153</v>
      </c>
      <c r="C36" s="2" t="n">
        <v>3</v>
      </c>
      <c r="D36" s="1" t="s">
        <v>154</v>
      </c>
      <c r="E36" s="1" t="n">
        <v>163.749</v>
      </c>
      <c r="F36" s="1" t="n">
        <v>53.7743498</v>
      </c>
      <c r="G36" s="20" t="s">
        <v>986</v>
      </c>
    </row>
    <row r="37" customFormat="false" ht="13.8" hidden="false" customHeight="false" outlineLevel="0" collapsed="false">
      <c r="A37" s="1" t="s">
        <v>10</v>
      </c>
      <c r="B37" s="1" t="s">
        <v>157</v>
      </c>
      <c r="C37" s="2" t="n">
        <v>3</v>
      </c>
      <c r="D37" s="1" t="s">
        <v>158</v>
      </c>
      <c r="E37" s="1" t="n">
        <v>-21.578</v>
      </c>
      <c r="F37" s="1" t="n">
        <v>52.5324606</v>
      </c>
      <c r="G37" s="20" t="s">
        <v>986</v>
      </c>
    </row>
    <row r="38" customFormat="false" ht="13.8" hidden="false" customHeight="false" outlineLevel="0" collapsed="false">
      <c r="A38" s="1" t="s">
        <v>10</v>
      </c>
      <c r="B38" s="21" t="s">
        <v>1015</v>
      </c>
      <c r="C38" s="2" t="n">
        <v>5</v>
      </c>
      <c r="D38" s="1" t="s">
        <v>283</v>
      </c>
      <c r="E38" s="1" t="n">
        <v>26.001</v>
      </c>
      <c r="F38" s="1" t="n">
        <v>54.2198082</v>
      </c>
      <c r="G38" s="20" t="s">
        <v>986</v>
      </c>
    </row>
    <row r="39" customFormat="false" ht="13.8" hidden="false" customHeight="false" outlineLevel="0" collapsed="false">
      <c r="A39" s="1" t="s">
        <v>10</v>
      </c>
      <c r="B39" s="1" t="s">
        <v>281</v>
      </c>
      <c r="C39" s="2" t="n">
        <v>5</v>
      </c>
      <c r="D39" s="1" t="s">
        <v>282</v>
      </c>
      <c r="E39" s="1" t="n">
        <v>147.766</v>
      </c>
      <c r="F39" s="1" t="n">
        <v>51.9759243</v>
      </c>
      <c r="G39" s="20" t="s">
        <v>986</v>
      </c>
    </row>
    <row r="40" customFormat="false" ht="13.8" hidden="false" customHeight="false" outlineLevel="0" collapsed="false">
      <c r="A40" s="1" t="s">
        <v>10</v>
      </c>
      <c r="B40" s="1" t="s">
        <v>284</v>
      </c>
      <c r="C40" s="2" t="n">
        <v>5</v>
      </c>
      <c r="D40" s="1" t="s">
        <v>285</v>
      </c>
      <c r="E40" s="1" t="n">
        <v>-1.809</v>
      </c>
      <c r="F40" s="1" t="n">
        <v>54.3896258</v>
      </c>
      <c r="G40" s="20" t="s">
        <v>986</v>
      </c>
    </row>
    <row r="41" customFormat="false" ht="13.8" hidden="false" customHeight="false" outlineLevel="0" collapsed="false">
      <c r="A41" s="1" t="s">
        <v>10</v>
      </c>
      <c r="B41" s="1" t="s">
        <v>295</v>
      </c>
      <c r="C41" s="2" t="n">
        <v>5</v>
      </c>
      <c r="D41" s="1" t="s">
        <v>296</v>
      </c>
      <c r="E41" s="1" t="n">
        <v>24.676</v>
      </c>
      <c r="F41" s="1" t="n">
        <v>56.0410148</v>
      </c>
      <c r="G41" s="20" t="s">
        <v>986</v>
      </c>
    </row>
    <row r="42" customFormat="false" ht="13.8" hidden="false" customHeight="false" outlineLevel="0" collapsed="false">
      <c r="A42" s="1" t="s">
        <v>10</v>
      </c>
      <c r="B42" s="1" t="s">
        <v>293</v>
      </c>
      <c r="C42" s="2" t="n">
        <v>5</v>
      </c>
      <c r="D42" s="1" t="s">
        <v>294</v>
      </c>
      <c r="E42" s="1" t="n">
        <v>161.587</v>
      </c>
      <c r="F42" s="1" t="n">
        <v>56.4832107</v>
      </c>
      <c r="G42" s="20" t="s">
        <v>986</v>
      </c>
    </row>
    <row r="43" customFormat="false" ht="13.8" hidden="false" customHeight="false" outlineLevel="0" collapsed="false">
      <c r="A43" s="1" t="s">
        <v>10</v>
      </c>
      <c r="B43" s="1" t="s">
        <v>297</v>
      </c>
      <c r="C43" s="2" t="n">
        <v>5</v>
      </c>
      <c r="D43" s="1" t="s">
        <v>298</v>
      </c>
      <c r="E43" s="1" t="n">
        <v>-1.126</v>
      </c>
      <c r="F43" s="1" t="n">
        <v>54.0492442</v>
      </c>
      <c r="G43" s="20" t="s">
        <v>986</v>
      </c>
    </row>
    <row r="44" customFormat="false" ht="13.8" hidden="false" customHeight="false" outlineLevel="0" collapsed="false">
      <c r="A44" s="1" t="s">
        <v>10</v>
      </c>
      <c r="B44" s="1" t="s">
        <v>308</v>
      </c>
      <c r="C44" s="2" t="n">
        <v>5</v>
      </c>
      <c r="D44" s="1" t="s">
        <v>309</v>
      </c>
      <c r="E44" s="1" t="n">
        <v>21.281</v>
      </c>
      <c r="F44" s="1" t="n">
        <v>54.5992903</v>
      </c>
      <c r="G44" s="20" t="s">
        <v>986</v>
      </c>
    </row>
    <row r="45" customFormat="false" ht="13.8" hidden="false" customHeight="false" outlineLevel="0" collapsed="false">
      <c r="A45" s="1" t="s">
        <v>10</v>
      </c>
      <c r="B45" s="1" t="s">
        <v>306</v>
      </c>
      <c r="C45" s="2" t="n">
        <v>5</v>
      </c>
      <c r="D45" s="1" t="s">
        <v>307</v>
      </c>
      <c r="E45" s="1" t="n">
        <v>142.637</v>
      </c>
      <c r="F45" s="1" t="n">
        <v>54.8356477</v>
      </c>
      <c r="G45" s="20" t="s">
        <v>986</v>
      </c>
    </row>
    <row r="46" customFormat="false" ht="13.8" hidden="false" customHeight="false" outlineLevel="0" collapsed="false">
      <c r="A46" s="1" t="s">
        <v>10</v>
      </c>
      <c r="B46" s="1" t="s">
        <v>310</v>
      </c>
      <c r="C46" s="2" t="n">
        <v>5</v>
      </c>
      <c r="D46" s="1" t="s">
        <v>311</v>
      </c>
      <c r="E46" s="1" t="n">
        <v>-2.187</v>
      </c>
      <c r="F46" s="1" t="n">
        <v>53.1780096</v>
      </c>
      <c r="G46" s="20" t="s">
        <v>986</v>
      </c>
    </row>
    <row r="47" customFormat="false" ht="13.8" hidden="false" customHeight="false" outlineLevel="0" collapsed="false">
      <c r="A47" s="1" t="s">
        <v>10</v>
      </c>
      <c r="B47" s="1" t="s">
        <v>168</v>
      </c>
      <c r="C47" s="2" t="n">
        <v>7</v>
      </c>
      <c r="D47" s="1" t="s">
        <v>169</v>
      </c>
      <c r="E47" s="1" t="n">
        <v>72.68</v>
      </c>
      <c r="F47" s="1" t="n">
        <v>52.214136</v>
      </c>
      <c r="G47" s="20" t="s">
        <v>986</v>
      </c>
    </row>
    <row r="48" customFormat="false" ht="13.8" hidden="false" customHeight="false" outlineLevel="0" collapsed="false">
      <c r="A48" s="1" t="s">
        <v>10</v>
      </c>
      <c r="B48" s="1" t="s">
        <v>166</v>
      </c>
      <c r="C48" s="2" t="n">
        <v>7</v>
      </c>
      <c r="D48" s="1" t="s">
        <v>167</v>
      </c>
      <c r="E48" s="1" t="n">
        <v>158.628</v>
      </c>
      <c r="F48" s="1" t="n">
        <v>50.3555473</v>
      </c>
      <c r="G48" s="20" t="s">
        <v>986</v>
      </c>
    </row>
    <row r="49" customFormat="false" ht="13.8" hidden="false" customHeight="false" outlineLevel="0" collapsed="false">
      <c r="A49" s="1" t="s">
        <v>10</v>
      </c>
      <c r="B49" s="1" t="s">
        <v>170</v>
      </c>
      <c r="C49" s="2" t="n">
        <v>7</v>
      </c>
      <c r="D49" s="1" t="s">
        <v>171</v>
      </c>
      <c r="E49" s="1" t="n">
        <v>-11.889</v>
      </c>
      <c r="F49" s="1" t="n">
        <v>51.2421274</v>
      </c>
      <c r="G49" s="20" t="s">
        <v>986</v>
      </c>
    </row>
    <row r="50" customFormat="false" ht="13.8" hidden="false" customHeight="false" outlineLevel="0" collapsed="false">
      <c r="A50" s="1" t="s">
        <v>10</v>
      </c>
      <c r="B50" s="1" t="s">
        <v>181</v>
      </c>
      <c r="C50" s="2" t="n">
        <v>7</v>
      </c>
      <c r="D50" s="1" t="s">
        <v>182</v>
      </c>
      <c r="E50" s="1" t="n">
        <v>71.5729999999999</v>
      </c>
      <c r="F50" s="1" t="n">
        <v>56.2187169</v>
      </c>
      <c r="G50" s="20" t="s">
        <v>986</v>
      </c>
    </row>
    <row r="51" customFormat="false" ht="13.8" hidden="false" customHeight="false" outlineLevel="0" collapsed="false">
      <c r="A51" s="1" t="s">
        <v>10</v>
      </c>
      <c r="B51" s="1" t="s">
        <v>179</v>
      </c>
      <c r="C51" s="2" t="n">
        <v>7</v>
      </c>
      <c r="D51" s="1" t="s">
        <v>180</v>
      </c>
      <c r="E51" s="1" t="n">
        <v>170.457</v>
      </c>
      <c r="F51" s="1" t="n">
        <v>54.4020606</v>
      </c>
      <c r="G51" s="20" t="s">
        <v>986</v>
      </c>
    </row>
    <row r="52" customFormat="false" ht="13.8" hidden="false" customHeight="false" outlineLevel="0" collapsed="false">
      <c r="A52" s="1" t="s">
        <v>10</v>
      </c>
      <c r="B52" s="1" t="s">
        <v>183</v>
      </c>
      <c r="C52" s="2" t="n">
        <v>7</v>
      </c>
      <c r="D52" s="1" t="s">
        <v>184</v>
      </c>
      <c r="E52" s="1" t="n">
        <v>-10.06</v>
      </c>
      <c r="F52" s="1" t="n">
        <v>45.6485627</v>
      </c>
      <c r="G52" s="20" t="s">
        <v>986</v>
      </c>
    </row>
    <row r="53" customFormat="false" ht="13.8" hidden="false" customHeight="false" outlineLevel="0" collapsed="false">
      <c r="A53" s="1" t="s">
        <v>10</v>
      </c>
      <c r="B53" s="1" t="s">
        <v>194</v>
      </c>
      <c r="C53" s="2" t="n">
        <v>7</v>
      </c>
      <c r="D53" s="1" t="s">
        <v>195</v>
      </c>
      <c r="E53" s="1" t="n">
        <v>79.795</v>
      </c>
      <c r="F53" s="1" t="n">
        <v>53.8824571</v>
      </c>
      <c r="G53" s="20" t="s">
        <v>986</v>
      </c>
    </row>
    <row r="54" customFormat="false" ht="13.8" hidden="false" customHeight="false" outlineLevel="0" collapsed="false">
      <c r="A54" s="1" t="s">
        <v>10</v>
      </c>
      <c r="B54" s="1" t="s">
        <v>192</v>
      </c>
      <c r="C54" s="2" t="n">
        <v>7</v>
      </c>
      <c r="D54" s="1" t="s">
        <v>193</v>
      </c>
      <c r="E54" s="1" t="n">
        <v>163.014</v>
      </c>
      <c r="F54" s="1" t="n">
        <v>55.0496293</v>
      </c>
      <c r="G54" s="20" t="s">
        <v>986</v>
      </c>
    </row>
    <row r="55" customFormat="false" ht="13.8" hidden="false" customHeight="false" outlineLevel="0" collapsed="false">
      <c r="A55" s="1" t="s">
        <v>10</v>
      </c>
      <c r="B55" s="1" t="s">
        <v>196</v>
      </c>
      <c r="C55" s="2" t="n">
        <v>7</v>
      </c>
      <c r="D55" s="1" t="s">
        <v>197</v>
      </c>
      <c r="E55" s="1" t="n">
        <v>-11.401</v>
      </c>
      <c r="F55" s="1" t="n">
        <v>52.7267609</v>
      </c>
      <c r="G55" s="20" t="s">
        <v>986</v>
      </c>
    </row>
    <row r="56" customFormat="false" ht="13.8" hidden="false" customHeight="false" outlineLevel="0" collapsed="false">
      <c r="A56" s="1" t="s">
        <v>10</v>
      </c>
      <c r="B56" s="1" t="s">
        <v>207</v>
      </c>
      <c r="C56" s="2" t="n">
        <v>15</v>
      </c>
      <c r="D56" s="1" t="s">
        <v>208</v>
      </c>
      <c r="E56" s="1" t="n">
        <v>32.133</v>
      </c>
      <c r="F56" s="1" t="n">
        <v>53.074301</v>
      </c>
      <c r="G56" s="20" t="s">
        <v>986</v>
      </c>
    </row>
    <row r="57" customFormat="false" ht="13.8" hidden="false" customHeight="false" outlineLevel="0" collapsed="false">
      <c r="A57" s="1" t="s">
        <v>10</v>
      </c>
      <c r="B57" s="1" t="s">
        <v>204</v>
      </c>
      <c r="C57" s="2" t="n">
        <v>15</v>
      </c>
      <c r="D57" s="1" t="s">
        <v>205</v>
      </c>
      <c r="E57" s="1" t="n">
        <v>141.467</v>
      </c>
      <c r="F57" s="1" t="n">
        <v>52.8537541</v>
      </c>
      <c r="G57" s="20" t="s">
        <v>986</v>
      </c>
    </row>
    <row r="58" customFormat="false" ht="13.8" hidden="false" customHeight="false" outlineLevel="0" collapsed="false">
      <c r="A58" s="1" t="s">
        <v>10</v>
      </c>
      <c r="B58" s="1" t="s">
        <v>209</v>
      </c>
      <c r="C58" s="2" t="n">
        <v>15</v>
      </c>
      <c r="D58" s="1" t="s">
        <v>210</v>
      </c>
      <c r="E58" s="1" t="n">
        <v>-31.435</v>
      </c>
      <c r="F58" s="1" t="n">
        <v>53.4138937</v>
      </c>
      <c r="G58" s="20" t="s">
        <v>986</v>
      </c>
    </row>
    <row r="59" customFormat="false" ht="13.8" hidden="false" customHeight="false" outlineLevel="0" collapsed="false">
      <c r="A59" s="1" t="s">
        <v>10</v>
      </c>
      <c r="B59" s="1" t="s">
        <v>218</v>
      </c>
      <c r="C59" s="2" t="n">
        <v>15</v>
      </c>
      <c r="D59" s="1" t="s">
        <v>219</v>
      </c>
      <c r="E59" s="1" t="n">
        <v>28.501</v>
      </c>
      <c r="F59" s="1" t="n">
        <v>55.242543</v>
      </c>
      <c r="G59" s="20" t="s">
        <v>986</v>
      </c>
    </row>
    <row r="60" customFormat="false" ht="13.8" hidden="false" customHeight="false" outlineLevel="0" collapsed="false">
      <c r="A60" s="1" t="s">
        <v>10</v>
      </c>
      <c r="B60" s="1" t="s">
        <v>216</v>
      </c>
      <c r="C60" s="2" t="n">
        <v>15</v>
      </c>
      <c r="D60" s="1" t="s">
        <v>217</v>
      </c>
      <c r="E60" s="1" t="n">
        <v>143.903</v>
      </c>
      <c r="F60" s="1" t="n">
        <v>56.774628</v>
      </c>
      <c r="G60" s="20" t="s">
        <v>986</v>
      </c>
    </row>
    <row r="61" customFormat="false" ht="13.8" hidden="false" customHeight="false" outlineLevel="0" collapsed="false">
      <c r="A61" s="1" t="s">
        <v>10</v>
      </c>
      <c r="B61" s="1" t="s">
        <v>221</v>
      </c>
      <c r="C61" s="2" t="n">
        <v>15</v>
      </c>
      <c r="D61" s="1" t="s">
        <v>222</v>
      </c>
      <c r="E61" s="1" t="n">
        <v>-30.976</v>
      </c>
      <c r="F61" s="1" t="n">
        <v>53.6939063</v>
      </c>
      <c r="G61" s="20" t="s">
        <v>986</v>
      </c>
    </row>
    <row r="62" customFormat="false" ht="13.8" hidden="false" customHeight="false" outlineLevel="0" collapsed="false">
      <c r="A62" s="1" t="s">
        <v>10</v>
      </c>
      <c r="B62" s="1" t="s">
        <v>231</v>
      </c>
      <c r="C62" s="2" t="n">
        <v>15</v>
      </c>
      <c r="D62" s="1" t="s">
        <v>232</v>
      </c>
      <c r="E62" s="1" t="n">
        <v>30.062</v>
      </c>
      <c r="F62" s="1" t="n">
        <v>55.2608562</v>
      </c>
      <c r="G62" s="20" t="s">
        <v>986</v>
      </c>
    </row>
    <row r="63" customFormat="false" ht="13.8" hidden="false" customHeight="false" outlineLevel="0" collapsed="false">
      <c r="A63" s="1" t="s">
        <v>10</v>
      </c>
      <c r="B63" s="1" t="s">
        <v>229</v>
      </c>
      <c r="C63" s="2" t="n">
        <v>15</v>
      </c>
      <c r="D63" s="1" t="s">
        <v>230</v>
      </c>
      <c r="E63" s="1" t="n">
        <v>130.947</v>
      </c>
      <c r="F63" s="1" t="n">
        <v>51.760473</v>
      </c>
      <c r="G63" s="20" t="s">
        <v>986</v>
      </c>
    </row>
    <row r="64" customFormat="false" ht="13.8" hidden="false" customHeight="false" outlineLevel="0" collapsed="false">
      <c r="A64" s="1" t="s">
        <v>10</v>
      </c>
      <c r="B64" s="1" t="s">
        <v>234</v>
      </c>
      <c r="C64" s="2" t="n">
        <v>15</v>
      </c>
      <c r="D64" s="1" t="s">
        <v>235</v>
      </c>
      <c r="E64" s="1" t="n">
        <v>-29.072</v>
      </c>
      <c r="F64" s="1" t="n">
        <v>51.7759032</v>
      </c>
      <c r="G64" s="20" t="s">
        <v>986</v>
      </c>
    </row>
    <row r="65" customFormat="false" ht="13.8" hidden="false" customHeight="false" outlineLevel="0" collapsed="false">
      <c r="A65" s="1" t="s">
        <v>10</v>
      </c>
      <c r="B65" s="1" t="s">
        <v>244</v>
      </c>
      <c r="C65" s="2" t="n">
        <v>30</v>
      </c>
      <c r="D65" s="1" t="s">
        <v>245</v>
      </c>
      <c r="E65" s="1" t="n">
        <v>16.651</v>
      </c>
      <c r="F65" s="1" t="n">
        <v>54.5029294</v>
      </c>
      <c r="G65" s="20" t="s">
        <v>986</v>
      </c>
    </row>
    <row r="66" customFormat="false" ht="13.8" hidden="false" customHeight="false" outlineLevel="0" collapsed="false">
      <c r="A66" s="1" t="s">
        <v>10</v>
      </c>
      <c r="B66" s="1" t="s">
        <v>242</v>
      </c>
      <c r="C66" s="2" t="n">
        <v>30</v>
      </c>
      <c r="D66" s="1" t="s">
        <v>243</v>
      </c>
      <c r="E66" s="1" t="n">
        <v>71.026</v>
      </c>
      <c r="F66" s="1" t="n">
        <v>59.0266375</v>
      </c>
      <c r="G66" s="20" t="s">
        <v>986</v>
      </c>
    </row>
    <row r="67" customFormat="false" ht="13.8" hidden="false" customHeight="false" outlineLevel="0" collapsed="false">
      <c r="A67" s="1" t="s">
        <v>10</v>
      </c>
      <c r="B67" s="1" t="s">
        <v>247</v>
      </c>
      <c r="C67" s="2" t="n">
        <v>30</v>
      </c>
      <c r="D67" s="1" t="s">
        <v>248</v>
      </c>
      <c r="E67" s="1" t="n">
        <v>-31.802</v>
      </c>
      <c r="F67" s="1" t="n">
        <v>50.0228948</v>
      </c>
      <c r="G67" s="20" t="s">
        <v>986</v>
      </c>
    </row>
    <row r="68" customFormat="false" ht="13.8" hidden="false" customHeight="false" outlineLevel="0" collapsed="false">
      <c r="A68" s="1" t="s">
        <v>10</v>
      </c>
      <c r="B68" s="1" t="s">
        <v>257</v>
      </c>
      <c r="C68" s="2" t="n">
        <v>30</v>
      </c>
      <c r="D68" s="1" t="s">
        <v>258</v>
      </c>
      <c r="E68" s="1" t="n">
        <v>17.787</v>
      </c>
      <c r="F68" s="1" t="n">
        <v>52.6667276</v>
      </c>
      <c r="G68" s="20" t="s">
        <v>986</v>
      </c>
    </row>
    <row r="69" customFormat="false" ht="13.8" hidden="false" customHeight="false" outlineLevel="0" collapsed="false">
      <c r="A69" s="1" t="s">
        <v>10</v>
      </c>
      <c r="B69" s="1" t="s">
        <v>255</v>
      </c>
      <c r="C69" s="2" t="n">
        <v>30</v>
      </c>
      <c r="D69" s="1" t="s">
        <v>256</v>
      </c>
      <c r="E69" s="1" t="n">
        <v>65.507</v>
      </c>
      <c r="F69" s="1" t="n">
        <v>53.9875832</v>
      </c>
      <c r="G69" s="20" t="s">
        <v>986</v>
      </c>
    </row>
    <row r="70" customFormat="false" ht="13.8" hidden="false" customHeight="false" outlineLevel="0" collapsed="false">
      <c r="A70" s="1" t="s">
        <v>10</v>
      </c>
      <c r="B70" s="1" t="s">
        <v>259</v>
      </c>
      <c r="C70" s="2" t="n">
        <v>30</v>
      </c>
      <c r="D70" s="1" t="s">
        <v>260</v>
      </c>
      <c r="E70" s="1" t="n">
        <v>-29.654</v>
      </c>
      <c r="F70" s="1" t="n">
        <v>50.4597914</v>
      </c>
      <c r="G70" s="20" t="s">
        <v>986</v>
      </c>
    </row>
    <row r="71" customFormat="false" ht="13.8" hidden="false" customHeight="false" outlineLevel="0" collapsed="false">
      <c r="A71" s="1" t="s">
        <v>10</v>
      </c>
      <c r="B71" s="1" t="s">
        <v>270</v>
      </c>
      <c r="C71" s="2" t="n">
        <v>30</v>
      </c>
      <c r="D71" s="1" t="s">
        <v>271</v>
      </c>
      <c r="E71" s="1" t="n">
        <v>14.9</v>
      </c>
      <c r="F71" s="1" t="n">
        <v>54.3397293</v>
      </c>
      <c r="G71" s="20" t="s">
        <v>986</v>
      </c>
    </row>
    <row r="72" customFormat="false" ht="13.8" hidden="false" customHeight="false" outlineLevel="0" collapsed="false">
      <c r="A72" s="1" t="s">
        <v>10</v>
      </c>
      <c r="B72" s="1" t="s">
        <v>268</v>
      </c>
      <c r="C72" s="2" t="n">
        <v>30</v>
      </c>
      <c r="D72" s="1" t="s">
        <v>269</v>
      </c>
      <c r="E72" s="1" t="n">
        <v>59.888</v>
      </c>
      <c r="F72" s="1" t="n">
        <v>54.4072479</v>
      </c>
      <c r="G72" s="20" t="s">
        <v>986</v>
      </c>
    </row>
    <row r="73" customFormat="false" ht="13.8" hidden="false" customHeight="false" outlineLevel="0" collapsed="false">
      <c r="A73" s="1" t="s">
        <v>10</v>
      </c>
      <c r="B73" s="1" t="s">
        <v>272</v>
      </c>
      <c r="C73" s="2" t="n">
        <v>30</v>
      </c>
      <c r="D73" s="1" t="s">
        <v>273</v>
      </c>
      <c r="E73" s="1" t="n">
        <v>-30.79</v>
      </c>
      <c r="F73" s="1" t="n">
        <v>52.6297293</v>
      </c>
      <c r="G73" s="20" t="s">
        <v>986</v>
      </c>
    </row>
    <row r="74" customFormat="false" ht="15" hidden="false" customHeight="false" outlineLevel="0" collapsed="false">
      <c r="A74" s="13" t="s">
        <v>10</v>
      </c>
      <c r="B74" s="14" t="s">
        <v>13</v>
      </c>
      <c r="C74" s="15" t="n">
        <v>90</v>
      </c>
      <c r="D74" s="16" t="s">
        <v>618</v>
      </c>
      <c r="E74" s="16" t="n">
        <v>8.707</v>
      </c>
      <c r="F74" s="16" t="n">
        <v>5.72473282666821</v>
      </c>
      <c r="G74" s="20" t="s">
        <v>986</v>
      </c>
    </row>
    <row r="75" customFormat="false" ht="15" hidden="false" customHeight="false" outlineLevel="0" collapsed="false">
      <c r="A75" s="13" t="s">
        <v>10</v>
      </c>
      <c r="B75" s="14" t="s">
        <v>11</v>
      </c>
      <c r="C75" s="15" t="n">
        <v>90</v>
      </c>
      <c r="D75" s="16" t="s">
        <v>12</v>
      </c>
      <c r="E75" s="16" t="n">
        <v>15.807</v>
      </c>
      <c r="F75" s="16" t="n">
        <v>6.6822648214675</v>
      </c>
      <c r="G75" s="20" t="s">
        <v>986</v>
      </c>
    </row>
    <row r="76" customFormat="false" ht="15" hidden="false" customHeight="false" outlineLevel="0" collapsed="false">
      <c r="A76" s="13" t="s">
        <v>10</v>
      </c>
      <c r="B76" s="14" t="s">
        <v>15</v>
      </c>
      <c r="C76" s="15" t="n">
        <v>90</v>
      </c>
      <c r="D76" s="16" t="s">
        <v>14</v>
      </c>
      <c r="E76" s="16" t="n">
        <v>-26.089</v>
      </c>
      <c r="F76" s="16" t="n">
        <v>5.2678755434187</v>
      </c>
      <c r="G76" s="20" t="s">
        <v>986</v>
      </c>
    </row>
    <row r="77" customFormat="false" ht="15" hidden="false" customHeight="false" outlineLevel="0" collapsed="false">
      <c r="A77" s="13" t="s">
        <v>10</v>
      </c>
      <c r="B77" s="14" t="s">
        <v>25</v>
      </c>
      <c r="C77" s="15" t="n">
        <v>90</v>
      </c>
      <c r="D77" s="16" t="s">
        <v>622</v>
      </c>
      <c r="E77" s="16" t="n">
        <v>9.51399999999999</v>
      </c>
      <c r="F77" s="16" t="n">
        <v>6.2653462072318</v>
      </c>
      <c r="G77" s="20" t="s">
        <v>986</v>
      </c>
    </row>
    <row r="78" customFormat="false" ht="15" hidden="false" customHeight="false" outlineLevel="0" collapsed="false">
      <c r="A78" s="13" t="s">
        <v>10</v>
      </c>
      <c r="B78" s="14" t="s">
        <v>23</v>
      </c>
      <c r="C78" s="15" t="n">
        <v>90</v>
      </c>
      <c r="D78" s="16" t="s">
        <v>621</v>
      </c>
      <c r="E78" s="16" t="n">
        <v>12.723</v>
      </c>
      <c r="F78" s="16" t="n">
        <v>5.57843592342672</v>
      </c>
      <c r="G78" s="20" t="s">
        <v>986</v>
      </c>
    </row>
    <row r="79" customFormat="false" ht="15" hidden="false" customHeight="false" outlineLevel="0" collapsed="false">
      <c r="A79" s="13" t="s">
        <v>10</v>
      </c>
      <c r="B79" s="14" t="s">
        <v>27</v>
      </c>
      <c r="C79" s="15" t="n">
        <v>90</v>
      </c>
      <c r="D79" s="16" t="s">
        <v>18</v>
      </c>
      <c r="E79" s="16" t="n">
        <v>-22.966</v>
      </c>
      <c r="F79" s="16" t="n">
        <v>5.24546324327651</v>
      </c>
      <c r="G79" s="20" t="s">
        <v>986</v>
      </c>
    </row>
    <row r="80" customFormat="false" ht="15" hidden="false" customHeight="false" outlineLevel="0" collapsed="false">
      <c r="A80" s="13" t="s">
        <v>10</v>
      </c>
      <c r="B80" s="14" t="s">
        <v>38</v>
      </c>
      <c r="C80" s="15" t="n">
        <v>90</v>
      </c>
      <c r="D80" s="16" t="s">
        <v>625</v>
      </c>
      <c r="E80" s="16" t="n">
        <v>5.967</v>
      </c>
      <c r="F80" s="16" t="n">
        <v>5.74511973200569</v>
      </c>
      <c r="G80" s="20" t="s">
        <v>986</v>
      </c>
    </row>
    <row r="81" customFormat="false" ht="15" hidden="false" customHeight="false" outlineLevel="0" collapsed="false">
      <c r="A81" s="13" t="s">
        <v>10</v>
      </c>
      <c r="B81" s="14" t="s">
        <v>36</v>
      </c>
      <c r="C81" s="15" t="n">
        <v>90</v>
      </c>
      <c r="D81" s="16" t="s">
        <v>22</v>
      </c>
      <c r="E81" s="16" t="n">
        <v>11.743</v>
      </c>
      <c r="F81" s="16" t="n">
        <v>6.76325123874582</v>
      </c>
      <c r="G81" s="20" t="s">
        <v>986</v>
      </c>
    </row>
    <row r="82" customFormat="false" ht="15" hidden="false" customHeight="false" outlineLevel="0" collapsed="false">
      <c r="A82" s="13" t="s">
        <v>10</v>
      </c>
      <c r="B82" s="14" t="s">
        <v>40</v>
      </c>
      <c r="C82" s="15" t="n">
        <v>90</v>
      </c>
      <c r="D82" s="16" t="s">
        <v>626</v>
      </c>
      <c r="E82" s="16" t="n">
        <v>-31.22</v>
      </c>
      <c r="F82" s="16" t="n">
        <v>5.27646572345519</v>
      </c>
      <c r="G82" s="20" t="s">
        <v>986</v>
      </c>
    </row>
    <row r="83" customFormat="false" ht="15" hidden="false" customHeight="false" outlineLevel="0" collapsed="false">
      <c r="A83" s="13" t="s">
        <v>10</v>
      </c>
      <c r="B83" s="14" t="s">
        <v>52</v>
      </c>
      <c r="C83" s="15" t="n">
        <v>180</v>
      </c>
      <c r="D83" s="16" t="s">
        <v>630</v>
      </c>
      <c r="E83" s="16" t="n">
        <v>-28.707</v>
      </c>
      <c r="F83" s="16" t="n">
        <v>5.30074580446821</v>
      </c>
      <c r="G83" s="20" t="s">
        <v>986</v>
      </c>
    </row>
    <row r="84" customFormat="false" ht="15" hidden="false" customHeight="false" outlineLevel="0" collapsed="false">
      <c r="A84" s="13" t="s">
        <v>10</v>
      </c>
      <c r="B84" s="14" t="s">
        <v>49</v>
      </c>
      <c r="C84" s="15" t="n">
        <v>180</v>
      </c>
      <c r="D84" s="16" t="s">
        <v>41</v>
      </c>
      <c r="E84" s="16" t="n">
        <v>-25.807</v>
      </c>
      <c r="F84" s="16" t="n">
        <v>5.4508587535757</v>
      </c>
      <c r="G84" s="20" t="s">
        <v>986</v>
      </c>
    </row>
    <row r="85" customFormat="false" ht="15" hidden="false" customHeight="false" outlineLevel="0" collapsed="false">
      <c r="A85" s="13" t="s">
        <v>10</v>
      </c>
      <c r="B85" s="14" t="s">
        <v>54</v>
      </c>
      <c r="C85" s="15" t="n">
        <v>180</v>
      </c>
      <c r="D85" s="16" t="s">
        <v>631</v>
      </c>
      <c r="E85" s="16" t="n">
        <v>-26.089</v>
      </c>
      <c r="F85" s="16" t="n">
        <v>6.0587744764069</v>
      </c>
      <c r="G85" s="20" t="s">
        <v>986</v>
      </c>
    </row>
    <row r="86" customFormat="false" ht="15" hidden="false" customHeight="false" outlineLevel="0" collapsed="false">
      <c r="A86" s="13" t="s">
        <v>10</v>
      </c>
      <c r="B86" s="14" t="s">
        <v>65</v>
      </c>
      <c r="C86" s="15" t="n">
        <v>180</v>
      </c>
      <c r="D86" s="16" t="s">
        <v>636</v>
      </c>
      <c r="E86" s="16" t="n">
        <v>-29.514</v>
      </c>
      <c r="F86" s="16" t="n">
        <v>6.0976638245247</v>
      </c>
      <c r="G86" s="20" t="s">
        <v>986</v>
      </c>
    </row>
    <row r="87" customFormat="false" ht="15" hidden="false" customHeight="false" outlineLevel="0" collapsed="false">
      <c r="A87" s="13" t="s">
        <v>10</v>
      </c>
      <c r="B87" s="14" t="s">
        <v>63</v>
      </c>
      <c r="C87" s="15" t="n">
        <v>180</v>
      </c>
      <c r="D87" s="16" t="s">
        <v>635</v>
      </c>
      <c r="E87" s="16" t="n">
        <v>-32.723</v>
      </c>
      <c r="F87" s="16" t="n">
        <v>5.93901380013445</v>
      </c>
      <c r="G87" s="20" t="s">
        <v>986</v>
      </c>
    </row>
    <row r="88" customFormat="false" ht="15" hidden="false" customHeight="false" outlineLevel="0" collapsed="false">
      <c r="A88" s="13" t="s">
        <v>10</v>
      </c>
      <c r="B88" s="14" t="s">
        <v>67</v>
      </c>
      <c r="C88" s="15" t="n">
        <v>180</v>
      </c>
      <c r="D88" s="16" t="s">
        <v>637</v>
      </c>
      <c r="E88" s="16" t="n">
        <v>-28.966</v>
      </c>
      <c r="F88" s="16" t="n">
        <v>5.44998682438457</v>
      </c>
      <c r="G88" s="20" t="s">
        <v>986</v>
      </c>
    </row>
    <row r="89" customFormat="false" ht="15" hidden="false" customHeight="false" outlineLevel="0" collapsed="false">
      <c r="A89" s="13" t="s">
        <v>10</v>
      </c>
      <c r="B89" s="14" t="s">
        <v>78</v>
      </c>
      <c r="C89" s="15" t="n">
        <v>180</v>
      </c>
      <c r="D89" s="16" t="s">
        <v>643</v>
      </c>
      <c r="E89" s="16" t="n">
        <v>-28.967</v>
      </c>
      <c r="F89" s="16" t="n">
        <v>5.97961826101368</v>
      </c>
      <c r="G89" s="20" t="s">
        <v>986</v>
      </c>
    </row>
    <row r="90" customFormat="false" ht="15" hidden="false" customHeight="false" outlineLevel="0" collapsed="false">
      <c r="A90" s="13" t="s">
        <v>10</v>
      </c>
      <c r="B90" s="14" t="s">
        <v>76</v>
      </c>
      <c r="C90" s="15" t="n">
        <v>180</v>
      </c>
      <c r="D90" s="16" t="s">
        <v>642</v>
      </c>
      <c r="E90" s="16" t="n">
        <v>-31.743</v>
      </c>
      <c r="F90" s="16" t="n">
        <v>5.73557217679219</v>
      </c>
      <c r="G90" s="20" t="s">
        <v>986</v>
      </c>
    </row>
    <row r="91" customFormat="false" ht="15" hidden="false" customHeight="false" outlineLevel="0" collapsed="false">
      <c r="A91" s="13" t="s">
        <v>10</v>
      </c>
      <c r="B91" s="14" t="s">
        <v>80</v>
      </c>
      <c r="C91" s="15" t="n">
        <v>180</v>
      </c>
      <c r="D91" s="16" t="s">
        <v>644</v>
      </c>
      <c r="E91" s="16" t="n">
        <v>-33.22</v>
      </c>
      <c r="F91" s="16" t="n">
        <v>5.16963843014399</v>
      </c>
      <c r="G91" s="20" t="s">
        <v>986</v>
      </c>
    </row>
    <row r="92" customFormat="false" ht="15" hidden="false" customHeight="false" outlineLevel="0" collapsed="false">
      <c r="A92" s="13" t="s">
        <v>10</v>
      </c>
      <c r="B92" s="14" t="s">
        <v>91</v>
      </c>
      <c r="C92" s="15" t="n">
        <v>360</v>
      </c>
      <c r="D92" s="16" t="s">
        <v>650</v>
      </c>
      <c r="E92" s="16" t="n">
        <v>-21.848</v>
      </c>
      <c r="F92" s="16" t="n">
        <v>6.11275126987709</v>
      </c>
      <c r="G92" s="20" t="s">
        <v>986</v>
      </c>
    </row>
    <row r="93" customFormat="false" ht="15" hidden="false" customHeight="false" outlineLevel="0" collapsed="false">
      <c r="A93" s="13" t="s">
        <v>10</v>
      </c>
      <c r="B93" s="14" t="s">
        <v>88</v>
      </c>
      <c r="C93" s="15" t="n">
        <v>360</v>
      </c>
      <c r="D93" s="16" t="s">
        <v>649</v>
      </c>
      <c r="E93" s="16" t="n">
        <v>-31.884</v>
      </c>
      <c r="F93" s="16" t="n">
        <v>5.91866262639287</v>
      </c>
      <c r="G93" s="20" t="s">
        <v>986</v>
      </c>
    </row>
    <row r="94" customFormat="false" ht="15" hidden="false" customHeight="false" outlineLevel="0" collapsed="false">
      <c r="A94" s="13" t="s">
        <v>10</v>
      </c>
      <c r="B94" s="14" t="s">
        <v>93</v>
      </c>
      <c r="C94" s="15" t="n">
        <v>360</v>
      </c>
      <c r="D94" s="16" t="s">
        <v>651</v>
      </c>
      <c r="E94" s="16" t="n">
        <v>-26.686</v>
      </c>
      <c r="F94" s="16" t="n">
        <v>5.57768599847158</v>
      </c>
      <c r="G94" s="20" t="s">
        <v>986</v>
      </c>
    </row>
    <row r="95" customFormat="false" ht="15" hidden="false" customHeight="false" outlineLevel="0" collapsed="false">
      <c r="A95" s="13" t="s">
        <v>10</v>
      </c>
      <c r="B95" s="14" t="s">
        <v>103</v>
      </c>
      <c r="C95" s="15" t="n">
        <v>360</v>
      </c>
      <c r="D95" s="16" t="s">
        <v>656</v>
      </c>
      <c r="E95" s="16" t="n">
        <v>-29.047</v>
      </c>
      <c r="F95" s="16" t="n">
        <v>6.18938201186567</v>
      </c>
      <c r="G95" s="20" t="s">
        <v>986</v>
      </c>
    </row>
    <row r="96" customFormat="false" ht="15" hidden="false" customHeight="false" outlineLevel="0" collapsed="false">
      <c r="A96" s="13" t="s">
        <v>10</v>
      </c>
      <c r="B96" s="14" t="s">
        <v>101</v>
      </c>
      <c r="C96" s="15" t="n">
        <v>360</v>
      </c>
      <c r="D96" s="16" t="s">
        <v>655</v>
      </c>
      <c r="E96" s="16" t="n">
        <v>-30.608</v>
      </c>
      <c r="F96" s="16" t="n">
        <v>5.82067683825416</v>
      </c>
      <c r="G96" s="20" t="s">
        <v>986</v>
      </c>
    </row>
    <row r="97" customFormat="false" ht="15" hidden="false" customHeight="false" outlineLevel="0" collapsed="false">
      <c r="A97" s="13" t="s">
        <v>10</v>
      </c>
      <c r="B97" s="14" t="s">
        <v>106</v>
      </c>
      <c r="C97" s="15" t="n">
        <v>360</v>
      </c>
      <c r="D97" s="16" t="s">
        <v>657</v>
      </c>
      <c r="E97" s="16" t="n">
        <v>-25.928</v>
      </c>
      <c r="F97" s="16" t="n">
        <v>4.98040979335483</v>
      </c>
      <c r="G97" s="20" t="s">
        <v>986</v>
      </c>
    </row>
    <row r="98" customFormat="false" ht="15" hidden="false" customHeight="false" outlineLevel="0" collapsed="false">
      <c r="A98" s="13" t="s">
        <v>10</v>
      </c>
      <c r="B98" s="14" t="s">
        <v>116</v>
      </c>
      <c r="C98" s="15" t="n">
        <v>360</v>
      </c>
      <c r="D98" s="16" t="s">
        <v>662</v>
      </c>
      <c r="E98" s="16" t="n">
        <v>-29.344</v>
      </c>
      <c r="F98" s="16" t="n">
        <v>5.98610590434133</v>
      </c>
      <c r="G98" s="20" t="s">
        <v>986</v>
      </c>
    </row>
    <row r="99" customFormat="false" ht="15" hidden="false" customHeight="false" outlineLevel="0" collapsed="false">
      <c r="A99" s="13" t="s">
        <v>10</v>
      </c>
      <c r="B99" s="14" t="s">
        <v>114</v>
      </c>
      <c r="C99" s="15" t="n">
        <v>360</v>
      </c>
      <c r="D99" s="16" t="s">
        <v>661</v>
      </c>
      <c r="E99" s="16" t="n">
        <v>-21.035</v>
      </c>
      <c r="F99" s="16" t="n">
        <v>5.11055804235021</v>
      </c>
      <c r="G99" s="20" t="s">
        <v>986</v>
      </c>
    </row>
    <row r="100" customFormat="false" ht="15" hidden="false" customHeight="false" outlineLevel="0" collapsed="false">
      <c r="A100" s="13" t="s">
        <v>10</v>
      </c>
      <c r="B100" s="14" t="s">
        <v>119</v>
      </c>
      <c r="C100" s="15" t="n">
        <v>360</v>
      </c>
      <c r="D100" s="16" t="s">
        <v>663</v>
      </c>
      <c r="E100" s="16" t="n">
        <v>-21.133</v>
      </c>
      <c r="F100" s="16" t="n">
        <v>5.40976495575879</v>
      </c>
      <c r="G100" s="20" t="s">
        <v>986</v>
      </c>
    </row>
    <row r="101" customFormat="false" ht="13.8" hidden="false" customHeight="false" outlineLevel="0" collapsed="false">
      <c r="A101" s="1" t="s">
        <v>10</v>
      </c>
      <c r="B101" s="1" t="s">
        <v>19</v>
      </c>
      <c r="C101" s="2" t="n">
        <v>0</v>
      </c>
      <c r="D101" s="1" t="s">
        <v>20</v>
      </c>
      <c r="E101" s="1" t="n">
        <v>-29.184</v>
      </c>
      <c r="F101" s="1" t="n">
        <v>50.5778563</v>
      </c>
      <c r="G101" s="20" t="s">
        <v>987</v>
      </c>
    </row>
    <row r="102" customFormat="false" ht="13.8" hidden="false" customHeight="false" outlineLevel="0" collapsed="false">
      <c r="A102" s="1" t="s">
        <v>10</v>
      </c>
      <c r="B102" s="1" t="s">
        <v>17</v>
      </c>
      <c r="C102" s="2" t="n">
        <v>0</v>
      </c>
      <c r="D102" s="1" t="s">
        <v>18</v>
      </c>
      <c r="E102" s="1" t="n">
        <v>-30.096</v>
      </c>
      <c r="F102" s="1" t="n">
        <v>50.8868805</v>
      </c>
      <c r="G102" s="20" t="s">
        <v>987</v>
      </c>
    </row>
    <row r="103" customFormat="false" ht="13.8" hidden="false" customHeight="false" outlineLevel="0" collapsed="false">
      <c r="A103" s="1" t="s">
        <v>10</v>
      </c>
      <c r="B103" s="1" t="s">
        <v>21</v>
      </c>
      <c r="C103" s="2" t="n">
        <v>0</v>
      </c>
      <c r="D103" s="1" t="s">
        <v>22</v>
      </c>
      <c r="E103" s="1" t="n">
        <v>-28.064</v>
      </c>
      <c r="F103" s="1" t="n">
        <v>48.8322824</v>
      </c>
      <c r="G103" s="20" t="s">
        <v>987</v>
      </c>
    </row>
    <row r="104" customFormat="false" ht="13.8" hidden="false" customHeight="false" outlineLevel="0" collapsed="false">
      <c r="A104" s="1" t="s">
        <v>10</v>
      </c>
      <c r="B104" s="1" t="s">
        <v>32</v>
      </c>
      <c r="C104" s="2" t="n">
        <v>0</v>
      </c>
      <c r="D104" s="1" t="s">
        <v>33</v>
      </c>
      <c r="E104" s="1" t="n">
        <v>-29.635</v>
      </c>
      <c r="F104" s="1" t="n">
        <v>51.9967493</v>
      </c>
      <c r="G104" s="20" t="s">
        <v>987</v>
      </c>
    </row>
    <row r="105" customFormat="false" ht="13.8" hidden="false" customHeight="false" outlineLevel="0" collapsed="false">
      <c r="A105" s="1" t="s">
        <v>10</v>
      </c>
      <c r="B105" s="1" t="s">
        <v>30</v>
      </c>
      <c r="C105" s="2" t="n">
        <v>0</v>
      </c>
      <c r="D105" s="1" t="s">
        <v>31</v>
      </c>
      <c r="E105" s="1" t="n">
        <v>-29.358</v>
      </c>
      <c r="F105" s="1" t="n">
        <v>48.6815101</v>
      </c>
      <c r="G105" s="20" t="s">
        <v>987</v>
      </c>
    </row>
    <row r="106" customFormat="false" ht="13.8" hidden="false" customHeight="false" outlineLevel="0" collapsed="false">
      <c r="A106" s="1" t="s">
        <v>10</v>
      </c>
      <c r="B106" s="1" t="s">
        <v>34</v>
      </c>
      <c r="C106" s="2" t="n">
        <v>0</v>
      </c>
      <c r="D106" s="1" t="s">
        <v>35</v>
      </c>
      <c r="E106" s="1" t="n">
        <v>-28.733</v>
      </c>
      <c r="F106" s="1" t="n">
        <v>49.698719</v>
      </c>
      <c r="G106" s="20" t="s">
        <v>987</v>
      </c>
    </row>
    <row r="107" customFormat="false" ht="13.8" hidden="false" customHeight="false" outlineLevel="0" collapsed="false">
      <c r="A107" s="1" t="s">
        <v>10</v>
      </c>
      <c r="B107" s="1" t="s">
        <v>44</v>
      </c>
      <c r="C107" s="2" t="n">
        <v>0</v>
      </c>
      <c r="D107" s="1" t="s">
        <v>45</v>
      </c>
      <c r="E107" s="1" t="n">
        <v>-30.036</v>
      </c>
      <c r="F107" s="1" t="n">
        <v>47.1580768</v>
      </c>
      <c r="G107" s="20" t="s">
        <v>987</v>
      </c>
    </row>
    <row r="108" customFormat="false" ht="13.8" hidden="false" customHeight="false" outlineLevel="0" collapsed="false">
      <c r="A108" s="1" t="s">
        <v>10</v>
      </c>
      <c r="B108" s="1" t="s">
        <v>42</v>
      </c>
      <c r="C108" s="2" t="n">
        <v>0</v>
      </c>
      <c r="D108" s="1" t="s">
        <v>43</v>
      </c>
      <c r="E108" s="1" t="n">
        <v>-31.297</v>
      </c>
      <c r="F108" s="1" t="n">
        <v>48.8070149</v>
      </c>
      <c r="G108" s="20" t="s">
        <v>987</v>
      </c>
    </row>
    <row r="109" customFormat="false" ht="13.8" hidden="false" customHeight="false" outlineLevel="0" collapsed="false">
      <c r="A109" s="1" t="s">
        <v>10</v>
      </c>
      <c r="B109" s="1" t="s">
        <v>47</v>
      </c>
      <c r="C109" s="2" t="n">
        <v>0</v>
      </c>
      <c r="D109" s="1" t="s">
        <v>48</v>
      </c>
      <c r="E109" s="1" t="n">
        <v>-28.324</v>
      </c>
      <c r="F109" s="1" t="n">
        <v>47.2423226</v>
      </c>
      <c r="G109" s="20" t="s">
        <v>987</v>
      </c>
    </row>
    <row r="110" customFormat="false" ht="13.8" hidden="false" customHeight="false" outlineLevel="0" collapsed="false">
      <c r="A110" s="1" t="s">
        <v>10</v>
      </c>
      <c r="B110" s="1" t="s">
        <v>58</v>
      </c>
      <c r="C110" s="2" t="n">
        <v>0.125</v>
      </c>
      <c r="D110" s="1" t="s">
        <v>59</v>
      </c>
      <c r="E110" s="1" t="n">
        <v>48.552</v>
      </c>
      <c r="F110" s="1" t="n">
        <v>48.52483</v>
      </c>
      <c r="G110" s="20" t="s">
        <v>987</v>
      </c>
    </row>
    <row r="111" customFormat="false" ht="13.8" hidden="false" customHeight="false" outlineLevel="0" collapsed="false">
      <c r="A111" s="1" t="s">
        <v>10</v>
      </c>
      <c r="B111" s="1" t="s">
        <v>56</v>
      </c>
      <c r="C111" s="2" t="n">
        <v>0.125</v>
      </c>
      <c r="D111" s="1" t="s">
        <v>57</v>
      </c>
      <c r="E111" s="1" t="n">
        <v>487.217</v>
      </c>
      <c r="F111" s="1" t="n">
        <v>50.3703079</v>
      </c>
      <c r="G111" s="20" t="s">
        <v>987</v>
      </c>
    </row>
    <row r="112" customFormat="false" ht="13.8" hidden="false" customHeight="false" outlineLevel="0" collapsed="false">
      <c r="A112" s="1" t="s">
        <v>10</v>
      </c>
      <c r="B112" s="1" t="s">
        <v>61</v>
      </c>
      <c r="C112" s="2" t="n">
        <v>0.125</v>
      </c>
      <c r="D112" s="1" t="s">
        <v>62</v>
      </c>
      <c r="E112" s="1" t="n">
        <v>-27.737</v>
      </c>
      <c r="F112" s="1" t="n">
        <v>48.5615751</v>
      </c>
      <c r="G112" s="20" t="s">
        <v>987</v>
      </c>
    </row>
    <row r="113" customFormat="false" ht="13.8" hidden="false" customHeight="false" outlineLevel="0" collapsed="false">
      <c r="A113" s="1" t="s">
        <v>10</v>
      </c>
      <c r="B113" s="1" t="s">
        <v>71</v>
      </c>
      <c r="C113" s="2" t="n">
        <v>0.125</v>
      </c>
      <c r="D113" s="1" t="s">
        <v>72</v>
      </c>
      <c r="E113" s="1" t="n">
        <v>46.135</v>
      </c>
      <c r="F113" s="1" t="n">
        <v>51.3997806</v>
      </c>
      <c r="G113" s="20" t="s">
        <v>987</v>
      </c>
    </row>
    <row r="114" customFormat="false" ht="13.8" hidden="false" customHeight="false" outlineLevel="0" collapsed="false">
      <c r="A114" s="1" t="s">
        <v>10</v>
      </c>
      <c r="B114" s="1" t="s">
        <v>638</v>
      </c>
      <c r="C114" s="2" t="n">
        <v>0.125</v>
      </c>
      <c r="D114" s="1" t="s">
        <v>70</v>
      </c>
      <c r="E114" s="1" t="n">
        <v>538.97</v>
      </c>
      <c r="F114" s="1" t="n">
        <v>44.7822485</v>
      </c>
      <c r="G114" s="20" t="s">
        <v>987</v>
      </c>
    </row>
    <row r="115" customFormat="false" ht="13.8" hidden="false" customHeight="false" outlineLevel="0" collapsed="false">
      <c r="A115" s="1" t="s">
        <v>10</v>
      </c>
      <c r="B115" s="1" t="s">
        <v>73</v>
      </c>
      <c r="C115" s="2" t="n">
        <v>0.125</v>
      </c>
      <c r="D115" s="1" t="s">
        <v>74</v>
      </c>
      <c r="E115" s="1" t="n">
        <v>-27.47</v>
      </c>
      <c r="F115" s="1" t="n">
        <v>50.8993336</v>
      </c>
      <c r="G115" s="20" t="s">
        <v>987</v>
      </c>
    </row>
    <row r="116" customFormat="false" ht="13.8" hidden="false" customHeight="false" outlineLevel="0" collapsed="false">
      <c r="A116" s="1" t="s">
        <v>10</v>
      </c>
      <c r="B116" s="1" t="s">
        <v>84</v>
      </c>
      <c r="C116" s="2" t="n">
        <v>0.125</v>
      </c>
      <c r="D116" s="1" t="s">
        <v>85</v>
      </c>
      <c r="E116" s="1" t="n">
        <v>44.338</v>
      </c>
      <c r="F116" s="1" t="n">
        <v>37.0297270458365</v>
      </c>
      <c r="G116" s="20" t="s">
        <v>987</v>
      </c>
    </row>
    <row r="117" customFormat="false" ht="13.8" hidden="false" customHeight="false" outlineLevel="0" collapsed="false">
      <c r="A117" s="1" t="s">
        <v>10</v>
      </c>
      <c r="B117" s="1" t="s">
        <v>82</v>
      </c>
      <c r="C117" s="2" t="n">
        <v>0.125</v>
      </c>
      <c r="D117" s="1" t="s">
        <v>83</v>
      </c>
      <c r="E117" s="1" t="n">
        <v>448.718</v>
      </c>
      <c r="F117" s="1" t="n">
        <v>48.1408128363581</v>
      </c>
      <c r="G117" s="20" t="s">
        <v>987</v>
      </c>
    </row>
    <row r="118" customFormat="false" ht="13.8" hidden="false" customHeight="false" outlineLevel="0" collapsed="false">
      <c r="A118" s="1" t="s">
        <v>10</v>
      </c>
      <c r="B118" s="1" t="s">
        <v>86</v>
      </c>
      <c r="C118" s="2" t="n">
        <v>0.125</v>
      </c>
      <c r="D118" s="1" t="s">
        <v>87</v>
      </c>
      <c r="E118" s="1" t="n">
        <v>-28.443</v>
      </c>
      <c r="F118" s="1" t="n">
        <v>44.4806381179392</v>
      </c>
      <c r="G118" s="20" t="s">
        <v>987</v>
      </c>
    </row>
    <row r="119" customFormat="false" ht="13.8" hidden="false" customHeight="false" outlineLevel="0" collapsed="false">
      <c r="A119" s="1" t="s">
        <v>10</v>
      </c>
      <c r="B119" s="1" t="s">
        <v>97</v>
      </c>
      <c r="C119" s="2" t="n">
        <v>1</v>
      </c>
      <c r="D119" s="1" t="s">
        <v>98</v>
      </c>
      <c r="E119" s="1" t="n">
        <v>120.179</v>
      </c>
      <c r="F119" s="1" t="n">
        <v>45.0366803713381</v>
      </c>
      <c r="G119" s="20" t="s">
        <v>987</v>
      </c>
    </row>
    <row r="120" customFormat="false" ht="13.8" hidden="false" customHeight="false" outlineLevel="0" collapsed="false">
      <c r="A120" s="1" t="s">
        <v>10</v>
      </c>
      <c r="B120" s="1" t="s">
        <v>95</v>
      </c>
      <c r="C120" s="2" t="n">
        <v>1</v>
      </c>
      <c r="D120" s="1" t="s">
        <v>96</v>
      </c>
      <c r="E120" s="1" t="n">
        <v>165.968</v>
      </c>
      <c r="F120" s="1" t="n">
        <v>33.31303729935</v>
      </c>
      <c r="G120" s="20" t="s">
        <v>987</v>
      </c>
    </row>
    <row r="121" customFormat="false" ht="13.8" hidden="false" customHeight="false" outlineLevel="0" collapsed="false">
      <c r="A121" s="1" t="s">
        <v>10</v>
      </c>
      <c r="B121" s="1" t="s">
        <v>99</v>
      </c>
      <c r="C121" s="2" t="n">
        <v>1</v>
      </c>
      <c r="D121" s="1" t="s">
        <v>100</v>
      </c>
      <c r="E121" s="1" t="n">
        <v>-28.495</v>
      </c>
      <c r="F121" s="1" t="n">
        <v>33.0316231039435</v>
      </c>
      <c r="G121" s="20" t="s">
        <v>987</v>
      </c>
    </row>
    <row r="122" customFormat="false" ht="13.8" hidden="false" customHeight="false" outlineLevel="0" collapsed="false">
      <c r="A122" s="1" t="s">
        <v>10</v>
      </c>
      <c r="B122" s="1" t="s">
        <v>110</v>
      </c>
      <c r="C122" s="2" t="n">
        <v>1</v>
      </c>
      <c r="D122" s="1" t="s">
        <v>111</v>
      </c>
      <c r="E122" s="1" t="n">
        <v>117.084</v>
      </c>
      <c r="F122" s="1" t="n">
        <v>47.2433786470346</v>
      </c>
      <c r="G122" s="20" t="s">
        <v>987</v>
      </c>
    </row>
    <row r="123" customFormat="false" ht="13.8" hidden="false" customHeight="false" outlineLevel="0" collapsed="false">
      <c r="A123" s="1" t="s">
        <v>10</v>
      </c>
      <c r="B123" s="1" t="s">
        <v>108</v>
      </c>
      <c r="C123" s="2" t="n">
        <v>1</v>
      </c>
      <c r="D123" s="1" t="s">
        <v>109</v>
      </c>
      <c r="E123" s="1" t="n">
        <v>107.944</v>
      </c>
      <c r="F123" s="1" t="n">
        <v>47.8283910950645</v>
      </c>
      <c r="G123" s="20" t="s">
        <v>987</v>
      </c>
    </row>
    <row r="124" customFormat="false" ht="13.8" hidden="false" customHeight="false" outlineLevel="0" collapsed="false">
      <c r="A124" s="1" t="s">
        <v>10</v>
      </c>
      <c r="B124" s="1" t="s">
        <v>112</v>
      </c>
      <c r="C124" s="2" t="n">
        <v>1</v>
      </c>
      <c r="D124" s="1" t="s">
        <v>113</v>
      </c>
      <c r="E124" s="1" t="n">
        <v>-28.735</v>
      </c>
      <c r="F124" s="1" t="n">
        <v>67.0857640425879</v>
      </c>
      <c r="G124" s="20" t="s">
        <v>987</v>
      </c>
    </row>
    <row r="125" customFormat="false" ht="13.8" hidden="false" customHeight="false" outlineLevel="0" collapsed="false">
      <c r="A125" s="1" t="s">
        <v>10</v>
      </c>
      <c r="B125" s="1" t="s">
        <v>123</v>
      </c>
      <c r="C125" s="2" t="n">
        <v>1</v>
      </c>
      <c r="D125" s="1" t="s">
        <v>124</v>
      </c>
      <c r="E125" s="1" t="n">
        <v>135.349</v>
      </c>
      <c r="F125" s="1" t="n">
        <v>27.9901819917679</v>
      </c>
      <c r="G125" s="20" t="s">
        <v>987</v>
      </c>
    </row>
    <row r="126" customFormat="false" ht="13.8" hidden="false" customHeight="false" outlineLevel="0" collapsed="false">
      <c r="A126" s="1" t="s">
        <v>10</v>
      </c>
      <c r="B126" s="1" t="s">
        <v>121</v>
      </c>
      <c r="C126" s="2" t="n">
        <v>1</v>
      </c>
      <c r="D126" s="1" t="s">
        <v>122</v>
      </c>
      <c r="E126" s="1" t="n">
        <v>138.32</v>
      </c>
      <c r="F126" s="1" t="n">
        <v>27.0520217839965</v>
      </c>
      <c r="G126" s="20" t="s">
        <v>987</v>
      </c>
    </row>
    <row r="127" customFormat="false" ht="13.8" hidden="false" customHeight="false" outlineLevel="0" collapsed="false">
      <c r="A127" s="1" t="s">
        <v>10</v>
      </c>
      <c r="B127" s="1" t="s">
        <v>125</v>
      </c>
      <c r="C127" s="2" t="n">
        <v>1</v>
      </c>
      <c r="D127" s="1" t="s">
        <v>126</v>
      </c>
      <c r="E127" s="1" t="n">
        <v>-26.622</v>
      </c>
      <c r="F127" s="1" t="n">
        <v>64.4050287</v>
      </c>
      <c r="G127" s="20" t="s">
        <v>987</v>
      </c>
    </row>
    <row r="128" customFormat="false" ht="13.8" hidden="false" customHeight="false" outlineLevel="0" collapsed="false">
      <c r="A128" s="1" t="s">
        <v>10</v>
      </c>
      <c r="B128" s="1" t="s">
        <v>136</v>
      </c>
      <c r="C128" s="2" t="n">
        <v>3</v>
      </c>
      <c r="D128" s="1" t="s">
        <v>137</v>
      </c>
      <c r="E128" s="1" t="n">
        <v>24.935</v>
      </c>
      <c r="F128" s="1" t="n">
        <v>51.6366613</v>
      </c>
      <c r="G128" s="20" t="s">
        <v>987</v>
      </c>
    </row>
    <row r="129" customFormat="false" ht="13.8" hidden="false" customHeight="false" outlineLevel="0" collapsed="false">
      <c r="A129" s="1" t="s">
        <v>10</v>
      </c>
      <c r="B129" s="1" t="s">
        <v>134</v>
      </c>
      <c r="C129" s="2" t="n">
        <v>3</v>
      </c>
      <c r="D129" s="1" t="s">
        <v>135</v>
      </c>
      <c r="E129" s="1" t="n">
        <v>110.067</v>
      </c>
      <c r="F129" s="1" t="n">
        <v>51.9763812</v>
      </c>
      <c r="G129" s="20" t="s">
        <v>987</v>
      </c>
    </row>
    <row r="130" customFormat="false" ht="13.8" hidden="false" customHeight="false" outlineLevel="0" collapsed="false">
      <c r="A130" s="1" t="s">
        <v>10</v>
      </c>
      <c r="B130" s="1" t="s">
        <v>138</v>
      </c>
      <c r="C130" s="2" t="n">
        <v>3</v>
      </c>
      <c r="D130" s="1" t="s">
        <v>139</v>
      </c>
      <c r="E130" s="1" t="n">
        <v>-31.158</v>
      </c>
      <c r="F130" s="1" t="n">
        <v>51.5500538</v>
      </c>
      <c r="G130" s="20" t="s">
        <v>987</v>
      </c>
    </row>
    <row r="131" customFormat="false" ht="13.8" hidden="false" customHeight="false" outlineLevel="0" collapsed="false">
      <c r="A131" s="1" t="s">
        <v>10</v>
      </c>
      <c r="B131" s="1" t="s">
        <v>149</v>
      </c>
      <c r="C131" s="2" t="n">
        <v>3</v>
      </c>
      <c r="D131" s="1" t="s">
        <v>150</v>
      </c>
      <c r="E131" s="1" t="n">
        <v>27.148</v>
      </c>
      <c r="F131" s="1" t="n">
        <v>52.1786299</v>
      </c>
      <c r="G131" s="20" t="s">
        <v>987</v>
      </c>
    </row>
    <row r="132" customFormat="false" ht="13.8" hidden="false" customHeight="false" outlineLevel="0" collapsed="false">
      <c r="A132" s="1" t="s">
        <v>10</v>
      </c>
      <c r="B132" s="1" t="s">
        <v>146</v>
      </c>
      <c r="C132" s="2" t="n">
        <v>3</v>
      </c>
      <c r="D132" s="1" t="s">
        <v>147</v>
      </c>
      <c r="E132" s="1" t="n">
        <v>117.453</v>
      </c>
      <c r="F132" s="1" t="n">
        <v>53.6076137</v>
      </c>
      <c r="G132" s="20" t="s">
        <v>987</v>
      </c>
    </row>
    <row r="133" customFormat="false" ht="13.8" hidden="false" customHeight="false" outlineLevel="0" collapsed="false">
      <c r="A133" s="1" t="s">
        <v>10</v>
      </c>
      <c r="B133" s="1" t="s">
        <v>151</v>
      </c>
      <c r="C133" s="2" t="n">
        <v>3</v>
      </c>
      <c r="D133" s="1" t="s">
        <v>152</v>
      </c>
      <c r="E133" s="1" t="n">
        <v>-31.062</v>
      </c>
      <c r="F133" s="1" t="n">
        <v>52.1826902</v>
      </c>
      <c r="G133" s="20" t="s">
        <v>987</v>
      </c>
    </row>
    <row r="134" customFormat="false" ht="13.8" hidden="false" customHeight="false" outlineLevel="0" collapsed="false">
      <c r="A134" s="1" t="s">
        <v>10</v>
      </c>
      <c r="B134" s="1" t="s">
        <v>161</v>
      </c>
      <c r="C134" s="2" t="n">
        <v>3</v>
      </c>
      <c r="D134" s="1" t="s">
        <v>162</v>
      </c>
      <c r="E134" s="1" t="n">
        <v>24.739</v>
      </c>
      <c r="F134" s="1" t="n">
        <v>52.6061433</v>
      </c>
      <c r="G134" s="20" t="s">
        <v>987</v>
      </c>
    </row>
    <row r="135" customFormat="false" ht="13.8" hidden="false" customHeight="false" outlineLevel="0" collapsed="false">
      <c r="A135" s="1" t="s">
        <v>10</v>
      </c>
      <c r="B135" s="1" t="s">
        <v>159</v>
      </c>
      <c r="C135" s="2" t="n">
        <v>3</v>
      </c>
      <c r="D135" s="1" t="s">
        <v>160</v>
      </c>
      <c r="E135" s="1" t="n">
        <v>121.363</v>
      </c>
      <c r="F135" s="1" t="n">
        <v>54.1331169</v>
      </c>
      <c r="G135" s="20" t="s">
        <v>987</v>
      </c>
    </row>
    <row r="136" customFormat="false" ht="13.8" hidden="false" customHeight="false" outlineLevel="0" collapsed="false">
      <c r="A136" s="1" t="s">
        <v>10</v>
      </c>
      <c r="B136" s="1" t="s">
        <v>164</v>
      </c>
      <c r="C136" s="2" t="n">
        <v>3</v>
      </c>
      <c r="D136" s="1" t="s">
        <v>165</v>
      </c>
      <c r="E136" s="1" t="n">
        <v>-30.769</v>
      </c>
      <c r="F136" s="1" t="n">
        <v>49.9922706</v>
      </c>
      <c r="G136" s="20" t="s">
        <v>987</v>
      </c>
    </row>
    <row r="137" customFormat="false" ht="13.8" hidden="false" customHeight="false" outlineLevel="0" collapsed="false">
      <c r="A137" s="1" t="s">
        <v>10</v>
      </c>
      <c r="B137" s="1" t="s">
        <v>288</v>
      </c>
      <c r="C137" s="2" t="n">
        <v>5</v>
      </c>
      <c r="D137" s="1" t="s">
        <v>289</v>
      </c>
      <c r="E137" s="1" t="n">
        <v>17.584</v>
      </c>
      <c r="F137" s="1" t="n">
        <v>53.5971139</v>
      </c>
      <c r="G137" s="20" t="s">
        <v>987</v>
      </c>
    </row>
    <row r="138" customFormat="false" ht="13.8" hidden="false" customHeight="false" outlineLevel="0" collapsed="false">
      <c r="A138" s="1" t="s">
        <v>10</v>
      </c>
      <c r="B138" s="1" t="s">
        <v>286</v>
      </c>
      <c r="C138" s="2" t="n">
        <v>5</v>
      </c>
      <c r="D138" s="1" t="s">
        <v>287</v>
      </c>
      <c r="E138" s="1" t="n">
        <v>92.572</v>
      </c>
      <c r="F138" s="1" t="n">
        <v>54.2230138</v>
      </c>
      <c r="G138" s="20" t="s">
        <v>987</v>
      </c>
    </row>
    <row r="139" customFormat="false" ht="13.8" hidden="false" customHeight="false" outlineLevel="0" collapsed="false">
      <c r="A139" s="1" t="s">
        <v>10</v>
      </c>
      <c r="B139" s="1" t="s">
        <v>291</v>
      </c>
      <c r="C139" s="2" t="n">
        <v>5</v>
      </c>
      <c r="D139" s="1" t="s">
        <v>292</v>
      </c>
      <c r="E139" s="1" t="n">
        <v>-8.542</v>
      </c>
      <c r="F139" s="1" t="n">
        <v>55.6595804</v>
      </c>
      <c r="G139" s="20" t="s">
        <v>987</v>
      </c>
    </row>
    <row r="140" customFormat="false" ht="13.8" hidden="false" customHeight="false" outlineLevel="0" collapsed="false">
      <c r="A140" s="1" t="s">
        <v>10</v>
      </c>
      <c r="B140" s="1" t="s">
        <v>301</v>
      </c>
      <c r="C140" s="22" t="n">
        <v>5</v>
      </c>
      <c r="D140" s="1" t="s">
        <v>302</v>
      </c>
      <c r="E140" s="1" t="n">
        <v>15.396</v>
      </c>
      <c r="F140" s="1" t="n">
        <v>54.8338498</v>
      </c>
      <c r="G140" s="20" t="s">
        <v>987</v>
      </c>
    </row>
    <row r="141" customFormat="false" ht="13.8" hidden="false" customHeight="false" outlineLevel="0" collapsed="false">
      <c r="A141" s="1" t="s">
        <v>10</v>
      </c>
      <c r="B141" s="1" t="s">
        <v>299</v>
      </c>
      <c r="C141" s="2" t="n">
        <v>5</v>
      </c>
      <c r="D141" s="1" t="s">
        <v>300</v>
      </c>
      <c r="E141" s="1" t="n">
        <v>90.077</v>
      </c>
      <c r="F141" s="1" t="n">
        <v>54.9911084</v>
      </c>
      <c r="G141" s="20" t="s">
        <v>987</v>
      </c>
    </row>
    <row r="142" customFormat="false" ht="13.8" hidden="false" customHeight="false" outlineLevel="0" collapsed="false">
      <c r="A142" s="1" t="s">
        <v>10</v>
      </c>
      <c r="B142" s="1" t="s">
        <v>304</v>
      </c>
      <c r="C142" s="2" t="n">
        <v>5</v>
      </c>
      <c r="D142" s="1" t="s">
        <v>305</v>
      </c>
      <c r="E142" s="1" t="n">
        <v>-9.21599999999999</v>
      </c>
      <c r="F142" s="1" t="n">
        <v>51.3758917</v>
      </c>
      <c r="G142" s="20" t="s">
        <v>987</v>
      </c>
    </row>
    <row r="143" customFormat="false" ht="13.8" hidden="false" customHeight="false" outlineLevel="0" collapsed="false">
      <c r="A143" s="1" t="s">
        <v>10</v>
      </c>
      <c r="B143" s="1" t="s">
        <v>314</v>
      </c>
      <c r="C143" s="2" t="n">
        <v>5</v>
      </c>
      <c r="D143" s="1" t="s">
        <v>315</v>
      </c>
      <c r="E143" s="1" t="n">
        <v>20.929</v>
      </c>
      <c r="F143" s="1" t="n">
        <v>54.2590699</v>
      </c>
      <c r="G143" s="20" t="s">
        <v>987</v>
      </c>
    </row>
    <row r="144" customFormat="false" ht="13.8" hidden="false" customHeight="false" outlineLevel="0" collapsed="false">
      <c r="A144" s="1" t="s">
        <v>10</v>
      </c>
      <c r="B144" s="1" t="s">
        <v>312</v>
      </c>
      <c r="C144" s="2" t="n">
        <v>5</v>
      </c>
      <c r="D144" s="1" t="s">
        <v>313</v>
      </c>
      <c r="E144" s="1" t="n">
        <v>105.381</v>
      </c>
      <c r="F144" s="1" t="n">
        <v>53.5991148</v>
      </c>
      <c r="G144" s="20" t="s">
        <v>987</v>
      </c>
    </row>
    <row r="145" customFormat="false" ht="13.8" hidden="false" customHeight="false" outlineLevel="0" collapsed="false">
      <c r="A145" s="1" t="s">
        <v>10</v>
      </c>
      <c r="B145" s="1" t="s">
        <v>317</v>
      </c>
      <c r="C145" s="2" t="n">
        <v>5</v>
      </c>
      <c r="D145" s="1" t="s">
        <v>318</v>
      </c>
      <c r="E145" s="1" t="n">
        <v>-11.31</v>
      </c>
      <c r="F145" s="1" t="n">
        <v>54.7507564</v>
      </c>
      <c r="G145" s="20" t="s">
        <v>987</v>
      </c>
    </row>
    <row r="146" customFormat="false" ht="13.8" hidden="false" customHeight="false" outlineLevel="0" collapsed="false">
      <c r="A146" s="1" t="s">
        <v>10</v>
      </c>
      <c r="B146" s="1" t="s">
        <v>174</v>
      </c>
      <c r="C146" s="2" t="n">
        <v>7</v>
      </c>
      <c r="D146" s="1" t="s">
        <v>175</v>
      </c>
      <c r="E146" s="1" t="n">
        <v>21.165</v>
      </c>
      <c r="F146" s="1" t="n">
        <v>53.373332</v>
      </c>
      <c r="G146" s="20" t="s">
        <v>987</v>
      </c>
    </row>
    <row r="147" customFormat="false" ht="13.8" hidden="false" customHeight="false" outlineLevel="0" collapsed="false">
      <c r="A147" s="1" t="s">
        <v>10</v>
      </c>
      <c r="B147" s="1" t="s">
        <v>172</v>
      </c>
      <c r="C147" s="2" t="n">
        <v>7</v>
      </c>
      <c r="D147" s="1" t="s">
        <v>173</v>
      </c>
      <c r="E147" s="1" t="n">
        <v>76.143</v>
      </c>
      <c r="F147" s="1" t="n">
        <v>52.4551219</v>
      </c>
      <c r="G147" s="20" t="s">
        <v>987</v>
      </c>
    </row>
    <row r="148" customFormat="false" ht="13.8" hidden="false" customHeight="false" outlineLevel="0" collapsed="false">
      <c r="A148" s="1" t="s">
        <v>10</v>
      </c>
      <c r="B148" s="1" t="s">
        <v>177</v>
      </c>
      <c r="C148" s="2" t="n">
        <v>7</v>
      </c>
      <c r="D148" s="1" t="s">
        <v>178</v>
      </c>
      <c r="E148" s="1" t="n">
        <v>-20.741</v>
      </c>
      <c r="F148" s="1" t="n">
        <v>52.4462751</v>
      </c>
      <c r="G148" s="20" t="s">
        <v>987</v>
      </c>
    </row>
    <row r="149" customFormat="false" ht="13.8" hidden="false" customHeight="false" outlineLevel="0" collapsed="false">
      <c r="A149" s="1" t="s">
        <v>10</v>
      </c>
      <c r="B149" s="1" t="s">
        <v>187</v>
      </c>
      <c r="C149" s="2" t="n">
        <v>7</v>
      </c>
      <c r="D149" s="1" t="s">
        <v>188</v>
      </c>
      <c r="E149" s="1" t="n">
        <v>21.376</v>
      </c>
      <c r="F149" s="1" t="n">
        <v>71.059133</v>
      </c>
      <c r="G149" s="20" t="s">
        <v>987</v>
      </c>
    </row>
    <row r="150" customFormat="false" ht="13.8" hidden="false" customHeight="false" outlineLevel="0" collapsed="false">
      <c r="A150" s="1" t="s">
        <v>10</v>
      </c>
      <c r="B150" s="1" t="s">
        <v>185</v>
      </c>
      <c r="C150" s="2" t="n">
        <v>7</v>
      </c>
      <c r="D150" s="1" t="s">
        <v>186</v>
      </c>
      <c r="E150" s="1" t="n">
        <v>82.8379999999999</v>
      </c>
      <c r="F150" s="1" t="n">
        <v>77.520556</v>
      </c>
      <c r="G150" s="20" t="s">
        <v>987</v>
      </c>
    </row>
    <row r="151" customFormat="false" ht="13.8" hidden="false" customHeight="false" outlineLevel="0" collapsed="false">
      <c r="A151" s="1" t="s">
        <v>10</v>
      </c>
      <c r="B151" s="1" t="s">
        <v>189</v>
      </c>
      <c r="C151" s="2" t="n">
        <v>7</v>
      </c>
      <c r="D151" s="1" t="s">
        <v>190</v>
      </c>
      <c r="E151" s="1" t="n">
        <v>-21.54</v>
      </c>
      <c r="F151" s="1" t="n">
        <v>32.839355</v>
      </c>
      <c r="G151" s="20" t="s">
        <v>987</v>
      </c>
    </row>
    <row r="152" customFormat="false" ht="13.8" hidden="false" customHeight="false" outlineLevel="0" collapsed="false">
      <c r="A152" s="1" t="s">
        <v>10</v>
      </c>
      <c r="B152" s="1" t="s">
        <v>200</v>
      </c>
      <c r="C152" s="2" t="n">
        <v>7</v>
      </c>
      <c r="D152" s="1" t="s">
        <v>201</v>
      </c>
      <c r="E152" s="1" t="n">
        <v>25.623</v>
      </c>
      <c r="F152" s="1" t="n">
        <v>52.0210802</v>
      </c>
      <c r="G152" s="20" t="s">
        <v>987</v>
      </c>
    </row>
    <row r="153" customFormat="false" ht="13.8" hidden="false" customHeight="false" outlineLevel="0" collapsed="false">
      <c r="A153" s="1" t="s">
        <v>10</v>
      </c>
      <c r="B153" s="1" t="s">
        <v>198</v>
      </c>
      <c r="C153" s="2" t="n">
        <v>7</v>
      </c>
      <c r="D153" s="1" t="s">
        <v>199</v>
      </c>
      <c r="E153" s="1" t="n">
        <v>92.182</v>
      </c>
      <c r="F153" s="1" t="n">
        <v>51.7605261</v>
      </c>
      <c r="G153" s="20" t="s">
        <v>987</v>
      </c>
    </row>
    <row r="154" customFormat="false" ht="13.8" hidden="false" customHeight="false" outlineLevel="0" collapsed="false">
      <c r="A154" s="1" t="s">
        <v>10</v>
      </c>
      <c r="B154" s="1" t="s">
        <v>202</v>
      </c>
      <c r="C154" s="2" t="n">
        <v>7</v>
      </c>
      <c r="D154" s="1" t="s">
        <v>203</v>
      </c>
      <c r="E154" s="1" t="n">
        <v>-21.541</v>
      </c>
      <c r="F154" s="1" t="n">
        <v>48.6799067</v>
      </c>
      <c r="G154" s="20" t="s">
        <v>987</v>
      </c>
    </row>
    <row r="155" customFormat="false" ht="13.8" hidden="false" customHeight="false" outlineLevel="0" collapsed="false">
      <c r="A155" s="1" t="s">
        <v>10</v>
      </c>
      <c r="B155" s="1" t="s">
        <v>213</v>
      </c>
      <c r="C155" s="2" t="n">
        <v>15</v>
      </c>
      <c r="D155" s="1" t="s">
        <v>214</v>
      </c>
      <c r="E155" s="1" t="n">
        <v>-27.038</v>
      </c>
      <c r="F155" s="1" t="n">
        <v>54.6902704</v>
      </c>
      <c r="G155" s="20" t="s">
        <v>987</v>
      </c>
    </row>
    <row r="156" customFormat="false" ht="13.8" hidden="false" customHeight="false" outlineLevel="0" collapsed="false">
      <c r="A156" s="1" t="s">
        <v>10</v>
      </c>
      <c r="B156" s="21" t="s">
        <v>1016</v>
      </c>
      <c r="C156" s="2" t="n">
        <v>15</v>
      </c>
      <c r="D156" s="1" t="s">
        <v>212</v>
      </c>
      <c r="E156" s="1" t="n">
        <v>55.431</v>
      </c>
      <c r="F156" s="1" t="n">
        <v>52.6480589</v>
      </c>
      <c r="G156" s="20" t="s">
        <v>987</v>
      </c>
    </row>
    <row r="157" customFormat="false" ht="13.8" hidden="false" customHeight="false" outlineLevel="0" collapsed="false">
      <c r="A157" s="1" t="s">
        <v>10</v>
      </c>
      <c r="B157" s="1" t="s">
        <v>211</v>
      </c>
      <c r="C157" s="2" t="n">
        <v>15</v>
      </c>
      <c r="D157" s="1" t="s">
        <v>215</v>
      </c>
      <c r="E157" s="1" t="n">
        <v>-30.003</v>
      </c>
      <c r="F157" s="1" t="n">
        <v>57.3685783</v>
      </c>
      <c r="G157" s="20" t="s">
        <v>987</v>
      </c>
    </row>
    <row r="158" customFormat="false" ht="13.8" hidden="false" customHeight="false" outlineLevel="0" collapsed="false">
      <c r="A158" s="1" t="s">
        <v>10</v>
      </c>
      <c r="B158" s="1" t="s">
        <v>225</v>
      </c>
      <c r="C158" s="2" t="n">
        <v>15</v>
      </c>
      <c r="D158" s="1" t="s">
        <v>226</v>
      </c>
      <c r="E158" s="1" t="n">
        <v>-23.825</v>
      </c>
      <c r="F158" s="1" t="n">
        <v>56.7500563</v>
      </c>
      <c r="G158" s="20" t="s">
        <v>987</v>
      </c>
    </row>
    <row r="159" customFormat="false" ht="13.8" hidden="false" customHeight="false" outlineLevel="0" collapsed="false">
      <c r="A159" s="1" t="s">
        <v>10</v>
      </c>
      <c r="B159" s="1" t="s">
        <v>223</v>
      </c>
      <c r="C159" s="2" t="n">
        <v>15</v>
      </c>
      <c r="D159" s="1" t="s">
        <v>224</v>
      </c>
      <c r="E159" s="1" t="n">
        <v>70.512</v>
      </c>
      <c r="F159" s="1" t="n">
        <v>56.53707</v>
      </c>
      <c r="G159" s="20" t="s">
        <v>987</v>
      </c>
    </row>
    <row r="160" customFormat="false" ht="13.8" hidden="false" customHeight="false" outlineLevel="0" collapsed="false">
      <c r="A160" s="1" t="s">
        <v>10</v>
      </c>
      <c r="B160" s="1" t="s">
        <v>227</v>
      </c>
      <c r="C160" s="2" t="n">
        <v>15</v>
      </c>
      <c r="D160" s="1" t="s">
        <v>228</v>
      </c>
      <c r="E160" s="1" t="n">
        <v>-30.714</v>
      </c>
      <c r="F160" s="1" t="n">
        <v>53.677268</v>
      </c>
      <c r="G160" s="20" t="s">
        <v>987</v>
      </c>
    </row>
    <row r="161" customFormat="false" ht="13.8" hidden="false" customHeight="false" outlineLevel="0" collapsed="false">
      <c r="A161" s="1" t="s">
        <v>10</v>
      </c>
      <c r="B161" s="1" t="s">
        <v>238</v>
      </c>
      <c r="C161" s="2" t="n">
        <v>15</v>
      </c>
      <c r="D161" s="1" t="s">
        <v>239</v>
      </c>
      <c r="E161" s="1" t="n">
        <v>-20.266</v>
      </c>
      <c r="F161" s="1" t="n">
        <v>54.0077204</v>
      </c>
      <c r="G161" s="20" t="s">
        <v>987</v>
      </c>
    </row>
    <row r="162" customFormat="false" ht="13.8" hidden="false" customHeight="false" outlineLevel="0" collapsed="false">
      <c r="A162" s="1" t="s">
        <v>10</v>
      </c>
      <c r="B162" s="1" t="s">
        <v>236</v>
      </c>
      <c r="C162" s="2" t="n">
        <v>15</v>
      </c>
      <c r="D162" s="1" t="s">
        <v>237</v>
      </c>
      <c r="E162" s="1" t="n">
        <v>63.753</v>
      </c>
      <c r="F162" s="1" t="n">
        <v>54.5840969</v>
      </c>
      <c r="G162" s="20" t="s">
        <v>987</v>
      </c>
    </row>
    <row r="163" customFormat="false" ht="13.8" hidden="false" customHeight="false" outlineLevel="0" collapsed="false">
      <c r="A163" s="1" t="s">
        <v>10</v>
      </c>
      <c r="B163" s="1" t="s">
        <v>240</v>
      </c>
      <c r="C163" s="2" t="n">
        <v>15</v>
      </c>
      <c r="D163" s="1" t="s">
        <v>241</v>
      </c>
      <c r="E163" s="1" t="n">
        <v>-29.747</v>
      </c>
      <c r="F163" s="1" t="n">
        <v>52.5314036</v>
      </c>
      <c r="G163" s="20" t="s">
        <v>987</v>
      </c>
    </row>
    <row r="164" customFormat="false" ht="13.8" hidden="false" customHeight="false" outlineLevel="0" collapsed="false">
      <c r="A164" s="1" t="s">
        <v>10</v>
      </c>
      <c r="B164" s="1" t="s">
        <v>251</v>
      </c>
      <c r="C164" s="2" t="n">
        <v>30</v>
      </c>
      <c r="D164" s="1" t="s">
        <v>252</v>
      </c>
      <c r="E164" s="1" t="n">
        <v>-28.974</v>
      </c>
      <c r="F164" s="1" t="n">
        <v>55.059903</v>
      </c>
      <c r="G164" s="20" t="s">
        <v>987</v>
      </c>
    </row>
    <row r="165" customFormat="false" ht="13.8" hidden="false" customHeight="false" outlineLevel="0" collapsed="false">
      <c r="A165" s="1" t="s">
        <v>10</v>
      </c>
      <c r="B165" s="1" t="s">
        <v>249</v>
      </c>
      <c r="C165" s="2" t="n">
        <v>30</v>
      </c>
      <c r="D165" s="1" t="s">
        <v>250</v>
      </c>
      <c r="E165" s="1" t="n">
        <v>38.756</v>
      </c>
      <c r="F165" s="1" t="n">
        <v>55.9674</v>
      </c>
      <c r="G165" s="20" t="s">
        <v>987</v>
      </c>
    </row>
    <row r="166" customFormat="false" ht="13.8" hidden="false" customHeight="false" outlineLevel="0" collapsed="false">
      <c r="A166" s="1" t="s">
        <v>10</v>
      </c>
      <c r="B166" s="1" t="s">
        <v>253</v>
      </c>
      <c r="C166" s="2" t="n">
        <v>30</v>
      </c>
      <c r="D166" s="1" t="s">
        <v>254</v>
      </c>
      <c r="E166" s="1" t="n">
        <v>-30.003</v>
      </c>
      <c r="F166" s="1" t="n">
        <v>51.3316055</v>
      </c>
      <c r="G166" s="20" t="s">
        <v>987</v>
      </c>
    </row>
    <row r="167" customFormat="false" ht="13.8" hidden="false" customHeight="false" outlineLevel="0" collapsed="false">
      <c r="A167" s="1" t="s">
        <v>10</v>
      </c>
      <c r="B167" s="1" t="s">
        <v>264</v>
      </c>
      <c r="C167" s="2" t="n">
        <v>30</v>
      </c>
      <c r="D167" s="1" t="s">
        <v>265</v>
      </c>
      <c r="E167" s="1" t="n">
        <v>-29.147</v>
      </c>
      <c r="F167" s="1" t="n">
        <v>55.4278498</v>
      </c>
      <c r="G167" s="20" t="s">
        <v>987</v>
      </c>
    </row>
    <row r="168" customFormat="false" ht="13.8" hidden="false" customHeight="false" outlineLevel="0" collapsed="false">
      <c r="A168" s="1" t="s">
        <v>10</v>
      </c>
      <c r="B168" s="1" t="s">
        <v>262</v>
      </c>
      <c r="C168" s="2" t="n">
        <v>30</v>
      </c>
      <c r="D168" s="1" t="s">
        <v>263</v>
      </c>
      <c r="E168" s="1" t="n">
        <v>42.311</v>
      </c>
      <c r="F168" s="1" t="n">
        <v>55.4560646</v>
      </c>
      <c r="G168" s="20" t="s">
        <v>987</v>
      </c>
    </row>
    <row r="169" customFormat="false" ht="13.8" hidden="false" customHeight="false" outlineLevel="0" collapsed="false">
      <c r="A169" s="1" t="s">
        <v>10</v>
      </c>
      <c r="B169" s="1" t="s">
        <v>266</v>
      </c>
      <c r="C169" s="2" t="n">
        <v>30</v>
      </c>
      <c r="D169" s="1" t="s">
        <v>267</v>
      </c>
      <c r="E169" s="1" t="n">
        <v>-29.191</v>
      </c>
      <c r="F169" s="1" t="n">
        <v>49.7127052</v>
      </c>
      <c r="G169" s="20" t="s">
        <v>987</v>
      </c>
    </row>
    <row r="170" customFormat="false" ht="13.8" hidden="false" customHeight="false" outlineLevel="0" collapsed="false">
      <c r="A170" s="1" t="s">
        <v>10</v>
      </c>
      <c r="B170" s="1" t="s">
        <v>277</v>
      </c>
      <c r="C170" s="2" t="n">
        <v>30</v>
      </c>
      <c r="D170" s="1" t="s">
        <v>278</v>
      </c>
      <c r="E170" s="1" t="n">
        <v>-22.153</v>
      </c>
      <c r="F170" s="1" t="n">
        <v>51.7590959</v>
      </c>
      <c r="G170" s="20" t="s">
        <v>987</v>
      </c>
    </row>
    <row r="171" customFormat="false" ht="13.8" hidden="false" customHeight="false" outlineLevel="0" collapsed="false">
      <c r="A171" s="1" t="s">
        <v>10</v>
      </c>
      <c r="B171" s="1" t="s">
        <v>274</v>
      </c>
      <c r="C171" s="2" t="n">
        <v>30</v>
      </c>
      <c r="D171" s="1" t="s">
        <v>275</v>
      </c>
      <c r="E171" s="1" t="n">
        <v>37.6749999999999</v>
      </c>
      <c r="F171" s="1" t="n">
        <v>54.345543</v>
      </c>
      <c r="G171" s="20" t="s">
        <v>987</v>
      </c>
    </row>
    <row r="172" customFormat="false" ht="13.8" hidden="false" customHeight="false" outlineLevel="0" collapsed="false">
      <c r="A172" s="1" t="s">
        <v>10</v>
      </c>
      <c r="B172" s="1" t="s">
        <v>279</v>
      </c>
      <c r="C172" s="2" t="n">
        <v>30</v>
      </c>
      <c r="D172" s="1" t="s">
        <v>280</v>
      </c>
      <c r="E172" s="1" t="n">
        <v>-30.214</v>
      </c>
      <c r="F172" s="1" t="n">
        <v>47.6975659</v>
      </c>
      <c r="G172" s="20" t="s">
        <v>987</v>
      </c>
    </row>
    <row r="173" customFormat="false" ht="15" hidden="false" customHeight="false" outlineLevel="0" collapsed="false">
      <c r="A173" s="13" t="s">
        <v>10</v>
      </c>
      <c r="B173" s="14" t="s">
        <v>19</v>
      </c>
      <c r="C173" s="15" t="n">
        <v>90</v>
      </c>
      <c r="D173" s="16" t="s">
        <v>16</v>
      </c>
      <c r="E173" s="16" t="n">
        <v>-26.357</v>
      </c>
      <c r="F173" s="16" t="n">
        <v>5.62453781062827</v>
      </c>
      <c r="G173" s="20" t="s">
        <v>987</v>
      </c>
    </row>
    <row r="174" customFormat="false" ht="15" hidden="false" customHeight="false" outlineLevel="0" collapsed="false">
      <c r="A174" s="13" t="s">
        <v>10</v>
      </c>
      <c r="B174" s="14" t="s">
        <v>17</v>
      </c>
      <c r="C174" s="15" t="n">
        <v>90</v>
      </c>
      <c r="D174" s="16" t="s">
        <v>619</v>
      </c>
      <c r="E174" s="16" t="n">
        <v>-7.15</v>
      </c>
      <c r="F174" s="16" t="n">
        <v>6.67331164342476</v>
      </c>
      <c r="G174" s="20" t="s">
        <v>987</v>
      </c>
    </row>
    <row r="175" customFormat="false" ht="15" hidden="false" customHeight="false" outlineLevel="0" collapsed="false">
      <c r="A175" s="13" t="s">
        <v>10</v>
      </c>
      <c r="B175" s="14" t="s">
        <v>21</v>
      </c>
      <c r="C175" s="15" t="n">
        <v>90</v>
      </c>
      <c r="D175" s="16" t="s">
        <v>620</v>
      </c>
      <c r="E175" s="16" t="n">
        <v>-27.505</v>
      </c>
      <c r="F175" s="16" t="n">
        <v>5.47583243917326</v>
      </c>
      <c r="G175" s="20" t="s">
        <v>987</v>
      </c>
    </row>
    <row r="176" customFormat="false" ht="15" hidden="false" customHeight="false" outlineLevel="0" collapsed="false">
      <c r="A176" s="13" t="s">
        <v>10</v>
      </c>
      <c r="B176" s="14" t="s">
        <v>32</v>
      </c>
      <c r="C176" s="15" t="n">
        <v>90</v>
      </c>
      <c r="D176" s="16" t="s">
        <v>20</v>
      </c>
      <c r="E176" s="16" t="n">
        <v>-21.793</v>
      </c>
      <c r="F176" s="16" t="n">
        <v>5.24360902107753</v>
      </c>
      <c r="G176" s="20" t="s">
        <v>987</v>
      </c>
    </row>
    <row r="177" customFormat="false" ht="15" hidden="false" customHeight="false" outlineLevel="0" collapsed="false">
      <c r="A177" s="13" t="s">
        <v>10</v>
      </c>
      <c r="B177" s="14" t="s">
        <v>30</v>
      </c>
      <c r="C177" s="15" t="n">
        <v>90</v>
      </c>
      <c r="D177" s="16" t="s">
        <v>623</v>
      </c>
      <c r="E177" s="16" t="n">
        <v>3.471</v>
      </c>
      <c r="F177" s="16" t="n">
        <v>6.58722113275076</v>
      </c>
      <c r="G177" s="20" t="s">
        <v>987</v>
      </c>
    </row>
    <row r="178" customFormat="false" ht="15" hidden="false" customHeight="false" outlineLevel="0" collapsed="false">
      <c r="A178" s="13" t="s">
        <v>10</v>
      </c>
      <c r="B178" s="14" t="s">
        <v>34</v>
      </c>
      <c r="C178" s="15" t="n">
        <v>90</v>
      </c>
      <c r="D178" s="16" t="s">
        <v>624</v>
      </c>
      <c r="E178" s="16" t="n">
        <v>-32.9069999999999</v>
      </c>
      <c r="F178" s="16" t="n">
        <v>5.67026530675165</v>
      </c>
      <c r="G178" s="20" t="s">
        <v>987</v>
      </c>
    </row>
    <row r="179" customFormat="false" ht="15" hidden="false" customHeight="false" outlineLevel="0" collapsed="false">
      <c r="A179" s="13" t="s">
        <v>10</v>
      </c>
      <c r="B179" s="14" t="s">
        <v>44</v>
      </c>
      <c r="C179" s="15" t="n">
        <v>90</v>
      </c>
      <c r="D179" s="16" t="s">
        <v>24</v>
      </c>
      <c r="E179" s="16" t="n">
        <v>-29.267</v>
      </c>
      <c r="F179" s="16" t="n">
        <v>5.82061143185647</v>
      </c>
      <c r="G179" s="20" t="s">
        <v>987</v>
      </c>
    </row>
    <row r="180" customFormat="false" ht="15" hidden="false" customHeight="false" outlineLevel="0" collapsed="false">
      <c r="A180" s="13" t="s">
        <v>10</v>
      </c>
      <c r="B180" s="14" t="s">
        <v>42</v>
      </c>
      <c r="C180" s="15" t="n">
        <v>90</v>
      </c>
      <c r="D180" s="16" t="s">
        <v>627</v>
      </c>
      <c r="E180" s="16" t="n">
        <v>-11.481</v>
      </c>
      <c r="F180" s="16" t="n">
        <v>5.87943755830715</v>
      </c>
      <c r="G180" s="20" t="s">
        <v>987</v>
      </c>
    </row>
    <row r="181" customFormat="false" ht="15" hidden="false" customHeight="false" outlineLevel="0" collapsed="false">
      <c r="A181" s="13" t="s">
        <v>10</v>
      </c>
      <c r="B181" s="14" t="s">
        <v>47</v>
      </c>
      <c r="C181" s="15" t="n">
        <v>90</v>
      </c>
      <c r="D181" s="16" t="s">
        <v>628</v>
      </c>
      <c r="E181" s="16" t="n">
        <v>-25.943</v>
      </c>
      <c r="F181" s="16" t="n">
        <v>6.12075844540273</v>
      </c>
      <c r="G181" s="20" t="s">
        <v>987</v>
      </c>
    </row>
    <row r="182" customFormat="false" ht="15" hidden="false" customHeight="false" outlineLevel="0" collapsed="false">
      <c r="A182" s="13" t="s">
        <v>10</v>
      </c>
      <c r="B182" s="14" t="s">
        <v>58</v>
      </c>
      <c r="C182" s="15" t="n">
        <v>180</v>
      </c>
      <c r="D182" s="16" t="s">
        <v>633</v>
      </c>
      <c r="E182" s="16" t="n">
        <v>-29.357</v>
      </c>
      <c r="F182" s="16" t="n">
        <v>6.01535773852692</v>
      </c>
      <c r="G182" s="20" t="s">
        <v>987</v>
      </c>
    </row>
    <row r="183" customFormat="false" ht="15" hidden="false" customHeight="false" outlineLevel="0" collapsed="false">
      <c r="A183" s="13" t="s">
        <v>10</v>
      </c>
      <c r="B183" s="14" t="s">
        <v>56</v>
      </c>
      <c r="C183" s="15" t="n">
        <v>180</v>
      </c>
      <c r="D183" s="16" t="s">
        <v>632</v>
      </c>
      <c r="E183" s="16" t="n">
        <v>-27.15</v>
      </c>
      <c r="F183" s="16" t="n">
        <v>5.45112274991895</v>
      </c>
      <c r="G183" s="20" t="s">
        <v>987</v>
      </c>
    </row>
    <row r="184" customFormat="false" ht="15" hidden="false" customHeight="false" outlineLevel="0" collapsed="false">
      <c r="A184" s="13" t="s">
        <v>10</v>
      </c>
      <c r="B184" s="14" t="s">
        <v>61</v>
      </c>
      <c r="C184" s="15" t="n">
        <v>180</v>
      </c>
      <c r="D184" s="16" t="s">
        <v>634</v>
      </c>
      <c r="E184" s="16" t="n">
        <v>-28.505</v>
      </c>
      <c r="F184" s="16" t="n">
        <v>4.85472010705211</v>
      </c>
      <c r="G184" s="20" t="s">
        <v>987</v>
      </c>
    </row>
    <row r="185" customFormat="false" ht="15" hidden="false" customHeight="false" outlineLevel="0" collapsed="false">
      <c r="A185" s="13" t="s">
        <v>10</v>
      </c>
      <c r="B185" s="14" t="s">
        <v>71</v>
      </c>
      <c r="C185" s="15" t="n">
        <v>180</v>
      </c>
      <c r="D185" s="16" t="s">
        <v>640</v>
      </c>
      <c r="E185" s="16" t="n">
        <v>-28.793</v>
      </c>
      <c r="F185" s="16" t="n">
        <v>6.15681404039887</v>
      </c>
      <c r="G185" s="20" t="s">
        <v>987</v>
      </c>
    </row>
    <row r="186" customFormat="false" ht="15" hidden="false" customHeight="false" outlineLevel="0" collapsed="false">
      <c r="A186" s="13" t="s">
        <v>10</v>
      </c>
      <c r="B186" s="14" t="s">
        <v>638</v>
      </c>
      <c r="C186" s="15" t="n">
        <v>180</v>
      </c>
      <c r="D186" s="16" t="s">
        <v>639</v>
      </c>
      <c r="E186" s="16" t="n">
        <v>-30.471</v>
      </c>
      <c r="F186" s="16" t="n">
        <v>5.82753114294009</v>
      </c>
      <c r="G186" s="20" t="s">
        <v>987</v>
      </c>
    </row>
    <row r="187" customFormat="false" ht="15" hidden="false" customHeight="false" outlineLevel="0" collapsed="false">
      <c r="A187" s="13" t="s">
        <v>10</v>
      </c>
      <c r="B187" s="14" t="s">
        <v>73</v>
      </c>
      <c r="C187" s="15" t="n">
        <v>180</v>
      </c>
      <c r="D187" s="16" t="s">
        <v>641</v>
      </c>
      <c r="E187" s="16" t="n">
        <v>-30.907</v>
      </c>
      <c r="F187" s="16" t="n">
        <v>5.33047550326899</v>
      </c>
      <c r="G187" s="20" t="s">
        <v>987</v>
      </c>
    </row>
    <row r="188" customFormat="false" ht="15" hidden="false" customHeight="false" outlineLevel="0" collapsed="false">
      <c r="A188" s="13" t="s">
        <v>10</v>
      </c>
      <c r="B188" s="14" t="s">
        <v>84</v>
      </c>
      <c r="C188" s="15" t="n">
        <v>180</v>
      </c>
      <c r="D188" s="16" t="s">
        <v>646</v>
      </c>
      <c r="E188" s="16" t="n">
        <v>-29.267</v>
      </c>
      <c r="F188" s="16" t="n">
        <v>5.01595923192904</v>
      </c>
      <c r="G188" s="20" t="s">
        <v>987</v>
      </c>
    </row>
    <row r="189" customFormat="false" ht="15" hidden="false" customHeight="false" outlineLevel="0" collapsed="false">
      <c r="A189" s="13" t="s">
        <v>10</v>
      </c>
      <c r="B189" s="14" t="s">
        <v>82</v>
      </c>
      <c r="C189" s="15" t="n">
        <v>180</v>
      </c>
      <c r="D189" s="16" t="s">
        <v>645</v>
      </c>
      <c r="E189" s="16" t="n">
        <v>-31.481</v>
      </c>
      <c r="F189" s="16" t="n">
        <v>5.9364183379275</v>
      </c>
      <c r="G189" s="20" t="s">
        <v>987</v>
      </c>
    </row>
    <row r="190" customFormat="false" ht="15" hidden="false" customHeight="false" outlineLevel="0" collapsed="false">
      <c r="A190" s="13" t="s">
        <v>10</v>
      </c>
      <c r="B190" s="14" t="s">
        <v>86</v>
      </c>
      <c r="C190" s="15" t="n">
        <v>180</v>
      </c>
      <c r="D190" s="16" t="s">
        <v>647</v>
      </c>
      <c r="E190" s="16" t="n">
        <v>-27.943</v>
      </c>
      <c r="F190" s="16" t="n">
        <v>5.43006977666751</v>
      </c>
      <c r="G190" s="20" t="s">
        <v>987</v>
      </c>
    </row>
    <row r="191" customFormat="false" ht="15" hidden="false" customHeight="false" outlineLevel="0" collapsed="false">
      <c r="A191" s="13" t="s">
        <v>10</v>
      </c>
      <c r="B191" s="14" t="s">
        <v>97</v>
      </c>
      <c r="C191" s="15" t="n">
        <v>360</v>
      </c>
      <c r="D191" s="16" t="s">
        <v>653</v>
      </c>
      <c r="E191" s="16" t="n">
        <v>-27.634</v>
      </c>
      <c r="F191" s="16" t="n">
        <v>6.17555775057591</v>
      </c>
      <c r="G191" s="20" t="s">
        <v>987</v>
      </c>
    </row>
    <row r="192" customFormat="false" ht="15" hidden="false" customHeight="false" outlineLevel="0" collapsed="false">
      <c r="A192" s="13" t="s">
        <v>10</v>
      </c>
      <c r="B192" s="14" t="s">
        <v>95</v>
      </c>
      <c r="C192" s="15" t="n">
        <v>360</v>
      </c>
      <c r="D192" s="16" t="s">
        <v>652</v>
      </c>
      <c r="E192" s="16" t="n">
        <v>-25.367</v>
      </c>
      <c r="F192" s="16" t="n">
        <v>5.94618908892604</v>
      </c>
      <c r="G192" s="20" t="s">
        <v>987</v>
      </c>
    </row>
    <row r="193" customFormat="false" ht="15" hidden="false" customHeight="false" outlineLevel="0" collapsed="false">
      <c r="A193" s="13" t="s">
        <v>10</v>
      </c>
      <c r="B193" s="14" t="s">
        <v>99</v>
      </c>
      <c r="C193" s="15" t="n">
        <v>360</v>
      </c>
      <c r="D193" s="16" t="s">
        <v>654</v>
      </c>
      <c r="E193" s="16" t="n">
        <v>-30.716</v>
      </c>
      <c r="F193" s="16" t="n">
        <v>5.25031609629284</v>
      </c>
      <c r="G193" s="20" t="s">
        <v>987</v>
      </c>
    </row>
    <row r="194" customFormat="false" ht="15" hidden="false" customHeight="false" outlineLevel="0" collapsed="false">
      <c r="A194" s="13" t="s">
        <v>10</v>
      </c>
      <c r="B194" s="14" t="s">
        <v>110</v>
      </c>
      <c r="C194" s="15" t="n">
        <v>360</v>
      </c>
      <c r="D194" s="16" t="s">
        <v>659</v>
      </c>
      <c r="E194" s="16" t="n">
        <v>-25.172</v>
      </c>
      <c r="F194" s="16" t="n">
        <v>6.15140475327892</v>
      </c>
      <c r="G194" s="20" t="s">
        <v>987</v>
      </c>
    </row>
    <row r="195" customFormat="false" ht="15" hidden="false" customHeight="false" outlineLevel="0" collapsed="false">
      <c r="A195" s="13" t="s">
        <v>10</v>
      </c>
      <c r="B195" s="14" t="s">
        <v>108</v>
      </c>
      <c r="C195" s="15" t="n">
        <v>360</v>
      </c>
      <c r="D195" s="16" t="s">
        <v>658</v>
      </c>
      <c r="E195" s="16" t="n">
        <v>-27.144</v>
      </c>
      <c r="F195" s="16" t="n">
        <v>5.8628906858597</v>
      </c>
      <c r="G195" s="20" t="s">
        <v>987</v>
      </c>
    </row>
    <row r="196" customFormat="false" ht="15" hidden="false" customHeight="false" outlineLevel="0" collapsed="false">
      <c r="A196" s="13" t="s">
        <v>10</v>
      </c>
      <c r="B196" s="14" t="s">
        <v>112</v>
      </c>
      <c r="C196" s="15" t="n">
        <v>360</v>
      </c>
      <c r="D196" s="16" t="s">
        <v>660</v>
      </c>
      <c r="E196" s="16" t="n">
        <v>-22.057</v>
      </c>
      <c r="F196" s="16" t="n">
        <v>5.26412536634022</v>
      </c>
      <c r="G196" s="20" t="s">
        <v>987</v>
      </c>
    </row>
    <row r="197" customFormat="false" ht="15" hidden="false" customHeight="false" outlineLevel="0" collapsed="false">
      <c r="A197" s="13" t="s">
        <v>10</v>
      </c>
      <c r="B197" s="14" t="s">
        <v>123</v>
      </c>
      <c r="C197" s="15" t="n">
        <v>360</v>
      </c>
      <c r="D197" s="16" t="s">
        <v>665</v>
      </c>
      <c r="E197" s="16" t="n">
        <v>-29.357</v>
      </c>
      <c r="F197" s="16" t="n">
        <v>5.96660934861969</v>
      </c>
      <c r="G197" s="20" t="s">
        <v>987</v>
      </c>
    </row>
    <row r="198" customFormat="false" ht="15" hidden="false" customHeight="false" outlineLevel="0" collapsed="false">
      <c r="A198" s="13" t="s">
        <v>10</v>
      </c>
      <c r="B198" s="14" t="s">
        <v>121</v>
      </c>
      <c r="C198" s="15" t="n">
        <v>360</v>
      </c>
      <c r="D198" s="16" t="s">
        <v>664</v>
      </c>
      <c r="E198" s="16" t="n">
        <v>-28.364</v>
      </c>
      <c r="F198" s="16" t="n">
        <v>6.40174315458815</v>
      </c>
      <c r="G198" s="20" t="s">
        <v>987</v>
      </c>
    </row>
    <row r="199" customFormat="false" ht="15" hidden="false" customHeight="false" outlineLevel="0" collapsed="false">
      <c r="A199" s="13" t="s">
        <v>10</v>
      </c>
      <c r="B199" s="14" t="s">
        <v>125</v>
      </c>
      <c r="C199" s="15" t="n">
        <v>360</v>
      </c>
      <c r="D199" s="16" t="s">
        <v>666</v>
      </c>
      <c r="E199" s="16" t="n">
        <v>-23.96</v>
      </c>
      <c r="F199" s="16" t="n">
        <v>5.36550058934648</v>
      </c>
      <c r="G199" s="20" t="s">
        <v>987</v>
      </c>
    </row>
    <row r="200" customFormat="false" ht="13.8" hidden="false" customHeight="false" outlineLevel="0" collapsed="false">
      <c r="A200" s="1" t="s">
        <v>6</v>
      </c>
      <c r="B200" s="1" t="s">
        <v>321</v>
      </c>
      <c r="C200" s="2" t="n">
        <v>3</v>
      </c>
      <c r="D200" s="1" t="s">
        <v>322</v>
      </c>
      <c r="E200" s="1" t="n">
        <v>-32.987</v>
      </c>
      <c r="F200" s="1" t="n">
        <v>53.7262063</v>
      </c>
      <c r="G200" s="20" t="s">
        <v>986</v>
      </c>
    </row>
    <row r="201" customFormat="false" ht="13.8" hidden="false" customHeight="false" outlineLevel="0" collapsed="false">
      <c r="A201" s="1" t="s">
        <v>6</v>
      </c>
      <c r="B201" s="1" t="s">
        <v>319</v>
      </c>
      <c r="C201" s="2" t="n">
        <v>3</v>
      </c>
      <c r="D201" s="1" t="s">
        <v>320</v>
      </c>
      <c r="E201" s="1" t="n">
        <v>-33.872</v>
      </c>
      <c r="F201" s="1" t="n">
        <v>49.7115995</v>
      </c>
      <c r="G201" s="20" t="s">
        <v>986</v>
      </c>
    </row>
    <row r="202" customFormat="false" ht="13.8" hidden="false" customHeight="false" outlineLevel="0" collapsed="false">
      <c r="A202" s="1" t="s">
        <v>6</v>
      </c>
      <c r="B202" s="1" t="s">
        <v>323</v>
      </c>
      <c r="C202" s="2" t="n">
        <v>3</v>
      </c>
      <c r="D202" s="1" t="s">
        <v>324</v>
      </c>
      <c r="E202" s="1" t="n">
        <v>-31.364</v>
      </c>
      <c r="F202" s="1" t="n">
        <v>53.52649</v>
      </c>
      <c r="G202" s="20" t="s">
        <v>986</v>
      </c>
    </row>
    <row r="203" customFormat="false" ht="13.8" hidden="false" customHeight="false" outlineLevel="0" collapsed="false">
      <c r="A203" s="1" t="s">
        <v>6</v>
      </c>
      <c r="B203" s="1" t="s">
        <v>333</v>
      </c>
      <c r="C203" s="2" t="n">
        <v>3</v>
      </c>
      <c r="D203" s="1" t="s">
        <v>334</v>
      </c>
      <c r="E203" s="1" t="n">
        <v>-32.4889999999999</v>
      </c>
      <c r="F203" s="1" t="n">
        <v>52.8161518</v>
      </c>
      <c r="G203" s="20" t="s">
        <v>986</v>
      </c>
    </row>
    <row r="204" customFormat="false" ht="13.8" hidden="false" customHeight="false" outlineLevel="0" collapsed="false">
      <c r="A204" s="1" t="s">
        <v>6</v>
      </c>
      <c r="B204" s="1" t="s">
        <v>331</v>
      </c>
      <c r="C204" s="2" t="n">
        <v>3</v>
      </c>
      <c r="D204" s="1" t="s">
        <v>332</v>
      </c>
      <c r="E204" s="1" t="n">
        <v>-33.94</v>
      </c>
      <c r="F204" s="1" t="n">
        <v>51.2461784</v>
      </c>
      <c r="G204" s="20" t="s">
        <v>986</v>
      </c>
    </row>
    <row r="205" customFormat="false" ht="13.8" hidden="false" customHeight="false" outlineLevel="0" collapsed="false">
      <c r="A205" s="1" t="s">
        <v>6</v>
      </c>
      <c r="B205" s="1" t="s">
        <v>335</v>
      </c>
      <c r="C205" s="2" t="n">
        <v>3</v>
      </c>
      <c r="D205" s="1" t="s">
        <v>336</v>
      </c>
      <c r="E205" s="1" t="n">
        <v>-31.84</v>
      </c>
      <c r="F205" s="1" t="n">
        <v>52.2193596</v>
      </c>
      <c r="G205" s="20" t="s">
        <v>986</v>
      </c>
    </row>
    <row r="206" customFormat="false" ht="13.8" hidden="false" customHeight="false" outlineLevel="0" collapsed="false">
      <c r="A206" s="1" t="s">
        <v>6</v>
      </c>
      <c r="B206" s="1" t="s">
        <v>346</v>
      </c>
      <c r="C206" s="2" t="n">
        <v>3</v>
      </c>
      <c r="D206" s="1" t="s">
        <v>347</v>
      </c>
      <c r="E206" s="1" t="n">
        <v>-32.633</v>
      </c>
      <c r="F206" s="1" t="n">
        <v>54.5179175</v>
      </c>
      <c r="G206" s="20" t="s">
        <v>986</v>
      </c>
    </row>
    <row r="207" customFormat="false" ht="13.8" hidden="false" customHeight="false" outlineLevel="0" collapsed="false">
      <c r="A207" s="1" t="s">
        <v>6</v>
      </c>
      <c r="B207" s="21" t="s">
        <v>1017</v>
      </c>
      <c r="C207" s="2" t="n">
        <v>3</v>
      </c>
      <c r="D207" s="1" t="s">
        <v>345</v>
      </c>
      <c r="E207" s="1" t="n">
        <v>-34.454</v>
      </c>
      <c r="F207" s="1" t="n">
        <v>52.7175692</v>
      </c>
      <c r="G207" s="20" t="s">
        <v>986</v>
      </c>
    </row>
    <row r="208" customFormat="false" ht="13.8" hidden="false" customHeight="false" outlineLevel="0" collapsed="false">
      <c r="A208" s="1" t="s">
        <v>6</v>
      </c>
      <c r="B208" s="1" t="s">
        <v>344</v>
      </c>
      <c r="C208" s="2" t="n">
        <v>3</v>
      </c>
      <c r="D208" s="1" t="s">
        <v>348</v>
      </c>
      <c r="E208" s="1" t="n">
        <v>-31.908</v>
      </c>
      <c r="F208" s="1" t="n">
        <v>54.0433606</v>
      </c>
      <c r="G208" s="20" t="s">
        <v>986</v>
      </c>
    </row>
    <row r="209" customFormat="false" ht="13.8" hidden="false" customHeight="false" outlineLevel="0" collapsed="false">
      <c r="A209" s="1" t="s">
        <v>6</v>
      </c>
      <c r="B209" s="1" t="s">
        <v>357</v>
      </c>
      <c r="C209" s="2" t="n">
        <v>5</v>
      </c>
      <c r="D209" s="1" t="s">
        <v>358</v>
      </c>
      <c r="E209" s="1" t="n">
        <v>-32.798</v>
      </c>
      <c r="F209" s="1" t="n">
        <v>50.3148338</v>
      </c>
      <c r="G209" s="20" t="s">
        <v>986</v>
      </c>
    </row>
    <row r="210" customFormat="false" ht="13.8" hidden="false" customHeight="false" outlineLevel="0" collapsed="false">
      <c r="A210" s="1" t="s">
        <v>6</v>
      </c>
      <c r="B210" s="1" t="s">
        <v>355</v>
      </c>
      <c r="C210" s="2" t="n">
        <v>5</v>
      </c>
      <c r="D210" s="1" t="s">
        <v>356</v>
      </c>
      <c r="E210" s="1" t="n">
        <v>-33.998</v>
      </c>
      <c r="F210" s="1" t="n">
        <v>65.6558036</v>
      </c>
      <c r="G210" s="20" t="s">
        <v>986</v>
      </c>
    </row>
    <row r="211" customFormat="false" ht="13.8" hidden="false" customHeight="false" outlineLevel="0" collapsed="false">
      <c r="A211" s="1" t="s">
        <v>6</v>
      </c>
      <c r="B211" s="1" t="s">
        <v>359</v>
      </c>
      <c r="C211" s="2" t="n">
        <v>5</v>
      </c>
      <c r="D211" s="1" t="s">
        <v>360</v>
      </c>
      <c r="E211" s="1" t="n">
        <v>-30.402</v>
      </c>
      <c r="F211" s="1" t="n">
        <v>54.3346992</v>
      </c>
      <c r="G211" s="20" t="s">
        <v>986</v>
      </c>
    </row>
    <row r="212" customFormat="false" ht="13.8" hidden="false" customHeight="false" outlineLevel="0" collapsed="false">
      <c r="A212" s="1" t="s">
        <v>6</v>
      </c>
      <c r="B212" s="1" t="s">
        <v>370</v>
      </c>
      <c r="C212" s="2" t="n">
        <v>5</v>
      </c>
      <c r="D212" s="1" t="s">
        <v>371</v>
      </c>
      <c r="E212" s="1" t="n">
        <v>-32.834</v>
      </c>
      <c r="F212" s="1" t="n">
        <v>56.3928652</v>
      </c>
      <c r="G212" s="20" t="s">
        <v>986</v>
      </c>
    </row>
    <row r="213" customFormat="false" ht="13.8" hidden="false" customHeight="false" outlineLevel="0" collapsed="false">
      <c r="A213" s="1" t="s">
        <v>6</v>
      </c>
      <c r="B213" s="1" t="s">
        <v>368</v>
      </c>
      <c r="C213" s="2" t="n">
        <v>5</v>
      </c>
      <c r="D213" s="1" t="s">
        <v>369</v>
      </c>
      <c r="E213" s="1" t="n">
        <v>-33.266</v>
      </c>
      <c r="F213" s="1" t="n">
        <v>51.6263276</v>
      </c>
      <c r="G213" s="20" t="s">
        <v>986</v>
      </c>
    </row>
    <row r="214" customFormat="false" ht="13.8" hidden="false" customHeight="false" outlineLevel="0" collapsed="false">
      <c r="A214" s="1" t="s">
        <v>6</v>
      </c>
      <c r="B214" s="1" t="s">
        <v>372</v>
      </c>
      <c r="C214" s="2" t="n">
        <v>5</v>
      </c>
      <c r="D214" s="1" t="s">
        <v>373</v>
      </c>
      <c r="E214" s="1" t="n">
        <v>-31.342</v>
      </c>
      <c r="F214" s="1" t="n">
        <v>53.9415661</v>
      </c>
      <c r="G214" s="20" t="s">
        <v>986</v>
      </c>
    </row>
    <row r="215" customFormat="false" ht="13.8" hidden="false" customHeight="false" outlineLevel="0" collapsed="false">
      <c r="A215" s="1" t="s">
        <v>6</v>
      </c>
      <c r="B215" s="1" t="s">
        <v>382</v>
      </c>
      <c r="C215" s="2" t="n">
        <v>5</v>
      </c>
      <c r="D215" s="1" t="s">
        <v>383</v>
      </c>
      <c r="E215" s="1" t="n">
        <v>-32.716</v>
      </c>
      <c r="F215" s="1" t="n">
        <v>54.9891525</v>
      </c>
      <c r="G215" s="20" t="s">
        <v>986</v>
      </c>
    </row>
    <row r="216" customFormat="false" ht="13.8" hidden="false" customHeight="false" outlineLevel="0" collapsed="false">
      <c r="A216" s="1" t="s">
        <v>6</v>
      </c>
      <c r="B216" s="1" t="s">
        <v>380</v>
      </c>
      <c r="C216" s="2" t="n">
        <v>5</v>
      </c>
      <c r="D216" s="1" t="s">
        <v>381</v>
      </c>
      <c r="E216" s="1" t="n">
        <v>-34.001</v>
      </c>
      <c r="F216" s="1" t="n">
        <v>54.7005581</v>
      </c>
      <c r="G216" s="20" t="s">
        <v>986</v>
      </c>
    </row>
    <row r="217" customFormat="false" ht="13.8" hidden="false" customHeight="false" outlineLevel="0" collapsed="false">
      <c r="A217" s="1" t="s">
        <v>6</v>
      </c>
      <c r="B217" s="1" t="s">
        <v>385</v>
      </c>
      <c r="C217" s="2" t="n">
        <v>5</v>
      </c>
      <c r="D217" s="1" t="s">
        <v>386</v>
      </c>
      <c r="E217" s="1" t="n">
        <v>-32.248</v>
      </c>
      <c r="F217" s="1" t="n">
        <v>52.037009</v>
      </c>
      <c r="G217" s="20" t="s">
        <v>986</v>
      </c>
    </row>
    <row r="218" customFormat="false" ht="13.8" hidden="false" customHeight="false" outlineLevel="0" collapsed="false">
      <c r="A218" s="1" t="s">
        <v>6</v>
      </c>
      <c r="B218" s="1" t="s">
        <v>395</v>
      </c>
      <c r="C218" s="2" t="n">
        <v>7</v>
      </c>
      <c r="D218" s="1" t="s">
        <v>396</v>
      </c>
      <c r="E218" s="1" t="n">
        <v>-32.76</v>
      </c>
      <c r="F218" s="1" t="n">
        <v>61.0812257</v>
      </c>
      <c r="G218" s="20" t="s">
        <v>986</v>
      </c>
    </row>
    <row r="219" customFormat="false" ht="13.8" hidden="false" customHeight="false" outlineLevel="0" collapsed="false">
      <c r="A219" s="1" t="s">
        <v>6</v>
      </c>
      <c r="B219" s="1" t="s">
        <v>393</v>
      </c>
      <c r="C219" s="2" t="n">
        <v>7</v>
      </c>
      <c r="D219" s="1" t="s">
        <v>394</v>
      </c>
      <c r="E219" s="1" t="n">
        <v>-33.457</v>
      </c>
      <c r="F219" s="1" t="n">
        <v>53.4666882</v>
      </c>
      <c r="G219" s="20" t="s">
        <v>986</v>
      </c>
    </row>
    <row r="220" customFormat="false" ht="13.8" hidden="false" customHeight="false" outlineLevel="0" collapsed="false">
      <c r="A220" s="1" t="s">
        <v>6</v>
      </c>
      <c r="B220" s="1" t="s">
        <v>397</v>
      </c>
      <c r="C220" s="2" t="n">
        <v>7</v>
      </c>
      <c r="D220" s="1" t="s">
        <v>398</v>
      </c>
      <c r="E220" s="1" t="n">
        <v>-31.929</v>
      </c>
      <c r="F220" s="1" t="n">
        <v>54.6574358</v>
      </c>
      <c r="G220" s="20" t="s">
        <v>986</v>
      </c>
    </row>
    <row r="221" customFormat="false" ht="13.8" hidden="false" customHeight="false" outlineLevel="0" collapsed="false">
      <c r="A221" s="1" t="s">
        <v>6</v>
      </c>
      <c r="B221" s="1" t="s">
        <v>408</v>
      </c>
      <c r="C221" s="2" t="n">
        <v>7</v>
      </c>
      <c r="D221" s="1" t="s">
        <v>409</v>
      </c>
      <c r="E221" s="1" t="n">
        <v>-32.464</v>
      </c>
      <c r="F221" s="1" t="n">
        <v>55.5014482</v>
      </c>
      <c r="G221" s="20" t="s">
        <v>986</v>
      </c>
    </row>
    <row r="222" customFormat="false" ht="13.8" hidden="false" customHeight="false" outlineLevel="0" collapsed="false">
      <c r="A222" s="1" t="s">
        <v>6</v>
      </c>
      <c r="B222" s="1" t="s">
        <v>405</v>
      </c>
      <c r="C222" s="2" t="n">
        <v>7</v>
      </c>
      <c r="D222" s="1" t="s">
        <v>406</v>
      </c>
      <c r="E222" s="1" t="n">
        <v>-33.327</v>
      </c>
      <c r="F222" s="1" t="n">
        <v>52.4267033</v>
      </c>
      <c r="G222" s="20" t="s">
        <v>986</v>
      </c>
    </row>
    <row r="223" customFormat="false" ht="13.8" hidden="false" customHeight="false" outlineLevel="0" collapsed="false">
      <c r="A223" s="1" t="s">
        <v>6</v>
      </c>
      <c r="B223" s="1" t="s">
        <v>410</v>
      </c>
      <c r="C223" s="2" t="n">
        <v>7</v>
      </c>
      <c r="D223" s="1" t="s">
        <v>411</v>
      </c>
      <c r="E223" s="1" t="n">
        <v>-31.569</v>
      </c>
      <c r="F223" s="1" t="n">
        <v>49.35524</v>
      </c>
      <c r="G223" s="20" t="s">
        <v>986</v>
      </c>
    </row>
    <row r="224" customFormat="false" ht="13.8" hidden="false" customHeight="false" outlineLevel="0" collapsed="false">
      <c r="A224" s="1" t="s">
        <v>6</v>
      </c>
      <c r="B224" s="1" t="s">
        <v>420</v>
      </c>
      <c r="C224" s="2" t="n">
        <v>7</v>
      </c>
      <c r="D224" s="1" t="s">
        <v>421</v>
      </c>
      <c r="E224" s="1" t="n">
        <v>-33.093</v>
      </c>
      <c r="F224" s="1" t="n">
        <v>55.8676706</v>
      </c>
      <c r="G224" s="20" t="s">
        <v>986</v>
      </c>
    </row>
    <row r="225" customFormat="false" ht="13.8" hidden="false" customHeight="false" outlineLevel="0" collapsed="false">
      <c r="A225" s="1" t="s">
        <v>6</v>
      </c>
      <c r="B225" s="1" t="s">
        <v>418</v>
      </c>
      <c r="C225" s="2" t="n">
        <v>7</v>
      </c>
      <c r="D225" s="1" t="s">
        <v>419</v>
      </c>
      <c r="E225" s="1" t="n">
        <v>-33.982</v>
      </c>
      <c r="F225" s="1" t="n">
        <v>55.1855675</v>
      </c>
      <c r="G225" s="20" t="s">
        <v>986</v>
      </c>
    </row>
    <row r="226" customFormat="false" ht="13.8" hidden="false" customHeight="false" outlineLevel="0" collapsed="false">
      <c r="A226" s="1" t="s">
        <v>6</v>
      </c>
      <c r="B226" s="1" t="s">
        <v>422</v>
      </c>
      <c r="C226" s="2" t="n">
        <v>7</v>
      </c>
      <c r="D226" s="1" t="s">
        <v>423</v>
      </c>
      <c r="E226" s="1" t="n">
        <v>-31.401</v>
      </c>
      <c r="F226" s="1" t="n">
        <v>50.6883865</v>
      </c>
      <c r="G226" s="20" t="s">
        <v>986</v>
      </c>
    </row>
    <row r="227" customFormat="false" ht="13.8" hidden="false" customHeight="false" outlineLevel="0" collapsed="false">
      <c r="A227" s="1" t="s">
        <v>6</v>
      </c>
      <c r="B227" s="1" t="s">
        <v>469</v>
      </c>
      <c r="C227" s="2" t="n">
        <v>15</v>
      </c>
      <c r="D227" s="1" t="s">
        <v>470</v>
      </c>
      <c r="E227" s="1" t="n">
        <v>-33.0559999999999</v>
      </c>
      <c r="F227" s="1" t="n">
        <v>53.5110436</v>
      </c>
      <c r="G227" s="20" t="s">
        <v>986</v>
      </c>
    </row>
    <row r="228" customFormat="false" ht="13.8" hidden="false" customHeight="false" outlineLevel="0" collapsed="false">
      <c r="A228" s="1" t="s">
        <v>6</v>
      </c>
      <c r="B228" s="1" t="s">
        <v>467</v>
      </c>
      <c r="C228" s="2" t="n">
        <v>15</v>
      </c>
      <c r="D228" s="1" t="s">
        <v>468</v>
      </c>
      <c r="E228" s="1" t="n">
        <v>-34.467</v>
      </c>
      <c r="F228" s="1" t="n">
        <v>48.2758743</v>
      </c>
      <c r="G228" s="20" t="s">
        <v>986</v>
      </c>
    </row>
    <row r="229" customFormat="false" ht="13.8" hidden="false" customHeight="false" outlineLevel="0" collapsed="false">
      <c r="A229" s="1" t="s">
        <v>6</v>
      </c>
      <c r="B229" s="1" t="s">
        <v>471</v>
      </c>
      <c r="C229" s="2" t="n">
        <v>15</v>
      </c>
      <c r="D229" s="1" t="s">
        <v>472</v>
      </c>
      <c r="E229" s="1" t="n">
        <v>-31.665</v>
      </c>
      <c r="F229" s="1" t="n">
        <v>53.966471</v>
      </c>
      <c r="G229" s="20" t="s">
        <v>986</v>
      </c>
    </row>
    <row r="230" customFormat="false" ht="13.8" hidden="false" customHeight="false" outlineLevel="0" collapsed="false">
      <c r="A230" s="1" t="s">
        <v>6</v>
      </c>
      <c r="B230" s="1" t="s">
        <v>481</v>
      </c>
      <c r="C230" s="2" t="n">
        <v>15</v>
      </c>
      <c r="D230" s="1" t="s">
        <v>482</v>
      </c>
      <c r="E230" s="1" t="n">
        <v>-31.935</v>
      </c>
      <c r="F230" s="1" t="n">
        <v>56.5712213</v>
      </c>
      <c r="G230" s="20" t="s">
        <v>986</v>
      </c>
    </row>
    <row r="231" customFormat="false" ht="13.8" hidden="false" customHeight="false" outlineLevel="0" collapsed="false">
      <c r="A231" s="1" t="s">
        <v>6</v>
      </c>
      <c r="B231" s="1" t="s">
        <v>479</v>
      </c>
      <c r="C231" s="2" t="n">
        <v>15</v>
      </c>
      <c r="D231" s="1" t="s">
        <v>480</v>
      </c>
      <c r="E231" s="1" t="n">
        <v>-32.895</v>
      </c>
      <c r="F231" s="1" t="n">
        <v>51.7725739</v>
      </c>
      <c r="G231" s="20" t="s">
        <v>986</v>
      </c>
    </row>
    <row r="232" customFormat="false" ht="13.8" hidden="false" customHeight="false" outlineLevel="0" collapsed="false">
      <c r="A232" s="1" t="s">
        <v>6</v>
      </c>
      <c r="B232" s="1" t="s">
        <v>483</v>
      </c>
      <c r="C232" s="2" t="n">
        <v>15</v>
      </c>
      <c r="D232" s="1" t="s">
        <v>484</v>
      </c>
      <c r="E232" s="1" t="n">
        <v>-31.137</v>
      </c>
      <c r="F232" s="1" t="n">
        <v>52.6864838</v>
      </c>
      <c r="G232" s="20" t="s">
        <v>986</v>
      </c>
    </row>
    <row r="233" customFormat="false" ht="13.8" hidden="false" customHeight="false" outlineLevel="0" collapsed="false">
      <c r="A233" s="1" t="s">
        <v>6</v>
      </c>
      <c r="B233" s="1" t="s">
        <v>494</v>
      </c>
      <c r="C233" s="2" t="n">
        <v>15</v>
      </c>
      <c r="D233" s="1" t="s">
        <v>495</v>
      </c>
      <c r="E233" s="1" t="n">
        <v>-33.172</v>
      </c>
      <c r="F233" s="1" t="n">
        <v>54.8510534</v>
      </c>
      <c r="G233" s="20" t="s">
        <v>986</v>
      </c>
    </row>
    <row r="234" customFormat="false" ht="13.8" hidden="false" customHeight="false" outlineLevel="0" collapsed="false">
      <c r="A234" s="1" t="s">
        <v>6</v>
      </c>
      <c r="B234" s="1" t="s">
        <v>492</v>
      </c>
      <c r="C234" s="2" t="n">
        <v>15</v>
      </c>
      <c r="D234" s="1" t="s">
        <v>493</v>
      </c>
      <c r="E234" s="1" t="n">
        <v>-34.286</v>
      </c>
      <c r="F234" s="1" t="n">
        <v>54.6635354</v>
      </c>
      <c r="G234" s="20" t="s">
        <v>986</v>
      </c>
    </row>
    <row r="235" customFormat="false" ht="13.8" hidden="false" customHeight="false" outlineLevel="0" collapsed="false">
      <c r="A235" s="1" t="s">
        <v>6</v>
      </c>
      <c r="B235" s="1" t="s">
        <v>496</v>
      </c>
      <c r="C235" s="2" t="n">
        <v>15</v>
      </c>
      <c r="D235" s="1" t="s">
        <v>497</v>
      </c>
      <c r="E235" s="1" t="n">
        <v>-32.414</v>
      </c>
      <c r="F235" s="1" t="n">
        <v>51.5433122</v>
      </c>
      <c r="G235" s="20" t="s">
        <v>986</v>
      </c>
    </row>
    <row r="236" customFormat="false" ht="13.8" hidden="false" customHeight="false" outlineLevel="0" collapsed="false">
      <c r="A236" s="1" t="s">
        <v>6</v>
      </c>
      <c r="B236" s="1" t="s">
        <v>544</v>
      </c>
      <c r="C236" s="2" t="n">
        <v>30</v>
      </c>
      <c r="D236" s="1" t="s">
        <v>545</v>
      </c>
      <c r="E236" s="1" t="n">
        <v>-29.975</v>
      </c>
      <c r="F236" s="1" t="n">
        <v>47.2437686</v>
      </c>
      <c r="G236" s="20" t="s">
        <v>986</v>
      </c>
    </row>
    <row r="237" customFormat="false" ht="13.8" hidden="false" customHeight="false" outlineLevel="0" collapsed="false">
      <c r="A237" s="1" t="s">
        <v>6</v>
      </c>
      <c r="B237" s="1" t="s">
        <v>542</v>
      </c>
      <c r="C237" s="2" t="n">
        <v>30</v>
      </c>
      <c r="D237" s="1" t="s">
        <v>543</v>
      </c>
      <c r="E237" s="1" t="n">
        <v>-30.761</v>
      </c>
      <c r="F237" s="1" t="n">
        <v>41.3589235</v>
      </c>
      <c r="G237" s="20" t="s">
        <v>986</v>
      </c>
    </row>
    <row r="238" customFormat="false" ht="13.8" hidden="false" customHeight="false" outlineLevel="0" collapsed="false">
      <c r="A238" s="1" t="s">
        <v>6</v>
      </c>
      <c r="B238" s="1" t="s">
        <v>546</v>
      </c>
      <c r="C238" s="2" t="n">
        <v>30</v>
      </c>
      <c r="D238" s="1" t="s">
        <v>547</v>
      </c>
      <c r="E238" s="1" t="n">
        <v>-29.073</v>
      </c>
      <c r="F238" s="1" t="n">
        <v>42.6883571</v>
      </c>
      <c r="G238" s="20" t="s">
        <v>986</v>
      </c>
    </row>
    <row r="239" customFormat="false" ht="13.8" hidden="false" customHeight="false" outlineLevel="0" collapsed="false">
      <c r="A239" s="1" t="s">
        <v>6</v>
      </c>
      <c r="B239" s="1" t="s">
        <v>556</v>
      </c>
      <c r="C239" s="2" t="n">
        <v>30</v>
      </c>
      <c r="D239" s="1" t="s">
        <v>557</v>
      </c>
      <c r="E239" s="1" t="n">
        <v>-30.143</v>
      </c>
      <c r="F239" s="1" t="n">
        <v>45.3933959</v>
      </c>
      <c r="G239" s="20" t="s">
        <v>986</v>
      </c>
    </row>
    <row r="240" customFormat="false" ht="13.8" hidden="false" customHeight="false" outlineLevel="0" collapsed="false">
      <c r="A240" s="1" t="s">
        <v>6</v>
      </c>
      <c r="B240" s="1" t="s">
        <v>554</v>
      </c>
      <c r="C240" s="2" t="n">
        <v>30</v>
      </c>
      <c r="D240" s="1" t="s">
        <v>555</v>
      </c>
      <c r="E240" s="1" t="n">
        <v>-31.134</v>
      </c>
      <c r="F240" s="1" t="n">
        <v>43.1761392</v>
      </c>
      <c r="G240" s="20" t="s">
        <v>986</v>
      </c>
    </row>
    <row r="241" customFormat="false" ht="13.8" hidden="false" customHeight="false" outlineLevel="0" collapsed="false">
      <c r="A241" s="1" t="s">
        <v>6</v>
      </c>
      <c r="B241" s="1" t="s">
        <v>559</v>
      </c>
      <c r="C241" s="2" t="n">
        <v>30</v>
      </c>
      <c r="D241" s="1" t="s">
        <v>560</v>
      </c>
      <c r="E241" s="1" t="n">
        <v>-28.858</v>
      </c>
      <c r="F241" s="1" t="n">
        <v>43.3543178</v>
      </c>
      <c r="G241" s="20" t="s">
        <v>986</v>
      </c>
    </row>
    <row r="242" customFormat="false" ht="13.8" hidden="false" customHeight="false" outlineLevel="0" collapsed="false">
      <c r="A242" s="1" t="s">
        <v>6</v>
      </c>
      <c r="B242" s="1" t="s">
        <v>569</v>
      </c>
      <c r="C242" s="2" t="n">
        <v>30</v>
      </c>
      <c r="D242" s="1" t="s">
        <v>570</v>
      </c>
      <c r="E242" s="1" t="n">
        <v>-30.715</v>
      </c>
      <c r="F242" s="1" t="n">
        <v>46.0350948</v>
      </c>
      <c r="G242" s="20" t="s">
        <v>986</v>
      </c>
    </row>
    <row r="243" customFormat="false" ht="13.8" hidden="false" customHeight="false" outlineLevel="0" collapsed="false">
      <c r="A243" s="1" t="s">
        <v>6</v>
      </c>
      <c r="B243" s="1" t="s">
        <v>567</v>
      </c>
      <c r="C243" s="2" t="n">
        <v>30</v>
      </c>
      <c r="D243" s="1" t="s">
        <v>568</v>
      </c>
      <c r="E243" s="1" t="n">
        <v>-31.52</v>
      </c>
      <c r="F243" s="1" t="n">
        <v>45.4757988</v>
      </c>
      <c r="G243" s="20" t="s">
        <v>986</v>
      </c>
    </row>
    <row r="244" customFormat="false" ht="13.8" hidden="false" customHeight="false" outlineLevel="0" collapsed="false">
      <c r="A244" s="1" t="s">
        <v>6</v>
      </c>
      <c r="B244" s="1" t="s">
        <v>571</v>
      </c>
      <c r="C244" s="2" t="n">
        <v>30</v>
      </c>
      <c r="D244" s="1" t="s">
        <v>572</v>
      </c>
      <c r="E244" s="1" t="n">
        <v>-29.253</v>
      </c>
      <c r="F244" s="1" t="n">
        <v>43.7136114</v>
      </c>
      <c r="G244" s="20" t="s">
        <v>986</v>
      </c>
    </row>
    <row r="245" customFormat="false" ht="15" hidden="false" customHeight="false" outlineLevel="0" collapsed="false">
      <c r="A245" s="17" t="s">
        <v>6</v>
      </c>
      <c r="B245" s="14" t="s">
        <v>13</v>
      </c>
      <c r="C245" s="15" t="n">
        <v>90</v>
      </c>
      <c r="D245" s="16" t="s">
        <v>668</v>
      </c>
      <c r="E245" s="16" t="n">
        <v>-22.988</v>
      </c>
      <c r="F245" s="16" t="n">
        <v>6.13283118154119</v>
      </c>
      <c r="G245" s="20" t="s">
        <v>986</v>
      </c>
    </row>
    <row r="246" customFormat="false" ht="15" hidden="false" customHeight="false" outlineLevel="0" collapsed="false">
      <c r="A246" s="13" t="s">
        <v>6</v>
      </c>
      <c r="B246" s="14" t="s">
        <v>11</v>
      </c>
      <c r="C246" s="15" t="n">
        <v>90</v>
      </c>
      <c r="D246" s="16" t="s">
        <v>667</v>
      </c>
      <c r="E246" s="16" t="n">
        <v>-29.34</v>
      </c>
      <c r="F246" s="16" t="n">
        <v>5.47748134197108</v>
      </c>
      <c r="G246" s="20" t="s">
        <v>986</v>
      </c>
    </row>
    <row r="247" customFormat="false" ht="15" hidden="false" customHeight="false" outlineLevel="0" collapsed="false">
      <c r="A247" s="13" t="s">
        <v>6</v>
      </c>
      <c r="B247" s="14" t="s">
        <v>15</v>
      </c>
      <c r="C247" s="15" t="n">
        <v>90</v>
      </c>
      <c r="D247" s="16" t="s">
        <v>669</v>
      </c>
      <c r="E247" s="16" t="n">
        <v>-34.623</v>
      </c>
      <c r="F247" s="16" t="n">
        <v>4.85536657325901</v>
      </c>
      <c r="G247" s="20" t="s">
        <v>986</v>
      </c>
    </row>
    <row r="248" customFormat="false" ht="15" hidden="false" customHeight="false" outlineLevel="0" collapsed="false">
      <c r="A248" s="17" t="s">
        <v>6</v>
      </c>
      <c r="B248" s="14" t="s">
        <v>25</v>
      </c>
      <c r="C248" s="15" t="n">
        <v>90</v>
      </c>
      <c r="D248" s="16" t="s">
        <v>674</v>
      </c>
      <c r="E248" s="16" t="n">
        <v>-23.892</v>
      </c>
      <c r="F248" s="16" t="n">
        <v>6.10068958275605</v>
      </c>
      <c r="G248" s="20" t="s">
        <v>986</v>
      </c>
    </row>
    <row r="249" customFormat="false" ht="15" hidden="false" customHeight="false" outlineLevel="0" collapsed="false">
      <c r="A249" s="13" t="s">
        <v>6</v>
      </c>
      <c r="B249" s="14" t="s">
        <v>23</v>
      </c>
      <c r="C249" s="15" t="n">
        <v>90</v>
      </c>
      <c r="D249" s="16" t="s">
        <v>673</v>
      </c>
      <c r="E249" s="16" t="n">
        <v>-36.019</v>
      </c>
      <c r="F249" s="16" t="n">
        <v>5.52850393162213</v>
      </c>
      <c r="G249" s="20" t="s">
        <v>986</v>
      </c>
    </row>
    <row r="250" customFormat="false" ht="15" hidden="false" customHeight="false" outlineLevel="0" collapsed="false">
      <c r="A250" s="13" t="s">
        <v>6</v>
      </c>
      <c r="B250" s="14" t="s">
        <v>27</v>
      </c>
      <c r="C250" s="15" t="n">
        <v>90</v>
      </c>
      <c r="D250" s="16" t="s">
        <v>675</v>
      </c>
      <c r="E250" s="16" t="n">
        <v>-26.543</v>
      </c>
      <c r="F250" s="16" t="n">
        <v>5.34743070063664</v>
      </c>
      <c r="G250" s="20" t="s">
        <v>986</v>
      </c>
    </row>
    <row r="251" customFormat="false" ht="15" hidden="false" customHeight="false" outlineLevel="0" collapsed="false">
      <c r="A251" s="17" t="s">
        <v>6</v>
      </c>
      <c r="B251" s="14" t="s">
        <v>38</v>
      </c>
      <c r="C251" s="15" t="n">
        <v>90</v>
      </c>
      <c r="D251" s="16" t="s">
        <v>680</v>
      </c>
      <c r="E251" s="16" t="n">
        <v>-23.084</v>
      </c>
      <c r="F251" s="16" t="n">
        <v>5.27375369657316</v>
      </c>
      <c r="G251" s="20" t="s">
        <v>986</v>
      </c>
    </row>
    <row r="252" customFormat="false" ht="15" hidden="false" customHeight="false" outlineLevel="0" collapsed="false">
      <c r="A252" s="13" t="s">
        <v>6</v>
      </c>
      <c r="B252" s="14" t="s">
        <v>36</v>
      </c>
      <c r="C252" s="15" t="n">
        <v>90</v>
      </c>
      <c r="D252" s="16" t="s">
        <v>679</v>
      </c>
      <c r="E252" s="16" t="n">
        <v>-28.568</v>
      </c>
      <c r="F252" s="16" t="n">
        <v>5.1613851070063</v>
      </c>
      <c r="G252" s="20" t="s">
        <v>986</v>
      </c>
    </row>
    <row r="253" customFormat="false" ht="15" hidden="false" customHeight="false" outlineLevel="0" collapsed="false">
      <c r="A253" s="13" t="s">
        <v>6</v>
      </c>
      <c r="B253" s="14" t="s">
        <v>40</v>
      </c>
      <c r="C253" s="15" t="n">
        <v>90</v>
      </c>
      <c r="D253" s="16" t="s">
        <v>681</v>
      </c>
      <c r="E253" s="16" t="n">
        <v>-28.145</v>
      </c>
      <c r="F253" s="16" t="n">
        <v>6.01315433238589</v>
      </c>
      <c r="G253" s="20" t="s">
        <v>986</v>
      </c>
    </row>
    <row r="254" customFormat="false" ht="15" hidden="false" customHeight="false" outlineLevel="0" collapsed="false">
      <c r="A254" s="13" t="s">
        <v>6</v>
      </c>
      <c r="B254" s="14" t="s">
        <v>52</v>
      </c>
      <c r="C254" s="15" t="n">
        <v>180</v>
      </c>
      <c r="D254" s="16" t="s">
        <v>704</v>
      </c>
      <c r="E254" s="16" t="n">
        <v>-28.347</v>
      </c>
      <c r="F254" s="16" t="n">
        <v>5.40739607826448</v>
      </c>
      <c r="G254" s="20" t="s">
        <v>986</v>
      </c>
    </row>
    <row r="255" customFormat="false" ht="15" hidden="false" customHeight="false" outlineLevel="0" collapsed="false">
      <c r="A255" s="13" t="s">
        <v>6</v>
      </c>
      <c r="B255" s="14" t="s">
        <v>49</v>
      </c>
      <c r="C255" s="15" t="n">
        <v>180</v>
      </c>
      <c r="D255" s="16" t="s">
        <v>703</v>
      </c>
      <c r="E255" s="16" t="n">
        <v>-27.65</v>
      </c>
      <c r="F255" s="16" t="n">
        <v>5.12218933199629</v>
      </c>
      <c r="G255" s="20" t="s">
        <v>986</v>
      </c>
    </row>
    <row r="256" customFormat="false" ht="15" hidden="false" customHeight="false" outlineLevel="0" collapsed="false">
      <c r="A256" s="13" t="s">
        <v>6</v>
      </c>
      <c r="B256" s="14" t="s">
        <v>54</v>
      </c>
      <c r="C256" s="15" t="n">
        <v>180</v>
      </c>
      <c r="D256" s="16" t="s">
        <v>705</v>
      </c>
      <c r="E256" s="16" t="n">
        <v>-26.427</v>
      </c>
      <c r="F256" s="16" t="n">
        <v>4.56899342381823</v>
      </c>
      <c r="G256" s="20" t="s">
        <v>986</v>
      </c>
    </row>
    <row r="257" customFormat="false" ht="15" hidden="false" customHeight="false" outlineLevel="0" collapsed="false">
      <c r="A257" s="13" t="s">
        <v>6</v>
      </c>
      <c r="B257" s="14" t="s">
        <v>65</v>
      </c>
      <c r="C257" s="15" t="n">
        <v>180</v>
      </c>
      <c r="D257" s="16" t="s">
        <v>710</v>
      </c>
      <c r="E257" s="16" t="n">
        <v>-23.045</v>
      </c>
      <c r="F257" s="16" t="n">
        <v>6.18196027549109</v>
      </c>
      <c r="G257" s="20" t="s">
        <v>986</v>
      </c>
    </row>
    <row r="258" customFormat="false" ht="15" hidden="false" customHeight="false" outlineLevel="0" collapsed="false">
      <c r="A258" s="13" t="s">
        <v>6</v>
      </c>
      <c r="B258" s="14" t="s">
        <v>63</v>
      </c>
      <c r="C258" s="15" t="n">
        <v>180</v>
      </c>
      <c r="D258" s="16" t="s">
        <v>709</v>
      </c>
      <c r="E258" s="16" t="n">
        <v>-25.647</v>
      </c>
      <c r="F258" s="16" t="n">
        <v>5.65126761287668</v>
      </c>
      <c r="G258" s="20" t="s">
        <v>986</v>
      </c>
    </row>
    <row r="259" customFormat="false" ht="15" hidden="false" customHeight="false" outlineLevel="0" collapsed="false">
      <c r="A259" s="13" t="s">
        <v>6</v>
      </c>
      <c r="B259" s="14" t="s">
        <v>67</v>
      </c>
      <c r="C259" s="15" t="n">
        <v>180</v>
      </c>
      <c r="D259" s="16" t="s">
        <v>711</v>
      </c>
      <c r="E259" s="16" t="n">
        <v>-26.418</v>
      </c>
      <c r="F259" s="16" t="n">
        <v>5.86904512872072</v>
      </c>
      <c r="G259" s="20" t="s">
        <v>986</v>
      </c>
    </row>
    <row r="260" customFormat="false" ht="15" hidden="false" customHeight="false" outlineLevel="0" collapsed="false">
      <c r="A260" s="13" t="s">
        <v>6</v>
      </c>
      <c r="B260" s="14" t="s">
        <v>78</v>
      </c>
      <c r="C260" s="15" t="n">
        <v>180</v>
      </c>
      <c r="D260" s="16" t="s">
        <v>716</v>
      </c>
      <c r="E260" s="16" t="n">
        <v>-24.61</v>
      </c>
      <c r="F260" s="16" t="n">
        <v>6.17991070618312</v>
      </c>
      <c r="G260" s="20" t="s">
        <v>986</v>
      </c>
    </row>
    <row r="261" customFormat="false" ht="15" hidden="false" customHeight="false" outlineLevel="0" collapsed="false">
      <c r="A261" s="13" t="s">
        <v>6</v>
      </c>
      <c r="B261" s="14" t="s">
        <v>76</v>
      </c>
      <c r="C261" s="15" t="n">
        <v>180</v>
      </c>
      <c r="D261" s="16" t="s">
        <v>715</v>
      </c>
      <c r="E261" s="16" t="n">
        <v>-24.357</v>
      </c>
      <c r="F261" s="16" t="n">
        <v>5.70771595363303</v>
      </c>
      <c r="G261" s="20" t="s">
        <v>986</v>
      </c>
    </row>
    <row r="262" customFormat="false" ht="15" hidden="false" customHeight="false" outlineLevel="0" collapsed="false">
      <c r="A262" s="13" t="s">
        <v>6</v>
      </c>
      <c r="B262" s="14" t="s">
        <v>80</v>
      </c>
      <c r="C262" s="15" t="n">
        <v>180</v>
      </c>
      <c r="D262" s="16" t="s">
        <v>717</v>
      </c>
      <c r="E262" s="16" t="n">
        <v>-24.468</v>
      </c>
      <c r="F262" s="16" t="n">
        <v>5.61530532102886</v>
      </c>
      <c r="G262" s="20" t="s">
        <v>986</v>
      </c>
    </row>
    <row r="263" customFormat="false" ht="15" hidden="false" customHeight="false" outlineLevel="0" collapsed="false">
      <c r="A263" s="17" t="s">
        <v>6</v>
      </c>
      <c r="B263" s="14" t="s">
        <v>91</v>
      </c>
      <c r="C263" s="15" t="n">
        <v>360</v>
      </c>
      <c r="D263" s="16" t="s">
        <v>740</v>
      </c>
      <c r="E263" s="16" t="n">
        <v>-26.813</v>
      </c>
      <c r="F263" s="16" t="n">
        <v>6.188070474473</v>
      </c>
      <c r="G263" s="20" t="s">
        <v>986</v>
      </c>
    </row>
    <row r="264" customFormat="false" ht="15" hidden="false" customHeight="false" outlineLevel="0" collapsed="false">
      <c r="A264" s="17" t="s">
        <v>6</v>
      </c>
      <c r="B264" s="14" t="s">
        <v>88</v>
      </c>
      <c r="C264" s="15" t="n">
        <v>360</v>
      </c>
      <c r="D264" s="16" t="s">
        <v>739</v>
      </c>
      <c r="E264" s="16" t="n">
        <v>-30.97</v>
      </c>
      <c r="F264" s="16" t="n">
        <v>5.52857774048303</v>
      </c>
      <c r="G264" s="20" t="s">
        <v>986</v>
      </c>
    </row>
    <row r="265" customFormat="false" ht="15" hidden="false" customHeight="false" outlineLevel="0" collapsed="false">
      <c r="A265" s="13" t="s">
        <v>6</v>
      </c>
      <c r="B265" s="14" t="s">
        <v>93</v>
      </c>
      <c r="C265" s="15" t="n">
        <v>360</v>
      </c>
      <c r="D265" s="16" t="s">
        <v>741</v>
      </c>
      <c r="E265" s="16" t="n">
        <v>-27.241</v>
      </c>
      <c r="F265" s="16" t="n">
        <v>5.22553641447495</v>
      </c>
      <c r="G265" s="20" t="s">
        <v>986</v>
      </c>
    </row>
    <row r="266" customFormat="false" ht="15" hidden="false" customHeight="false" outlineLevel="0" collapsed="false">
      <c r="A266" s="17" t="s">
        <v>6</v>
      </c>
      <c r="B266" s="14" t="s">
        <v>103</v>
      </c>
      <c r="C266" s="15" t="n">
        <v>360</v>
      </c>
      <c r="D266" s="16" t="s">
        <v>746</v>
      </c>
      <c r="E266" s="16" t="n">
        <v>-26.797</v>
      </c>
      <c r="F266" s="16" t="n">
        <v>6.21956393462304</v>
      </c>
      <c r="G266" s="20" t="s">
        <v>986</v>
      </c>
    </row>
    <row r="267" customFormat="false" ht="15" hidden="false" customHeight="false" outlineLevel="0" collapsed="false">
      <c r="A267" s="13" t="s">
        <v>6</v>
      </c>
      <c r="B267" s="14" t="s">
        <v>101</v>
      </c>
      <c r="C267" s="15" t="n">
        <v>360</v>
      </c>
      <c r="D267" s="16" t="s">
        <v>745</v>
      </c>
      <c r="E267" s="16" t="n">
        <v>-32</v>
      </c>
      <c r="F267" s="16" t="n">
        <v>5.66336410187818</v>
      </c>
      <c r="G267" s="20" t="s">
        <v>986</v>
      </c>
    </row>
    <row r="268" customFormat="false" ht="15" hidden="false" customHeight="false" outlineLevel="0" collapsed="false">
      <c r="A268" s="13" t="s">
        <v>6</v>
      </c>
      <c r="B268" s="14" t="s">
        <v>106</v>
      </c>
      <c r="C268" s="15" t="n">
        <v>360</v>
      </c>
      <c r="D268" s="16" t="s">
        <v>747</v>
      </c>
      <c r="E268" s="16" t="n">
        <v>-23.823</v>
      </c>
      <c r="F268" s="16" t="n">
        <v>5.42165548774447</v>
      </c>
      <c r="G268" s="20" t="s">
        <v>986</v>
      </c>
    </row>
    <row r="269" customFormat="false" ht="15" hidden="false" customHeight="false" outlineLevel="0" collapsed="false">
      <c r="A269" s="17" t="s">
        <v>6</v>
      </c>
      <c r="B269" s="14" t="s">
        <v>116</v>
      </c>
      <c r="C269" s="15" t="n">
        <v>360</v>
      </c>
      <c r="D269" s="16" t="s">
        <v>752</v>
      </c>
      <c r="E269" s="16" t="n">
        <v>-26.243</v>
      </c>
      <c r="F269" s="16" t="n">
        <v>5.95084187403018</v>
      </c>
      <c r="G269" s="20" t="s">
        <v>986</v>
      </c>
    </row>
    <row r="270" customFormat="false" ht="15" hidden="false" customHeight="false" outlineLevel="0" collapsed="false">
      <c r="A270" s="13" t="s">
        <v>6</v>
      </c>
      <c r="B270" s="14" t="s">
        <v>114</v>
      </c>
      <c r="C270" s="15" t="n">
        <v>360</v>
      </c>
      <c r="D270" s="16" t="s">
        <v>751</v>
      </c>
      <c r="E270" s="16" t="n">
        <v>-28.803</v>
      </c>
      <c r="F270" s="16" t="n">
        <v>5.82646057467679</v>
      </c>
      <c r="G270" s="20" t="s">
        <v>986</v>
      </c>
    </row>
    <row r="271" customFormat="false" ht="15" hidden="false" customHeight="false" outlineLevel="0" collapsed="false">
      <c r="A271" s="13" t="s">
        <v>6</v>
      </c>
      <c r="B271" s="14" t="s">
        <v>119</v>
      </c>
      <c r="C271" s="15" t="n">
        <v>360</v>
      </c>
      <c r="D271" s="16" t="s">
        <v>753</v>
      </c>
      <c r="E271" s="16" t="n">
        <v>-28.129</v>
      </c>
      <c r="F271" s="16" t="n">
        <v>5.3019424917222</v>
      </c>
      <c r="G271" s="20" t="s">
        <v>986</v>
      </c>
    </row>
    <row r="272" customFormat="false" ht="13.8" hidden="false" customHeight="false" outlineLevel="0" collapsed="false">
      <c r="A272" s="1" t="s">
        <v>6</v>
      </c>
      <c r="B272" s="1" t="s">
        <v>327</v>
      </c>
      <c r="C272" s="2" t="n">
        <v>3</v>
      </c>
      <c r="D272" s="1" t="s">
        <v>328</v>
      </c>
      <c r="E272" s="1" t="n">
        <v>-32.502</v>
      </c>
      <c r="F272" s="1" t="n">
        <v>56.0723044</v>
      </c>
      <c r="G272" s="20" t="s">
        <v>987</v>
      </c>
    </row>
    <row r="273" customFormat="false" ht="13.8" hidden="false" customHeight="false" outlineLevel="0" collapsed="false">
      <c r="A273" s="1" t="s">
        <v>6</v>
      </c>
      <c r="B273" s="1" t="s">
        <v>325</v>
      </c>
      <c r="C273" s="2" t="n">
        <v>3</v>
      </c>
      <c r="D273" s="1" t="s">
        <v>326</v>
      </c>
      <c r="E273" s="1" t="n">
        <v>-33.7209999999999</v>
      </c>
      <c r="F273" s="1" t="n">
        <v>51.3419246</v>
      </c>
      <c r="G273" s="20" t="s">
        <v>987</v>
      </c>
    </row>
    <row r="274" customFormat="false" ht="13.8" hidden="false" customHeight="false" outlineLevel="0" collapsed="false">
      <c r="A274" s="1" t="s">
        <v>6</v>
      </c>
      <c r="B274" s="1" t="s">
        <v>329</v>
      </c>
      <c r="C274" s="2" t="n">
        <v>3</v>
      </c>
      <c r="D274" s="1" t="s">
        <v>330</v>
      </c>
      <c r="E274" s="1" t="n">
        <v>-26.015</v>
      </c>
      <c r="F274" s="1" t="n">
        <v>56.047911</v>
      </c>
      <c r="G274" s="20" t="s">
        <v>987</v>
      </c>
    </row>
    <row r="275" customFormat="false" ht="13.8" hidden="false" customHeight="false" outlineLevel="0" collapsed="false">
      <c r="A275" s="1" t="s">
        <v>6</v>
      </c>
      <c r="B275" s="1" t="s">
        <v>340</v>
      </c>
      <c r="C275" s="2" t="n">
        <v>3</v>
      </c>
      <c r="D275" s="1" t="s">
        <v>341</v>
      </c>
      <c r="E275" s="1" t="n">
        <v>-33.36</v>
      </c>
      <c r="F275" s="1" t="n">
        <v>53.8372741</v>
      </c>
      <c r="G275" s="20" t="s">
        <v>987</v>
      </c>
    </row>
    <row r="276" customFormat="false" ht="13.8" hidden="false" customHeight="false" outlineLevel="0" collapsed="false">
      <c r="A276" s="1" t="s">
        <v>6</v>
      </c>
      <c r="B276" s="1" t="s">
        <v>337</v>
      </c>
      <c r="C276" s="2" t="n">
        <v>3</v>
      </c>
      <c r="D276" s="1" t="s">
        <v>338</v>
      </c>
      <c r="E276" s="1" t="n">
        <v>-34.261</v>
      </c>
      <c r="F276" s="1" t="n">
        <v>53.3082319</v>
      </c>
      <c r="G276" s="20" t="s">
        <v>987</v>
      </c>
    </row>
    <row r="277" customFormat="false" ht="13.8" hidden="false" customHeight="false" outlineLevel="0" collapsed="false">
      <c r="A277" s="1" t="s">
        <v>6</v>
      </c>
      <c r="B277" s="1" t="s">
        <v>342</v>
      </c>
      <c r="C277" s="2" t="n">
        <v>3</v>
      </c>
      <c r="D277" s="1" t="s">
        <v>343</v>
      </c>
      <c r="E277" s="1" t="n">
        <v>-31.492</v>
      </c>
      <c r="F277" s="1" t="n">
        <v>47.1060604</v>
      </c>
      <c r="G277" s="20" t="s">
        <v>987</v>
      </c>
    </row>
    <row r="278" customFormat="false" ht="13.8" hidden="false" customHeight="false" outlineLevel="0" collapsed="false">
      <c r="A278" s="1" t="s">
        <v>6</v>
      </c>
      <c r="B278" s="1" t="s">
        <v>351</v>
      </c>
      <c r="C278" s="2" t="n">
        <v>3</v>
      </c>
      <c r="D278" s="1" t="s">
        <v>352</v>
      </c>
      <c r="E278" s="1" t="n">
        <v>-31.978</v>
      </c>
      <c r="F278" s="1" t="n">
        <v>54.6710453</v>
      </c>
      <c r="G278" s="20" t="s">
        <v>987</v>
      </c>
    </row>
    <row r="279" customFormat="false" ht="13.8" hidden="false" customHeight="false" outlineLevel="0" collapsed="false">
      <c r="A279" s="1" t="s">
        <v>6</v>
      </c>
      <c r="B279" s="1" t="s">
        <v>349</v>
      </c>
      <c r="C279" s="2" t="n">
        <v>3</v>
      </c>
      <c r="D279" s="1" t="s">
        <v>350</v>
      </c>
      <c r="E279" s="1" t="n">
        <v>-32.96</v>
      </c>
      <c r="F279" s="1" t="n">
        <v>51.0966417</v>
      </c>
      <c r="G279" s="20" t="s">
        <v>987</v>
      </c>
    </row>
    <row r="280" customFormat="false" ht="13.8" hidden="false" customHeight="false" outlineLevel="0" collapsed="false">
      <c r="A280" s="1" t="s">
        <v>6</v>
      </c>
      <c r="B280" s="1" t="s">
        <v>353</v>
      </c>
      <c r="C280" s="2" t="n">
        <v>3</v>
      </c>
      <c r="D280" s="1" t="s">
        <v>354</v>
      </c>
      <c r="E280" s="1" t="n">
        <v>-29.917</v>
      </c>
      <c r="F280" s="1" t="n">
        <v>54.5020009</v>
      </c>
      <c r="G280" s="20" t="s">
        <v>987</v>
      </c>
    </row>
    <row r="281" customFormat="false" ht="13.8" hidden="false" customHeight="false" outlineLevel="0" collapsed="false">
      <c r="A281" s="1" t="s">
        <v>6</v>
      </c>
      <c r="B281" s="1" t="s">
        <v>364</v>
      </c>
      <c r="C281" s="2" t="n">
        <v>5</v>
      </c>
      <c r="D281" s="1" t="s">
        <v>365</v>
      </c>
      <c r="E281" s="1" t="n">
        <v>-32.534</v>
      </c>
      <c r="F281" s="1" t="n">
        <v>55.0202816</v>
      </c>
      <c r="G281" s="20" t="s">
        <v>987</v>
      </c>
    </row>
    <row r="282" customFormat="false" ht="13.8" hidden="false" customHeight="false" outlineLevel="0" collapsed="false">
      <c r="A282" s="1" t="s">
        <v>6</v>
      </c>
      <c r="B282" s="1" t="s">
        <v>362</v>
      </c>
      <c r="C282" s="2" t="n">
        <v>5</v>
      </c>
      <c r="D282" s="1" t="s">
        <v>363</v>
      </c>
      <c r="E282" s="1" t="n">
        <v>-32.752</v>
      </c>
      <c r="F282" s="1" t="n">
        <v>52.3322291</v>
      </c>
      <c r="G282" s="20" t="s">
        <v>987</v>
      </c>
    </row>
    <row r="283" customFormat="false" ht="13.8" hidden="false" customHeight="false" outlineLevel="0" collapsed="false">
      <c r="A283" s="1" t="s">
        <v>6</v>
      </c>
      <c r="B283" s="1" t="s">
        <v>366</v>
      </c>
      <c r="C283" s="2" t="n">
        <v>5</v>
      </c>
      <c r="D283" s="1" t="s">
        <v>367</v>
      </c>
      <c r="E283" s="1" t="n">
        <v>-31.503</v>
      </c>
      <c r="F283" s="1" t="n">
        <v>53.2076086</v>
      </c>
      <c r="G283" s="20" t="s">
        <v>987</v>
      </c>
    </row>
    <row r="284" customFormat="false" ht="13.8" hidden="false" customHeight="false" outlineLevel="0" collapsed="false">
      <c r="A284" s="1" t="s">
        <v>6</v>
      </c>
      <c r="B284" s="1" t="s">
        <v>376</v>
      </c>
      <c r="C284" s="2" t="n">
        <v>5</v>
      </c>
      <c r="D284" s="1" t="s">
        <v>377</v>
      </c>
      <c r="E284" s="1" t="n">
        <v>-31.825</v>
      </c>
      <c r="F284" s="1" t="n">
        <v>53.3721091</v>
      </c>
      <c r="G284" s="20" t="s">
        <v>987</v>
      </c>
    </row>
    <row r="285" customFormat="false" ht="13.8" hidden="false" customHeight="false" outlineLevel="0" collapsed="false">
      <c r="A285" s="1" t="s">
        <v>6</v>
      </c>
      <c r="B285" s="1" t="s">
        <v>374</v>
      </c>
      <c r="C285" s="2" t="n">
        <v>5</v>
      </c>
      <c r="D285" s="1" t="s">
        <v>375</v>
      </c>
      <c r="E285" s="1" t="n">
        <v>-33.271</v>
      </c>
      <c r="F285" s="1" t="n">
        <v>51.1538304</v>
      </c>
      <c r="G285" s="20" t="s">
        <v>987</v>
      </c>
    </row>
    <row r="286" customFormat="false" ht="13.8" hidden="false" customHeight="false" outlineLevel="0" collapsed="false">
      <c r="A286" s="1" t="s">
        <v>6</v>
      </c>
      <c r="B286" s="1" t="s">
        <v>378</v>
      </c>
      <c r="C286" s="2" t="n">
        <v>5</v>
      </c>
      <c r="D286" s="1" t="s">
        <v>379</v>
      </c>
      <c r="E286" s="1" t="n">
        <v>-31.952</v>
      </c>
      <c r="F286" s="1" t="n">
        <v>55.413892</v>
      </c>
      <c r="G286" s="20" t="s">
        <v>987</v>
      </c>
    </row>
    <row r="287" customFormat="false" ht="13.8" hidden="false" customHeight="false" outlineLevel="0" collapsed="false">
      <c r="A287" s="1" t="s">
        <v>6</v>
      </c>
      <c r="B287" s="1" t="s">
        <v>389</v>
      </c>
      <c r="C287" s="2" t="n">
        <v>5</v>
      </c>
      <c r="D287" s="1" t="s">
        <v>390</v>
      </c>
      <c r="E287" s="1" t="n">
        <v>-32.9219999999999</v>
      </c>
      <c r="F287" s="1" t="n">
        <v>55.8906886</v>
      </c>
      <c r="G287" s="20" t="s">
        <v>987</v>
      </c>
    </row>
    <row r="288" customFormat="false" ht="13.8" hidden="false" customHeight="false" outlineLevel="0" collapsed="false">
      <c r="A288" s="1" t="s">
        <v>6</v>
      </c>
      <c r="B288" s="1" t="s">
        <v>387</v>
      </c>
      <c r="C288" s="2" t="n">
        <v>5</v>
      </c>
      <c r="D288" s="1" t="s">
        <v>388</v>
      </c>
      <c r="E288" s="1" t="n">
        <v>-34.342</v>
      </c>
      <c r="F288" s="1" t="n">
        <v>49.8853996</v>
      </c>
      <c r="G288" s="20" t="s">
        <v>987</v>
      </c>
    </row>
    <row r="289" customFormat="false" ht="13.8" hidden="false" customHeight="false" outlineLevel="0" collapsed="false">
      <c r="A289" s="1" t="s">
        <v>6</v>
      </c>
      <c r="B289" s="1" t="s">
        <v>391</v>
      </c>
      <c r="C289" s="2" t="n">
        <v>5</v>
      </c>
      <c r="D289" s="1" t="s">
        <v>392</v>
      </c>
      <c r="E289" s="1" t="n">
        <v>-31.3</v>
      </c>
      <c r="F289" s="1" t="n">
        <v>52.8087129</v>
      </c>
      <c r="G289" s="20" t="s">
        <v>987</v>
      </c>
    </row>
    <row r="290" customFormat="false" ht="13.8" hidden="false" customHeight="false" outlineLevel="0" collapsed="false">
      <c r="A290" s="1" t="s">
        <v>6</v>
      </c>
      <c r="B290" s="1" t="s">
        <v>401</v>
      </c>
      <c r="C290" s="2" t="n">
        <v>7</v>
      </c>
      <c r="D290" s="1" t="s">
        <v>402</v>
      </c>
      <c r="E290" s="1" t="n">
        <v>-33.2269999999999</v>
      </c>
      <c r="F290" s="1" t="n">
        <v>53.0730792</v>
      </c>
      <c r="G290" s="20" t="s">
        <v>987</v>
      </c>
    </row>
    <row r="291" customFormat="false" ht="13.8" hidden="false" customHeight="false" outlineLevel="0" collapsed="false">
      <c r="A291" s="1" t="s">
        <v>6</v>
      </c>
      <c r="B291" s="1" t="s">
        <v>399</v>
      </c>
      <c r="C291" s="2" t="n">
        <v>7</v>
      </c>
      <c r="D291" s="1" t="s">
        <v>400</v>
      </c>
      <c r="E291" s="1" t="n">
        <v>-33.773</v>
      </c>
      <c r="F291" s="1" t="n">
        <v>50.5604622</v>
      </c>
      <c r="G291" s="20" t="s">
        <v>987</v>
      </c>
    </row>
    <row r="292" customFormat="false" ht="13.8" hidden="false" customHeight="false" outlineLevel="0" collapsed="false">
      <c r="A292" s="1" t="s">
        <v>6</v>
      </c>
      <c r="B292" s="1" t="s">
        <v>403</v>
      </c>
      <c r="C292" s="2" t="n">
        <v>7</v>
      </c>
      <c r="D292" s="1" t="s">
        <v>404</v>
      </c>
      <c r="E292" s="1" t="n">
        <v>-32.048</v>
      </c>
      <c r="F292" s="1" t="n">
        <v>61.2348631</v>
      </c>
      <c r="G292" s="20" t="s">
        <v>987</v>
      </c>
    </row>
    <row r="293" customFormat="false" ht="13.8" hidden="false" customHeight="false" outlineLevel="0" collapsed="false">
      <c r="A293" s="1" t="s">
        <v>6</v>
      </c>
      <c r="B293" s="1" t="s">
        <v>414</v>
      </c>
      <c r="C293" s="2" t="n">
        <v>7</v>
      </c>
      <c r="D293" s="1" t="s">
        <v>415</v>
      </c>
      <c r="E293" s="1" t="n">
        <v>-33.133</v>
      </c>
      <c r="F293" s="1" t="n">
        <v>53.3803812</v>
      </c>
      <c r="G293" s="20" t="s">
        <v>987</v>
      </c>
    </row>
    <row r="294" customFormat="false" ht="13.8" hidden="false" customHeight="false" outlineLevel="0" collapsed="false">
      <c r="A294" s="1" t="s">
        <v>6</v>
      </c>
      <c r="B294" s="1" t="s">
        <v>412</v>
      </c>
      <c r="C294" s="2" t="n">
        <v>7</v>
      </c>
      <c r="D294" s="1" t="s">
        <v>413</v>
      </c>
      <c r="E294" s="1" t="n">
        <v>-34.898</v>
      </c>
      <c r="F294" s="1" t="n">
        <v>50.7339787</v>
      </c>
      <c r="G294" s="20" t="s">
        <v>987</v>
      </c>
    </row>
    <row r="295" customFormat="false" ht="13.8" hidden="false" customHeight="false" outlineLevel="0" collapsed="false">
      <c r="A295" s="1" t="s">
        <v>6</v>
      </c>
      <c r="B295" s="1" t="s">
        <v>416</v>
      </c>
      <c r="C295" s="2" t="n">
        <v>7</v>
      </c>
      <c r="D295" s="1" t="s">
        <v>417</v>
      </c>
      <c r="E295" s="1" t="n">
        <v>-31.817</v>
      </c>
      <c r="F295" s="1" t="n">
        <v>51.2700813</v>
      </c>
      <c r="G295" s="20" t="s">
        <v>987</v>
      </c>
    </row>
    <row r="296" customFormat="false" ht="13.8" hidden="false" customHeight="false" outlineLevel="0" collapsed="false">
      <c r="A296" s="1" t="s">
        <v>6</v>
      </c>
      <c r="B296" s="1" t="s">
        <v>426</v>
      </c>
      <c r="C296" s="2" t="n">
        <v>7</v>
      </c>
      <c r="D296" s="1" t="s">
        <v>427</v>
      </c>
      <c r="E296" s="1" t="n">
        <v>-32.449</v>
      </c>
      <c r="F296" s="1" t="n">
        <v>54.2820598</v>
      </c>
      <c r="G296" s="20" t="s">
        <v>987</v>
      </c>
    </row>
    <row r="297" customFormat="false" ht="13.8" hidden="false" customHeight="false" outlineLevel="0" collapsed="false">
      <c r="A297" s="1" t="s">
        <v>6</v>
      </c>
      <c r="B297" s="1" t="s">
        <v>424</v>
      </c>
      <c r="C297" s="2" t="n">
        <v>7</v>
      </c>
      <c r="D297" s="1" t="s">
        <v>425</v>
      </c>
      <c r="E297" s="1" t="n">
        <v>-33.3459999999999</v>
      </c>
      <c r="F297" s="1" t="n">
        <v>54.5043118</v>
      </c>
      <c r="G297" s="20" t="s">
        <v>987</v>
      </c>
    </row>
    <row r="298" customFormat="false" ht="13.8" hidden="false" customHeight="false" outlineLevel="0" collapsed="false">
      <c r="A298" s="1" t="s">
        <v>6</v>
      </c>
      <c r="B298" s="1" t="s">
        <v>428</v>
      </c>
      <c r="C298" s="2" t="n">
        <v>7</v>
      </c>
      <c r="D298" s="1" t="s">
        <v>429</v>
      </c>
      <c r="E298" s="1" t="n">
        <v>-31.695</v>
      </c>
      <c r="F298" s="1" t="n">
        <v>50.1117567</v>
      </c>
      <c r="G298" s="20" t="s">
        <v>987</v>
      </c>
    </row>
    <row r="299" customFormat="false" ht="13.8" hidden="false" customHeight="false" outlineLevel="0" collapsed="false">
      <c r="A299" s="1" t="s">
        <v>6</v>
      </c>
      <c r="B299" s="1" t="s">
        <v>475</v>
      </c>
      <c r="C299" s="2" t="n">
        <v>15</v>
      </c>
      <c r="D299" s="1" t="s">
        <v>476</v>
      </c>
      <c r="E299" s="1" t="n">
        <v>-32.062</v>
      </c>
      <c r="F299" s="1" t="n">
        <v>56.3507107</v>
      </c>
      <c r="G299" s="20" t="s">
        <v>987</v>
      </c>
    </row>
    <row r="300" customFormat="false" ht="13.8" hidden="false" customHeight="false" outlineLevel="0" collapsed="false">
      <c r="A300" s="1" t="s">
        <v>6</v>
      </c>
      <c r="B300" s="1" t="s">
        <v>473</v>
      </c>
      <c r="C300" s="2" t="n">
        <v>15</v>
      </c>
      <c r="D300" s="1" t="s">
        <v>474</v>
      </c>
      <c r="E300" s="1" t="n">
        <v>-33.998</v>
      </c>
      <c r="F300" s="1" t="n">
        <v>55.4762722</v>
      </c>
      <c r="G300" s="20" t="s">
        <v>987</v>
      </c>
    </row>
    <row r="301" customFormat="false" ht="13.8" hidden="false" customHeight="false" outlineLevel="0" collapsed="false">
      <c r="A301" s="1" t="s">
        <v>6</v>
      </c>
      <c r="B301" s="1" t="s">
        <v>477</v>
      </c>
      <c r="C301" s="2" t="n">
        <v>15</v>
      </c>
      <c r="D301" s="1" t="s">
        <v>478</v>
      </c>
      <c r="E301" s="1" t="n">
        <v>-30.859</v>
      </c>
      <c r="F301" s="1" t="n">
        <v>56.926331</v>
      </c>
      <c r="G301" s="20" t="s">
        <v>987</v>
      </c>
    </row>
    <row r="302" customFormat="false" ht="13.8" hidden="false" customHeight="false" outlineLevel="0" collapsed="false">
      <c r="A302" s="1" t="s">
        <v>6</v>
      </c>
      <c r="B302" s="1" t="s">
        <v>487</v>
      </c>
      <c r="C302" s="2" t="n">
        <v>15</v>
      </c>
      <c r="D302" s="1" t="s">
        <v>488</v>
      </c>
      <c r="E302" s="1" t="n">
        <v>-32.098</v>
      </c>
      <c r="F302" s="1" t="n">
        <v>55.3249721</v>
      </c>
      <c r="G302" s="20" t="s">
        <v>987</v>
      </c>
    </row>
    <row r="303" customFormat="false" ht="13.8" hidden="false" customHeight="false" outlineLevel="0" collapsed="false">
      <c r="A303" s="1" t="s">
        <v>6</v>
      </c>
      <c r="B303" s="1" t="s">
        <v>485</v>
      </c>
      <c r="C303" s="2" t="n">
        <v>15</v>
      </c>
      <c r="D303" s="1" t="s">
        <v>486</v>
      </c>
      <c r="E303" s="1" t="n">
        <v>-33.399</v>
      </c>
      <c r="F303" s="1" t="n">
        <v>54.2444085</v>
      </c>
      <c r="G303" s="20" t="s">
        <v>987</v>
      </c>
    </row>
    <row r="304" customFormat="false" ht="13.8" hidden="false" customHeight="false" outlineLevel="0" collapsed="false">
      <c r="A304" s="1" t="s">
        <v>6</v>
      </c>
      <c r="B304" s="1" t="s">
        <v>490</v>
      </c>
      <c r="C304" s="2" t="n">
        <v>15</v>
      </c>
      <c r="D304" s="1" t="s">
        <v>491</v>
      </c>
      <c r="E304" s="1" t="n">
        <v>-31.301</v>
      </c>
      <c r="F304" s="1" t="n">
        <v>54.8940805</v>
      </c>
      <c r="G304" s="20" t="s">
        <v>987</v>
      </c>
    </row>
    <row r="305" customFormat="false" ht="13.8" hidden="false" customHeight="false" outlineLevel="0" collapsed="false">
      <c r="A305" s="1" t="s">
        <v>6</v>
      </c>
      <c r="B305" s="1" t="s">
        <v>500</v>
      </c>
      <c r="C305" s="2" t="n">
        <v>15</v>
      </c>
      <c r="D305" s="1" t="s">
        <v>501</v>
      </c>
      <c r="E305" s="1" t="n">
        <v>-30.536</v>
      </c>
      <c r="F305" s="1" t="n">
        <v>46.5679418</v>
      </c>
      <c r="G305" s="20" t="s">
        <v>987</v>
      </c>
    </row>
    <row r="306" customFormat="false" ht="13.8" hidden="false" customHeight="false" outlineLevel="0" collapsed="false">
      <c r="A306" s="1" t="s">
        <v>6</v>
      </c>
      <c r="B306" s="1" t="s">
        <v>498</v>
      </c>
      <c r="C306" s="2" t="n">
        <v>15</v>
      </c>
      <c r="D306" s="1" t="s">
        <v>499</v>
      </c>
      <c r="E306" s="1" t="n">
        <v>-34.092</v>
      </c>
      <c r="F306" s="1" t="n">
        <v>54.3391266</v>
      </c>
      <c r="G306" s="20" t="s">
        <v>987</v>
      </c>
    </row>
    <row r="307" customFormat="false" ht="13.8" hidden="false" customHeight="false" outlineLevel="0" collapsed="false">
      <c r="A307" s="1" t="s">
        <v>6</v>
      </c>
      <c r="B307" s="1" t="s">
        <v>502</v>
      </c>
      <c r="C307" s="2" t="n">
        <v>15</v>
      </c>
      <c r="D307" s="1" t="s">
        <v>503</v>
      </c>
      <c r="E307" s="1" t="n">
        <v>-29.313</v>
      </c>
      <c r="F307" s="1" t="n">
        <v>42.3488981</v>
      </c>
      <c r="G307" s="20" t="s">
        <v>987</v>
      </c>
    </row>
    <row r="308" customFormat="false" ht="13.8" hidden="false" customHeight="false" outlineLevel="0" collapsed="false">
      <c r="A308" s="1" t="s">
        <v>6</v>
      </c>
      <c r="B308" s="1" t="s">
        <v>550</v>
      </c>
      <c r="C308" s="2" t="n">
        <v>30</v>
      </c>
      <c r="D308" s="1" t="s">
        <v>551</v>
      </c>
      <c r="E308" s="1" t="n">
        <v>-29.208</v>
      </c>
      <c r="F308" s="1" t="n">
        <v>48.2720486</v>
      </c>
      <c r="G308" s="20" t="s">
        <v>987</v>
      </c>
    </row>
    <row r="309" customFormat="false" ht="13.8" hidden="false" customHeight="false" outlineLevel="0" collapsed="false">
      <c r="A309" s="1" t="s">
        <v>6</v>
      </c>
      <c r="B309" s="1" t="s">
        <v>548</v>
      </c>
      <c r="C309" s="2" t="n">
        <v>30</v>
      </c>
      <c r="D309" s="1" t="s">
        <v>549</v>
      </c>
      <c r="E309" s="1" t="n">
        <v>-30.726</v>
      </c>
      <c r="F309" s="1" t="n">
        <v>44.3481098</v>
      </c>
      <c r="G309" s="20" t="s">
        <v>987</v>
      </c>
    </row>
    <row r="310" customFormat="false" ht="13.8" hidden="false" customHeight="false" outlineLevel="0" collapsed="false">
      <c r="A310" s="1" t="s">
        <v>6</v>
      </c>
      <c r="B310" s="1" t="s">
        <v>552</v>
      </c>
      <c r="C310" s="2" t="n">
        <v>30</v>
      </c>
      <c r="D310" s="1" t="s">
        <v>553</v>
      </c>
      <c r="E310" s="1" t="n">
        <v>-28.685</v>
      </c>
      <c r="F310" s="1" t="n">
        <v>44.5514856</v>
      </c>
      <c r="G310" s="20" t="s">
        <v>987</v>
      </c>
    </row>
    <row r="311" customFormat="false" ht="13.8" hidden="false" customHeight="false" outlineLevel="0" collapsed="false">
      <c r="A311" s="1" t="s">
        <v>6</v>
      </c>
      <c r="B311" s="1" t="s">
        <v>563</v>
      </c>
      <c r="C311" s="2" t="n">
        <v>30</v>
      </c>
      <c r="D311" s="1" t="s">
        <v>564</v>
      </c>
      <c r="E311" s="1" t="n">
        <v>-29.708</v>
      </c>
      <c r="F311" s="1" t="n">
        <v>47.947013</v>
      </c>
      <c r="G311" s="20" t="s">
        <v>987</v>
      </c>
    </row>
    <row r="312" customFormat="false" ht="13.8" hidden="false" customHeight="false" outlineLevel="0" collapsed="false">
      <c r="A312" s="1" t="s">
        <v>6</v>
      </c>
      <c r="B312" s="1" t="s">
        <v>561</v>
      </c>
      <c r="C312" s="2" t="n">
        <v>30</v>
      </c>
      <c r="D312" s="1" t="s">
        <v>562</v>
      </c>
      <c r="E312" s="1" t="n">
        <v>-29.933</v>
      </c>
      <c r="F312" s="1" t="n">
        <v>46.7281767</v>
      </c>
      <c r="G312" s="20" t="s">
        <v>987</v>
      </c>
    </row>
    <row r="313" customFormat="false" ht="13.8" hidden="false" customHeight="false" outlineLevel="0" collapsed="false">
      <c r="A313" s="1" t="s">
        <v>6</v>
      </c>
      <c r="B313" s="1" t="s">
        <v>565</v>
      </c>
      <c r="C313" s="2" t="n">
        <v>30</v>
      </c>
      <c r="D313" s="1" t="s">
        <v>566</v>
      </c>
      <c r="E313" s="1" t="n">
        <v>-27.826</v>
      </c>
      <c r="F313" s="1" t="n">
        <v>45.1289576</v>
      </c>
      <c r="G313" s="20" t="s">
        <v>987</v>
      </c>
    </row>
    <row r="314" customFormat="false" ht="13.8" hidden="false" customHeight="false" outlineLevel="0" collapsed="false">
      <c r="A314" s="1" t="s">
        <v>6</v>
      </c>
      <c r="B314" s="1" t="s">
        <v>575</v>
      </c>
      <c r="C314" s="2" t="n">
        <v>30</v>
      </c>
      <c r="D314" s="1" t="s">
        <v>576</v>
      </c>
      <c r="E314" s="1" t="n">
        <v>-30.033</v>
      </c>
      <c r="F314" s="1" t="n">
        <v>45.5204742</v>
      </c>
      <c r="G314" s="20" t="s">
        <v>987</v>
      </c>
    </row>
    <row r="315" customFormat="false" ht="13.8" hidden="false" customHeight="false" outlineLevel="0" collapsed="false">
      <c r="A315" s="1" t="s">
        <v>6</v>
      </c>
      <c r="B315" s="1" t="s">
        <v>573</v>
      </c>
      <c r="C315" s="2" t="n">
        <v>30</v>
      </c>
      <c r="D315" s="1" t="s">
        <v>574</v>
      </c>
      <c r="E315" s="1" t="n">
        <v>-29.809</v>
      </c>
      <c r="F315" s="1" t="n">
        <v>45.4620788</v>
      </c>
      <c r="G315" s="20" t="s">
        <v>987</v>
      </c>
    </row>
    <row r="316" customFormat="false" ht="13.8" hidden="false" customHeight="false" outlineLevel="0" collapsed="false">
      <c r="A316" s="1" t="s">
        <v>6</v>
      </c>
      <c r="B316" s="1" t="s">
        <v>577</v>
      </c>
      <c r="C316" s="2" t="n">
        <v>30</v>
      </c>
      <c r="D316" s="1" t="s">
        <v>578</v>
      </c>
      <c r="E316" s="1" t="n">
        <v>-28.738</v>
      </c>
      <c r="F316" s="1" t="n">
        <v>40.1172126</v>
      </c>
      <c r="G316" s="20" t="s">
        <v>987</v>
      </c>
    </row>
    <row r="317" customFormat="false" ht="15" hidden="false" customHeight="false" outlineLevel="0" collapsed="false">
      <c r="A317" s="13" t="s">
        <v>6</v>
      </c>
      <c r="B317" s="14" t="s">
        <v>19</v>
      </c>
      <c r="C317" s="15" t="n">
        <v>90</v>
      </c>
      <c r="D317" s="16" t="s">
        <v>671</v>
      </c>
      <c r="E317" s="16" t="n">
        <v>-31.053</v>
      </c>
      <c r="F317" s="16" t="n">
        <v>6.13642059145472</v>
      </c>
      <c r="G317" s="20" t="s">
        <v>987</v>
      </c>
    </row>
    <row r="318" customFormat="false" ht="15" hidden="false" customHeight="false" outlineLevel="0" collapsed="false">
      <c r="A318" s="17" t="s">
        <v>6</v>
      </c>
      <c r="B318" s="14" t="s">
        <v>17</v>
      </c>
      <c r="C318" s="15" t="n">
        <v>90</v>
      </c>
      <c r="D318" s="16" t="s">
        <v>670</v>
      </c>
      <c r="E318" s="16" t="n">
        <v>-29.788</v>
      </c>
      <c r="F318" s="16" t="n">
        <v>5.72796402296109</v>
      </c>
      <c r="G318" s="20" t="s">
        <v>987</v>
      </c>
    </row>
    <row r="319" customFormat="false" ht="15" hidden="false" customHeight="false" outlineLevel="0" collapsed="false">
      <c r="A319" s="17" t="s">
        <v>6</v>
      </c>
      <c r="B319" s="14" t="s">
        <v>21</v>
      </c>
      <c r="C319" s="15" t="n">
        <v>90</v>
      </c>
      <c r="D319" s="16" t="s">
        <v>672</v>
      </c>
      <c r="E319" s="16" t="n">
        <v>-32.507</v>
      </c>
      <c r="F319" s="16" t="n">
        <v>5.76664837874063</v>
      </c>
      <c r="G319" s="20" t="s">
        <v>987</v>
      </c>
    </row>
    <row r="320" customFormat="false" ht="15" hidden="false" customHeight="false" outlineLevel="0" collapsed="false">
      <c r="A320" s="13" t="s">
        <v>6</v>
      </c>
      <c r="B320" s="14" t="s">
        <v>32</v>
      </c>
      <c r="C320" s="15" t="n">
        <v>90</v>
      </c>
      <c r="D320" s="16" t="s">
        <v>677</v>
      </c>
      <c r="E320" s="16" t="n">
        <v>-34.136</v>
      </c>
      <c r="F320" s="16" t="n">
        <v>5.96209728582869</v>
      </c>
      <c r="G320" s="20" t="s">
        <v>987</v>
      </c>
    </row>
    <row r="321" customFormat="false" ht="15" hidden="false" customHeight="false" outlineLevel="0" collapsed="false">
      <c r="A321" s="17" t="s">
        <v>6</v>
      </c>
      <c r="B321" s="14" t="s">
        <v>30</v>
      </c>
      <c r="C321" s="15" t="n">
        <v>90</v>
      </c>
      <c r="D321" s="16" t="s">
        <v>676</v>
      </c>
      <c r="E321" s="16" t="n">
        <v>-39.828</v>
      </c>
      <c r="F321" s="16" t="n">
        <v>5.76281178293914</v>
      </c>
      <c r="G321" s="20" t="s">
        <v>987</v>
      </c>
    </row>
    <row r="322" customFormat="false" ht="15" hidden="false" customHeight="false" outlineLevel="0" collapsed="false">
      <c r="A322" s="17" t="s">
        <v>6</v>
      </c>
      <c r="B322" s="14" t="s">
        <v>34</v>
      </c>
      <c r="C322" s="15" t="n">
        <v>90</v>
      </c>
      <c r="D322" s="16" t="s">
        <v>678</v>
      </c>
      <c r="E322" s="16" t="n">
        <v>-30.562</v>
      </c>
      <c r="F322" s="16" t="n">
        <v>5.93364438620679</v>
      </c>
      <c r="G322" s="20" t="s">
        <v>987</v>
      </c>
    </row>
    <row r="323" customFormat="false" ht="15" hidden="false" customHeight="false" outlineLevel="0" collapsed="false">
      <c r="A323" s="13" t="s">
        <v>6</v>
      </c>
      <c r="B323" s="14" t="s">
        <v>44</v>
      </c>
      <c r="C323" s="15" t="n">
        <v>90</v>
      </c>
      <c r="D323" s="16" t="s">
        <v>683</v>
      </c>
      <c r="E323" s="16" t="n">
        <v>-33.6719999999999</v>
      </c>
      <c r="F323" s="16" t="n">
        <v>4.68448427817588</v>
      </c>
      <c r="G323" s="20" t="s">
        <v>987</v>
      </c>
    </row>
    <row r="324" customFormat="false" ht="15" hidden="false" customHeight="false" outlineLevel="0" collapsed="false">
      <c r="A324" s="17" t="s">
        <v>6</v>
      </c>
      <c r="B324" s="14" t="s">
        <v>42</v>
      </c>
      <c r="C324" s="15" t="n">
        <v>90</v>
      </c>
      <c r="D324" s="16" t="s">
        <v>682</v>
      </c>
      <c r="E324" s="16" t="n">
        <v>-22.823</v>
      </c>
      <c r="F324" s="16" t="n">
        <v>6.16355285021148</v>
      </c>
      <c r="G324" s="20" t="s">
        <v>987</v>
      </c>
    </row>
    <row r="325" customFormat="false" ht="15" hidden="false" customHeight="false" outlineLevel="0" collapsed="false">
      <c r="A325" s="17" t="s">
        <v>6</v>
      </c>
      <c r="B325" s="14" t="s">
        <v>47</v>
      </c>
      <c r="C325" s="15" t="n">
        <v>90</v>
      </c>
      <c r="D325" s="16" t="s">
        <v>684</v>
      </c>
      <c r="E325" s="16" t="n">
        <v>-26.82</v>
      </c>
      <c r="F325" s="16" t="n">
        <v>5.92381129652412</v>
      </c>
      <c r="G325" s="20" t="s">
        <v>987</v>
      </c>
    </row>
    <row r="326" customFormat="false" ht="15" hidden="false" customHeight="false" outlineLevel="0" collapsed="false">
      <c r="A326" s="13" t="s">
        <v>6</v>
      </c>
      <c r="B326" s="14" t="s">
        <v>58</v>
      </c>
      <c r="C326" s="15" t="n">
        <v>180</v>
      </c>
      <c r="D326" s="16" t="s">
        <v>707</v>
      </c>
      <c r="E326" s="16" t="n">
        <v>-26.135</v>
      </c>
      <c r="F326" s="16" t="n">
        <v>5.70716832878933</v>
      </c>
      <c r="G326" s="20" t="s">
        <v>987</v>
      </c>
    </row>
    <row r="327" customFormat="false" ht="15" hidden="false" customHeight="false" outlineLevel="0" collapsed="false">
      <c r="A327" s="13" t="s">
        <v>6</v>
      </c>
      <c r="B327" s="14" t="s">
        <v>56</v>
      </c>
      <c r="C327" s="15" t="n">
        <v>180</v>
      </c>
      <c r="D327" s="16" t="s">
        <v>706</v>
      </c>
      <c r="E327" s="16" t="n">
        <v>-27.56</v>
      </c>
      <c r="F327" s="16" t="n">
        <v>5.76138395189031</v>
      </c>
      <c r="G327" s="20" t="s">
        <v>987</v>
      </c>
    </row>
    <row r="328" customFormat="false" ht="15" hidden="false" customHeight="false" outlineLevel="0" collapsed="false">
      <c r="A328" s="13" t="s">
        <v>6</v>
      </c>
      <c r="B328" s="14" t="s">
        <v>61</v>
      </c>
      <c r="C328" s="15" t="n">
        <v>180</v>
      </c>
      <c r="D328" s="16" t="s">
        <v>708</v>
      </c>
      <c r="E328" s="16" t="n">
        <v>-26.985</v>
      </c>
      <c r="F328" s="16" t="n">
        <v>5.38315825009387</v>
      </c>
      <c r="G328" s="20" t="s">
        <v>987</v>
      </c>
    </row>
    <row r="329" customFormat="false" ht="15" hidden="false" customHeight="false" outlineLevel="0" collapsed="false">
      <c r="A329" s="13" t="s">
        <v>6</v>
      </c>
      <c r="B329" s="14" t="s">
        <v>71</v>
      </c>
      <c r="C329" s="15" t="n">
        <v>180</v>
      </c>
      <c r="D329" s="16" t="s">
        <v>713</v>
      </c>
      <c r="E329" s="16" t="n">
        <v>-20.616</v>
      </c>
      <c r="F329" s="16" t="n">
        <v>6.02376455185052</v>
      </c>
      <c r="G329" s="20" t="s">
        <v>987</v>
      </c>
    </row>
    <row r="330" customFormat="false" ht="15" hidden="false" customHeight="false" outlineLevel="0" collapsed="false">
      <c r="A330" s="13" t="s">
        <v>6</v>
      </c>
      <c r="B330" s="14" t="s">
        <v>638</v>
      </c>
      <c r="C330" s="15" t="n">
        <v>180</v>
      </c>
      <c r="D330" s="16" t="s">
        <v>712</v>
      </c>
      <c r="E330" s="16" t="n">
        <v>-22.159</v>
      </c>
      <c r="F330" s="16" t="n">
        <v>5.6891663792947</v>
      </c>
      <c r="G330" s="20" t="s">
        <v>987</v>
      </c>
    </row>
    <row r="331" customFormat="false" ht="15" hidden="false" customHeight="false" outlineLevel="0" collapsed="false">
      <c r="A331" s="13" t="s">
        <v>6</v>
      </c>
      <c r="B331" s="14" t="s">
        <v>73</v>
      </c>
      <c r="C331" s="15" t="n">
        <v>180</v>
      </c>
      <c r="D331" s="16" t="s">
        <v>714</v>
      </c>
      <c r="E331" s="16" t="n">
        <v>-20.161</v>
      </c>
      <c r="F331" s="16" t="n">
        <v>5.21986873674783</v>
      </c>
      <c r="G331" s="20" t="s">
        <v>987</v>
      </c>
    </row>
    <row r="332" customFormat="false" ht="15" hidden="false" customHeight="false" outlineLevel="0" collapsed="false">
      <c r="A332" s="13" t="s">
        <v>6</v>
      </c>
      <c r="B332" s="14" t="s">
        <v>84</v>
      </c>
      <c r="C332" s="15" t="n">
        <v>180</v>
      </c>
      <c r="D332" s="16" t="s">
        <v>719</v>
      </c>
      <c r="E332" s="16" t="n">
        <v>-26.182</v>
      </c>
      <c r="F332" s="16" t="n">
        <v>5.10289085672274</v>
      </c>
      <c r="G332" s="20" t="s">
        <v>987</v>
      </c>
    </row>
    <row r="333" customFormat="false" ht="15" hidden="false" customHeight="false" outlineLevel="0" collapsed="false">
      <c r="A333" s="13" t="s">
        <v>6</v>
      </c>
      <c r="B333" s="14" t="s">
        <v>82</v>
      </c>
      <c r="C333" s="15" t="n">
        <v>180</v>
      </c>
      <c r="D333" s="16" t="s">
        <v>718</v>
      </c>
      <c r="E333" s="16" t="n">
        <v>-24.895</v>
      </c>
      <c r="F333" s="16" t="n">
        <v>5.44001183124665</v>
      </c>
      <c r="G333" s="20" t="s">
        <v>987</v>
      </c>
    </row>
    <row r="334" customFormat="false" ht="15" hidden="false" customHeight="false" outlineLevel="0" collapsed="false">
      <c r="A334" s="13" t="s">
        <v>6</v>
      </c>
      <c r="B334" s="14" t="s">
        <v>86</v>
      </c>
      <c r="C334" s="15" t="n">
        <v>180</v>
      </c>
      <c r="D334" s="16" t="s">
        <v>720</v>
      </c>
      <c r="E334" s="16" t="n">
        <v>-25.446</v>
      </c>
      <c r="F334" s="16" t="n">
        <v>5.81491649474379</v>
      </c>
      <c r="G334" s="20" t="s">
        <v>987</v>
      </c>
    </row>
    <row r="335" customFormat="false" ht="15" hidden="false" customHeight="false" outlineLevel="0" collapsed="false">
      <c r="A335" s="13" t="s">
        <v>6</v>
      </c>
      <c r="B335" s="14" t="s">
        <v>97</v>
      </c>
      <c r="C335" s="15" t="n">
        <v>360</v>
      </c>
      <c r="D335" s="16" t="s">
        <v>743</v>
      </c>
      <c r="E335" s="16" t="n">
        <v>-21.364</v>
      </c>
      <c r="F335" s="16" t="n">
        <v>6.20636716998984</v>
      </c>
      <c r="G335" s="20" t="s">
        <v>987</v>
      </c>
    </row>
    <row r="336" customFormat="false" ht="15" hidden="false" customHeight="false" outlineLevel="0" collapsed="false">
      <c r="A336" s="17" t="s">
        <v>6</v>
      </c>
      <c r="B336" s="14" t="s">
        <v>95</v>
      </c>
      <c r="C336" s="15" t="n">
        <v>360</v>
      </c>
      <c r="D336" s="16" t="s">
        <v>742</v>
      </c>
      <c r="E336" s="16" t="n">
        <v>-27.71</v>
      </c>
      <c r="F336" s="16" t="n">
        <v>5.56903111636249</v>
      </c>
      <c r="G336" s="20" t="s">
        <v>987</v>
      </c>
    </row>
    <row r="337" customFormat="false" ht="15" hidden="false" customHeight="false" outlineLevel="0" collapsed="false">
      <c r="A337" s="17" t="s">
        <v>6</v>
      </c>
      <c r="B337" s="14" t="s">
        <v>99</v>
      </c>
      <c r="C337" s="15" t="n">
        <v>360</v>
      </c>
      <c r="D337" s="16" t="s">
        <v>744</v>
      </c>
      <c r="E337" s="16" t="n">
        <v>-26.38</v>
      </c>
      <c r="F337" s="16" t="n">
        <v>4.99710149096063</v>
      </c>
      <c r="G337" s="20" t="s">
        <v>987</v>
      </c>
    </row>
    <row r="338" customFormat="false" ht="15" hidden="false" customHeight="false" outlineLevel="0" collapsed="false">
      <c r="A338" s="13" t="s">
        <v>6</v>
      </c>
      <c r="B338" s="14" t="s">
        <v>110</v>
      </c>
      <c r="C338" s="15" t="n">
        <v>360</v>
      </c>
      <c r="D338" s="16" t="s">
        <v>749</v>
      </c>
      <c r="E338" s="16" t="n">
        <v>-27.377</v>
      </c>
      <c r="F338" s="16" t="n">
        <v>6.04030385722674</v>
      </c>
      <c r="G338" s="20" t="s">
        <v>987</v>
      </c>
    </row>
    <row r="339" customFormat="false" ht="15" hidden="false" customHeight="false" outlineLevel="0" collapsed="false">
      <c r="A339" s="17" t="s">
        <v>6</v>
      </c>
      <c r="B339" s="14" t="s">
        <v>108</v>
      </c>
      <c r="C339" s="15" t="n">
        <v>360</v>
      </c>
      <c r="D339" s="16" t="s">
        <v>748</v>
      </c>
      <c r="E339" s="16" t="n">
        <v>-24.539</v>
      </c>
      <c r="F339" s="16" t="n">
        <v>5.79193664506839</v>
      </c>
      <c r="G339" s="20" t="s">
        <v>987</v>
      </c>
    </row>
    <row r="340" customFormat="false" ht="15" hidden="false" customHeight="false" outlineLevel="0" collapsed="false">
      <c r="A340" s="17" t="s">
        <v>6</v>
      </c>
      <c r="B340" s="14" t="s">
        <v>112</v>
      </c>
      <c r="C340" s="15" t="n">
        <v>360</v>
      </c>
      <c r="D340" s="16" t="s">
        <v>750</v>
      </c>
      <c r="E340" s="16" t="n">
        <v>-26.833</v>
      </c>
      <c r="F340" s="16" t="n">
        <v>5.30441826838727</v>
      </c>
      <c r="G340" s="20" t="s">
        <v>987</v>
      </c>
    </row>
    <row r="341" customFormat="false" ht="15" hidden="false" customHeight="false" outlineLevel="0" collapsed="false">
      <c r="A341" s="13" t="s">
        <v>6</v>
      </c>
      <c r="B341" s="14" t="s">
        <v>123</v>
      </c>
      <c r="C341" s="15" t="n">
        <v>360</v>
      </c>
      <c r="D341" s="16" t="s">
        <v>755</v>
      </c>
      <c r="E341" s="16" t="n">
        <v>-24.631</v>
      </c>
      <c r="F341" s="16" t="n">
        <v>6.23443147969612</v>
      </c>
      <c r="G341" s="20" t="s">
        <v>987</v>
      </c>
    </row>
    <row r="342" customFormat="false" ht="15" hidden="false" customHeight="false" outlineLevel="0" collapsed="false">
      <c r="A342" s="17" t="s">
        <v>6</v>
      </c>
      <c r="B342" s="14" t="s">
        <v>121</v>
      </c>
      <c r="C342" s="15" t="n">
        <v>360</v>
      </c>
      <c r="D342" s="16" t="s">
        <v>754</v>
      </c>
      <c r="E342" s="16" t="n">
        <v>-25.107</v>
      </c>
      <c r="F342" s="16" t="n">
        <v>5.40700385566851</v>
      </c>
      <c r="G342" s="20" t="s">
        <v>987</v>
      </c>
    </row>
    <row r="343" customFormat="false" ht="15" hidden="false" customHeight="false" outlineLevel="0" collapsed="false">
      <c r="A343" s="17" t="s">
        <v>6</v>
      </c>
      <c r="B343" s="14" t="s">
        <v>125</v>
      </c>
      <c r="C343" s="15" t="n">
        <v>360</v>
      </c>
      <c r="D343" s="16" t="s">
        <v>756</v>
      </c>
      <c r="E343" s="16" t="n">
        <v>-28.456</v>
      </c>
      <c r="F343" s="16" t="n">
        <v>4.88949840823365</v>
      </c>
      <c r="G343" s="20" t="s">
        <v>987</v>
      </c>
    </row>
    <row r="344" customFormat="false" ht="13.8" hidden="false" customHeight="false" outlineLevel="0" collapsed="false">
      <c r="A344" s="1" t="s">
        <v>7</v>
      </c>
      <c r="B344" s="1" t="s">
        <v>432</v>
      </c>
      <c r="C344" s="2" t="n">
        <v>7</v>
      </c>
      <c r="D344" s="1" t="s">
        <v>433</v>
      </c>
      <c r="E344" s="1" t="n">
        <v>-30.054</v>
      </c>
      <c r="F344" s="1" t="n">
        <v>47.1580768</v>
      </c>
      <c r="G344" s="20" t="s">
        <v>986</v>
      </c>
    </row>
    <row r="345" customFormat="false" ht="13.8" hidden="false" customHeight="false" outlineLevel="0" collapsed="false">
      <c r="A345" s="1" t="s">
        <v>7</v>
      </c>
      <c r="B345" s="1" t="s">
        <v>430</v>
      </c>
      <c r="C345" s="2" t="n">
        <v>7</v>
      </c>
      <c r="D345" s="1" t="s">
        <v>431</v>
      </c>
      <c r="E345" s="1" t="n">
        <v>-32.752</v>
      </c>
      <c r="F345" s="1" t="n">
        <v>48.8070149</v>
      </c>
      <c r="G345" s="20" t="s">
        <v>986</v>
      </c>
    </row>
    <row r="346" customFormat="false" ht="13.8" hidden="false" customHeight="false" outlineLevel="0" collapsed="false">
      <c r="A346" s="1" t="s">
        <v>7</v>
      </c>
      <c r="B346" s="1" t="s">
        <v>434</v>
      </c>
      <c r="C346" s="2" t="n">
        <v>7</v>
      </c>
      <c r="D346" s="1" t="s">
        <v>435</v>
      </c>
      <c r="E346" s="1" t="n">
        <v>-30.426</v>
      </c>
      <c r="F346" s="1" t="n">
        <v>55.8107028</v>
      </c>
      <c r="G346" s="20" t="s">
        <v>986</v>
      </c>
    </row>
    <row r="347" customFormat="false" ht="13.8" hidden="false" customHeight="false" outlineLevel="0" collapsed="false">
      <c r="A347" s="1" t="s">
        <v>7</v>
      </c>
      <c r="B347" s="1" t="s">
        <v>444</v>
      </c>
      <c r="C347" s="2" t="n">
        <v>7</v>
      </c>
      <c r="D347" s="1" t="s">
        <v>445</v>
      </c>
      <c r="E347" s="1" t="n">
        <v>-31.346</v>
      </c>
      <c r="F347" s="1" t="n">
        <v>56.3546908</v>
      </c>
      <c r="G347" s="20" t="s">
        <v>986</v>
      </c>
    </row>
    <row r="348" customFormat="false" ht="13.8" hidden="false" customHeight="false" outlineLevel="0" collapsed="false">
      <c r="A348" s="1" t="s">
        <v>7</v>
      </c>
      <c r="B348" s="1" t="s">
        <v>442</v>
      </c>
      <c r="C348" s="2" t="n">
        <v>7</v>
      </c>
      <c r="D348" s="1" t="s">
        <v>443</v>
      </c>
      <c r="E348" s="1" t="n">
        <v>-33.665</v>
      </c>
      <c r="F348" s="1" t="n">
        <v>45.4820045</v>
      </c>
      <c r="G348" s="20" t="s">
        <v>986</v>
      </c>
    </row>
    <row r="349" customFormat="false" ht="13.8" hidden="false" customHeight="false" outlineLevel="0" collapsed="false">
      <c r="A349" s="1" t="s">
        <v>7</v>
      </c>
      <c r="B349" s="1" t="s">
        <v>446</v>
      </c>
      <c r="C349" s="2" t="n">
        <v>7</v>
      </c>
      <c r="D349" s="1" t="s">
        <v>447</v>
      </c>
      <c r="E349" s="1" t="n">
        <v>-31.817</v>
      </c>
      <c r="F349" s="1" t="n">
        <v>49.5422016</v>
      </c>
      <c r="G349" s="20" t="s">
        <v>986</v>
      </c>
    </row>
    <row r="350" customFormat="false" ht="13.8" hidden="false" customHeight="false" outlineLevel="0" collapsed="false">
      <c r="A350" s="1" t="s">
        <v>7</v>
      </c>
      <c r="B350" s="1" t="s">
        <v>456</v>
      </c>
      <c r="C350" s="2" t="n">
        <v>7</v>
      </c>
      <c r="D350" s="1" t="s">
        <v>457</v>
      </c>
      <c r="E350" s="1" t="n">
        <v>-29.795</v>
      </c>
      <c r="F350" s="1" t="n">
        <v>44.5655249406385</v>
      </c>
      <c r="G350" s="20" t="s">
        <v>986</v>
      </c>
    </row>
    <row r="351" customFormat="false" ht="13.8" hidden="false" customHeight="false" outlineLevel="0" collapsed="false">
      <c r="A351" s="1" t="s">
        <v>7</v>
      </c>
      <c r="B351" s="1" t="s">
        <v>454</v>
      </c>
      <c r="C351" s="2" t="n">
        <v>7</v>
      </c>
      <c r="D351" s="1" t="s">
        <v>455</v>
      </c>
      <c r="E351" s="1" t="n">
        <v>-31.063</v>
      </c>
      <c r="F351" s="1" t="n">
        <v>39.9932968338653</v>
      </c>
      <c r="G351" s="20" t="s">
        <v>986</v>
      </c>
    </row>
    <row r="352" customFormat="false" ht="13.8" hidden="false" customHeight="false" outlineLevel="0" collapsed="false">
      <c r="A352" s="1" t="s">
        <v>7</v>
      </c>
      <c r="B352" s="1" t="s">
        <v>458</v>
      </c>
      <c r="C352" s="2" t="n">
        <v>7</v>
      </c>
      <c r="D352" s="1" t="s">
        <v>459</v>
      </c>
      <c r="E352" s="1" t="n">
        <v>-29.859</v>
      </c>
      <c r="F352" s="1" t="n">
        <v>52.9766124</v>
      </c>
      <c r="G352" s="20" t="s">
        <v>986</v>
      </c>
    </row>
    <row r="353" customFormat="false" ht="13.8" hidden="false" customHeight="false" outlineLevel="0" collapsed="false">
      <c r="A353" s="1" t="s">
        <v>7</v>
      </c>
      <c r="B353" s="1" t="s">
        <v>506</v>
      </c>
      <c r="C353" s="2" t="n">
        <v>15</v>
      </c>
      <c r="D353" s="1" t="s">
        <v>507</v>
      </c>
      <c r="E353" s="1" t="n">
        <v>-29.723</v>
      </c>
      <c r="F353" s="1" t="n">
        <v>48.9688505</v>
      </c>
      <c r="G353" s="20" t="s">
        <v>986</v>
      </c>
    </row>
    <row r="354" customFormat="false" ht="13.8" hidden="false" customHeight="false" outlineLevel="0" collapsed="false">
      <c r="A354" s="1" t="s">
        <v>7</v>
      </c>
      <c r="B354" s="1" t="s">
        <v>504</v>
      </c>
      <c r="C354" s="2" t="n">
        <v>15</v>
      </c>
      <c r="D354" s="1" t="s">
        <v>505</v>
      </c>
      <c r="E354" s="1" t="n">
        <v>-30.606</v>
      </c>
      <c r="F354" s="1" t="n">
        <v>42.7284845</v>
      </c>
      <c r="G354" s="20" t="s">
        <v>986</v>
      </c>
    </row>
    <row r="355" customFormat="false" ht="13.8" hidden="false" customHeight="false" outlineLevel="0" collapsed="false">
      <c r="A355" s="1" t="s">
        <v>7</v>
      </c>
      <c r="B355" s="1" t="s">
        <v>508</v>
      </c>
      <c r="C355" s="2" t="n">
        <v>15</v>
      </c>
      <c r="D355" s="1" t="s">
        <v>509</v>
      </c>
      <c r="E355" s="1" t="n">
        <v>-28.282</v>
      </c>
      <c r="F355" s="1" t="n">
        <v>46.0085356</v>
      </c>
      <c r="G355" s="20" t="s">
        <v>986</v>
      </c>
    </row>
    <row r="356" customFormat="false" ht="13.8" hidden="false" customHeight="false" outlineLevel="0" collapsed="false">
      <c r="A356" s="1" t="s">
        <v>7</v>
      </c>
      <c r="B356" s="1" t="s">
        <v>519</v>
      </c>
      <c r="C356" s="2" t="n">
        <v>15</v>
      </c>
      <c r="D356" s="1" t="s">
        <v>520</v>
      </c>
      <c r="E356" s="1" t="n">
        <v>-29.892</v>
      </c>
      <c r="F356" s="1" t="n">
        <v>46.4385969</v>
      </c>
      <c r="G356" s="20" t="s">
        <v>986</v>
      </c>
    </row>
    <row r="357" customFormat="false" ht="13.8" hidden="false" customHeight="false" outlineLevel="0" collapsed="false">
      <c r="A357" s="1" t="s">
        <v>7</v>
      </c>
      <c r="B357" s="1" t="s">
        <v>517</v>
      </c>
      <c r="C357" s="2" t="n">
        <v>15</v>
      </c>
      <c r="D357" s="1" t="s">
        <v>518</v>
      </c>
      <c r="E357" s="1" t="n">
        <v>-30.638</v>
      </c>
      <c r="F357" s="1" t="n">
        <v>44.7155566</v>
      </c>
      <c r="G357" s="20" t="s">
        <v>986</v>
      </c>
    </row>
    <row r="358" customFormat="false" ht="13.8" hidden="false" customHeight="false" outlineLevel="0" collapsed="false">
      <c r="A358" s="1" t="s">
        <v>7</v>
      </c>
      <c r="B358" s="1" t="s">
        <v>521</v>
      </c>
      <c r="C358" s="2" t="n">
        <v>15</v>
      </c>
      <c r="D358" s="1" t="s">
        <v>522</v>
      </c>
      <c r="E358" s="1" t="n">
        <v>-27.986</v>
      </c>
      <c r="F358" s="1" t="n">
        <v>47.6947804</v>
      </c>
      <c r="G358" s="20" t="s">
        <v>986</v>
      </c>
    </row>
    <row r="359" customFormat="false" ht="13.8" hidden="false" customHeight="false" outlineLevel="0" collapsed="false">
      <c r="A359" s="1" t="s">
        <v>7</v>
      </c>
      <c r="B359" s="1" t="s">
        <v>531</v>
      </c>
      <c r="C359" s="2" t="n">
        <v>15</v>
      </c>
      <c r="D359" s="1" t="s">
        <v>532</v>
      </c>
      <c r="E359" s="1" t="n">
        <v>-30.548</v>
      </c>
      <c r="F359" s="1" t="n">
        <v>47.5987455</v>
      </c>
      <c r="G359" s="20" t="s">
        <v>986</v>
      </c>
    </row>
    <row r="360" customFormat="false" ht="13.8" hidden="false" customHeight="false" outlineLevel="0" collapsed="false">
      <c r="A360" s="1" t="s">
        <v>7</v>
      </c>
      <c r="B360" s="1" t="s">
        <v>529</v>
      </c>
      <c r="C360" s="2" t="n">
        <v>15</v>
      </c>
      <c r="D360" s="1" t="s">
        <v>530</v>
      </c>
      <c r="E360" s="1" t="n">
        <v>-31.011</v>
      </c>
      <c r="F360" s="1" t="n">
        <v>46.8288967</v>
      </c>
      <c r="G360" s="20" t="s">
        <v>986</v>
      </c>
    </row>
    <row r="361" customFormat="false" ht="13.8" hidden="false" customHeight="false" outlineLevel="0" collapsed="false">
      <c r="A361" s="1" t="s">
        <v>7</v>
      </c>
      <c r="B361" s="1" t="s">
        <v>533</v>
      </c>
      <c r="C361" s="2" t="n">
        <v>15</v>
      </c>
      <c r="D361" s="1" t="s">
        <v>534</v>
      </c>
      <c r="E361" s="1" t="n">
        <v>-29.01</v>
      </c>
      <c r="F361" s="1" t="n">
        <v>45.6439942</v>
      </c>
      <c r="G361" s="20" t="s">
        <v>986</v>
      </c>
    </row>
    <row r="362" customFormat="false" ht="13.8" hidden="false" customHeight="false" outlineLevel="0" collapsed="false">
      <c r="A362" s="1" t="s">
        <v>7</v>
      </c>
      <c r="B362" s="1" t="s">
        <v>582</v>
      </c>
      <c r="C362" s="2" t="n">
        <v>30</v>
      </c>
      <c r="D362" s="1" t="s">
        <v>583</v>
      </c>
      <c r="E362" s="1" t="n">
        <v>-29.359</v>
      </c>
      <c r="F362" s="1" t="n">
        <v>47.6766064</v>
      </c>
      <c r="G362" s="20" t="s">
        <v>986</v>
      </c>
    </row>
    <row r="363" customFormat="false" ht="13.8" hidden="false" customHeight="false" outlineLevel="0" collapsed="false">
      <c r="A363" s="1" t="s">
        <v>7</v>
      </c>
      <c r="B363" s="1" t="s">
        <v>579</v>
      </c>
      <c r="C363" s="2" t="n">
        <v>30</v>
      </c>
      <c r="D363" s="1" t="s">
        <v>580</v>
      </c>
      <c r="E363" s="1" t="n">
        <v>-30.123</v>
      </c>
      <c r="F363" s="1" t="n">
        <v>44.0403634</v>
      </c>
      <c r="G363" s="20" t="s">
        <v>986</v>
      </c>
    </row>
    <row r="364" customFormat="false" ht="13.8" hidden="false" customHeight="false" outlineLevel="0" collapsed="false">
      <c r="A364" s="1" t="s">
        <v>7</v>
      </c>
      <c r="B364" s="1" t="s">
        <v>584</v>
      </c>
      <c r="C364" s="2" t="n">
        <v>30</v>
      </c>
      <c r="D364" s="1" t="s">
        <v>585</v>
      </c>
      <c r="E364" s="1" t="n">
        <v>-28.013</v>
      </c>
      <c r="F364" s="1" t="n">
        <v>44.6514683</v>
      </c>
      <c r="G364" s="20" t="s">
        <v>986</v>
      </c>
    </row>
    <row r="365" customFormat="false" ht="13.8" hidden="false" customHeight="false" outlineLevel="0" collapsed="false">
      <c r="A365" s="1" t="s">
        <v>7</v>
      </c>
      <c r="B365" s="21" t="s">
        <v>1018</v>
      </c>
      <c r="C365" s="2" t="n">
        <v>30</v>
      </c>
      <c r="D365" s="1" t="s">
        <v>595</v>
      </c>
      <c r="E365" s="1" t="n">
        <v>-29.132</v>
      </c>
      <c r="F365" s="1" t="n">
        <v>48.5391348</v>
      </c>
      <c r="G365" s="20" t="s">
        <v>986</v>
      </c>
    </row>
    <row r="366" customFormat="false" ht="13.8" hidden="false" customHeight="false" outlineLevel="0" collapsed="false">
      <c r="A366" s="1" t="s">
        <v>7</v>
      </c>
      <c r="B366" s="1" t="s">
        <v>592</v>
      </c>
      <c r="C366" s="2" t="n">
        <v>30</v>
      </c>
      <c r="D366" s="1" t="s">
        <v>593</v>
      </c>
      <c r="E366" s="1" t="n">
        <v>-30.735</v>
      </c>
      <c r="F366" s="1" t="n">
        <v>43.5302087</v>
      </c>
      <c r="G366" s="20" t="s">
        <v>986</v>
      </c>
    </row>
    <row r="367" customFormat="false" ht="13.8" hidden="false" customHeight="false" outlineLevel="0" collapsed="false">
      <c r="A367" s="1" t="s">
        <v>7</v>
      </c>
      <c r="B367" s="1" t="s">
        <v>594</v>
      </c>
      <c r="C367" s="2" t="n">
        <v>30</v>
      </c>
      <c r="D367" s="1" t="s">
        <v>596</v>
      </c>
      <c r="E367" s="1" t="n">
        <v>-28.304</v>
      </c>
      <c r="F367" s="1" t="n">
        <v>37.6957385</v>
      </c>
      <c r="G367" s="20" t="s">
        <v>986</v>
      </c>
    </row>
    <row r="368" customFormat="false" ht="13.8" hidden="false" customHeight="false" outlineLevel="0" collapsed="false">
      <c r="A368" s="1" t="s">
        <v>7</v>
      </c>
      <c r="B368" s="1" t="s">
        <v>605</v>
      </c>
      <c r="C368" s="2" t="n">
        <v>30</v>
      </c>
      <c r="D368" s="1" t="s">
        <v>606</v>
      </c>
      <c r="E368" s="1" t="n">
        <v>-30.421</v>
      </c>
      <c r="F368" s="1" t="n">
        <v>47.1679754</v>
      </c>
      <c r="G368" s="20" t="s">
        <v>986</v>
      </c>
    </row>
    <row r="369" customFormat="false" ht="13.8" hidden="false" customHeight="false" outlineLevel="0" collapsed="false">
      <c r="A369" s="1" t="s">
        <v>7</v>
      </c>
      <c r="B369" s="1" t="s">
        <v>603</v>
      </c>
      <c r="C369" s="2" t="n">
        <v>30</v>
      </c>
      <c r="D369" s="1" t="s">
        <v>604</v>
      </c>
      <c r="E369" s="1" t="n">
        <v>-31.06</v>
      </c>
      <c r="F369" s="1" t="n">
        <v>45.2423497</v>
      </c>
      <c r="G369" s="20" t="s">
        <v>986</v>
      </c>
    </row>
    <row r="370" customFormat="false" ht="13.8" hidden="false" customHeight="false" outlineLevel="0" collapsed="false">
      <c r="A370" s="1" t="s">
        <v>7</v>
      </c>
      <c r="B370" s="1" t="s">
        <v>607</v>
      </c>
      <c r="C370" s="2" t="n">
        <v>30</v>
      </c>
      <c r="D370" s="1" t="s">
        <v>608</v>
      </c>
      <c r="E370" s="1" t="n">
        <v>-28.495</v>
      </c>
      <c r="F370" s="1" t="n">
        <v>42.9799991</v>
      </c>
      <c r="G370" s="20" t="s">
        <v>986</v>
      </c>
    </row>
    <row r="371" customFormat="false" ht="15" hidden="false" customHeight="false" outlineLevel="0" collapsed="false">
      <c r="A371" s="17" t="s">
        <v>7</v>
      </c>
      <c r="B371" s="14" t="s">
        <v>13</v>
      </c>
      <c r="C371" s="15" t="n">
        <v>90</v>
      </c>
      <c r="D371" s="16" t="s">
        <v>686</v>
      </c>
      <c r="E371" s="16" t="n">
        <v>-34.752</v>
      </c>
      <c r="F371" s="16" t="n">
        <v>5.56362805506522</v>
      </c>
      <c r="G371" s="20" t="s">
        <v>986</v>
      </c>
    </row>
    <row r="372" customFormat="false" ht="15" hidden="false" customHeight="false" outlineLevel="0" collapsed="false">
      <c r="A372" s="13" t="s">
        <v>7</v>
      </c>
      <c r="B372" s="14" t="s">
        <v>11</v>
      </c>
      <c r="C372" s="15" t="n">
        <v>90</v>
      </c>
      <c r="D372" s="16" t="s">
        <v>685</v>
      </c>
      <c r="E372" s="16" t="n">
        <v>-29.912</v>
      </c>
      <c r="F372" s="16" t="n">
        <v>6.14773697225101</v>
      </c>
      <c r="G372" s="20" t="s">
        <v>986</v>
      </c>
    </row>
    <row r="373" customFormat="false" ht="15" hidden="false" customHeight="false" outlineLevel="0" collapsed="false">
      <c r="A373" s="13" t="s">
        <v>7</v>
      </c>
      <c r="B373" s="14" t="s">
        <v>15</v>
      </c>
      <c r="C373" s="15" t="n">
        <v>90</v>
      </c>
      <c r="D373" s="16" t="s">
        <v>687</v>
      </c>
      <c r="E373" s="16" t="n">
        <v>-37.654</v>
      </c>
      <c r="F373" s="16" t="n">
        <v>5.70990922229981</v>
      </c>
      <c r="G373" s="20" t="s">
        <v>986</v>
      </c>
    </row>
    <row r="374" customFormat="false" ht="15" hidden="false" customHeight="false" outlineLevel="0" collapsed="false">
      <c r="A374" s="17" t="s">
        <v>7</v>
      </c>
      <c r="B374" s="14" t="s">
        <v>25</v>
      </c>
      <c r="C374" s="15" t="n">
        <v>90</v>
      </c>
      <c r="D374" s="16" t="s">
        <v>692</v>
      </c>
      <c r="E374" s="16" t="n">
        <v>-26.646</v>
      </c>
      <c r="F374" s="16" t="n">
        <v>5.4490359299913</v>
      </c>
      <c r="G374" s="20" t="s">
        <v>986</v>
      </c>
    </row>
    <row r="375" customFormat="false" ht="15" hidden="false" customHeight="false" outlineLevel="0" collapsed="false">
      <c r="A375" s="13" t="s">
        <v>7</v>
      </c>
      <c r="B375" s="14" t="s">
        <v>23</v>
      </c>
      <c r="C375" s="15" t="n">
        <v>90</v>
      </c>
      <c r="D375" s="16" t="s">
        <v>691</v>
      </c>
      <c r="E375" s="16" t="n">
        <v>-25.519</v>
      </c>
      <c r="F375" s="16" t="n">
        <v>6.10859842109997</v>
      </c>
      <c r="G375" s="20" t="s">
        <v>986</v>
      </c>
    </row>
    <row r="376" customFormat="false" ht="15" hidden="false" customHeight="false" outlineLevel="0" collapsed="false">
      <c r="A376" s="13" t="s">
        <v>7</v>
      </c>
      <c r="B376" s="14" t="s">
        <v>27</v>
      </c>
      <c r="C376" s="15" t="n">
        <v>90</v>
      </c>
      <c r="D376" s="16" t="s">
        <v>693</v>
      </c>
      <c r="E376" s="16" t="n">
        <v>-30.42</v>
      </c>
      <c r="F376" s="16" t="n">
        <v>5.72094459869974</v>
      </c>
      <c r="G376" s="20" t="s">
        <v>986</v>
      </c>
    </row>
    <row r="377" customFormat="false" ht="15" hidden="false" customHeight="false" outlineLevel="0" collapsed="false">
      <c r="A377" s="17" t="s">
        <v>7</v>
      </c>
      <c r="B377" s="14" t="s">
        <v>38</v>
      </c>
      <c r="C377" s="15" t="n">
        <v>90</v>
      </c>
      <c r="D377" s="16" t="s">
        <v>698</v>
      </c>
      <c r="E377" s="16" t="n">
        <v>-27.477</v>
      </c>
      <c r="F377" s="16" t="n">
        <v>4.99888088578207</v>
      </c>
      <c r="G377" s="20" t="s">
        <v>986</v>
      </c>
    </row>
    <row r="378" customFormat="false" ht="15" hidden="false" customHeight="false" outlineLevel="0" collapsed="false">
      <c r="A378" s="13" t="s">
        <v>7</v>
      </c>
      <c r="B378" s="14" t="s">
        <v>36</v>
      </c>
      <c r="C378" s="15" t="n">
        <v>90</v>
      </c>
      <c r="D378" s="16" t="s">
        <v>697</v>
      </c>
      <c r="E378" s="16" t="n">
        <v>-27.458</v>
      </c>
      <c r="F378" s="16" t="n">
        <v>5.01841181129662</v>
      </c>
      <c r="G378" s="20" t="s">
        <v>986</v>
      </c>
    </row>
    <row r="379" customFormat="false" ht="15" hidden="false" customHeight="false" outlineLevel="0" collapsed="false">
      <c r="A379" s="13" t="s">
        <v>7</v>
      </c>
      <c r="B379" s="14" t="s">
        <v>40</v>
      </c>
      <c r="C379" s="15" t="n">
        <v>90</v>
      </c>
      <c r="D379" s="16" t="s">
        <v>699</v>
      </c>
      <c r="E379" s="16" t="n">
        <v>-32.7209999999999</v>
      </c>
      <c r="F379" s="16" t="n">
        <v>6.1537189524838</v>
      </c>
      <c r="G379" s="20" t="s">
        <v>986</v>
      </c>
    </row>
    <row r="380" customFormat="false" ht="15" hidden="false" customHeight="false" outlineLevel="0" collapsed="false">
      <c r="A380" s="13" t="s">
        <v>7</v>
      </c>
      <c r="B380" s="14" t="s">
        <v>52</v>
      </c>
      <c r="C380" s="15" t="n">
        <v>180</v>
      </c>
      <c r="D380" s="16" t="s">
        <v>722</v>
      </c>
      <c r="E380" s="16" t="n">
        <v>-22.964</v>
      </c>
      <c r="F380" s="16" t="n">
        <v>6.19523014617583</v>
      </c>
      <c r="G380" s="20" t="s">
        <v>986</v>
      </c>
    </row>
    <row r="381" customFormat="false" ht="15" hidden="false" customHeight="false" outlineLevel="0" collapsed="false">
      <c r="A381" s="17" t="s">
        <v>7</v>
      </c>
      <c r="B381" s="14" t="s">
        <v>49</v>
      </c>
      <c r="C381" s="15" t="n">
        <v>180</v>
      </c>
      <c r="D381" s="16" t="s">
        <v>721</v>
      </c>
      <c r="E381" s="16" t="n">
        <v>-27.91</v>
      </c>
      <c r="F381" s="16" t="n">
        <v>5.67257658220009</v>
      </c>
      <c r="G381" s="20" t="s">
        <v>986</v>
      </c>
    </row>
    <row r="382" customFormat="false" ht="15" hidden="false" customHeight="false" outlineLevel="0" collapsed="false">
      <c r="A382" s="17" t="s">
        <v>7</v>
      </c>
      <c r="B382" s="14" t="s">
        <v>54</v>
      </c>
      <c r="C382" s="15" t="n">
        <v>180</v>
      </c>
      <c r="D382" s="16" t="s">
        <v>723</v>
      </c>
      <c r="E382" s="16" t="n">
        <v>-30.22</v>
      </c>
      <c r="F382" s="16" t="n">
        <v>5.33000136877253</v>
      </c>
      <c r="G382" s="20" t="s">
        <v>986</v>
      </c>
    </row>
    <row r="383" customFormat="false" ht="15" hidden="false" customHeight="false" outlineLevel="0" collapsed="false">
      <c r="A383" s="13" t="s">
        <v>7</v>
      </c>
      <c r="B383" s="14" t="s">
        <v>65</v>
      </c>
      <c r="C383" s="15" t="n">
        <v>180</v>
      </c>
      <c r="D383" s="16" t="s">
        <v>728</v>
      </c>
      <c r="E383" s="16" t="n">
        <v>-29.128</v>
      </c>
      <c r="F383" s="16" t="n">
        <v>6.06612614301154</v>
      </c>
      <c r="G383" s="20" t="s">
        <v>986</v>
      </c>
    </row>
    <row r="384" customFormat="false" ht="15" hidden="false" customHeight="false" outlineLevel="0" collapsed="false">
      <c r="A384" s="17" t="s">
        <v>7</v>
      </c>
      <c r="B384" s="14" t="s">
        <v>63</v>
      </c>
      <c r="C384" s="15" t="n">
        <v>180</v>
      </c>
      <c r="D384" s="16" t="s">
        <v>727</v>
      </c>
      <c r="E384" s="16" t="n">
        <v>-28.613</v>
      </c>
      <c r="F384" s="16" t="n">
        <v>5.70265629902987</v>
      </c>
      <c r="G384" s="20" t="s">
        <v>986</v>
      </c>
    </row>
    <row r="385" customFormat="false" ht="15" hidden="false" customHeight="false" outlineLevel="0" collapsed="false">
      <c r="A385" s="17" t="s">
        <v>7</v>
      </c>
      <c r="B385" s="14" t="s">
        <v>67</v>
      </c>
      <c r="C385" s="15" t="n">
        <v>180</v>
      </c>
      <c r="D385" s="16" t="s">
        <v>729</v>
      </c>
      <c r="E385" s="16" t="n">
        <v>-26.099</v>
      </c>
      <c r="F385" s="16" t="n">
        <v>5.35301458302729</v>
      </c>
      <c r="G385" s="20" t="s">
        <v>986</v>
      </c>
    </row>
    <row r="386" customFormat="false" ht="15" hidden="false" customHeight="false" outlineLevel="0" collapsed="false">
      <c r="A386" s="13" t="s">
        <v>7</v>
      </c>
      <c r="B386" s="14" t="s">
        <v>78</v>
      </c>
      <c r="C386" s="15" t="n">
        <v>180</v>
      </c>
      <c r="D386" s="16" t="s">
        <v>734</v>
      </c>
      <c r="E386" s="16" t="n">
        <v>-24.278</v>
      </c>
      <c r="F386" s="16" t="n">
        <v>6.09886392762049</v>
      </c>
      <c r="G386" s="20" t="s">
        <v>986</v>
      </c>
    </row>
    <row r="387" customFormat="false" ht="15" hidden="false" customHeight="false" outlineLevel="0" collapsed="false">
      <c r="A387" s="17" t="s">
        <v>7</v>
      </c>
      <c r="B387" s="14" t="s">
        <v>76</v>
      </c>
      <c r="C387" s="15" t="n">
        <v>180</v>
      </c>
      <c r="D387" s="16" t="s">
        <v>733</v>
      </c>
      <c r="E387" s="16" t="n">
        <v>-28.526</v>
      </c>
      <c r="F387" s="16" t="n">
        <v>5.28445173649936</v>
      </c>
      <c r="G387" s="20" t="s">
        <v>986</v>
      </c>
    </row>
    <row r="388" customFormat="false" ht="15" hidden="false" customHeight="false" outlineLevel="0" collapsed="false">
      <c r="A388" s="17" t="s">
        <v>7</v>
      </c>
      <c r="B388" s="14" t="s">
        <v>80</v>
      </c>
      <c r="C388" s="15" t="n">
        <v>180</v>
      </c>
      <c r="D388" s="16" t="s">
        <v>735</v>
      </c>
      <c r="E388" s="16" t="n">
        <v>-26.237</v>
      </c>
      <c r="F388" s="16" t="n">
        <v>5.49662437442864</v>
      </c>
      <c r="G388" s="20" t="s">
        <v>986</v>
      </c>
    </row>
    <row r="389" customFormat="false" ht="15" hidden="false" customHeight="false" outlineLevel="0" collapsed="false">
      <c r="A389" s="17" t="s">
        <v>7</v>
      </c>
      <c r="B389" s="14" t="s">
        <v>91</v>
      </c>
      <c r="C389" s="15" t="n">
        <v>360</v>
      </c>
      <c r="D389" s="16" t="s">
        <v>758</v>
      </c>
      <c r="E389" s="16" t="n">
        <v>-24.63</v>
      </c>
      <c r="F389" s="16" t="n">
        <v>5.85556824875498</v>
      </c>
      <c r="G389" s="20" t="s">
        <v>986</v>
      </c>
    </row>
    <row r="390" customFormat="false" ht="15" hidden="false" customHeight="false" outlineLevel="0" collapsed="false">
      <c r="A390" s="13" t="s">
        <v>7</v>
      </c>
      <c r="B390" s="14" t="s">
        <v>88</v>
      </c>
      <c r="C390" s="15" t="n">
        <v>360</v>
      </c>
      <c r="D390" s="16" t="s">
        <v>757</v>
      </c>
      <c r="E390" s="16" t="n">
        <v>-29.689</v>
      </c>
      <c r="F390" s="16" t="n">
        <v>5.74959386264697</v>
      </c>
      <c r="G390" s="20" t="s">
        <v>986</v>
      </c>
    </row>
    <row r="391" customFormat="false" ht="15" hidden="false" customHeight="false" outlineLevel="0" collapsed="false">
      <c r="A391" s="13" t="s">
        <v>7</v>
      </c>
      <c r="B391" s="14" t="s">
        <v>93</v>
      </c>
      <c r="C391" s="15" t="n">
        <v>360</v>
      </c>
      <c r="D391" s="16" t="s">
        <v>759</v>
      </c>
      <c r="E391" s="16" t="n">
        <v>-23.704</v>
      </c>
      <c r="F391" s="16" t="n">
        <v>5.42765910078829</v>
      </c>
      <c r="G391" s="20" t="s">
        <v>986</v>
      </c>
    </row>
    <row r="392" customFormat="false" ht="15" hidden="false" customHeight="false" outlineLevel="0" collapsed="false">
      <c r="A392" s="17" t="s">
        <v>7</v>
      </c>
      <c r="B392" s="14" t="s">
        <v>103</v>
      </c>
      <c r="C392" s="15" t="n">
        <v>360</v>
      </c>
      <c r="D392" s="16" t="s">
        <v>764</v>
      </c>
      <c r="E392" s="16" t="n">
        <v>-28.335</v>
      </c>
      <c r="F392" s="16" t="n">
        <v>6.04905463711395</v>
      </c>
      <c r="G392" s="20" t="s">
        <v>986</v>
      </c>
    </row>
    <row r="393" customFormat="false" ht="15" hidden="false" customHeight="false" outlineLevel="0" collapsed="false">
      <c r="A393" s="13" t="s">
        <v>7</v>
      </c>
      <c r="B393" s="14" t="s">
        <v>101</v>
      </c>
      <c r="C393" s="15" t="n">
        <v>360</v>
      </c>
      <c r="D393" s="16" t="s">
        <v>763</v>
      </c>
      <c r="E393" s="16" t="n">
        <v>-37.136</v>
      </c>
      <c r="F393" s="16" t="n">
        <v>5.14894615667927</v>
      </c>
      <c r="G393" s="20" t="s">
        <v>986</v>
      </c>
    </row>
    <row r="394" customFormat="false" ht="15" hidden="false" customHeight="false" outlineLevel="0" collapsed="false">
      <c r="A394" s="13" t="s">
        <v>7</v>
      </c>
      <c r="B394" s="14" t="s">
        <v>106</v>
      </c>
      <c r="C394" s="15" t="n">
        <v>360</v>
      </c>
      <c r="D394" s="16" t="s">
        <v>765</v>
      </c>
      <c r="E394" s="16" t="n">
        <v>-29.09</v>
      </c>
      <c r="F394" s="16" t="n">
        <v>5.91734637624973</v>
      </c>
      <c r="G394" s="20" t="s">
        <v>986</v>
      </c>
    </row>
    <row r="395" customFormat="false" ht="15" hidden="false" customHeight="false" outlineLevel="0" collapsed="false">
      <c r="A395" s="17" t="s">
        <v>7</v>
      </c>
      <c r="B395" s="14" t="s">
        <v>116</v>
      </c>
      <c r="C395" s="15" t="n">
        <v>360</v>
      </c>
      <c r="D395" s="16" t="s">
        <v>770</v>
      </c>
      <c r="E395" s="16" t="n">
        <v>-27.863</v>
      </c>
      <c r="F395" s="16" t="n">
        <v>6.18971568565273</v>
      </c>
      <c r="G395" s="20" t="s">
        <v>986</v>
      </c>
    </row>
    <row r="396" customFormat="false" ht="15" hidden="false" customHeight="false" outlineLevel="0" collapsed="false">
      <c r="A396" s="13" t="s">
        <v>7</v>
      </c>
      <c r="B396" s="14" t="s">
        <v>114</v>
      </c>
      <c r="C396" s="15" t="n">
        <v>360</v>
      </c>
      <c r="D396" s="16" t="s">
        <v>769</v>
      </c>
      <c r="E396" s="16" t="n">
        <v>-25.449</v>
      </c>
      <c r="F396" s="16" t="n">
        <v>5.80358749871438</v>
      </c>
      <c r="G396" s="20" t="s">
        <v>986</v>
      </c>
    </row>
    <row r="397" customFormat="false" ht="15" hidden="false" customHeight="false" outlineLevel="0" collapsed="false">
      <c r="A397" s="13" t="s">
        <v>7</v>
      </c>
      <c r="B397" s="14" t="s">
        <v>119</v>
      </c>
      <c r="C397" s="15" t="n">
        <v>360</v>
      </c>
      <c r="D397" s="16" t="s">
        <v>771</v>
      </c>
      <c r="E397" s="16" t="n">
        <v>-25.361</v>
      </c>
      <c r="F397" s="16" t="n">
        <v>5.73153866769343</v>
      </c>
      <c r="G397" s="20" t="s">
        <v>986</v>
      </c>
    </row>
    <row r="398" customFormat="false" ht="13.8" hidden="false" customHeight="false" outlineLevel="0" collapsed="false">
      <c r="A398" s="1" t="s">
        <v>7</v>
      </c>
      <c r="B398" s="1" t="s">
        <v>438</v>
      </c>
      <c r="C398" s="2" t="n">
        <v>7</v>
      </c>
      <c r="D398" s="1" t="s">
        <v>439</v>
      </c>
      <c r="E398" s="1" t="n">
        <v>-30.672</v>
      </c>
      <c r="F398" s="1" t="n">
        <v>51.0196434</v>
      </c>
      <c r="G398" s="20" t="s">
        <v>987</v>
      </c>
    </row>
    <row r="399" customFormat="false" ht="13.8" hidden="false" customHeight="false" outlineLevel="0" collapsed="false">
      <c r="A399" s="1" t="s">
        <v>7</v>
      </c>
      <c r="B399" s="1" t="s">
        <v>436</v>
      </c>
      <c r="C399" s="2" t="n">
        <v>7</v>
      </c>
      <c r="D399" s="1" t="s">
        <v>437</v>
      </c>
      <c r="E399" s="1" t="n">
        <v>-32.95</v>
      </c>
      <c r="F399" s="1" t="n">
        <v>50.9398258</v>
      </c>
      <c r="G399" s="20" t="s">
        <v>987</v>
      </c>
    </row>
    <row r="400" customFormat="false" ht="13.8" hidden="false" customHeight="false" outlineLevel="0" collapsed="false">
      <c r="A400" s="1" t="s">
        <v>7</v>
      </c>
      <c r="B400" s="1" t="s">
        <v>440</v>
      </c>
      <c r="C400" s="2" t="n">
        <v>7</v>
      </c>
      <c r="D400" s="1" t="s">
        <v>441</v>
      </c>
      <c r="E400" s="1" t="n">
        <v>-29.963</v>
      </c>
      <c r="F400" s="1" t="n">
        <v>52.7496696</v>
      </c>
      <c r="G400" s="20" t="s">
        <v>987</v>
      </c>
    </row>
    <row r="401" customFormat="false" ht="13.8" hidden="false" customHeight="false" outlineLevel="0" collapsed="false">
      <c r="A401" s="1" t="s">
        <v>7</v>
      </c>
      <c r="B401" s="1" t="s">
        <v>450</v>
      </c>
      <c r="C401" s="2" t="n">
        <v>7</v>
      </c>
      <c r="D401" s="1" t="s">
        <v>451</v>
      </c>
      <c r="E401" s="1" t="n">
        <v>-31.817</v>
      </c>
      <c r="F401" s="1" t="n">
        <v>44.2379388910469</v>
      </c>
      <c r="G401" s="20" t="s">
        <v>987</v>
      </c>
    </row>
    <row r="402" customFormat="false" ht="13.8" hidden="false" customHeight="false" outlineLevel="0" collapsed="false">
      <c r="A402" s="1" t="s">
        <v>7</v>
      </c>
      <c r="B402" s="1" t="s">
        <v>448</v>
      </c>
      <c r="C402" s="2" t="n">
        <v>7</v>
      </c>
      <c r="D402" s="1" t="s">
        <v>449</v>
      </c>
      <c r="E402" s="1" t="n">
        <v>-33.137</v>
      </c>
      <c r="F402" s="1" t="n">
        <v>51.5898004</v>
      </c>
      <c r="G402" s="20" t="s">
        <v>987</v>
      </c>
    </row>
    <row r="403" customFormat="false" ht="13.8" hidden="false" customHeight="false" outlineLevel="0" collapsed="false">
      <c r="A403" s="1" t="s">
        <v>7</v>
      </c>
      <c r="B403" s="1" t="s">
        <v>452</v>
      </c>
      <c r="C403" s="2" t="n">
        <v>7</v>
      </c>
      <c r="D403" s="1" t="s">
        <v>453</v>
      </c>
      <c r="E403" s="1" t="n">
        <v>-30.172</v>
      </c>
      <c r="F403" s="1" t="n">
        <v>43.6497545323743</v>
      </c>
      <c r="G403" s="20" t="s">
        <v>987</v>
      </c>
    </row>
    <row r="404" customFormat="false" ht="13.8" hidden="false" customHeight="false" outlineLevel="0" collapsed="false">
      <c r="A404" s="1" t="s">
        <v>7</v>
      </c>
      <c r="B404" s="1" t="s">
        <v>462</v>
      </c>
      <c r="C404" s="2" t="n">
        <v>7</v>
      </c>
      <c r="D404" s="1" t="s">
        <v>463</v>
      </c>
      <c r="E404" s="1" t="n">
        <v>-29.686</v>
      </c>
      <c r="F404" s="1" t="n">
        <v>53.3654279</v>
      </c>
      <c r="G404" s="20" t="s">
        <v>987</v>
      </c>
    </row>
    <row r="405" customFormat="false" ht="13.8" hidden="false" customHeight="false" outlineLevel="0" collapsed="false">
      <c r="A405" s="1" t="s">
        <v>7</v>
      </c>
      <c r="B405" s="1" t="s">
        <v>460</v>
      </c>
      <c r="C405" s="2" t="n">
        <v>7</v>
      </c>
      <c r="D405" s="1" t="s">
        <v>461</v>
      </c>
      <c r="E405" s="1" t="n">
        <v>-31.098</v>
      </c>
      <c r="F405" s="1" t="n">
        <v>54.0911242</v>
      </c>
      <c r="G405" s="20" t="s">
        <v>987</v>
      </c>
    </row>
    <row r="406" customFormat="false" ht="13.8" hidden="false" customHeight="false" outlineLevel="0" collapsed="false">
      <c r="A406" s="1" t="s">
        <v>7</v>
      </c>
      <c r="B406" s="1" t="s">
        <v>465</v>
      </c>
      <c r="C406" s="2" t="n">
        <v>7</v>
      </c>
      <c r="D406" s="1" t="s">
        <v>466</v>
      </c>
      <c r="E406" s="1" t="n">
        <v>-31.092</v>
      </c>
      <c r="F406" s="1" t="n">
        <v>50.7155685</v>
      </c>
      <c r="G406" s="20" t="s">
        <v>987</v>
      </c>
    </row>
    <row r="407" customFormat="false" ht="13.8" hidden="false" customHeight="false" outlineLevel="0" collapsed="false">
      <c r="A407" s="1" t="s">
        <v>7</v>
      </c>
      <c r="B407" s="1" t="s">
        <v>513</v>
      </c>
      <c r="C407" s="2" t="n">
        <v>15</v>
      </c>
      <c r="D407" s="1" t="s">
        <v>514</v>
      </c>
      <c r="E407" s="1" t="n">
        <v>-29.887</v>
      </c>
      <c r="F407" s="1" t="n">
        <v>46.4901323</v>
      </c>
      <c r="G407" s="20" t="s">
        <v>987</v>
      </c>
    </row>
    <row r="408" customFormat="false" ht="13.8" hidden="false" customHeight="false" outlineLevel="0" collapsed="false">
      <c r="A408" s="1" t="s">
        <v>7</v>
      </c>
      <c r="B408" s="1" t="s">
        <v>510</v>
      </c>
      <c r="C408" s="2" t="n">
        <v>15</v>
      </c>
      <c r="D408" s="1" t="s">
        <v>511</v>
      </c>
      <c r="E408" s="1" t="n">
        <v>-31.172</v>
      </c>
      <c r="F408" s="1" t="n">
        <v>44.1637605</v>
      </c>
      <c r="G408" s="20" t="s">
        <v>987</v>
      </c>
    </row>
    <row r="409" customFormat="false" ht="13.8" hidden="false" customHeight="false" outlineLevel="0" collapsed="false">
      <c r="A409" s="1" t="s">
        <v>7</v>
      </c>
      <c r="B409" s="1" t="s">
        <v>515</v>
      </c>
      <c r="C409" s="2" t="n">
        <v>15</v>
      </c>
      <c r="D409" s="1" t="s">
        <v>516</v>
      </c>
      <c r="E409" s="1" t="n">
        <v>-28.063</v>
      </c>
      <c r="F409" s="1" t="n">
        <v>45.2484348</v>
      </c>
      <c r="G409" s="20" t="s">
        <v>987</v>
      </c>
    </row>
    <row r="410" customFormat="false" ht="13.8" hidden="false" customHeight="false" outlineLevel="0" collapsed="false">
      <c r="A410" s="1" t="s">
        <v>7</v>
      </c>
      <c r="B410" s="1" t="s">
        <v>525</v>
      </c>
      <c r="C410" s="2" t="n">
        <v>15</v>
      </c>
      <c r="D410" s="1" t="s">
        <v>526</v>
      </c>
      <c r="E410" s="1" t="n">
        <v>-30.266</v>
      </c>
      <c r="F410" s="1" t="n">
        <v>48.4102571</v>
      </c>
      <c r="G410" s="20" t="s">
        <v>987</v>
      </c>
    </row>
    <row r="411" customFormat="false" ht="13.8" hidden="false" customHeight="false" outlineLevel="0" collapsed="false">
      <c r="A411" s="1" t="s">
        <v>7</v>
      </c>
      <c r="B411" s="1" t="s">
        <v>523</v>
      </c>
      <c r="C411" s="2" t="n">
        <v>15</v>
      </c>
      <c r="D411" s="1" t="s">
        <v>524</v>
      </c>
      <c r="E411" s="1" t="n">
        <v>-31.838</v>
      </c>
      <c r="F411" s="1" t="n">
        <v>45.9704541</v>
      </c>
      <c r="G411" s="20" t="s">
        <v>987</v>
      </c>
    </row>
    <row r="412" customFormat="false" ht="13.8" hidden="false" customHeight="false" outlineLevel="0" collapsed="false">
      <c r="A412" s="1" t="s">
        <v>7</v>
      </c>
      <c r="B412" s="1" t="s">
        <v>527</v>
      </c>
      <c r="C412" s="2" t="n">
        <v>15</v>
      </c>
      <c r="D412" s="1" t="s">
        <v>528</v>
      </c>
      <c r="E412" s="1" t="n">
        <v>-28.708</v>
      </c>
      <c r="F412" s="1" t="n">
        <v>45.0175469</v>
      </c>
      <c r="G412" s="20" t="s">
        <v>987</v>
      </c>
    </row>
    <row r="413" customFormat="false" ht="13.8" hidden="false" customHeight="false" outlineLevel="0" collapsed="false">
      <c r="A413" s="1" t="s">
        <v>7</v>
      </c>
      <c r="B413" s="1" t="s">
        <v>538</v>
      </c>
      <c r="C413" s="2" t="n">
        <v>15</v>
      </c>
      <c r="D413" s="1" t="s">
        <v>539</v>
      </c>
      <c r="E413" s="1" t="n">
        <v>-29.523</v>
      </c>
      <c r="F413" s="1" t="n">
        <v>46.9785634</v>
      </c>
      <c r="G413" s="20" t="s">
        <v>987</v>
      </c>
    </row>
    <row r="414" customFormat="false" ht="13.8" hidden="false" customHeight="false" outlineLevel="0" collapsed="false">
      <c r="A414" s="1" t="s">
        <v>7</v>
      </c>
      <c r="B414" s="1" t="s">
        <v>536</v>
      </c>
      <c r="C414" s="2" t="n">
        <v>15</v>
      </c>
      <c r="D414" s="1" t="s">
        <v>537</v>
      </c>
      <c r="E414" s="1" t="n">
        <v>-30.831</v>
      </c>
      <c r="F414" s="1" t="n">
        <v>43.2607571</v>
      </c>
      <c r="G414" s="20" t="s">
        <v>987</v>
      </c>
    </row>
    <row r="415" customFormat="false" ht="13.8" hidden="false" customHeight="false" outlineLevel="0" collapsed="false">
      <c r="A415" s="1" t="s">
        <v>7</v>
      </c>
      <c r="B415" s="1" t="s">
        <v>540</v>
      </c>
      <c r="C415" s="2" t="n">
        <v>15</v>
      </c>
      <c r="D415" s="1" t="s">
        <v>541</v>
      </c>
      <c r="E415" s="1" t="n">
        <v>-28.347</v>
      </c>
      <c r="F415" s="1" t="n">
        <v>44.527276</v>
      </c>
      <c r="G415" s="20" t="s">
        <v>987</v>
      </c>
    </row>
    <row r="416" customFormat="false" ht="13.8" hidden="false" customHeight="false" outlineLevel="0" collapsed="false">
      <c r="A416" s="1" t="s">
        <v>7</v>
      </c>
      <c r="B416" s="1" t="s">
        <v>588</v>
      </c>
      <c r="C416" s="2" t="n">
        <v>30</v>
      </c>
      <c r="D416" s="1" t="s">
        <v>589</v>
      </c>
      <c r="E416" s="1" t="n">
        <v>-29.294</v>
      </c>
      <c r="F416" s="1" t="n">
        <v>45.2975415</v>
      </c>
      <c r="G416" s="20" t="s">
        <v>987</v>
      </c>
    </row>
    <row r="417" customFormat="false" ht="13.8" hidden="false" customHeight="false" outlineLevel="0" collapsed="false">
      <c r="A417" s="1" t="s">
        <v>7</v>
      </c>
      <c r="B417" s="1" t="s">
        <v>586</v>
      </c>
      <c r="C417" s="2" t="n">
        <v>30</v>
      </c>
      <c r="D417" s="1" t="s">
        <v>587</v>
      </c>
      <c r="E417" s="1" t="n">
        <v>-30.533</v>
      </c>
      <c r="F417" s="1" t="n">
        <v>43.125634</v>
      </c>
      <c r="G417" s="20" t="s">
        <v>987</v>
      </c>
    </row>
    <row r="418" customFormat="false" ht="13.8" hidden="false" customHeight="false" outlineLevel="0" collapsed="false">
      <c r="A418" s="1" t="s">
        <v>7</v>
      </c>
      <c r="B418" s="1" t="s">
        <v>590</v>
      </c>
      <c r="C418" s="2" t="n">
        <v>30</v>
      </c>
      <c r="D418" s="1" t="s">
        <v>591</v>
      </c>
      <c r="E418" s="1" t="n">
        <v>-28.38</v>
      </c>
      <c r="F418" s="1" t="n">
        <v>44.0136796</v>
      </c>
      <c r="G418" s="20" t="s">
        <v>987</v>
      </c>
    </row>
    <row r="419" customFormat="false" ht="13.8" hidden="false" customHeight="false" outlineLevel="0" collapsed="false">
      <c r="A419" s="1" t="s">
        <v>7</v>
      </c>
      <c r="B419" s="1" t="s">
        <v>599</v>
      </c>
      <c r="C419" s="2" t="n">
        <v>30</v>
      </c>
      <c r="D419" s="1" t="s">
        <v>600</v>
      </c>
      <c r="E419" s="1" t="n">
        <v>-30.413</v>
      </c>
      <c r="F419" s="1" t="n">
        <v>46.5642876</v>
      </c>
      <c r="G419" s="20" t="s">
        <v>987</v>
      </c>
    </row>
    <row r="420" customFormat="false" ht="13.8" hidden="false" customHeight="false" outlineLevel="0" collapsed="false">
      <c r="A420" s="1" t="s">
        <v>7</v>
      </c>
      <c r="B420" s="1" t="s">
        <v>597</v>
      </c>
      <c r="C420" s="2" t="n">
        <v>30</v>
      </c>
      <c r="D420" s="1" t="s">
        <v>598</v>
      </c>
      <c r="E420" s="1" t="n">
        <v>-31.106</v>
      </c>
      <c r="F420" s="1" t="n">
        <v>46.297944</v>
      </c>
      <c r="G420" s="20" t="s">
        <v>987</v>
      </c>
    </row>
    <row r="421" customFormat="false" ht="13.8" hidden="false" customHeight="false" outlineLevel="0" collapsed="false">
      <c r="A421" s="1" t="s">
        <v>7</v>
      </c>
      <c r="B421" s="1" t="s">
        <v>601</v>
      </c>
      <c r="C421" s="2" t="n">
        <v>30</v>
      </c>
      <c r="D421" s="1" t="s">
        <v>602</v>
      </c>
      <c r="E421" s="1" t="n">
        <v>-28.599</v>
      </c>
      <c r="F421" s="1" t="n">
        <v>45.6439713</v>
      </c>
      <c r="G421" s="20" t="s">
        <v>987</v>
      </c>
    </row>
    <row r="422" customFormat="false" ht="13.8" hidden="false" customHeight="false" outlineLevel="0" collapsed="false">
      <c r="A422" s="1" t="s">
        <v>7</v>
      </c>
      <c r="B422" s="1" t="s">
        <v>611</v>
      </c>
      <c r="C422" s="2" t="n">
        <v>30</v>
      </c>
      <c r="D422" s="1" t="s">
        <v>612</v>
      </c>
      <c r="E422" s="1" t="n">
        <v>-29.455</v>
      </c>
      <c r="F422" s="1" t="n">
        <v>47.3222851</v>
      </c>
      <c r="G422" s="20" t="s">
        <v>987</v>
      </c>
    </row>
    <row r="423" customFormat="false" ht="13.8" hidden="false" customHeight="false" outlineLevel="0" collapsed="false">
      <c r="A423" s="1" t="s">
        <v>7</v>
      </c>
      <c r="B423" s="1" t="s">
        <v>609</v>
      </c>
      <c r="C423" s="2" t="n">
        <v>30</v>
      </c>
      <c r="D423" s="1" t="s">
        <v>610</v>
      </c>
      <c r="E423" s="1" t="n">
        <v>-30.561</v>
      </c>
      <c r="F423" s="1" t="n">
        <v>44.1830424</v>
      </c>
      <c r="G423" s="20" t="s">
        <v>987</v>
      </c>
    </row>
    <row r="424" customFormat="false" ht="13.8" hidden="false" customHeight="false" outlineLevel="0" collapsed="false">
      <c r="A424" s="1" t="s">
        <v>7</v>
      </c>
      <c r="B424" s="1" t="s">
        <v>613</v>
      </c>
      <c r="C424" s="2" t="n">
        <v>30</v>
      </c>
      <c r="D424" s="1" t="s">
        <v>614</v>
      </c>
      <c r="E424" s="1" t="n">
        <v>-28.57</v>
      </c>
      <c r="F424" s="1" t="n">
        <v>37.6542834</v>
      </c>
      <c r="G424" s="20" t="s">
        <v>987</v>
      </c>
    </row>
    <row r="425" customFormat="false" ht="15" hidden="false" customHeight="false" outlineLevel="0" collapsed="false">
      <c r="A425" s="13" t="s">
        <v>7</v>
      </c>
      <c r="B425" s="14" t="s">
        <v>19</v>
      </c>
      <c r="C425" s="15" t="n">
        <v>90</v>
      </c>
      <c r="D425" s="16" t="s">
        <v>689</v>
      </c>
      <c r="E425" s="16" t="n">
        <v>-29.848</v>
      </c>
      <c r="F425" s="16" t="n">
        <v>5.50834554108001</v>
      </c>
      <c r="G425" s="20" t="s">
        <v>987</v>
      </c>
    </row>
    <row r="426" customFormat="false" ht="15" hidden="false" customHeight="false" outlineLevel="0" collapsed="false">
      <c r="A426" s="17" t="s">
        <v>7</v>
      </c>
      <c r="B426" s="14" t="s">
        <v>17</v>
      </c>
      <c r="C426" s="15" t="n">
        <v>90</v>
      </c>
      <c r="D426" s="16" t="s">
        <v>688</v>
      </c>
      <c r="E426" s="16" t="n">
        <v>-29.632</v>
      </c>
      <c r="F426" s="16" t="n">
        <v>5.99640341816133</v>
      </c>
      <c r="G426" s="20" t="s">
        <v>987</v>
      </c>
    </row>
    <row r="427" customFormat="false" ht="15" hidden="false" customHeight="false" outlineLevel="0" collapsed="false">
      <c r="A427" s="17" t="s">
        <v>7</v>
      </c>
      <c r="B427" s="14" t="s">
        <v>21</v>
      </c>
      <c r="C427" s="15" t="n">
        <v>90</v>
      </c>
      <c r="D427" s="16" t="s">
        <v>690</v>
      </c>
      <c r="E427" s="16" t="n">
        <v>-28.55</v>
      </c>
      <c r="F427" s="16" t="n">
        <v>5.79750394423056</v>
      </c>
      <c r="G427" s="20" t="s">
        <v>987</v>
      </c>
    </row>
    <row r="428" customFormat="false" ht="15" hidden="false" customHeight="false" outlineLevel="0" collapsed="false">
      <c r="A428" s="13" t="s">
        <v>7</v>
      </c>
      <c r="B428" s="14" t="s">
        <v>32</v>
      </c>
      <c r="C428" s="15" t="n">
        <v>90</v>
      </c>
      <c r="D428" s="16" t="s">
        <v>695</v>
      </c>
      <c r="E428" s="16" t="n">
        <v>-30.128</v>
      </c>
      <c r="F428" s="16" t="n">
        <v>4.82188497833403</v>
      </c>
      <c r="G428" s="20" t="s">
        <v>987</v>
      </c>
    </row>
    <row r="429" customFormat="false" ht="15" hidden="false" customHeight="false" outlineLevel="0" collapsed="false">
      <c r="A429" s="17" t="s">
        <v>7</v>
      </c>
      <c r="B429" s="14" t="s">
        <v>30</v>
      </c>
      <c r="C429" s="15" t="n">
        <v>90</v>
      </c>
      <c r="D429" s="16" t="s">
        <v>694</v>
      </c>
      <c r="E429" s="16" t="n">
        <v>-31.936</v>
      </c>
      <c r="F429" s="16" t="n">
        <v>6.1587270799196</v>
      </c>
      <c r="G429" s="20" t="s">
        <v>987</v>
      </c>
    </row>
    <row r="430" customFormat="false" ht="15" hidden="false" customHeight="false" outlineLevel="0" collapsed="false">
      <c r="A430" s="17" t="s">
        <v>7</v>
      </c>
      <c r="B430" s="14" t="s">
        <v>34</v>
      </c>
      <c r="C430" s="15" t="n">
        <v>90</v>
      </c>
      <c r="D430" s="16" t="s">
        <v>696</v>
      </c>
      <c r="E430" s="16" t="n">
        <v>-31.962</v>
      </c>
      <c r="F430" s="16" t="n">
        <v>6.06041928445415</v>
      </c>
      <c r="G430" s="20" t="s">
        <v>987</v>
      </c>
    </row>
    <row r="431" customFormat="false" ht="15" hidden="false" customHeight="false" outlineLevel="0" collapsed="false">
      <c r="A431" s="13" t="s">
        <v>7</v>
      </c>
      <c r="B431" s="14" t="s">
        <v>44</v>
      </c>
      <c r="C431" s="15" t="n">
        <v>90</v>
      </c>
      <c r="D431" s="16" t="s">
        <v>701</v>
      </c>
      <c r="E431" s="16" t="n">
        <v>-29.346</v>
      </c>
      <c r="F431" s="16" t="n">
        <v>4.63111002203875</v>
      </c>
      <c r="G431" s="20" t="s">
        <v>987</v>
      </c>
    </row>
    <row r="432" customFormat="false" ht="15" hidden="false" customHeight="false" outlineLevel="0" collapsed="false">
      <c r="A432" s="17" t="s">
        <v>7</v>
      </c>
      <c r="B432" s="14" t="s">
        <v>42</v>
      </c>
      <c r="C432" s="15" t="n">
        <v>90</v>
      </c>
      <c r="D432" s="16" t="s">
        <v>700</v>
      </c>
      <c r="E432" s="16" t="n">
        <v>-28.382</v>
      </c>
      <c r="F432" s="16" t="n">
        <v>6.20270470275045</v>
      </c>
      <c r="G432" s="20" t="s">
        <v>987</v>
      </c>
    </row>
    <row r="433" customFormat="false" ht="15" hidden="false" customHeight="false" outlineLevel="0" collapsed="false">
      <c r="A433" s="17" t="s">
        <v>7</v>
      </c>
      <c r="B433" s="14" t="s">
        <v>47</v>
      </c>
      <c r="C433" s="15" t="n">
        <v>90</v>
      </c>
      <c r="D433" s="16" t="s">
        <v>702</v>
      </c>
      <c r="E433" s="16" t="n">
        <v>-27.684</v>
      </c>
      <c r="F433" s="16" t="n">
        <v>4.86203109989504</v>
      </c>
      <c r="G433" s="20" t="s">
        <v>987</v>
      </c>
    </row>
    <row r="434" customFormat="false" ht="15" hidden="false" customHeight="false" outlineLevel="0" collapsed="false">
      <c r="A434" s="17" t="s">
        <v>7</v>
      </c>
      <c r="B434" s="14" t="s">
        <v>58</v>
      </c>
      <c r="C434" s="15" t="n">
        <v>180</v>
      </c>
      <c r="D434" s="16" t="s">
        <v>725</v>
      </c>
      <c r="E434" s="16" t="n">
        <v>-29.197</v>
      </c>
      <c r="F434" s="16" t="n">
        <v>6.00994732580396</v>
      </c>
      <c r="G434" s="20" t="s">
        <v>987</v>
      </c>
    </row>
    <row r="435" customFormat="false" ht="15" hidden="false" customHeight="false" outlineLevel="0" collapsed="false">
      <c r="A435" s="13" t="s">
        <v>7</v>
      </c>
      <c r="B435" s="14" t="s">
        <v>56</v>
      </c>
      <c r="C435" s="15" t="n">
        <v>180</v>
      </c>
      <c r="D435" s="16" t="s">
        <v>724</v>
      </c>
      <c r="E435" s="16" t="n">
        <v>-32.516</v>
      </c>
      <c r="F435" s="16" t="n">
        <v>5.86691212662171</v>
      </c>
      <c r="G435" s="20" t="s">
        <v>987</v>
      </c>
    </row>
    <row r="436" customFormat="false" ht="15" hidden="false" customHeight="false" outlineLevel="0" collapsed="false">
      <c r="A436" s="13" t="s">
        <v>7</v>
      </c>
      <c r="B436" s="14" t="s">
        <v>61</v>
      </c>
      <c r="C436" s="15" t="n">
        <v>180</v>
      </c>
      <c r="D436" s="16" t="s">
        <v>726</v>
      </c>
      <c r="E436" s="16" t="n">
        <v>-27.334</v>
      </c>
      <c r="F436" s="16" t="n">
        <v>5.57393334369117</v>
      </c>
      <c r="G436" s="20" t="s">
        <v>987</v>
      </c>
    </row>
    <row r="437" customFormat="false" ht="15" hidden="false" customHeight="false" outlineLevel="0" collapsed="false">
      <c r="A437" s="17" t="s">
        <v>7</v>
      </c>
      <c r="B437" s="14" t="s">
        <v>71</v>
      </c>
      <c r="C437" s="15" t="n">
        <v>180</v>
      </c>
      <c r="D437" s="16" t="s">
        <v>731</v>
      </c>
      <c r="E437" s="16" t="n">
        <v>-26.298</v>
      </c>
      <c r="F437" s="16" t="n">
        <v>5.80827030423066</v>
      </c>
      <c r="G437" s="20" t="s">
        <v>987</v>
      </c>
    </row>
    <row r="438" customFormat="false" ht="15" hidden="false" customHeight="false" outlineLevel="0" collapsed="false">
      <c r="A438" s="13" t="s">
        <v>7</v>
      </c>
      <c r="B438" s="14" t="s">
        <v>638</v>
      </c>
      <c r="C438" s="15" t="n">
        <v>180</v>
      </c>
      <c r="D438" s="16" t="s">
        <v>730</v>
      </c>
      <c r="E438" s="16" t="n">
        <v>-25.326</v>
      </c>
      <c r="F438" s="16" t="n">
        <v>5.66425706351655</v>
      </c>
      <c r="G438" s="20" t="s">
        <v>987</v>
      </c>
    </row>
    <row r="439" customFormat="false" ht="15" hidden="false" customHeight="false" outlineLevel="0" collapsed="false">
      <c r="A439" s="13" t="s">
        <v>7</v>
      </c>
      <c r="B439" s="14" t="s">
        <v>73</v>
      </c>
      <c r="C439" s="15" t="n">
        <v>180</v>
      </c>
      <c r="D439" s="16" t="s">
        <v>732</v>
      </c>
      <c r="E439" s="16" t="n">
        <v>-26.981</v>
      </c>
      <c r="F439" s="16" t="n">
        <v>5.38876290162156</v>
      </c>
      <c r="G439" s="20" t="s">
        <v>987</v>
      </c>
    </row>
    <row r="440" customFormat="false" ht="15" hidden="false" customHeight="false" outlineLevel="0" collapsed="false">
      <c r="A440" s="17" t="s">
        <v>7</v>
      </c>
      <c r="B440" s="14" t="s">
        <v>84</v>
      </c>
      <c r="C440" s="15" t="n">
        <v>180</v>
      </c>
      <c r="D440" s="16" t="s">
        <v>737</v>
      </c>
      <c r="E440" s="16" t="n">
        <v>-27.365</v>
      </c>
      <c r="F440" s="16" t="n">
        <v>5.44457662360007</v>
      </c>
      <c r="G440" s="20" t="s">
        <v>987</v>
      </c>
    </row>
    <row r="441" customFormat="false" ht="15" hidden="false" customHeight="false" outlineLevel="0" collapsed="false">
      <c r="A441" s="13" t="s">
        <v>7</v>
      </c>
      <c r="B441" s="14" t="s">
        <v>82</v>
      </c>
      <c r="C441" s="15" t="n">
        <v>180</v>
      </c>
      <c r="D441" s="16" t="s">
        <v>736</v>
      </c>
      <c r="E441" s="16" t="n">
        <v>-29.321</v>
      </c>
      <c r="F441" s="16" t="n">
        <v>0.193639789112992</v>
      </c>
      <c r="G441" s="20" t="s">
        <v>987</v>
      </c>
    </row>
    <row r="442" customFormat="false" ht="15" hidden="false" customHeight="false" outlineLevel="0" collapsed="false">
      <c r="A442" s="13" t="s">
        <v>7</v>
      </c>
      <c r="B442" s="14" t="s">
        <v>86</v>
      </c>
      <c r="C442" s="15" t="n">
        <v>180</v>
      </c>
      <c r="D442" s="16" t="s">
        <v>738</v>
      </c>
      <c r="E442" s="16" t="n">
        <v>-29.791</v>
      </c>
      <c r="F442" s="16" t="n">
        <v>5.65643736428651</v>
      </c>
      <c r="G442" s="20" t="s">
        <v>987</v>
      </c>
    </row>
    <row r="443" customFormat="false" ht="15" hidden="false" customHeight="false" outlineLevel="0" collapsed="false">
      <c r="A443" s="13" t="s">
        <v>7</v>
      </c>
      <c r="B443" s="14" t="s">
        <v>97</v>
      </c>
      <c r="C443" s="15" t="n">
        <v>360</v>
      </c>
      <c r="D443" s="16" t="s">
        <v>761</v>
      </c>
      <c r="E443" s="16" t="n">
        <v>-30.437</v>
      </c>
      <c r="F443" s="16" t="n">
        <v>6.08953724695813</v>
      </c>
      <c r="G443" s="20" t="s">
        <v>987</v>
      </c>
    </row>
    <row r="444" customFormat="false" ht="15" hidden="false" customHeight="false" outlineLevel="0" collapsed="false">
      <c r="A444" s="17" t="s">
        <v>7</v>
      </c>
      <c r="B444" s="14" t="s">
        <v>95</v>
      </c>
      <c r="C444" s="15" t="n">
        <v>360</v>
      </c>
      <c r="D444" s="16" t="s">
        <v>760</v>
      </c>
      <c r="E444" s="16" t="n">
        <v>-28.244</v>
      </c>
      <c r="F444" s="16" t="n">
        <v>5.67704558572657</v>
      </c>
      <c r="G444" s="20" t="s">
        <v>987</v>
      </c>
    </row>
    <row r="445" customFormat="false" ht="15" hidden="false" customHeight="false" outlineLevel="0" collapsed="false">
      <c r="A445" s="17" t="s">
        <v>7</v>
      </c>
      <c r="B445" s="14" t="s">
        <v>99</v>
      </c>
      <c r="C445" s="15" t="n">
        <v>360</v>
      </c>
      <c r="D445" s="16" t="s">
        <v>762</v>
      </c>
      <c r="E445" s="16" t="n">
        <v>-24.799</v>
      </c>
      <c r="F445" s="16" t="n">
        <v>5.6332141236339</v>
      </c>
      <c r="G445" s="20" t="s">
        <v>987</v>
      </c>
    </row>
    <row r="446" customFormat="false" ht="15" hidden="false" customHeight="false" outlineLevel="0" collapsed="false">
      <c r="A446" s="13" t="s">
        <v>7</v>
      </c>
      <c r="B446" s="14" t="s">
        <v>110</v>
      </c>
      <c r="C446" s="15" t="n">
        <v>360</v>
      </c>
      <c r="D446" s="16" t="s">
        <v>767</v>
      </c>
      <c r="E446" s="16" t="n">
        <v>-28.023</v>
      </c>
      <c r="F446" s="16" t="n">
        <v>6.21508707073795</v>
      </c>
      <c r="G446" s="20" t="s">
        <v>987</v>
      </c>
    </row>
    <row r="447" customFormat="false" ht="15" hidden="false" customHeight="false" outlineLevel="0" collapsed="false">
      <c r="A447" s="17" t="s">
        <v>7</v>
      </c>
      <c r="B447" s="14" t="s">
        <v>108</v>
      </c>
      <c r="C447" s="15" t="n">
        <v>360</v>
      </c>
      <c r="D447" s="16" t="s">
        <v>766</v>
      </c>
      <c r="E447" s="16" t="n">
        <v>-25.111</v>
      </c>
      <c r="F447" s="16" t="n">
        <v>5.99561363276266</v>
      </c>
      <c r="G447" s="20" t="s">
        <v>987</v>
      </c>
    </row>
    <row r="448" customFormat="false" ht="15" hidden="false" customHeight="false" outlineLevel="0" collapsed="false">
      <c r="A448" s="17" t="s">
        <v>7</v>
      </c>
      <c r="B448" s="14" t="s">
        <v>112</v>
      </c>
      <c r="C448" s="15" t="n">
        <v>360</v>
      </c>
      <c r="D448" s="16" t="s">
        <v>768</v>
      </c>
      <c r="E448" s="16" t="n">
        <v>-28.424</v>
      </c>
      <c r="F448" s="16" t="n">
        <v>5.26868120168093</v>
      </c>
      <c r="G448" s="20" t="s">
        <v>987</v>
      </c>
    </row>
    <row r="449" customFormat="false" ht="15" hidden="false" customHeight="false" outlineLevel="0" collapsed="false">
      <c r="A449" s="13" t="s">
        <v>7</v>
      </c>
      <c r="B449" s="14" t="s">
        <v>123</v>
      </c>
      <c r="C449" s="15" t="n">
        <v>360</v>
      </c>
      <c r="D449" s="16" t="s">
        <v>773</v>
      </c>
      <c r="E449" s="16" t="n">
        <v>-25.486</v>
      </c>
      <c r="F449" s="16" t="n">
        <v>5.11900370844759</v>
      </c>
      <c r="G449" s="20" t="s">
        <v>987</v>
      </c>
    </row>
    <row r="450" customFormat="false" ht="15" hidden="false" customHeight="false" outlineLevel="0" collapsed="false">
      <c r="A450" s="17" t="s">
        <v>7</v>
      </c>
      <c r="B450" s="14" t="s">
        <v>121</v>
      </c>
      <c r="C450" s="15" t="n">
        <v>360</v>
      </c>
      <c r="D450" s="16" t="s">
        <v>772</v>
      </c>
      <c r="E450" s="16" t="n">
        <v>-25.584</v>
      </c>
      <c r="F450" s="16" t="n">
        <v>5.77124184941325</v>
      </c>
      <c r="G450" s="20" t="s">
        <v>987</v>
      </c>
    </row>
    <row r="451" customFormat="false" ht="15" hidden="false" customHeight="false" outlineLevel="0" collapsed="false">
      <c r="A451" s="17" t="s">
        <v>7</v>
      </c>
      <c r="B451" s="14" t="s">
        <v>125</v>
      </c>
      <c r="C451" s="15" t="n">
        <v>360</v>
      </c>
      <c r="D451" s="16" t="s">
        <v>774</v>
      </c>
      <c r="E451" s="16" t="n">
        <v>-26.485</v>
      </c>
      <c r="F451" s="16" t="n">
        <v>5.66498293039783</v>
      </c>
      <c r="G451" s="20" t="s">
        <v>987</v>
      </c>
    </row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4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8" activeCellId="1" sqref="D:D K8"/>
    </sheetView>
  </sheetViews>
  <sheetFormatPr defaultColWidth="9.15234375" defaultRowHeight="12.8" zeroHeight="false" outlineLevelRow="0" outlineLevelCol="0"/>
  <cols>
    <col collapsed="false" customWidth="true" hidden="false" outlineLevel="0" max="3" min="3" style="20" width="10.96"/>
    <col collapsed="false" customWidth="true" hidden="false" outlineLevel="0" max="4" min="4" style="20" width="10.75"/>
    <col collapsed="false" customWidth="true" hidden="false" outlineLevel="0" max="5" min="5" style="20" width="15.23"/>
    <col collapsed="false" customWidth="true" hidden="false" outlineLevel="0" max="6" min="6" style="20" width="13.43"/>
    <col collapsed="false" customWidth="true" hidden="false" outlineLevel="0" max="9" min="9" style="20" width="14.74"/>
    <col collapsed="false" customWidth="true" hidden="false" outlineLevel="0" max="10" min="10" style="20" width="17.23"/>
    <col collapsed="false" customWidth="true" hidden="false" outlineLevel="0" max="11" min="11" style="20" width="17.91"/>
    <col collapsed="false" customWidth="true" hidden="false" outlineLevel="0" max="12" min="12" style="20" width="15.85"/>
    <col collapsed="false" customWidth="true" hidden="false" outlineLevel="0" max="14" min="14" style="20" width="14.33"/>
    <col collapsed="false" customWidth="true" hidden="false" outlineLevel="0" max="15" min="15" style="20" width="14.6"/>
  </cols>
  <sheetData>
    <row r="1" customFormat="false" ht="15" hidden="false" customHeight="false" outlineLevel="0" collapsed="false">
      <c r="A1" s="4" t="s">
        <v>0</v>
      </c>
      <c r="B1" s="23" t="s">
        <v>1019</v>
      </c>
      <c r="C1" s="3" t="s">
        <v>1</v>
      </c>
      <c r="D1" s="23" t="s">
        <v>1020</v>
      </c>
      <c r="E1" s="19" t="s">
        <v>1021</v>
      </c>
      <c r="F1" s="19" t="s">
        <v>1022</v>
      </c>
      <c r="G1" s="19" t="s">
        <v>1023</v>
      </c>
      <c r="H1" s="19" t="s">
        <v>1024</v>
      </c>
      <c r="I1" s="3" t="s">
        <v>1025</v>
      </c>
      <c r="J1" s="3" t="s">
        <v>1026</v>
      </c>
      <c r="K1" s="3" t="s">
        <v>1027</v>
      </c>
      <c r="O1" s="0"/>
    </row>
    <row r="2" customFormat="false" ht="13.8" hidden="false" customHeight="false" outlineLevel="0" collapsed="false">
      <c r="A2" s="1" t="str">
        <f aca="false">INDEX('Plant 13C-sorted'!A:A, 2 + (ROW()-2)*3)</f>
        <v>R0</v>
      </c>
      <c r="B2" s="20" t="n">
        <f aca="false">INDEX('Plant 13C-sorted'!C:C, 2 + (ROW()-2)*3)</f>
        <v>0</v>
      </c>
      <c r="C2" s="20" t="str">
        <f aca="false">INDEX('Plant 13C-sorted'!B:B, 2 + (ROW()-2)*3)</f>
        <v>1-CK1-B</v>
      </c>
      <c r="D2" s="20" t="n">
        <f aca="false">INDEX('Plant 13C-sorted'!E:E, 3 + (ROW()-2)*3)</f>
        <v>-30.153</v>
      </c>
      <c r="E2" s="20" t="n">
        <f aca="false">INDEX('Plant 13C-sorted'!E:E, 2 + (ROW()-2)*3)</f>
        <v>-29.63</v>
      </c>
      <c r="F2" s="20" t="n">
        <f aca="false">INDEX('Plant 13C-sorted'!E:E, 4 + (ROW()-2)*3)</f>
        <v>-28.568</v>
      </c>
      <c r="G2" s="20" t="n">
        <f aca="false">INDEX('Soil 13C-sorted'!E:E, 2 + (ROW()-2)*2)</f>
        <v>-28.068</v>
      </c>
      <c r="H2" s="24" t="n">
        <f aca="false">INDEX('Soil 13C-sorted'!E:E, 3 + (ROW()-2)*2)</f>
        <v>-27.148</v>
      </c>
      <c r="I2" s="0" t="n">
        <v>0</v>
      </c>
      <c r="J2" s="0" t="n">
        <v>0</v>
      </c>
      <c r="K2" s="0" t="n">
        <v>0</v>
      </c>
      <c r="L2" s="20" t="n">
        <f aca="false">MAX(0, ((D2/1000+1)*0.011237)/(((D2/1000+1)*0.011237)+1)*100)</f>
        <v>1.07806810363828</v>
      </c>
      <c r="M2" s="20" t="n">
        <f aca="false">MAX(0, ((E2/1000+1)*0.011237)/(((E2/1000+1)*0.011237)+1)*100)</f>
        <v>1.07864319219185</v>
      </c>
      <c r="N2" s="20" t="n">
        <f aca="false">MAX(0, ((F2/1000+1)*0.011237)/(((F2/1000+1)*0.011237)+1)*100)</f>
        <v>1.07981094225609</v>
      </c>
      <c r="O2" s="0"/>
    </row>
    <row r="3" customFormat="false" ht="13.8" hidden="false" customHeight="false" outlineLevel="0" collapsed="false">
      <c r="A3" s="1" t="str">
        <f aca="false">INDEX('Plant 13C-sorted'!A:A, 2 + (ROW()-2)*3)</f>
        <v>R0</v>
      </c>
      <c r="B3" s="20" t="n">
        <f aca="false">INDEX('Plant 13C-sorted'!C:C, 2 + (ROW()-2)*3)</f>
        <v>0</v>
      </c>
      <c r="C3" s="20" t="str">
        <f aca="false">INDEX('Plant 13C-sorted'!B:B, 2 + (ROW()-2)*3)</f>
        <v>1-CK2-B</v>
      </c>
      <c r="D3" s="20" t="n">
        <f aca="false">INDEX('Plant 13C-sorted'!E:E, 3 + (ROW()-2)*3)</f>
        <v>-30.448</v>
      </c>
      <c r="E3" s="20" t="n">
        <f aca="false">INDEX('Plant 13C-sorted'!E:E, 2 + (ROW()-2)*3)</f>
        <v>-28.726</v>
      </c>
      <c r="F3" s="25" t="n">
        <f aca="false">INDEX('Plant 13C-sorted'!E:E, 4 + (ROW()-2)*3)</f>
        <v>-28.899</v>
      </c>
      <c r="G3" s="24" t="n">
        <f aca="false">INDEX('Soil 13C-sorted'!E:E, 2 + (ROW()-2)*2)</f>
        <v>-27.858</v>
      </c>
      <c r="H3" s="24" t="n">
        <f aca="false">INDEX('Soil 13C-sorted'!E:E, 3 + (ROW()-2)*2)</f>
        <v>-27.425</v>
      </c>
      <c r="I3" s="0" t="n">
        <v>0</v>
      </c>
      <c r="J3" s="0" t="n">
        <v>0</v>
      </c>
      <c r="K3" s="0" t="n">
        <v>0</v>
      </c>
      <c r="L3" s="20" t="n">
        <f aca="false">MAX(0, ((D3/1000+1)*0.011237)/(((D3/1000+1)*0.011237)+1)*100)</f>
        <v>1.07774371995586</v>
      </c>
      <c r="M3" s="20" t="n">
        <f aca="false">MAX(0, ((E3/1000+1)*0.011237)/(((E3/1000+1)*0.011237)+1)*100)</f>
        <v>1.07963721094146</v>
      </c>
      <c r="N3" s="20" t="n">
        <f aca="false">MAX(0, ((F3/1000+1)*0.011237)/(((F3/1000+1)*0.011237)+1)*100)</f>
        <v>1.07944698544769</v>
      </c>
      <c r="O3" s="0"/>
    </row>
    <row r="4" customFormat="false" ht="13.8" hidden="false" customHeight="false" outlineLevel="0" collapsed="false">
      <c r="A4" s="1" t="str">
        <f aca="false">INDEX('Plant 13C-sorted'!A:A, 2 + (ROW()-2)*3)</f>
        <v>R0</v>
      </c>
      <c r="B4" s="20" t="n">
        <f aca="false">INDEX('Plant 13C-sorted'!C:C, 2 + (ROW()-2)*3)</f>
        <v>0</v>
      </c>
      <c r="C4" s="20" t="str">
        <f aca="false">INDEX('Plant 13C-sorted'!B:B, 2 + (ROW()-2)*3)</f>
        <v>1-CK3-B</v>
      </c>
      <c r="D4" s="20" t="n">
        <f aca="false">INDEX('Plant 13C-sorted'!E:E, 3 + (ROW()-2)*3)</f>
        <v>-30.634</v>
      </c>
      <c r="E4" s="20" t="n">
        <f aca="false">INDEX('Plant 13C-sorted'!E:E, 2 + (ROW()-2)*3)</f>
        <v>-29.612</v>
      </c>
      <c r="F4" s="25" t="n">
        <f aca="false">INDEX('Plant 13C-sorted'!E:E, 4 + (ROW()-2)*3)</f>
        <v>-28.672</v>
      </c>
      <c r="G4" s="24" t="n">
        <f aca="false">INDEX('Soil 13C-sorted'!E:E, 2 + (ROW()-2)*2)</f>
        <v>-26.764</v>
      </c>
      <c r="H4" s="24" t="n">
        <f aca="false">INDEX('Soil 13C-sorted'!E:E, 3 + (ROW()-2)*2)</f>
        <v>-28.593</v>
      </c>
      <c r="I4" s="0" t="n">
        <v>0</v>
      </c>
      <c r="J4" s="0" t="n">
        <v>0</v>
      </c>
      <c r="K4" s="0" t="n">
        <v>0</v>
      </c>
      <c r="L4" s="20" t="n">
        <f aca="false">MAX(0, ((D4/1000+1)*0.011237)/(((D4/1000+1)*0.011237)+1)*100)</f>
        <v>1.07753919220153</v>
      </c>
      <c r="M4" s="20" t="n">
        <f aca="false">MAX(0, ((E4/1000+1)*0.011237)/(((E4/1000+1)*0.011237)+1)*100)</f>
        <v>1.07866298479551</v>
      </c>
      <c r="N4" s="20" t="n">
        <f aca="false">MAX(0, ((F4/1000+1)*0.011237)/(((F4/1000+1)*0.011237)+1)*100)</f>
        <v>1.07969658753535</v>
      </c>
      <c r="O4" s="26" t="s">
        <v>1028</v>
      </c>
      <c r="Q4" s="20" t="s">
        <v>1029</v>
      </c>
    </row>
    <row r="5" customFormat="false" ht="13.8" hidden="false" customHeight="false" outlineLevel="0" collapsed="false">
      <c r="A5" s="1" t="str">
        <f aca="false">INDEX('Plant 13C-sorted'!A:A, 2 + (ROW()-2)*3)</f>
        <v>R0</v>
      </c>
      <c r="B5" s="20" t="n">
        <f aca="false">INDEX('Plant 13C-sorted'!C:C, 2 + (ROW()-2)*3)</f>
        <v>0.125</v>
      </c>
      <c r="C5" s="20" t="str">
        <f aca="false">INDEX('Plant 13C-sorted'!B:B, 2 + (ROW()-2)*3)</f>
        <v>2-CK1-B</v>
      </c>
      <c r="D5" s="20" t="n">
        <f aca="false">INDEX('Plant 13C-sorted'!E:E, 3 + (ROW()-2)*3)</f>
        <v>813.154</v>
      </c>
      <c r="E5" s="20" t="n">
        <f aca="false">INDEX('Plant 13C-sorted'!E:E, 2 + (ROW()-2)*3)</f>
        <v>73.967</v>
      </c>
      <c r="F5" s="25" t="n">
        <f aca="false">INDEX('Plant 13C-sorted'!E:E, 4 + (ROW()-2)*3)</f>
        <v>-28.926</v>
      </c>
      <c r="G5" s="20" t="n">
        <f aca="false">INDEX('Soil 13C-sorted'!E:E, 2 + (ROW()-5)*2)</f>
        <v>-28.068</v>
      </c>
      <c r="H5" s="20" t="n">
        <f aca="false">INDEX('Soil 13C-sorted'!E:E, 3 + (ROW()-5)*2)</f>
        <v>-27.148</v>
      </c>
      <c r="I5" s="20" t="n">
        <f aca="false">MAX(0, ((D5/1000+1)*0.011237)/(((D5/1000+1)*0.011237)+1)*100 - $Q$5)</f>
        <v>0.918974701113606</v>
      </c>
      <c r="J5" s="20" t="n">
        <f aca="false">MAX(0, ((E5/1000+1)*0.011237)/(((E5/1000+1)*0.011237)+1)*100 - $Q$8)</f>
        <v>0.113445188439166</v>
      </c>
      <c r="K5" s="20" t="n">
        <f aca="false">MAX(0, ((F5/1000+1)*0.011237)/(((F5/1000+1)*0.011237)+1)*100 - $Q$11)</f>
        <v>0</v>
      </c>
      <c r="O5" s="20" t="n">
        <f aca="false">AVERAGE(L35, L36, L37)</f>
        <v>1.07796106778021</v>
      </c>
      <c r="Q5" s="20" t="n">
        <f aca="false">AVERAGE(L2, L3, L4)</f>
        <v>1.07778367193189</v>
      </c>
    </row>
    <row r="6" customFormat="false" ht="13.8" hidden="false" customHeight="false" outlineLevel="0" collapsed="false">
      <c r="A6" s="1" t="str">
        <f aca="false">INDEX('Plant 13C-sorted'!A:A, 2 + (ROW()-2)*3)</f>
        <v>R0</v>
      </c>
      <c r="B6" s="20" t="n">
        <f aca="false">INDEX('Plant 13C-sorted'!C:C, 2 + (ROW()-2)*3)</f>
        <v>0.125</v>
      </c>
      <c r="C6" s="20" t="str">
        <f aca="false">INDEX('Plant 13C-sorted'!B:B, 2 + (ROW()-2)*3)</f>
        <v>2-CK2-B</v>
      </c>
      <c r="D6" s="20" t="n">
        <f aca="false">INDEX('Plant 13C-sorted'!E:E, 3 + (ROW()-2)*3)</f>
        <v>868.169</v>
      </c>
      <c r="E6" s="20" t="n">
        <f aca="false">INDEX('Plant 13C-sorted'!E:E, 2 + (ROW()-2)*3)</f>
        <v>69.036</v>
      </c>
      <c r="F6" s="25" t="n">
        <f aca="false">INDEX('Plant 13C-sorted'!E:E, 4 + (ROW()-2)*3)</f>
        <v>-24.894</v>
      </c>
      <c r="G6" s="24" t="n">
        <f aca="false">INDEX('Soil 13C-sorted'!E:E, 2 + (ROW()-5)*2)</f>
        <v>-27.858</v>
      </c>
      <c r="H6" s="24" t="n">
        <f aca="false">INDEX('Soil 13C-sorted'!E:E, 3 + (ROW()-5)*2)</f>
        <v>-27.425</v>
      </c>
      <c r="I6" s="20" t="n">
        <f aca="false">MAX(0, ((D6/1000+1)*0.011237)/(((D6/1000+1)*0.011237)+1)*100 - $Q$5)</f>
        <v>0.978314946559125</v>
      </c>
      <c r="J6" s="20" t="n">
        <f aca="false">MAX(0, ((E6/1000+1)*0.011237)/(((E6/1000+1)*0.011237)+1)*100 - $Q$8)</f>
        <v>0.108035283536374</v>
      </c>
      <c r="K6" s="20" t="n">
        <f aca="false">MAX(0, ((F6/1000+1)*0.011237)/(((F6/1000+1)*0.011237)+1)*100 - $Q$11)</f>
        <v>0.00419906795506364</v>
      </c>
    </row>
    <row r="7" customFormat="false" ht="13.8" hidden="false" customHeight="false" outlineLevel="0" collapsed="false">
      <c r="A7" s="1" t="str">
        <f aca="false">INDEX('Plant 13C-sorted'!A:A, 2 + (ROW()-2)*3)</f>
        <v>R0</v>
      </c>
      <c r="B7" s="20" t="n">
        <f aca="false">INDEX('Plant 13C-sorted'!C:C, 2 + (ROW()-2)*3)</f>
        <v>0.125</v>
      </c>
      <c r="C7" s="20" t="str">
        <f aca="false">INDEX('Plant 13C-sorted'!B:B, 2 + (ROW()-2)*3)</f>
        <v>2-CK3-B</v>
      </c>
      <c r="D7" s="20" t="n">
        <f aca="false">INDEX('Plant 13C-sorted'!E:E, 3 + (ROW()-2)*3)</f>
        <v>796.232</v>
      </c>
      <c r="E7" s="20" t="n">
        <f aca="false">INDEX('Plant 13C-sorted'!E:E, 2 + (ROW()-2)*3)</f>
        <v>77.6919999999999</v>
      </c>
      <c r="F7" s="20" t="n">
        <f aca="false">INDEX('Plant 13C-sorted'!E:E, 4 + (ROW()-2)*3)</f>
        <v>-23.996</v>
      </c>
      <c r="G7" s="20" t="n">
        <f aca="false">INDEX('Soil 13C-sorted'!E:E, 2 + (ROW()-5)*2)</f>
        <v>-26.764</v>
      </c>
      <c r="H7" s="20" t="n">
        <f aca="false">INDEX('Soil 13C-sorted'!E:E, 3 + (ROW()-5)*2)</f>
        <v>-28.593</v>
      </c>
      <c r="I7" s="20" t="n">
        <f aca="false">MAX(0, ((D7/1000+1)*0.011237)/(((D7/1000+1)*0.011237)+1)*100 - $Q$5)</f>
        <v>0.90070784136606</v>
      </c>
      <c r="J7" s="20" t="n">
        <f aca="false">MAX(0, ((E7/1000+1)*0.011237)/(((E7/1000+1)*0.011237)+1)*100 - $Q$8)</f>
        <v>0.117531572355627</v>
      </c>
      <c r="K7" s="20" t="n">
        <f aca="false">MAX(0, ((F7/1000+1)*0.011237)/(((F7/1000+1)*0.011237)+1)*100 - $Q$11)</f>
        <v>0.00518638534528182</v>
      </c>
      <c r="O7" s="20" t="s">
        <v>1030</v>
      </c>
      <c r="Q7" s="20" t="s">
        <v>1031</v>
      </c>
    </row>
    <row r="8" customFormat="false" ht="13.8" hidden="false" customHeight="false" outlineLevel="0" collapsed="false">
      <c r="A8" s="1" t="str">
        <f aca="false">INDEX('Plant 13C-sorted'!A:A, 2 + (ROW()-2)*3)</f>
        <v>R0</v>
      </c>
      <c r="B8" s="20" t="n">
        <f aca="false">INDEX('Plant 13C-sorted'!C:C, 2 + (ROW()-2)*3)</f>
        <v>1</v>
      </c>
      <c r="C8" s="20" t="str">
        <f aca="false">INDEX('Plant 13C-sorted'!B:B, 2 + (ROW()-2)*3)</f>
        <v>3-CK1-B</v>
      </c>
      <c r="D8" s="20" t="n">
        <f aca="false">INDEX('Plant 13C-sorted'!E:E, 3 + (ROW()-2)*3)</f>
        <v>328.869</v>
      </c>
      <c r="E8" s="20" t="n">
        <f aca="false">INDEX('Plant 13C-sorted'!E:E, 2 + (ROW()-2)*3)</f>
        <v>295.112</v>
      </c>
      <c r="F8" s="20" t="n">
        <f aca="false">INDEX('Plant 13C-sorted'!E:E, 4 + (ROW()-2)*3)</f>
        <v>-28.883</v>
      </c>
      <c r="G8" s="20" t="n">
        <f aca="false">INDEX('Soil 13C-sorted'!E:E, 2 + (ROW()-8)*2)</f>
        <v>-28.068</v>
      </c>
      <c r="H8" s="20" t="n">
        <f aca="false">INDEX('Soil 13C-sorted'!E:E, 3 + (ROW()-8)*2)</f>
        <v>-27.148</v>
      </c>
      <c r="I8" s="20" t="n">
        <f aca="false">MAX(0, ((D8/1000+1)*0.011237)/(((D8/1000+1)*0.011237)+1)*100 - $Q$5)</f>
        <v>0.393496530345475</v>
      </c>
      <c r="J8" s="20" t="n">
        <f aca="false">MAX(0, ((E8/1000+1)*0.011237)/(((E8/1000+1)*0.011237)+1)*100 - $Q$8)</f>
        <v>0.355460546444403</v>
      </c>
      <c r="K8" s="20" t="n">
        <f aca="false">MAX(0, ((F8/1000+1)*0.011237)/(((F8/1000+1)*0.011237)+1)*100 - $Q$11)</f>
        <v>0</v>
      </c>
      <c r="O8" s="20" t="n">
        <f aca="false">AVERAGE(M35, M36, M37)</f>
        <v>1.0786560192517</v>
      </c>
      <c r="Q8" s="20" t="n">
        <f aca="false">AVERAGE(M2, M3, M4)</f>
        <v>1.0789811293096</v>
      </c>
    </row>
    <row r="9" customFormat="false" ht="13.8" hidden="false" customHeight="false" outlineLevel="0" collapsed="false">
      <c r="A9" s="1" t="str">
        <f aca="false">INDEX('Plant 13C-sorted'!A:A, 2 + (ROW()-2)*3)</f>
        <v>R0</v>
      </c>
      <c r="B9" s="20" t="n">
        <f aca="false">INDEX('Plant 13C-sorted'!C:C, 2 + (ROW()-2)*3)</f>
        <v>1</v>
      </c>
      <c r="C9" s="20" t="str">
        <f aca="false">INDEX('Plant 13C-sorted'!B:B, 2 + (ROW()-2)*3)</f>
        <v>3-CK2-B</v>
      </c>
      <c r="D9" s="20" t="n">
        <f aca="false">INDEX('Plant 13C-sorted'!E:E, 3 + (ROW()-2)*3)</f>
        <v>353.455</v>
      </c>
      <c r="E9" s="20" t="n">
        <f aca="false">INDEX('Plant 13C-sorted'!E:E, 2 + (ROW()-2)*3)</f>
        <v>306.331</v>
      </c>
      <c r="F9" s="20" t="n">
        <f aca="false">INDEX('Plant 13C-sorted'!E:E, 4 + (ROW()-2)*3)</f>
        <v>-29.299</v>
      </c>
      <c r="G9" s="20" t="n">
        <f aca="false">INDEX('Soil 13C-sorted'!E:E, 2 + (ROW()-8)*2)</f>
        <v>-27.858</v>
      </c>
      <c r="H9" s="20" t="n">
        <f aca="false">INDEX('Soil 13C-sorted'!E:E, 3 + (ROW()-8)*2)</f>
        <v>-27.425</v>
      </c>
      <c r="I9" s="20" t="n">
        <f aca="false">MAX(0, ((D9/1000+1)*0.011237)/(((D9/1000+1)*0.011237)+1)*100 - $Q$5)</f>
        <v>0.420309550563434</v>
      </c>
      <c r="J9" s="20" t="n">
        <f aca="false">MAX(0, ((E9/1000+1)*0.011237)/(((E9/1000+1)*0.011237)+1)*100 - $Q$8)</f>
        <v>0.367706734932739</v>
      </c>
      <c r="K9" s="20" t="n">
        <f aca="false">MAX(0, ((F9/1000+1)*0.011237)/(((F9/1000+1)*0.011237)+1)*100 - $Q$11)</f>
        <v>0</v>
      </c>
    </row>
    <row r="10" customFormat="false" ht="13.8" hidden="false" customHeight="false" outlineLevel="0" collapsed="false">
      <c r="A10" s="1" t="str">
        <f aca="false">INDEX('Plant 13C-sorted'!A:A, 2 + (ROW()-2)*3)</f>
        <v>R0</v>
      </c>
      <c r="B10" s="20" t="n">
        <f aca="false">INDEX('Plant 13C-sorted'!C:C, 2 + (ROW()-2)*3)</f>
        <v>1</v>
      </c>
      <c r="C10" s="20" t="str">
        <f aca="false">INDEX('Plant 13C-sorted'!B:B, 2 + (ROW()-2)*3)</f>
        <v>3-CK3-B</v>
      </c>
      <c r="D10" s="20" t="n">
        <f aca="false">INDEX('Plant 13C-sorted'!E:E, 3 + (ROW()-2)*3)</f>
        <v>268.515</v>
      </c>
      <c r="E10" s="20" t="n">
        <f aca="false">INDEX('Plant 13C-sorted'!E:E, 2 + (ROW()-2)*3)</f>
        <v>304.038</v>
      </c>
      <c r="F10" s="20" t="n">
        <f aca="false">INDEX('Plant 13C-sorted'!E:E, 4 + (ROW()-2)*3)</f>
        <v>-29.743</v>
      </c>
      <c r="G10" s="20" t="n">
        <f aca="false">INDEX('Soil 13C-sorted'!E:E, 2 + (ROW()-8)*2)</f>
        <v>-26.764</v>
      </c>
      <c r="H10" s="20" t="n">
        <f aca="false">INDEX('Soil 13C-sorted'!E:E, 3 + (ROW()-8)*2)</f>
        <v>-28.593</v>
      </c>
      <c r="I10" s="20" t="n">
        <f aca="false">MAX(0, ((D10/1000+1)*0.011237)/(((D10/1000+1)*0.011237)+1)*100 - $Q$5)</f>
        <v>0.327613673888101</v>
      </c>
      <c r="J10" s="20" t="n">
        <f aca="false">MAX(0, ((E10/1000+1)*0.011237)/(((E10/1000+1)*0.011237)+1)*100 - $Q$8)</f>
        <v>0.36520404000777</v>
      </c>
      <c r="K10" s="20" t="n">
        <f aca="false">MAX(0, ((F10/1000+1)*0.011237)/(((F10/1000+1)*0.011237)+1)*100 - $Q$11)</f>
        <v>0</v>
      </c>
      <c r="O10" s="20" t="s">
        <v>1032</v>
      </c>
      <c r="Q10" s="20" t="s">
        <v>1033</v>
      </c>
    </row>
    <row r="11" customFormat="false" ht="13.8" hidden="false" customHeight="false" outlineLevel="0" collapsed="false">
      <c r="A11" s="1" t="str">
        <f aca="false">INDEX('Plant 13C-sorted'!A:A, 2 + (ROW()-2)*3)</f>
        <v>R0</v>
      </c>
      <c r="B11" s="20" t="n">
        <f aca="false">INDEX('Plant 13C-sorted'!C:C, 2 + (ROW()-2)*3)</f>
        <v>3</v>
      </c>
      <c r="C11" s="20" t="str">
        <f aca="false">INDEX('Plant 13C-sorted'!B:B, 2 + (ROW()-2)*3)</f>
        <v>4-CK1-B</v>
      </c>
      <c r="D11" s="20" t="n">
        <f aca="false">INDEX('Plant 13C-sorted'!E:E, 3 + (ROW()-2)*3)</f>
        <v>183.356</v>
      </c>
      <c r="E11" s="20" t="n">
        <f aca="false">INDEX('Plant 13C-sorted'!E:E, 2 + (ROW()-2)*3)</f>
        <v>58.847</v>
      </c>
      <c r="F11" s="20" t="n">
        <f aca="false">INDEX('Plant 13C-sorted'!E:E, 4 + (ROW()-2)*3)</f>
        <v>-22.805</v>
      </c>
      <c r="G11" s="20" t="n">
        <f aca="false">INDEX('Soil 13C-sorted'!E:E, 2 + (ROW()-8)*2)</f>
        <v>-28.386</v>
      </c>
      <c r="H11" s="20" t="n">
        <f aca="false">INDEX('Soil 13C-sorted'!E:E, 3 + (ROW()-8)*2)</f>
        <v>-27.276</v>
      </c>
      <c r="I11" s="20" t="n">
        <f aca="false">MAX(0, ((D11/1000+1)*0.011237)/(((D11/1000+1)*0.011237)+1)*100 - $Q$5)</f>
        <v>0.234503495456637</v>
      </c>
      <c r="J11" s="20" t="n">
        <f aca="false">MAX(0, ((E11/1000+1)*0.011237)/(((E11/1000+1)*0.011237)+1)*100 - $Q$8)</f>
        <v>0.0968548381359282</v>
      </c>
      <c r="K11" s="20" t="n">
        <f aca="false">MAX(0, ((F11/1000+1)*0.011237)/(((F11/1000+1)*0.011237)+1)*100 - $Q$11)</f>
        <v>0.00649581486475914</v>
      </c>
      <c r="O11" s="20" t="n">
        <f aca="false">AVERAGE(N35, N36, N37)</f>
        <v>1.08002462267901</v>
      </c>
      <c r="Q11" s="20" t="n">
        <f aca="false">AVERAGE(N2, N3, N4)</f>
        <v>1.07965150507971</v>
      </c>
    </row>
    <row r="12" customFormat="false" ht="13.8" hidden="false" customHeight="false" outlineLevel="0" collapsed="false">
      <c r="A12" s="1" t="str">
        <f aca="false">INDEX('Plant 13C-sorted'!A:A, 2 + (ROW()-2)*3)</f>
        <v>R0</v>
      </c>
      <c r="B12" s="20" t="n">
        <f aca="false">INDEX('Plant 13C-sorted'!C:C, 2 + (ROW()-2)*3)</f>
        <v>3</v>
      </c>
      <c r="C12" s="20" t="str">
        <f aca="false">INDEX('Plant 13C-sorted'!B:B, 2 + (ROW()-2)*3)</f>
        <v>4-CK2-B</v>
      </c>
      <c r="D12" s="20" t="n">
        <f aca="false">INDEX('Plant 13C-sorted'!E:E, 3 + (ROW()-2)*3)</f>
        <v>175.634</v>
      </c>
      <c r="E12" s="25" t="n">
        <f aca="false">INDEX('Plant 13C-sorted'!E:E, 2 + (ROW()-2)*3)</f>
        <v>49.891</v>
      </c>
      <c r="F12" s="20" t="n">
        <f aca="false">INDEX('Plant 13C-sorted'!E:E, 4 + (ROW()-2)*3)</f>
        <v>-21.92</v>
      </c>
      <c r="G12" s="20" t="n">
        <f aca="false">INDEX('Soil 13C-sorted'!E:E, 2 + (ROW()-8)*2)</f>
        <v>-27.686</v>
      </c>
      <c r="H12" s="20" t="n">
        <f aca="false">INDEX('Soil 13C-sorted'!E:E, 3 + (ROW()-8)*2)</f>
        <v>-27.88</v>
      </c>
      <c r="I12" s="20" t="n">
        <f aca="false">MAX(0, ((D12/1000+1)*0.011237)/(((D12/1000+1)*0.011237)+1)*100 - $Q$5)</f>
        <v>0.226051805872475</v>
      </c>
      <c r="J12" s="20" t="n">
        <f aca="false">MAX(0, ((E12/1000+1)*0.011237)/(((E12/1000+1)*0.011237)+1)*100 - $Q$8)</f>
        <v>0.087025280821353</v>
      </c>
      <c r="K12" s="20" t="n">
        <f aca="false">MAX(0, ((F12/1000+1)*0.011237)/(((F12/1000+1)*0.011237)+1)*100 - $Q$11)</f>
        <v>0.00746879419731283</v>
      </c>
    </row>
    <row r="13" customFormat="false" ht="13.8" hidden="false" customHeight="false" outlineLevel="0" collapsed="false">
      <c r="A13" s="1" t="str">
        <f aca="false">INDEX('Plant 13C-sorted'!A:A, 2 + (ROW()-2)*3)</f>
        <v>R0</v>
      </c>
      <c r="B13" s="20" t="n">
        <f aca="false">INDEX('Plant 13C-sorted'!C:C, 2 + (ROW()-2)*3)</f>
        <v>3</v>
      </c>
      <c r="C13" s="20" t="str">
        <f aca="false">INDEX('Plant 13C-sorted'!B:B, 2 + (ROW()-2)*3)</f>
        <v>4-CK3-B</v>
      </c>
      <c r="D13" s="20" t="n">
        <f aca="false">INDEX('Plant 13C-sorted'!E:E, 3 + (ROW()-2)*3)</f>
        <v>163.749</v>
      </c>
      <c r="E13" s="20" t="n">
        <f aca="false">INDEX('Plant 13C-sorted'!E:E, 2 + (ROW()-2)*3)</f>
        <v>45.652</v>
      </c>
      <c r="F13" s="20" t="n">
        <f aca="false">INDEX('Plant 13C-sorted'!E:E, 4 + (ROW()-2)*3)</f>
        <v>-21.578</v>
      </c>
      <c r="G13" s="20" t="n">
        <f aca="false">INDEX('Soil 13C-sorted'!E:E, 2 + (ROW()-8)*2)</f>
        <v>-27.214</v>
      </c>
      <c r="H13" s="20" t="n">
        <f aca="false">INDEX('Soil 13C-sorted'!E:E, 3 + (ROW()-8)*2)</f>
        <v>-27.755</v>
      </c>
      <c r="I13" s="20" t="n">
        <f aca="false">MAX(0, ((D13/1000+1)*0.011237)/(((D13/1000+1)*0.011237)+1)*100 - $Q$5)</f>
        <v>0.213040905044049</v>
      </c>
      <c r="J13" s="20" t="n">
        <f aca="false">MAX(0, ((E13/1000+1)*0.011237)/(((E13/1000+1)*0.011237)+1)*100 - $Q$8)</f>
        <v>0.0823721321123199</v>
      </c>
      <c r="K13" s="20" t="n">
        <f aca="false">MAX(0, ((F13/1000+1)*0.011237)/(((F13/1000+1)*0.011237)+1)*100 - $Q$11)</f>
        <v>0.0078447878624146</v>
      </c>
    </row>
    <row r="14" customFormat="false" ht="13.8" hidden="false" customHeight="false" outlineLevel="0" collapsed="false">
      <c r="A14" s="1" t="str">
        <f aca="false">INDEX('Plant 13C-sorted'!A:A, 2 + (ROW()-2)*3)</f>
        <v>R0</v>
      </c>
      <c r="B14" s="20" t="n">
        <f aca="false">INDEX('Plant 13C-sorted'!C:C, 2 + (ROW()-2)*3)</f>
        <v>5</v>
      </c>
      <c r="C14" s="20" t="str">
        <f aca="false">INDEX('Plant 13C-sorted'!B:B, 2 + (ROW()-2)*3)</f>
        <v>5-CK1-B</v>
      </c>
      <c r="D14" s="20" t="n">
        <f aca="false">INDEX('Plant 13C-sorted'!E:E, 3 + (ROW()-2)*3)</f>
        <v>147.766</v>
      </c>
      <c r="E14" s="20" t="n">
        <f aca="false">INDEX('Plant 13C-sorted'!E:E, 2 + (ROW()-2)*3)</f>
        <v>26.001</v>
      </c>
      <c r="F14" s="20" t="n">
        <f aca="false">INDEX('Plant 13C-sorted'!E:E, 4 + (ROW()-2)*3)</f>
        <v>-1.809</v>
      </c>
      <c r="G14" s="20" t="n">
        <f aca="false">INDEX('Soil 13C-sorted'!E:E, 2 + (ROW()-8)*2)</f>
        <v>-28.131</v>
      </c>
      <c r="H14" s="20" t="n">
        <f aca="false">INDEX('Soil 13C-sorted'!E:E, 3 + (ROW()-8)*2)</f>
        <v>-27.568</v>
      </c>
      <c r="I14" s="20" t="n">
        <f aca="false">MAX(0, ((D14/1000+1)*0.011237)/(((D14/1000+1)*0.011237)+1)*100 - $Q$5)</f>
        <v>0.195538379183107</v>
      </c>
      <c r="J14" s="20" t="n">
        <f aca="false">MAX(0, ((E14/1000+1)*0.011237)/(((E14/1000+1)*0.011237)+1)*100 - $Q$8)</f>
        <v>0.0607955120407826</v>
      </c>
      <c r="K14" s="20" t="n">
        <f aca="false">MAX(0, ((F14/1000+1)*0.011237)/(((F14/1000+1)*0.011237)+1)*100 - $Q$11)</f>
        <v>0.0295739037393354</v>
      </c>
    </row>
    <row r="15" customFormat="false" ht="13.8" hidden="false" customHeight="false" outlineLevel="0" collapsed="false">
      <c r="A15" s="1" t="str">
        <f aca="false">INDEX('Plant 13C-sorted'!A:A, 2 + (ROW()-2)*3)</f>
        <v>R0</v>
      </c>
      <c r="B15" s="20" t="n">
        <f aca="false">INDEX('Plant 13C-sorted'!C:C, 2 + (ROW()-2)*3)</f>
        <v>5</v>
      </c>
      <c r="C15" s="20" t="str">
        <f aca="false">INDEX('Plant 13C-sorted'!B:B, 2 + (ROW()-2)*3)</f>
        <v>5-CK2-B</v>
      </c>
      <c r="D15" s="20" t="n">
        <f aca="false">INDEX('Plant 13C-sorted'!E:E, 3 + (ROW()-2)*3)</f>
        <v>161.587</v>
      </c>
      <c r="E15" s="20" t="n">
        <f aca="false">INDEX('Plant 13C-sorted'!E:E, 2 + (ROW()-2)*3)</f>
        <v>24.676</v>
      </c>
      <c r="F15" s="20" t="n">
        <f aca="false">INDEX('Plant 13C-sorted'!E:E, 4 + (ROW()-2)*3)</f>
        <v>-1.126</v>
      </c>
      <c r="G15" s="20" t="n">
        <f aca="false">INDEX('Soil 13C-sorted'!E:E, 2 + (ROW()-8)*2)</f>
        <v>-27.485</v>
      </c>
      <c r="H15" s="20" t="n">
        <f aca="false">INDEX('Soil 13C-sorted'!E:E, 3 + (ROW()-8)*2)</f>
        <v>-27.323</v>
      </c>
      <c r="I15" s="20" t="n">
        <f aca="false">MAX(0, ((D15/1000+1)*0.011237)/(((D15/1000+1)*0.011237)+1)*100 - $Q$5)</f>
        <v>0.210673723678855</v>
      </c>
      <c r="J15" s="20" t="n">
        <f aca="false">MAX(0, ((E15/1000+1)*0.011237)/(((E15/1000+1)*0.011237)+1)*100 - $Q$8)</f>
        <v>0.0593403350254236</v>
      </c>
      <c r="K15" s="20" t="n">
        <f aca="false">MAX(0, ((F15/1000+1)*0.011237)/(((F15/1000+1)*0.011237)+1)*100 - $Q$11)</f>
        <v>0.0303244532491702</v>
      </c>
    </row>
    <row r="16" customFormat="false" ht="13.8" hidden="false" customHeight="false" outlineLevel="0" collapsed="false">
      <c r="A16" s="1" t="str">
        <f aca="false">INDEX('Plant 13C-sorted'!A:A, 2 + (ROW()-2)*3)</f>
        <v>R0</v>
      </c>
      <c r="B16" s="20" t="n">
        <f aca="false">INDEX('Plant 13C-sorted'!C:C, 2 + (ROW()-2)*3)</f>
        <v>5</v>
      </c>
      <c r="C16" s="20" t="str">
        <f aca="false">INDEX('Plant 13C-sorted'!B:B, 2 + (ROW()-2)*3)</f>
        <v>5-CK3-B</v>
      </c>
      <c r="D16" s="20" t="n">
        <f aca="false">INDEX('Plant 13C-sorted'!E:E, 3 + (ROW()-2)*3)</f>
        <v>142.637</v>
      </c>
      <c r="E16" s="20" t="n">
        <f aca="false">INDEX('Plant 13C-sorted'!E:E, 2 + (ROW()-2)*3)</f>
        <v>21.281</v>
      </c>
      <c r="F16" s="20" t="n">
        <f aca="false">INDEX('Plant 13C-sorted'!E:E, 4 + (ROW()-2)*3)</f>
        <v>-2.187</v>
      </c>
      <c r="G16" s="20" t="n">
        <f aca="false">INDEX('Soil 13C-sorted'!E:E, 2 + (ROW()-8)*2)</f>
        <v>-26.998</v>
      </c>
      <c r="H16" s="20" t="n">
        <f aca="false">INDEX('Soil 13C-sorted'!E:E, 3 + (ROW()-8)*2)</f>
        <v>-27.456</v>
      </c>
      <c r="I16" s="20" t="n">
        <f aca="false">MAX(0, ((D16/1000+1)*0.011237)/(((D16/1000+1)*0.011237)+1)*100 - $Q$5)</f>
        <v>0.189920442506397</v>
      </c>
      <c r="J16" s="20" t="n">
        <f aca="false">MAX(0, ((E16/1000+1)*0.011237)/(((E16/1000+1)*0.011237)+1)*100 - $Q$8)</f>
        <v>0.055611591612321</v>
      </c>
      <c r="K16" s="20" t="n">
        <f aca="false">MAX(0, ((F16/1000+1)*0.011237)/(((F16/1000+1)*0.011237)+1)*100 - $Q$11)</f>
        <v>0.029158514193647</v>
      </c>
    </row>
    <row r="17" customFormat="false" ht="13.8" hidden="false" customHeight="false" outlineLevel="0" collapsed="false">
      <c r="A17" s="1" t="str">
        <f aca="false">INDEX('Plant 13C-sorted'!A:A, 2 + (ROW()-2)*3)</f>
        <v>R0</v>
      </c>
      <c r="B17" s="20" t="n">
        <f aca="false">INDEX('Plant 13C-sorted'!C:C, 2 + (ROW()-2)*3)</f>
        <v>7</v>
      </c>
      <c r="C17" s="20" t="str">
        <f aca="false">INDEX('Plant 13C-sorted'!B:B, 2 + (ROW()-2)*3)</f>
        <v>6-CK1-B</v>
      </c>
      <c r="D17" s="20" t="n">
        <f aca="false">INDEX('Plant 13C-sorted'!E:E, 3 + (ROW()-2)*3)</f>
        <v>158.628</v>
      </c>
      <c r="E17" s="20" t="n">
        <f aca="false">INDEX('Plant 13C-sorted'!E:E, 2 + (ROW()-2)*3)</f>
        <v>72.68</v>
      </c>
      <c r="F17" s="20" t="n">
        <f aca="false">INDEX('Plant 13C-sorted'!E:E, 4 + (ROW()-2)*3)</f>
        <v>-11.889</v>
      </c>
      <c r="G17" s="20" t="n">
        <f aca="false">INDEX('Soil 13C-sorted'!E:E, 2 + (ROW()-8)*2)</f>
        <v>-27.972</v>
      </c>
      <c r="H17" s="20" t="n">
        <f aca="false">INDEX('Soil 13C-sorted'!E:E, 3 + (ROW()-8)*2)</f>
        <v>-27.48</v>
      </c>
      <c r="I17" s="20" t="n">
        <f aca="false">MAX(0, ((D17/1000+1)*0.011237)/(((D17/1000+1)*0.011237)+1)*100 - $Q$5)</f>
        <v>0.207433720186549</v>
      </c>
      <c r="J17" s="20" t="n">
        <f aca="false">MAX(0, ((E17/1000+1)*0.011237)/(((E17/1000+1)*0.011237)+1)*100 - $Q$8)</f>
        <v>0.112033250514675</v>
      </c>
      <c r="K17" s="20" t="n">
        <f aca="false">MAX(0, ((F17/1000+1)*0.011237)/(((F17/1000+1)*0.011237)+1)*100 - $Q$11)</f>
        <v>0.018495654813556</v>
      </c>
    </row>
    <row r="18" customFormat="false" ht="13.8" hidden="false" customHeight="false" outlineLevel="0" collapsed="false">
      <c r="A18" s="1" t="str">
        <f aca="false">INDEX('Plant 13C-sorted'!A:A, 2 + (ROW()-2)*3)</f>
        <v>R0</v>
      </c>
      <c r="B18" s="20" t="n">
        <f aca="false">INDEX('Plant 13C-sorted'!C:C, 2 + (ROW()-2)*3)</f>
        <v>7</v>
      </c>
      <c r="C18" s="20" t="str">
        <f aca="false">INDEX('Plant 13C-sorted'!B:B, 2 + (ROW()-2)*3)</f>
        <v>6-CK2-B</v>
      </c>
      <c r="D18" s="20" t="n">
        <f aca="false">INDEX('Plant 13C-sorted'!E:E, 3 + (ROW()-2)*3)</f>
        <v>170.457</v>
      </c>
      <c r="E18" s="20" t="n">
        <f aca="false">INDEX('Plant 13C-sorted'!E:E, 2 + (ROW()-2)*3)</f>
        <v>71.5729999999999</v>
      </c>
      <c r="F18" s="20" t="n">
        <f aca="false">INDEX('Plant 13C-sorted'!E:E, 4 + (ROW()-2)*3)</f>
        <v>-10.06</v>
      </c>
      <c r="G18" s="20" t="n">
        <f aca="false">INDEX('Soil 13C-sorted'!E:E, 2 + (ROW()-8)*2)</f>
        <v>-27.731</v>
      </c>
      <c r="H18" s="20" t="n">
        <f aca="false">INDEX('Soil 13C-sorted'!E:E, 3 + (ROW()-8)*2)</f>
        <v>-27.489</v>
      </c>
      <c r="I18" s="20" t="n">
        <f aca="false">MAX(0, ((D18/1000+1)*0.011237)/(((D18/1000+1)*0.011237)+1)*100 - $Q$5)</f>
        <v>0.220384795166106</v>
      </c>
      <c r="J18" s="20" t="n">
        <f aca="false">MAX(0, ((E18/1000+1)*0.011237)/(((E18/1000+1)*0.011237)+1)*100 - $Q$8)</f>
        <v>0.110818754143737</v>
      </c>
      <c r="K18" s="20" t="n">
        <f aca="false">MAX(0, ((F18/1000+1)*0.011237)/(((F18/1000+1)*0.011237)+1)*100 - $Q$11)</f>
        <v>0.020505969818484</v>
      </c>
    </row>
    <row r="19" customFormat="false" ht="13.8" hidden="false" customHeight="false" outlineLevel="0" collapsed="false">
      <c r="A19" s="1" t="str">
        <f aca="false">INDEX('Plant 13C-sorted'!A:A, 2 + (ROW()-2)*3)</f>
        <v>R0</v>
      </c>
      <c r="B19" s="20" t="n">
        <f aca="false">INDEX('Plant 13C-sorted'!C:C, 2 + (ROW()-2)*3)</f>
        <v>7</v>
      </c>
      <c r="C19" s="20" t="str">
        <f aca="false">INDEX('Plant 13C-sorted'!B:B, 2 + (ROW()-2)*3)</f>
        <v>6-CK3-B</v>
      </c>
      <c r="D19" s="20" t="n">
        <f aca="false">INDEX('Plant 13C-sorted'!E:E, 3 + (ROW()-2)*3)</f>
        <v>163.014</v>
      </c>
      <c r="E19" s="20" t="n">
        <f aca="false">INDEX('Plant 13C-sorted'!E:E, 2 + (ROW()-2)*3)</f>
        <v>79.795</v>
      </c>
      <c r="F19" s="20" t="n">
        <f aca="false">INDEX('Plant 13C-sorted'!E:E, 4 + (ROW()-2)*3)</f>
        <v>-11.401</v>
      </c>
      <c r="G19" s="20" t="n">
        <f aca="false">INDEX('Soil 13C-sorted'!E:E, 2 + (ROW()-8)*2)</f>
        <v>-27.478</v>
      </c>
      <c r="H19" s="20" t="n">
        <f aca="false">INDEX('Soil 13C-sorted'!E:E, 3 + (ROW()-8)*2)</f>
        <v>-26.993</v>
      </c>
      <c r="I19" s="20" t="n">
        <f aca="false">MAX(0, ((D19/1000+1)*0.011237)/(((D19/1000+1)*0.011237)+1)*100 - $Q$5)</f>
        <v>0.212236163710086</v>
      </c>
      <c r="J19" s="20" t="n">
        <f aca="false">MAX(0, ((E19/1000+1)*0.011237)/(((E19/1000+1)*0.011237)+1)*100 - $Q$8)</f>
        <v>0.11983844734371</v>
      </c>
      <c r="K19" s="20" t="n">
        <f aca="false">MAX(0, ((F19/1000+1)*0.011237)/(((F19/1000+1)*0.011237)+1)*100 - $Q$11)</f>
        <v>0.0190320399108792</v>
      </c>
    </row>
    <row r="20" customFormat="false" ht="13.8" hidden="false" customHeight="false" outlineLevel="0" collapsed="false">
      <c r="A20" s="1" t="str">
        <f aca="false">INDEX('Plant 13C-sorted'!A:A, 2 + (ROW()-2)*3)</f>
        <v>R0</v>
      </c>
      <c r="B20" s="20" t="n">
        <f aca="false">INDEX('Plant 13C-sorted'!C:C, 2 + (ROW()-2)*3)</f>
        <v>15</v>
      </c>
      <c r="C20" s="20" t="str">
        <f aca="false">INDEX('Plant 13C-sorted'!B:B, 2 + (ROW()-2)*3)</f>
        <v>7-CK1-B</v>
      </c>
      <c r="D20" s="20" t="n">
        <f aca="false">INDEX('Plant 13C-sorted'!E:E, 3 + (ROW()-2)*3)</f>
        <v>141.467</v>
      </c>
      <c r="E20" s="20" t="n">
        <f aca="false">INDEX('Plant 13C-sorted'!E:E, 2 + (ROW()-2)*3)</f>
        <v>32.133</v>
      </c>
      <c r="F20" s="20" t="n">
        <f aca="false">INDEX('Plant 13C-sorted'!E:E, 4 + (ROW()-2)*3)</f>
        <v>-31.435</v>
      </c>
      <c r="G20" s="20" t="n">
        <f aca="false">INDEX('Soil 13C-sorted'!E:E, 2 + (ROW()-8)*2)</f>
        <v>-27.184</v>
      </c>
      <c r="H20" s="20" t="n">
        <f aca="false">INDEX('Soil 13C-sorted'!E:E, 3 + (ROW()-8)*2)</f>
        <v>-27.269</v>
      </c>
      <c r="I20" s="20" t="n">
        <f aca="false">MAX(0, ((D20/1000+1)*0.011237)/(((D20/1000+1)*0.011237)+1)*100 - $Q$5)</f>
        <v>0.188638819330742</v>
      </c>
      <c r="J20" s="20" t="n">
        <f aca="false">MAX(0, ((E20/1000+1)*0.011237)/(((E20/1000+1)*0.011237)+1)*100 - $Q$8)</f>
        <v>0.067529403604506</v>
      </c>
      <c r="K20" s="20" t="n">
        <f aca="false">MAX(0, ((F20/1000+1)*0.011237)/(((F20/1000+1)*0.011237)+1)*100 - $Q$11)</f>
        <v>0</v>
      </c>
    </row>
    <row r="21" customFormat="false" ht="13.8" hidden="false" customHeight="false" outlineLevel="0" collapsed="false">
      <c r="A21" s="1" t="str">
        <f aca="false">INDEX('Plant 13C-sorted'!A:A, 2 + (ROW()-2)*3)</f>
        <v>R0</v>
      </c>
      <c r="B21" s="20" t="n">
        <f aca="false">INDEX('Plant 13C-sorted'!C:C, 2 + (ROW()-2)*3)</f>
        <v>15</v>
      </c>
      <c r="C21" s="20" t="str">
        <f aca="false">INDEX('Plant 13C-sorted'!B:B, 2 + (ROW()-2)*3)</f>
        <v>7-CK2-B</v>
      </c>
      <c r="D21" s="20" t="n">
        <f aca="false">INDEX('Plant 13C-sorted'!E:E, 3 + (ROW()-2)*3)</f>
        <v>143.903</v>
      </c>
      <c r="E21" s="20" t="n">
        <f aca="false">INDEX('Plant 13C-sorted'!E:E, 2 + (ROW()-2)*3)</f>
        <v>28.501</v>
      </c>
      <c r="F21" s="20" t="n">
        <f aca="false">INDEX('Plant 13C-sorted'!E:E, 4 + (ROW()-2)*3)</f>
        <v>-30.976</v>
      </c>
      <c r="G21" s="20" t="n">
        <f aca="false">INDEX('Soil 13C-sorted'!E:E, 2 + (ROW()-8)*2)</f>
        <v>-27.858</v>
      </c>
      <c r="H21" s="20" t="n">
        <f aca="false">INDEX('Soil 13C-sorted'!E:E, 3 + (ROW()-8)*2)</f>
        <v>-27.697</v>
      </c>
      <c r="I21" s="20" t="n">
        <f aca="false">MAX(0, ((D21/1000+1)*0.011237)/(((D21/1000+1)*0.011237)+1)*100 - $Q$5)</f>
        <v>0.191307187027633</v>
      </c>
      <c r="J21" s="20" t="n">
        <f aca="false">MAX(0, ((E21/1000+1)*0.011237)/(((E21/1000+1)*0.011237)+1)*100 - $Q$8)</f>
        <v>0.0635410123883873</v>
      </c>
      <c r="K21" s="20" t="n">
        <f aca="false">MAX(0, ((F21/1000+1)*0.011237)/(((F21/1000+1)*0.011237)+1)*100 - $Q$11)</f>
        <v>0</v>
      </c>
    </row>
    <row r="22" customFormat="false" ht="13.8" hidden="false" customHeight="false" outlineLevel="0" collapsed="false">
      <c r="A22" s="1" t="str">
        <f aca="false">INDEX('Plant 13C-sorted'!A:A, 2 + (ROW()-2)*3)</f>
        <v>R0</v>
      </c>
      <c r="B22" s="20" t="n">
        <f aca="false">INDEX('Plant 13C-sorted'!C:C, 2 + (ROW()-2)*3)</f>
        <v>15</v>
      </c>
      <c r="C22" s="20" t="str">
        <f aca="false">INDEX('Plant 13C-sorted'!B:B, 2 + (ROW()-2)*3)</f>
        <v>7-CK3-B</v>
      </c>
      <c r="D22" s="20" t="n">
        <f aca="false">INDEX('Plant 13C-sorted'!E:E, 3 + (ROW()-2)*3)</f>
        <v>130.947</v>
      </c>
      <c r="E22" s="20" t="n">
        <f aca="false">INDEX('Plant 13C-sorted'!E:E, 2 + (ROW()-2)*3)</f>
        <v>30.062</v>
      </c>
      <c r="F22" s="20" t="n">
        <f aca="false">INDEX('Plant 13C-sorted'!E:E, 4 + (ROW()-2)*3)</f>
        <v>-29.072</v>
      </c>
      <c r="G22" s="20" t="n">
        <f aca="false">INDEX('Soil 13C-sorted'!E:E, 2 + (ROW()-8)*2)</f>
        <v>-28.111</v>
      </c>
      <c r="H22" s="20" t="n">
        <f aca="false">INDEX('Soil 13C-sorted'!E:E, 3 + (ROW()-8)*2)</f>
        <v>-27.08</v>
      </c>
      <c r="I22" s="20" t="n">
        <f aca="false">MAX(0, ((D22/1000+1)*0.011237)/(((D22/1000+1)*0.011237)+1)*100 - $Q$5)</f>
        <v>0.177113670036773</v>
      </c>
      <c r="J22" s="20" t="n">
        <f aca="false">MAX(0, ((E22/1000+1)*0.011237)/(((E22/1000+1)*0.011237)+1)*100 - $Q$8)</f>
        <v>0.0652552254715582</v>
      </c>
      <c r="K22" s="20" t="n">
        <f aca="false">MAX(0, ((F22/1000+1)*0.011237)/(((F22/1000+1)*0.011237)+1)*100 - $Q$11)</f>
        <v>0</v>
      </c>
    </row>
    <row r="23" customFormat="false" ht="13.8" hidden="false" customHeight="false" outlineLevel="0" collapsed="false">
      <c r="A23" s="1" t="str">
        <f aca="false">INDEX('Plant 13C-sorted'!A:A, 2 + (ROW()-2)*3)</f>
        <v>R0</v>
      </c>
      <c r="B23" s="20" t="n">
        <f aca="false">INDEX('Plant 13C-sorted'!C:C, 2 + (ROW()-2)*3)</f>
        <v>30</v>
      </c>
      <c r="C23" s="20" t="str">
        <f aca="false">INDEX('Plant 13C-sorted'!B:B, 2 + (ROW()-2)*3)</f>
        <v>8-CK1-B</v>
      </c>
      <c r="D23" s="20" t="n">
        <f aca="false">INDEX('Plant 13C-sorted'!E:E, 3 + (ROW()-2)*3)</f>
        <v>71.026</v>
      </c>
      <c r="E23" s="20" t="n">
        <f aca="false">INDEX('Plant 13C-sorted'!E:E, 2 + (ROW()-2)*3)</f>
        <v>16.651</v>
      </c>
      <c r="F23" s="20" t="n">
        <f aca="false">INDEX('Plant 13C-sorted'!E:E, 4 + (ROW()-2)*3)</f>
        <v>-31.802</v>
      </c>
      <c r="G23" s="20" t="n">
        <f aca="false">INDEX('Soil 13C-sorted'!E:E, 2 + (ROW()-8)*2)</f>
        <v>-27.318</v>
      </c>
      <c r="H23" s="20" t="n">
        <f aca="false">INDEX('Soil 13C-sorted'!E:E, 3 + (ROW()-8)*2)</f>
        <v>-27.362</v>
      </c>
      <c r="I23" s="20" t="n">
        <f aca="false">MAX(0, ((D23/1000+1)*0.011237)/(((D23/1000+1)*0.011237)+1)*100 - $Q$5)</f>
        <v>0.111416083504019</v>
      </c>
      <c r="J23" s="20" t="n">
        <f aca="false">MAX(0, ((E23/1000+1)*0.011237)/(((E23/1000+1)*0.011237)+1)*100 - $Q$8)</f>
        <v>0.0505259888906473</v>
      </c>
      <c r="K23" s="20" t="n">
        <f aca="false">MAX(0, ((F23/1000+1)*0.011237)/(((F23/1000+1)*0.011237)+1)*100 - $Q$11)</f>
        <v>0</v>
      </c>
    </row>
    <row r="24" customFormat="false" ht="13.8" hidden="false" customHeight="false" outlineLevel="0" collapsed="false">
      <c r="A24" s="1" t="str">
        <f aca="false">INDEX('Plant 13C-sorted'!A:A, 2 + (ROW()-2)*3)</f>
        <v>R0</v>
      </c>
      <c r="B24" s="20" t="n">
        <f aca="false">INDEX('Plant 13C-sorted'!C:C, 2 + (ROW()-2)*3)</f>
        <v>30</v>
      </c>
      <c r="C24" s="20" t="str">
        <f aca="false">INDEX('Plant 13C-sorted'!B:B, 2 + (ROW()-2)*3)</f>
        <v>8-CK2-B</v>
      </c>
      <c r="D24" s="20" t="n">
        <f aca="false">INDEX('Plant 13C-sorted'!E:E, 3 + (ROW()-2)*3)</f>
        <v>65.507</v>
      </c>
      <c r="E24" s="20" t="n">
        <f aca="false">INDEX('Plant 13C-sorted'!E:E, 2 + (ROW()-2)*3)</f>
        <v>17.787</v>
      </c>
      <c r="F24" s="20" t="n">
        <f aca="false">INDEX('Plant 13C-sorted'!E:E, 4 + (ROW()-2)*3)</f>
        <v>-29.654</v>
      </c>
      <c r="G24" s="20" t="n">
        <f aca="false">INDEX('Soil 13C-sorted'!E:E, 2 + (ROW()-8)*2)</f>
        <v>-27.549</v>
      </c>
      <c r="H24" s="20" t="n">
        <f aca="false">INDEX('Soil 13C-sorted'!E:E, 3 + (ROW()-8)*2)</f>
        <v>-27.364</v>
      </c>
      <c r="I24" s="20" t="n">
        <f aca="false">MAX(0, ((D24/1000+1)*0.011237)/(((D24/1000+1)*0.011237)+1)*100 - $Q$5)</f>
        <v>0.10536063629685</v>
      </c>
      <c r="J24" s="20" t="n">
        <f aca="false">MAX(0, ((E24/1000+1)*0.011237)/(((E24/1000+1)*0.011237)+1)*100 - $Q$8)</f>
        <v>0.0517738223579476</v>
      </c>
      <c r="K24" s="20" t="n">
        <f aca="false">MAX(0, ((F24/1000+1)*0.011237)/(((F24/1000+1)*0.011237)+1)*100 - $Q$11)</f>
        <v>0</v>
      </c>
    </row>
    <row r="25" customFormat="false" ht="13.8" hidden="false" customHeight="false" outlineLevel="0" collapsed="false">
      <c r="A25" s="1" t="str">
        <f aca="false">INDEX('Plant 13C-sorted'!A:A, 2 + (ROW()-2)*3)</f>
        <v>R0</v>
      </c>
      <c r="B25" s="20" t="n">
        <f aca="false">INDEX('Plant 13C-sorted'!C:C, 2 + (ROW()-2)*3)</f>
        <v>30</v>
      </c>
      <c r="C25" s="20" t="str">
        <f aca="false">INDEX('Plant 13C-sorted'!B:B, 2 + (ROW()-2)*3)</f>
        <v>8-CK3-B</v>
      </c>
      <c r="D25" s="20" t="n">
        <f aca="false">INDEX('Plant 13C-sorted'!E:E, 3 + (ROW()-2)*3)</f>
        <v>59.888</v>
      </c>
      <c r="E25" s="20" t="n">
        <f aca="false">INDEX('Plant 13C-sorted'!E:E, 2 + (ROW()-2)*3)</f>
        <v>14.9</v>
      </c>
      <c r="F25" s="20" t="n">
        <f aca="false">INDEX('Plant 13C-sorted'!E:E, 4 + (ROW()-2)*3)</f>
        <v>-30.79</v>
      </c>
      <c r="G25" s="20" t="n">
        <f aca="false">INDEX('Soil 13C-sorted'!E:E, 2 + (ROW()-8)*2)</f>
        <v>-27.401</v>
      </c>
      <c r="H25" s="20" t="n">
        <f aca="false">INDEX('Soil 13C-sorted'!E:E, 3 + (ROW()-8)*2)</f>
        <v>-26.605</v>
      </c>
      <c r="I25" s="20" t="n">
        <f aca="false">MAX(0, ((D25/1000+1)*0.011237)/(((D25/1000+1)*0.011237)+1)*100 - $Q$5)</f>
        <v>0.0991947065458958</v>
      </c>
      <c r="J25" s="20" t="n">
        <f aca="false">MAX(0, ((E25/1000+1)*0.011237)/(((E25/1000+1)*0.011237)+1)*100 - $Q$8)</f>
        <v>0.0486025500837546</v>
      </c>
      <c r="K25" s="20" t="n">
        <f aca="false">MAX(0, ((F25/1000+1)*0.011237)/(((F25/1000+1)*0.011237)+1)*100 - $Q$11)</f>
        <v>0</v>
      </c>
    </row>
    <row r="26" customFormat="false" ht="13.8" hidden="false" customHeight="false" outlineLevel="0" collapsed="false">
      <c r="A26" s="1" t="str">
        <f aca="false">INDEX('Plant 13C-sorted'!A:A, 2 + (ROW()-2)*3)</f>
        <v>R0</v>
      </c>
      <c r="B26" s="20" t="n">
        <f aca="false">INDEX('Plant 13C-sorted'!C:C, 2 + (ROW()-2)*3)</f>
        <v>90</v>
      </c>
      <c r="C26" s="20" t="str">
        <f aca="false">INDEX('Plant 13C-sorted'!B:B, 2 + (ROW()-2)*3)</f>
        <v>1-CK1-B</v>
      </c>
      <c r="D26" s="20" t="n">
        <f aca="false">INDEX('Plant 13C-sorted'!E:E, 3 + (ROW()-2)*3)</f>
        <v>15.807</v>
      </c>
      <c r="E26" s="20" t="n">
        <f aca="false">INDEX('Plant 13C-sorted'!E:E, 2 + (ROW()-2)*3)</f>
        <v>8.707</v>
      </c>
      <c r="F26" s="20" t="n">
        <f aca="false">INDEX('Plant 13C-sorted'!E:E, 4 + (ROW()-2)*3)</f>
        <v>-26.089</v>
      </c>
      <c r="G26" s="20" t="n">
        <f aca="false">INDEX('Soil 13C-sorted'!E:E, 2 + (ROW()-8)*2)</f>
        <v>-25.672</v>
      </c>
      <c r="H26" s="20" t="n">
        <f aca="false">INDEX('Soil 13C-sorted'!E:E, 3 + (ROW()-8)*2)</f>
        <v>-26.34</v>
      </c>
      <c r="I26" s="20" t="n">
        <f aca="false">MAX(0, ((D26/1000+1)*0.011237)/(((D26/1000+1)*0.011237)+1)*100 - $Q$5)</f>
        <v>0.0507963383332961</v>
      </c>
      <c r="J26" s="20" t="n">
        <f aca="false">MAX(0, ((E26/1000+1)*0.011237)/(((E26/1000+1)*0.011237)+1)*100 - $Q$8)</f>
        <v>0.0417990618222326</v>
      </c>
      <c r="K26" s="20" t="n">
        <f aca="false">MAX(0, ((F26/1000+1)*0.011237)/(((F26/1000+1)*0.011237)+1)*100 - $Q$11)</f>
        <v>0.0028851796146121</v>
      </c>
    </row>
    <row r="27" customFormat="false" ht="13.8" hidden="false" customHeight="false" outlineLevel="0" collapsed="false">
      <c r="A27" s="1" t="str">
        <f aca="false">INDEX('Plant 13C-sorted'!A:A, 2 + (ROW()-2)*3)</f>
        <v>R0</v>
      </c>
      <c r="B27" s="20" t="n">
        <f aca="false">INDEX('Plant 13C-sorted'!C:C, 2 + (ROW()-2)*3)</f>
        <v>90</v>
      </c>
      <c r="C27" s="20" t="str">
        <f aca="false">INDEX('Plant 13C-sorted'!B:B, 2 + (ROW()-2)*3)</f>
        <v>1-CK2-B</v>
      </c>
      <c r="D27" s="20" t="n">
        <f aca="false">INDEX('Plant 13C-sorted'!E:E, 3 + (ROW()-2)*3)</f>
        <v>12.723</v>
      </c>
      <c r="E27" s="20" t="n">
        <f aca="false">INDEX('Plant 13C-sorted'!E:E, 2 + (ROW()-2)*3)</f>
        <v>9.51399999999999</v>
      </c>
      <c r="F27" s="20" t="n">
        <f aca="false">INDEX('Plant 13C-sorted'!E:E, 4 + (ROW()-2)*3)</f>
        <v>-22.966</v>
      </c>
      <c r="G27" s="20" t="n">
        <f aca="false">INDEX('Soil 13C-sorted'!E:E, 2 + (ROW()-8)*2)</f>
        <v>-29.192</v>
      </c>
      <c r="H27" s="20" t="n">
        <f aca="false">INDEX('Soil 13C-sorted'!E:E, 3 + (ROW()-8)*2)</f>
        <v>-30.967</v>
      </c>
      <c r="I27" s="20" t="n">
        <f aca="false">MAX(0, ((D27/1000+1)*0.011237)/(((D27/1000+1)*0.011237)+1)*100 - $Q$5)</f>
        <v>0.0474085117292553</v>
      </c>
      <c r="J27" s="20" t="n">
        <f aca="false">MAX(0, ((E27/1000+1)*0.011237)/(((E27/1000+1)*0.011237)+1)*100 - $Q$8)</f>
        <v>0.0426856666330457</v>
      </c>
      <c r="K27" s="20" t="n">
        <f aca="false">MAX(0, ((F27/1000+1)*0.011237)/(((F27/1000+1)*0.011237)+1)*100 - $Q$11)</f>
        <v>0.00631880752714253</v>
      </c>
    </row>
    <row r="28" customFormat="false" ht="13.8" hidden="false" customHeight="false" outlineLevel="0" collapsed="false">
      <c r="A28" s="1" t="str">
        <f aca="false">INDEX('Plant 13C-sorted'!A:A, 2 + (ROW()-2)*3)</f>
        <v>R0</v>
      </c>
      <c r="B28" s="20" t="n">
        <f aca="false">INDEX('Plant 13C-sorted'!C:C, 2 + (ROW()-2)*3)</f>
        <v>90</v>
      </c>
      <c r="C28" s="20" t="str">
        <f aca="false">INDEX('Plant 13C-sorted'!B:B, 2 + (ROW()-2)*3)</f>
        <v>1-CK3-B</v>
      </c>
      <c r="D28" s="20" t="n">
        <f aca="false">INDEX('Plant 13C-sorted'!E:E, 3 + (ROW()-2)*3)</f>
        <v>11.743</v>
      </c>
      <c r="E28" s="20" t="n">
        <f aca="false">INDEX('Plant 13C-sorted'!E:E, 2 + (ROW()-2)*3)</f>
        <v>5.967</v>
      </c>
      <c r="F28" s="20" t="n">
        <f aca="false">INDEX('Plant 13C-sorted'!E:E, 4 + (ROW()-2)*3)</f>
        <v>-31.22</v>
      </c>
      <c r="G28" s="20" t="n">
        <f aca="false">INDEX('Soil 13C-sorted'!E:E, 2 + (ROW()-8)*2)</f>
        <v>-30.197</v>
      </c>
      <c r="H28" s="20" t="n">
        <f aca="false">INDEX('Soil 13C-sorted'!E:E, 3 + (ROW()-8)*2)</f>
        <v>-33.483</v>
      </c>
      <c r="I28" s="20" t="n">
        <f aca="false">MAX(0, ((D28/1000+1)*0.011237)/(((D28/1000+1)*0.011237)+1)*100 - $Q$5)</f>
        <v>0.0463319164031224</v>
      </c>
      <c r="J28" s="20" t="n">
        <f aca="false">MAX(0, ((E28/1000+1)*0.011237)/(((E28/1000+1)*0.011237)+1)*100 - $Q$8)</f>
        <v>0.0387886616668593</v>
      </c>
      <c r="K28" s="20" t="n">
        <f aca="false">MAX(0, ((F28/1000+1)*0.011237)/(((F28/1000+1)*0.011237)+1)*100 - $Q$11)</f>
        <v>0</v>
      </c>
    </row>
    <row r="29" customFormat="false" ht="13.8" hidden="false" customHeight="false" outlineLevel="0" collapsed="false">
      <c r="A29" s="1" t="str">
        <f aca="false">INDEX('Plant 13C-sorted'!A:A, 2 + (ROW()-2)*3)</f>
        <v>R0</v>
      </c>
      <c r="B29" s="20" t="n">
        <f aca="false">INDEX('Plant 13C-sorted'!C:C, 2 + (ROW()-2)*3)</f>
        <v>180</v>
      </c>
      <c r="C29" s="20" t="str">
        <f aca="false">INDEX('Plant 13C-sorted'!B:B, 2 + (ROW()-2)*3)</f>
        <v>2-CK1-B</v>
      </c>
      <c r="D29" s="20" t="n">
        <f aca="false">INDEX('Plant 13C-sorted'!E:E, 3 + (ROW()-2)*3)</f>
        <v>-25.807</v>
      </c>
      <c r="E29" s="20" t="n">
        <f aca="false">INDEX('Plant 13C-sorted'!E:E, 2 + (ROW()-2)*3)</f>
        <v>-28.707</v>
      </c>
      <c r="F29" s="20" t="n">
        <f aca="false">INDEX('Plant 13C-sorted'!E:E, 4 + (ROW()-2)*3)</f>
        <v>-26.089</v>
      </c>
      <c r="G29" s="20" t="n">
        <f aca="false">INDEX('Soil 13C-sorted'!E:E, 2 + (ROW()-8)*2)</f>
        <v>-32.565</v>
      </c>
      <c r="H29" s="20" t="n">
        <f aca="false">INDEX('Soil 13C-sorted'!E:E, 3 + (ROW()-8)*2)</f>
        <v>-31.289</v>
      </c>
      <c r="I29" s="20" t="n">
        <f aca="false">MAX(0, ((D29/1000+1)*0.011237)/(((D29/1000+1)*0.011237)+1)*100 - $Q$5)</f>
        <v>0.00506307156755348</v>
      </c>
      <c r="J29" s="20" t="n">
        <f aca="false">MAX(0, ((E29/1000+1)*0.011237)/(((E29/1000+1)*0.011237)+1)*100 - $Q$8)</f>
        <v>0.000676973404501346</v>
      </c>
      <c r="K29" s="20" t="n">
        <f aca="false">MAX(0, ((F29/1000+1)*0.011237)/(((F29/1000+1)*0.011237)+1)*100 - $Q$11)</f>
        <v>0.0028851796146121</v>
      </c>
    </row>
    <row r="30" customFormat="false" ht="13.8" hidden="false" customHeight="false" outlineLevel="0" collapsed="false">
      <c r="A30" s="1" t="str">
        <f aca="false">INDEX('Plant 13C-sorted'!A:A, 2 + (ROW()-2)*3)</f>
        <v>R0</v>
      </c>
      <c r="B30" s="20" t="n">
        <f aca="false">INDEX('Plant 13C-sorted'!C:C, 2 + (ROW()-2)*3)</f>
        <v>180</v>
      </c>
      <c r="C30" s="20" t="str">
        <f aca="false">INDEX('Plant 13C-sorted'!B:B, 2 + (ROW()-2)*3)</f>
        <v>2-CK2-B</v>
      </c>
      <c r="D30" s="20" t="n">
        <f aca="false">INDEX('Plant 13C-sorted'!E:E, 3 + (ROW()-2)*3)</f>
        <v>-32.723</v>
      </c>
      <c r="E30" s="20" t="n">
        <f aca="false">INDEX('Plant 13C-sorted'!E:E, 2 + (ROW()-2)*3)</f>
        <v>-29.514</v>
      </c>
      <c r="F30" s="20" t="n">
        <f aca="false">INDEX('Plant 13C-sorted'!E:E, 4 + (ROW()-2)*3)</f>
        <v>-28.966</v>
      </c>
      <c r="G30" s="20" t="n">
        <f aca="false">INDEX('Soil 13C-sorted'!E:E, 2 + (ROW()-8)*2)</f>
        <v>-38.343</v>
      </c>
      <c r="H30" s="20" t="n">
        <f aca="false">INDEX('Soil 13C-sorted'!E:E, 3 + (ROW()-8)*2)</f>
        <v>-43.864</v>
      </c>
      <c r="I30" s="20" t="n">
        <f aca="false">MAX(0, ((D30/1000+1)*0.011237)/(((D30/1000+1)*0.011237)+1)*100 - $Q$5)</f>
        <v>0</v>
      </c>
      <c r="J30" s="20" t="n">
        <f aca="false">MAX(0, ((E30/1000+1)*0.011237)/(((E30/1000+1)*0.011237)+1)*100 - $Q$8)</f>
        <v>0</v>
      </c>
      <c r="K30" s="20" t="n">
        <f aca="false">MAX(0, ((F30/1000+1)*0.011237)/(((F30/1000+1)*0.011237)+1)*100 - $Q$11)</f>
        <v>0</v>
      </c>
    </row>
    <row r="31" customFormat="false" ht="13.8" hidden="false" customHeight="false" outlineLevel="0" collapsed="false">
      <c r="A31" s="1" t="str">
        <f aca="false">INDEX('Plant 13C-sorted'!A:A, 2 + (ROW()-2)*3)</f>
        <v>R0</v>
      </c>
      <c r="B31" s="20" t="n">
        <f aca="false">INDEX('Plant 13C-sorted'!C:C, 2 + (ROW()-2)*3)</f>
        <v>180</v>
      </c>
      <c r="C31" s="20" t="str">
        <f aca="false">INDEX('Plant 13C-sorted'!B:B, 2 + (ROW()-2)*3)</f>
        <v>2-CK3-B</v>
      </c>
      <c r="D31" s="20" t="n">
        <f aca="false">INDEX('Plant 13C-sorted'!E:E, 3 + (ROW()-2)*3)</f>
        <v>-31.743</v>
      </c>
      <c r="E31" s="20" t="n">
        <f aca="false">INDEX('Plant 13C-sorted'!E:E, 2 + (ROW()-2)*3)</f>
        <v>-28.967</v>
      </c>
      <c r="F31" s="20" t="n">
        <f aca="false">INDEX('Plant 13C-sorted'!E:E, 4 + (ROW()-2)*3)</f>
        <v>-33.22</v>
      </c>
      <c r="G31" s="20" t="n">
        <f aca="false">INDEX('Soil 13C-sorted'!E:E, 2 + (ROW()-8)*2)</f>
        <v>-36.872</v>
      </c>
      <c r="H31" s="20" t="n">
        <f aca="false">INDEX('Soil 13C-sorted'!E:E, 3 + (ROW()-8)*2)</f>
        <v>-39.668</v>
      </c>
      <c r="I31" s="20" t="n">
        <f aca="false">MAX(0, ((D31/1000+1)*0.011237)/(((D31/1000+1)*0.011237)+1)*100 - $Q$5)</f>
        <v>0</v>
      </c>
      <c r="J31" s="20" t="n">
        <f aca="false">MAX(0, ((E31/1000+1)*0.011237)/(((E31/1000+1)*0.011237)+1)*100 - $Q$8)</f>
        <v>0.000391085223471643</v>
      </c>
      <c r="K31" s="20" t="n">
        <f aca="false">MAX(0, ((F31/1000+1)*0.011237)/(((F31/1000+1)*0.011237)+1)*100 - $Q$11)</f>
        <v>0</v>
      </c>
    </row>
    <row r="32" customFormat="false" ht="13.8" hidden="false" customHeight="false" outlineLevel="0" collapsed="false">
      <c r="A32" s="1" t="str">
        <f aca="false">INDEX('Plant 13C-sorted'!A:A, 2 + (ROW()-2)*3)</f>
        <v>R0</v>
      </c>
      <c r="B32" s="20" t="n">
        <f aca="false">INDEX('Plant 13C-sorted'!C:C, 2 + (ROW()-2)*3)</f>
        <v>360</v>
      </c>
      <c r="C32" s="20" t="str">
        <f aca="false">INDEX('Plant 13C-sorted'!B:B, 2 + (ROW()-2)*3)</f>
        <v>3-CK1-B</v>
      </c>
      <c r="D32" s="20" t="n">
        <f aca="false">INDEX('Plant 13C-sorted'!E:E, 3 + (ROW()-2)*3)</f>
        <v>-31.884</v>
      </c>
      <c r="E32" s="20" t="n">
        <f aca="false">INDEX('Plant 13C-sorted'!E:E, 2 + (ROW()-2)*3)</f>
        <v>-21.848</v>
      </c>
      <c r="F32" s="20" t="n">
        <f aca="false">INDEX('Plant 13C-sorted'!E:E, 4 + (ROW()-2)*3)</f>
        <v>-26.686</v>
      </c>
      <c r="G32" s="20" t="n">
        <f aca="false">INDEX('Soil 13C-sorted'!E:E, 2 + (ROW()-8)*2)</f>
        <v>-26.185</v>
      </c>
      <c r="H32" s="20" t="n">
        <f aca="false">INDEX('Soil 13C-sorted'!E:E, 3 + (ROW()-8)*2)</f>
        <v>-29.208</v>
      </c>
      <c r="I32" s="20" t="n">
        <f aca="false">MAX(0, ((D32/1000+1)*0.011237)/(((D32/1000+1)*0.011237)+1)*100 - $Q$5)</f>
        <v>0</v>
      </c>
      <c r="J32" s="20" t="n">
        <f aca="false">MAX(0, ((E32/1000+1)*0.011237)/(((E32/1000+1)*0.011237)+1)*100 - $Q$8)</f>
        <v>0.00821832676604584</v>
      </c>
      <c r="K32" s="20" t="n">
        <f aca="false">MAX(0, ((F32/1000+1)*0.011237)/(((F32/1000+1)*0.011237)+1)*100 - $Q$11)</f>
        <v>0.00222877211384032</v>
      </c>
    </row>
    <row r="33" customFormat="false" ht="13.8" hidden="false" customHeight="false" outlineLevel="0" collapsed="false">
      <c r="A33" s="1" t="str">
        <f aca="false">INDEX('Plant 13C-sorted'!A:A, 2 + (ROW()-2)*3)</f>
        <v>R0</v>
      </c>
      <c r="B33" s="20" t="n">
        <f aca="false">INDEX('Plant 13C-sorted'!C:C, 2 + (ROW()-2)*3)</f>
        <v>360</v>
      </c>
      <c r="C33" s="20" t="str">
        <f aca="false">INDEX('Plant 13C-sorted'!B:B, 2 + (ROW()-2)*3)</f>
        <v>3-CK2-B</v>
      </c>
      <c r="D33" s="20" t="n">
        <f aca="false">INDEX('Plant 13C-sorted'!E:E, 3 + (ROW()-2)*3)</f>
        <v>-30.608</v>
      </c>
      <c r="E33" s="20" t="n">
        <f aca="false">INDEX('Plant 13C-sorted'!E:E, 2 + (ROW()-2)*3)</f>
        <v>-29.047</v>
      </c>
      <c r="F33" s="20" t="n">
        <f aca="false">INDEX('Plant 13C-sorted'!E:E, 4 + (ROW()-2)*3)</f>
        <v>-25.928</v>
      </c>
      <c r="G33" s="20" t="n">
        <f aca="false">INDEX('Soil 13C-sorted'!E:E, 2 + (ROW()-8)*2)</f>
        <v>-26.506</v>
      </c>
      <c r="H33" s="20" t="n">
        <f aca="false">INDEX('Soil 13C-sorted'!E:E, 3 + (ROW()-8)*2)</f>
        <v>-24.347</v>
      </c>
      <c r="I33" s="20" t="n">
        <f aca="false">MAX(0, ((D33/1000+1)*0.011237)/(((D33/1000+1)*0.011237)+1)*100 - $Q$5)</f>
        <v>0</v>
      </c>
      <c r="J33" s="20" t="n">
        <f aca="false">MAX(0, ((E33/1000+1)*0.011237)/(((E33/1000+1)*0.011237)+1)*100 - $Q$8)</f>
        <v>0.000303119296856336</v>
      </c>
      <c r="K33" s="20" t="n">
        <f aca="false">MAX(0, ((F33/1000+1)*0.011237)/(((F33/1000+1)*0.011237)+1)*100 - $Q$11)</f>
        <v>0.00306219924143281</v>
      </c>
    </row>
    <row r="34" customFormat="false" ht="13.8" hidden="false" customHeight="false" outlineLevel="0" collapsed="false">
      <c r="A34" s="1" t="str">
        <f aca="false">INDEX('Plant 13C-sorted'!A:A, 2 + (ROW()-2)*3)</f>
        <v>R0</v>
      </c>
      <c r="B34" s="20" t="n">
        <f aca="false">INDEX('Plant 13C-sorted'!C:C, 2 + (ROW()-2)*3)</f>
        <v>360</v>
      </c>
      <c r="C34" s="20" t="str">
        <f aca="false">INDEX('Plant 13C-sorted'!B:B, 2 + (ROW()-2)*3)</f>
        <v>3-CK3-B</v>
      </c>
      <c r="D34" s="20" t="n">
        <f aca="false">INDEX('Plant 13C-sorted'!E:E, 3 + (ROW()-2)*3)</f>
        <v>-21.035</v>
      </c>
      <c r="E34" s="20" t="n">
        <f aca="false">INDEX('Plant 13C-sorted'!E:E, 2 + (ROW()-2)*3)</f>
        <v>-29.344</v>
      </c>
      <c r="F34" s="20" t="n">
        <f aca="false">INDEX('Plant 13C-sorted'!E:E, 4 + (ROW()-2)*3)</f>
        <v>-21.133</v>
      </c>
      <c r="G34" s="20" t="n">
        <f aca="false">INDEX('Soil 13C-sorted'!E:E, 2 + (ROW()-8)*2)</f>
        <v>-29.364</v>
      </c>
      <c r="H34" s="20" t="n">
        <f aca="false">INDEX('Soil 13C-sorted'!E:E, 3 + (ROW()-8)*2)</f>
        <v>-26.852</v>
      </c>
      <c r="I34" s="20" t="n">
        <f aca="false">MAX(0, ((D34/1000+1)*0.011237)/(((D34/1000+1)*0.011237)+1)*100 - $Q$5)</f>
        <v>0.0103095875361967</v>
      </c>
      <c r="J34" s="20" t="n">
        <f aca="false">MAX(0, ((E34/1000+1)*0.011237)/(((E34/1000+1)*0.011237)+1)*100 - $Q$8)</f>
        <v>0</v>
      </c>
      <c r="K34" s="20" t="n">
        <f aca="false">MAX(0, ((F34/1000+1)*0.011237)/(((F34/1000+1)*0.011237)+1)*100 - $Q$11)</f>
        <v>0.00833401510626253</v>
      </c>
    </row>
    <row r="35" customFormat="false" ht="13.8" hidden="false" customHeight="false" outlineLevel="0" collapsed="false">
      <c r="A35" s="1" t="str">
        <f aca="false">INDEX('Plant 13C-sorted'!A:A, 2 + (ROW()-2)*3)</f>
        <v>R0</v>
      </c>
      <c r="B35" s="20" t="n">
        <f aca="false">INDEX('Plant 13C-sorted'!C:C, 2 + (ROW()-2)*3)</f>
        <v>0</v>
      </c>
      <c r="C35" s="20" t="str">
        <f aca="false">INDEX('Plant 13C-sorted'!B:B, 2 + (ROW()-2)*3)</f>
        <v>1-D1-B</v>
      </c>
      <c r="D35" s="20" t="n">
        <f aca="false">INDEX('Plant 13C-sorted'!E:E, 3 + (ROW()-2)*3)</f>
        <v>-30.096</v>
      </c>
      <c r="E35" s="20" t="n">
        <f aca="false">INDEX('Plant 13C-sorted'!E:E, 2 + (ROW()-2)*3)</f>
        <v>-29.184</v>
      </c>
      <c r="F35" s="20" t="n">
        <f aca="false">INDEX('Plant 13C-sorted'!E:E, 4 + (ROW()-2)*3)</f>
        <v>-28.064</v>
      </c>
      <c r="G35" s="20" t="n">
        <f aca="false">INDEX('Soil 13C-sorted'!E:E, 2 + (ROW()-8)*2)</f>
        <v>-26.813</v>
      </c>
      <c r="H35" s="24" t="n">
        <f aca="false">INDEX('Soil 13C-sorted'!E:E, 3 + (ROW()-8)*2)</f>
        <v>-27.195</v>
      </c>
      <c r="I35" s="0" t="n">
        <v>0</v>
      </c>
      <c r="J35" s="0" t="n">
        <v>0</v>
      </c>
      <c r="K35" s="0" t="n">
        <v>0</v>
      </c>
      <c r="L35" s="20" t="n">
        <f aca="false">MAX(0, ((D35/1000+1)*0.011237)/(((D35/1000+1)*0.011237)+1)*100)</f>
        <v>1.07813078091811</v>
      </c>
      <c r="M35" s="20" t="n">
        <f aca="false">MAX(0, ((E35/1000+1)*0.011237)/(((E35/1000+1)*0.011237)+1)*100)</f>
        <v>1.07913360659377</v>
      </c>
      <c r="N35" s="20" t="n">
        <f aca="false">MAX(0, ((F35/1000+1)*0.011237)/(((F35/1000+1)*0.011237)+1)*100)</f>
        <v>1.08036511908052</v>
      </c>
    </row>
    <row r="36" customFormat="false" ht="13.8" hidden="false" customHeight="false" outlineLevel="0" collapsed="false">
      <c r="A36" s="1" t="str">
        <f aca="false">INDEX('Plant 13C-sorted'!A:A, 2 + (ROW()-2)*3)</f>
        <v>R0</v>
      </c>
      <c r="B36" s="20" t="n">
        <f aca="false">INDEX('Plant 13C-sorted'!C:C, 2 + (ROW()-2)*3)</f>
        <v>0</v>
      </c>
      <c r="C36" s="20" t="str">
        <f aca="false">INDEX('Plant 13C-sorted'!B:B, 2 + (ROW()-2)*3)</f>
        <v>1-D2-B</v>
      </c>
      <c r="D36" s="20" t="n">
        <f aca="false">INDEX('Plant 13C-sorted'!E:E, 3 + (ROW()-2)*3)</f>
        <v>-29.358</v>
      </c>
      <c r="E36" s="20" t="n">
        <f aca="false">INDEX('Plant 13C-sorted'!E:E, 2 + (ROW()-2)*3)</f>
        <v>-29.635</v>
      </c>
      <c r="F36" s="20" t="n">
        <f aca="false">INDEX('Plant 13C-sorted'!E:E, 4 + (ROW()-2)*3)</f>
        <v>-28.733</v>
      </c>
      <c r="G36" s="24" t="n">
        <f aca="false">INDEX('Soil 13C-sorted'!E:E, 2 + (ROW()-8)*2)</f>
        <v>-27.312</v>
      </c>
      <c r="H36" s="24" t="n">
        <f aca="false">INDEX('Soil 13C-sorted'!E:E, 3 + (ROW()-8)*2)</f>
        <v>-27.174</v>
      </c>
      <c r="I36" s="0" t="n">
        <v>0</v>
      </c>
      <c r="J36" s="0" t="n">
        <v>0</v>
      </c>
      <c r="K36" s="0" t="n">
        <v>0</v>
      </c>
      <c r="L36" s="20" t="n">
        <f aca="false">MAX(0, ((D36/1000+1)*0.011237)/(((D36/1000+1)*0.011237)+1)*100)</f>
        <v>1.07894227958046</v>
      </c>
      <c r="M36" s="20" t="n">
        <f aca="false">MAX(0, ((E36/1000+1)*0.011237)/(((E36/1000+1)*0.011237)+1)*100)</f>
        <v>1.07863769424498</v>
      </c>
      <c r="N36" s="20" t="n">
        <f aca="false">MAX(0, ((F36/1000+1)*0.011237)/(((F36/1000+1)*0.011237)+1)*100)</f>
        <v>1.07962951397036</v>
      </c>
    </row>
    <row r="37" customFormat="false" ht="13.8" hidden="false" customHeight="false" outlineLevel="0" collapsed="false">
      <c r="A37" s="1" t="str">
        <f aca="false">INDEX('Plant 13C-sorted'!A:A, 2 + (ROW()-2)*3)</f>
        <v>R0</v>
      </c>
      <c r="B37" s="20" t="n">
        <f aca="false">INDEX('Plant 13C-sorted'!C:C, 2 + (ROW()-2)*3)</f>
        <v>0</v>
      </c>
      <c r="C37" s="20" t="str">
        <f aca="false">INDEX('Plant 13C-sorted'!B:B, 2 + (ROW()-2)*3)</f>
        <v>1-D3-B</v>
      </c>
      <c r="D37" s="20" t="n">
        <f aca="false">INDEX('Plant 13C-sorted'!E:E, 3 + (ROW()-2)*3)</f>
        <v>-31.297</v>
      </c>
      <c r="E37" s="20" t="n">
        <f aca="false">INDEX('Plant 13C-sorted'!E:E, 2 + (ROW()-2)*3)</f>
        <v>-30.036</v>
      </c>
      <c r="F37" s="20" t="n">
        <f aca="false">INDEX('Plant 13C-sorted'!E:E, 4 + (ROW()-2)*3)</f>
        <v>-28.324</v>
      </c>
      <c r="G37" s="24" t="n">
        <f aca="false">INDEX('Soil 13C-sorted'!E:E, 2 + (ROW()-8)*2)</f>
        <v>-27.425</v>
      </c>
      <c r="H37" s="24" t="n">
        <f aca="false">INDEX('Soil 13C-sorted'!E:E, 3 + (ROW()-8)*2)</f>
        <v>-27.119</v>
      </c>
      <c r="I37" s="0" t="n">
        <v>0</v>
      </c>
      <c r="J37" s="0" t="n">
        <v>0</v>
      </c>
      <c r="K37" s="0" t="n">
        <v>0</v>
      </c>
      <c r="L37" s="20" t="n">
        <f aca="false">MAX(0, ((D37/1000+1)*0.011237)/(((D37/1000+1)*0.011237)+1)*100)</f>
        <v>1.07681014284204</v>
      </c>
      <c r="M37" s="20" t="n">
        <f aca="false">MAX(0, ((E37/1000+1)*0.011237)/(((E37/1000+1)*0.011237)+1)*100)</f>
        <v>1.07819675691635</v>
      </c>
      <c r="N37" s="20" t="n">
        <f aca="false">MAX(0, ((F37/1000+1)*0.011237)/(((F37/1000+1)*0.011237)+1)*100)</f>
        <v>1.08007923498616</v>
      </c>
    </row>
    <row r="38" customFormat="false" ht="13.8" hidden="false" customHeight="false" outlineLevel="0" collapsed="false">
      <c r="A38" s="1" t="str">
        <f aca="false">INDEX('Plant 13C-sorted'!A:A, 2 + (ROW()-2)*3)</f>
        <v>R0</v>
      </c>
      <c r="B38" s="20" t="n">
        <f aca="false">INDEX('Plant 13C-sorted'!C:C, 2 + (ROW()-2)*3)</f>
        <v>0.125</v>
      </c>
      <c r="C38" s="20" t="str">
        <f aca="false">INDEX('Plant 13C-sorted'!B:B, 2 + (ROW()-2)*3)</f>
        <v>2-D1-B</v>
      </c>
      <c r="D38" s="20" t="n">
        <f aca="false">INDEX('Plant 13C-sorted'!E:E, 3 + (ROW()-2)*3)</f>
        <v>487.217</v>
      </c>
      <c r="E38" s="20" t="n">
        <f aca="false">INDEX('Plant 13C-sorted'!E:E, 2 + (ROW()-2)*3)</f>
        <v>48.552</v>
      </c>
      <c r="F38" s="20" t="n">
        <f aca="false">INDEX('Plant 13C-sorted'!E:E, 4 + (ROW()-2)*3)</f>
        <v>-27.737</v>
      </c>
      <c r="G38" s="20" t="n">
        <f aca="false">INDEX('Soil 13C-sorted'!E:E, 2 + (ROW()-11)*2)</f>
        <v>-26.813</v>
      </c>
      <c r="H38" s="20" t="n">
        <f aca="false">INDEX('Soil 13C-sorted'!E:E, 3 + (ROW()-11)*2)</f>
        <v>-27.195</v>
      </c>
      <c r="I38" s="20" t="n">
        <f aca="false">MAX(0,((D38/1000+1)*0.011237)/(((D38/1000+1)*0.011237)+1)*100 - $O$5)</f>
        <v>0.565755124461316</v>
      </c>
      <c r="J38" s="20" t="n">
        <f aca="false">MAX(0, ((E38/1000+1)*0.011237)/(((E38/1000+1)*0.011237)+1)*100 - $O$8)</f>
        <v>0.0858806184214829</v>
      </c>
      <c r="K38" s="20" t="n">
        <f aca="false">MAX(0, ((F38/1000+1)*0.011237)/(((F38/1000+1)*0.011237)+1)*100 - $O$11)</f>
        <v>0.000700048281849108</v>
      </c>
    </row>
    <row r="39" customFormat="false" ht="13.8" hidden="false" customHeight="false" outlineLevel="0" collapsed="false">
      <c r="A39" s="1" t="str">
        <f aca="false">INDEX('Plant 13C-sorted'!A:A, 2 + (ROW()-2)*3)</f>
        <v>R0</v>
      </c>
      <c r="B39" s="20" t="n">
        <f aca="false">INDEX('Plant 13C-sorted'!C:C, 2 + (ROW()-2)*3)</f>
        <v>0.125</v>
      </c>
      <c r="C39" s="20" t="str">
        <f aca="false">INDEX('Plant 13C-sorted'!B:B, 2 + (ROW()-2)*3)</f>
        <v>2-D2-B</v>
      </c>
      <c r="D39" s="20" t="n">
        <f aca="false">INDEX('Plant 13C-sorted'!E:E, 3 + (ROW()-2)*3)</f>
        <v>538.97</v>
      </c>
      <c r="E39" s="20" t="n">
        <f aca="false">INDEX('Plant 13C-sorted'!E:E, 2 + (ROW()-2)*3)</f>
        <v>46.135</v>
      </c>
      <c r="F39" s="20" t="n">
        <f aca="false">INDEX('Plant 13C-sorted'!E:E, 4 + (ROW()-2)*3)</f>
        <v>-27.47</v>
      </c>
      <c r="G39" s="24" t="n">
        <f aca="false">INDEX('Soil 13C-sorted'!E:E, 2 + (ROW()-11)*2)</f>
        <v>-27.312</v>
      </c>
      <c r="H39" s="24" t="n">
        <f aca="false">INDEX('Soil 13C-sorted'!E:E, 3 + (ROW()-11)*2)</f>
        <v>-27.174</v>
      </c>
      <c r="I39" s="20" t="n">
        <f aca="false">MAX(0,((D39/1000+1)*0.011237)/(((D39/1000+1)*0.011237)+1)*100 - $O$5)</f>
        <v>0.621981720590718</v>
      </c>
      <c r="J39" s="20" t="n">
        <f aca="false">MAX(0, ((E39/1000+1)*0.011237)/(((E39/1000+1)*0.011237)+1)*100 - $O$8)</f>
        <v>0.0832274532061952</v>
      </c>
      <c r="K39" s="20" t="n">
        <f aca="false">MAX(0, ((F39/1000+1)*0.011237)/(((F39/1000+1)*0.011237)+1)*100 - $O$11)</f>
        <v>0.000993625401717768</v>
      </c>
    </row>
    <row r="40" customFormat="false" ht="13.8" hidden="false" customHeight="false" outlineLevel="0" collapsed="false">
      <c r="A40" s="1" t="str">
        <f aca="false">INDEX('Plant 13C-sorted'!A:A, 2 + (ROW()-2)*3)</f>
        <v>R0</v>
      </c>
      <c r="B40" s="20" t="n">
        <f aca="false">INDEX('Plant 13C-sorted'!C:C, 2 + (ROW()-2)*3)</f>
        <v>0.125</v>
      </c>
      <c r="C40" s="20" t="str">
        <f aca="false">INDEX('Plant 13C-sorted'!B:B, 2 + (ROW()-2)*3)</f>
        <v>2-D3-B</v>
      </c>
      <c r="D40" s="20" t="n">
        <f aca="false">INDEX('Plant 13C-sorted'!E:E, 3 + (ROW()-2)*3)</f>
        <v>448.718</v>
      </c>
      <c r="E40" s="20" t="n">
        <f aca="false">INDEX('Plant 13C-sorted'!E:E, 2 + (ROW()-2)*3)</f>
        <v>44.338</v>
      </c>
      <c r="F40" s="20" t="n">
        <f aca="false">INDEX('Plant 13C-sorted'!E:E, 4 + (ROW()-2)*3)</f>
        <v>-28.443</v>
      </c>
      <c r="G40" s="20" t="n">
        <f aca="false">INDEX('Soil 13C-sorted'!E:E, 2 + (ROW()-11)*2)</f>
        <v>-27.425</v>
      </c>
      <c r="H40" s="20" t="n">
        <f aca="false">INDEX('Soil 13C-sorted'!E:E, 3 + (ROW()-11)*2)</f>
        <v>-27.119</v>
      </c>
      <c r="I40" s="20" t="n">
        <f aca="false">MAX(0,((D40/1000+1)*0.011237)/(((D40/1000+1)*0.011237)+1)*100 - $O$5)</f>
        <v>0.523886481449181</v>
      </c>
      <c r="J40" s="20" t="n">
        <f aca="false">MAX(0, ((E40/1000+1)*0.011237)/(((E40/1000+1)*0.011237)+1)*100 - $O$8)</f>
        <v>0.0812547759043565</v>
      </c>
      <c r="K40" s="20" t="n">
        <f aca="false">MAX(0, ((F40/1000+1)*0.011237)/(((F40/1000+1)*0.011237)+1)*100 - $O$11)</f>
        <v>0</v>
      </c>
    </row>
    <row r="41" customFormat="false" ht="13.8" hidden="false" customHeight="false" outlineLevel="0" collapsed="false">
      <c r="A41" s="1" t="str">
        <f aca="false">INDEX('Plant 13C-sorted'!A:A, 2 + (ROW()-2)*3)</f>
        <v>R0</v>
      </c>
      <c r="B41" s="20" t="n">
        <f aca="false">INDEX('Plant 13C-sorted'!C:C, 2 + (ROW()-2)*3)</f>
        <v>1</v>
      </c>
      <c r="C41" s="20" t="str">
        <f aca="false">INDEX('Plant 13C-sorted'!B:B, 2 + (ROW()-2)*3)</f>
        <v>3-D1-B</v>
      </c>
      <c r="D41" s="20" t="n">
        <f aca="false">INDEX('Plant 13C-sorted'!E:E, 3 + (ROW()-2)*3)</f>
        <v>165.968</v>
      </c>
      <c r="E41" s="20" t="n">
        <f aca="false">INDEX('Plant 13C-sorted'!E:E, 2 + (ROW()-2)*3)</f>
        <v>120.179</v>
      </c>
      <c r="F41" s="20" t="n">
        <f aca="false">INDEX('Plant 13C-sorted'!E:E, 4 + (ROW()-2)*3)</f>
        <v>-28.495</v>
      </c>
      <c r="G41" s="20" t="n">
        <f aca="false">INDEX('Soil 13C-sorted'!E:E, 2 + (ROW()-14)*2)</f>
        <v>-26.813</v>
      </c>
      <c r="H41" s="20" t="n">
        <f aca="false">INDEX('Soil 13C-sorted'!E:E, 3 + (ROW()-14)*2)</f>
        <v>-27.195</v>
      </c>
      <c r="I41" s="20" t="n">
        <f aca="false">MAX(0,((D41/1000+1)*0.011237)/(((D41/1000+1)*0.011237)+1)*100 - $O$5)</f>
        <v>0.215292982000152</v>
      </c>
      <c r="J41" s="20" t="n">
        <f aca="false">MAX(0, ((E41/1000+1)*0.011237)/(((E41/1000+1)*0.011237)+1)*100 - $O$8)</f>
        <v>0.164441691006387</v>
      </c>
      <c r="K41" s="20" t="n">
        <f aca="false">MAX(0, ((F41/1000+1)*0.011237)/(((F41/1000+1)*0.011237)+1)*100 - $O$11)</f>
        <v>0</v>
      </c>
    </row>
    <row r="42" customFormat="false" ht="13.8" hidden="false" customHeight="false" outlineLevel="0" collapsed="false">
      <c r="A42" s="1" t="str">
        <f aca="false">INDEX('Plant 13C-sorted'!A:A, 2 + (ROW()-2)*3)</f>
        <v>R0</v>
      </c>
      <c r="B42" s="20" t="n">
        <f aca="false">INDEX('Plant 13C-sorted'!C:C, 2 + (ROW()-2)*3)</f>
        <v>1</v>
      </c>
      <c r="C42" s="20" t="str">
        <f aca="false">INDEX('Plant 13C-sorted'!B:B, 2 + (ROW()-2)*3)</f>
        <v>3-D2-B</v>
      </c>
      <c r="D42" s="20" t="n">
        <f aca="false">INDEX('Plant 13C-sorted'!E:E, 3 + (ROW()-2)*3)</f>
        <v>107.944</v>
      </c>
      <c r="E42" s="20" t="n">
        <f aca="false">INDEX('Plant 13C-sorted'!E:E, 2 + (ROW()-2)*3)</f>
        <v>117.084</v>
      </c>
      <c r="F42" s="20" t="n">
        <f aca="false">INDEX('Plant 13C-sorted'!E:E, 4 + (ROW()-2)*3)</f>
        <v>-28.735</v>
      </c>
      <c r="G42" s="20" t="n">
        <f aca="false">INDEX('Soil 13C-sorted'!E:E, 2 + (ROW()-14)*2)</f>
        <v>-27.312</v>
      </c>
      <c r="H42" s="20" t="n">
        <f aca="false">INDEX('Soil 13C-sorted'!E:E, 3 + (ROW()-14)*2)</f>
        <v>-27.174</v>
      </c>
      <c r="I42" s="20" t="n">
        <f aca="false">MAX(0,((D42/1000+1)*0.011237)/(((D42/1000+1)*0.011237)+1)*100 - $O$5)</f>
        <v>0.151726041424348</v>
      </c>
      <c r="J42" s="20" t="n">
        <f aca="false">MAX(0, ((E42/1000+1)*0.011237)/(((E42/1000+1)*0.011237)+1)*100 - $O$8)</f>
        <v>0.161049651757927</v>
      </c>
      <c r="K42" s="20" t="n">
        <f aca="false">MAX(0, ((F42/1000+1)*0.011237)/(((F42/1000+1)*0.011237)+1)*100 - $O$11)</f>
        <v>0</v>
      </c>
    </row>
    <row r="43" customFormat="false" ht="13.8" hidden="false" customHeight="false" outlineLevel="0" collapsed="false">
      <c r="A43" s="1" t="str">
        <f aca="false">INDEX('Plant 13C-sorted'!A:A, 2 + (ROW()-2)*3)</f>
        <v>R0</v>
      </c>
      <c r="B43" s="20" t="n">
        <f aca="false">INDEX('Plant 13C-sorted'!C:C, 2 + (ROW()-2)*3)</f>
        <v>1</v>
      </c>
      <c r="C43" s="20" t="str">
        <f aca="false">INDEX('Plant 13C-sorted'!B:B, 2 + (ROW()-2)*3)</f>
        <v>3-D3-B</v>
      </c>
      <c r="D43" s="20" t="n">
        <f aca="false">INDEX('Plant 13C-sorted'!E:E, 3 + (ROW()-2)*3)</f>
        <v>138.32</v>
      </c>
      <c r="E43" s="20" t="n">
        <f aca="false">INDEX('Plant 13C-sorted'!E:E, 2 + (ROW()-2)*3)</f>
        <v>135.349</v>
      </c>
      <c r="F43" s="20" t="n">
        <f aca="false">INDEX('Plant 13C-sorted'!E:E, 4 + (ROW()-2)*3)</f>
        <v>-26.622</v>
      </c>
      <c r="G43" s="20" t="n">
        <f aca="false">INDEX('Soil 13C-sorted'!E:E, 2 + (ROW()-14)*2)</f>
        <v>-27.425</v>
      </c>
      <c r="H43" s="20" t="n">
        <f aca="false">INDEX('Soil 13C-sorted'!E:E, 3 + (ROW()-14)*2)</f>
        <v>-27.119</v>
      </c>
      <c r="I43" s="20" t="n">
        <f aca="false">MAX(0,((D43/1000+1)*0.011237)/(((D43/1000+1)*0.011237)+1)*100 - $O$5)</f>
        <v>0.185014020647318</v>
      </c>
      <c r="J43" s="20" t="n">
        <f aca="false">MAX(0, ((E43/1000+1)*0.011237)/(((E43/1000+1)*0.011237)+1)*100 - $O$8)</f>
        <v>0.181064245824779</v>
      </c>
      <c r="K43" s="20" t="n">
        <f aca="false">MAX(0, ((F43/1000+1)*0.011237)/(((F43/1000+1)*0.011237)+1)*100 - $O$11)</f>
        <v>0.00192602357473759</v>
      </c>
    </row>
    <row r="44" customFormat="false" ht="13.8" hidden="false" customHeight="false" outlineLevel="0" collapsed="false">
      <c r="A44" s="1" t="str">
        <f aca="false">INDEX('Plant 13C-sorted'!A:A, 2 + (ROW()-2)*3)</f>
        <v>R0</v>
      </c>
      <c r="B44" s="20" t="n">
        <f aca="false">INDEX('Plant 13C-sorted'!C:C, 2 + (ROW()-2)*3)</f>
        <v>3</v>
      </c>
      <c r="C44" s="20" t="str">
        <f aca="false">INDEX('Plant 13C-sorted'!B:B, 2 + (ROW()-2)*3)</f>
        <v>4-D1-B</v>
      </c>
      <c r="D44" s="20" t="n">
        <f aca="false">INDEX('Plant 13C-sorted'!E:E, 3 + (ROW()-2)*3)</f>
        <v>110.067</v>
      </c>
      <c r="E44" s="20" t="n">
        <f aca="false">INDEX('Plant 13C-sorted'!E:E, 2 + (ROW()-2)*3)</f>
        <v>24.935</v>
      </c>
      <c r="F44" s="20" t="n">
        <f aca="false">INDEX('Plant 13C-sorted'!E:E, 4 + (ROW()-2)*3)</f>
        <v>-31.158</v>
      </c>
      <c r="G44" s="20" t="n">
        <f aca="false">INDEX('Soil 13C-sorted'!E:E, 2 + (ROW()-14)*2)</f>
        <v>-27.833</v>
      </c>
      <c r="H44" s="20" t="n">
        <f aca="false">INDEX('Soil 13C-sorted'!E:E, 3 + (ROW()-14)*2)</f>
        <v>-26.948</v>
      </c>
      <c r="I44" s="20" t="n">
        <f aca="false">MAX(0,((D44/1000+1)*0.011237)/(((D44/1000+1)*0.011237)+1)*100 - $O$5)</f>
        <v>0.154053291221226</v>
      </c>
      <c r="J44" s="20" t="n">
        <f aca="false">MAX(0, ((E44/1000+1)*0.011237)/(((E44/1000+1)*0.011237)+1)*100 - $O$8)</f>
        <v>0.0599498943740575</v>
      </c>
      <c r="K44" s="20" t="n">
        <f aca="false">MAX(0, ((F44/1000+1)*0.011237)/(((F44/1000+1)*0.011237)+1)*100 - $O$11)</f>
        <v>0</v>
      </c>
    </row>
    <row r="45" customFormat="false" ht="13.8" hidden="false" customHeight="false" outlineLevel="0" collapsed="false">
      <c r="A45" s="1" t="str">
        <f aca="false">INDEX('Plant 13C-sorted'!A:A, 2 + (ROW()-2)*3)</f>
        <v>R0</v>
      </c>
      <c r="B45" s="20" t="n">
        <f aca="false">INDEX('Plant 13C-sorted'!C:C, 2 + (ROW()-2)*3)</f>
        <v>3</v>
      </c>
      <c r="C45" s="20" t="str">
        <f aca="false">INDEX('Plant 13C-sorted'!B:B, 2 + (ROW()-2)*3)</f>
        <v>4-D2-B</v>
      </c>
      <c r="D45" s="20" t="n">
        <f aca="false">INDEX('Plant 13C-sorted'!E:E, 3 + (ROW()-2)*3)</f>
        <v>117.453</v>
      </c>
      <c r="E45" s="20" t="n">
        <f aca="false">INDEX('Plant 13C-sorted'!E:E, 2 + (ROW()-2)*3)</f>
        <v>27.148</v>
      </c>
      <c r="F45" s="20" t="n">
        <f aca="false">INDEX('Plant 13C-sorted'!E:E, 4 + (ROW()-2)*3)</f>
        <v>-31.062</v>
      </c>
      <c r="G45" s="20" t="n">
        <f aca="false">INDEX('Soil 13C-sorted'!E:E, 2 + (ROW()-14)*2)</f>
        <v>-27.392</v>
      </c>
      <c r="H45" s="20" t="n">
        <f aca="false">INDEX('Soil 13C-sorted'!E:E, 3 + (ROW()-14)*2)</f>
        <v>-26.676</v>
      </c>
      <c r="I45" s="20" t="n">
        <f aca="false">MAX(0,((D45/1000+1)*0.011237)/(((D45/1000+1)*0.011237)+1)*100 - $O$5)</f>
        <v>0.162149029836273</v>
      </c>
      <c r="J45" s="20" t="n">
        <f aca="false">MAX(0, ((E45/1000+1)*0.011237)/(((E45/1000+1)*0.011237)+1)*100 - $O$8)</f>
        <v>0.0623802765907207</v>
      </c>
      <c r="K45" s="20" t="n">
        <f aca="false">MAX(0, ((F45/1000+1)*0.011237)/(((F45/1000+1)*0.011237)+1)*100 - $O$11)</f>
        <v>0</v>
      </c>
    </row>
    <row r="46" customFormat="false" ht="13.8" hidden="false" customHeight="false" outlineLevel="0" collapsed="false">
      <c r="A46" s="1" t="str">
        <f aca="false">INDEX('Plant 13C-sorted'!A:A, 2 + (ROW()-2)*3)</f>
        <v>R0</v>
      </c>
      <c r="B46" s="20" t="n">
        <f aca="false">INDEX('Plant 13C-sorted'!C:C, 2 + (ROW()-2)*3)</f>
        <v>3</v>
      </c>
      <c r="C46" s="20" t="str">
        <f aca="false">INDEX('Plant 13C-sorted'!B:B, 2 + (ROW()-2)*3)</f>
        <v>4-D3-B</v>
      </c>
      <c r="D46" s="20" t="n">
        <f aca="false">INDEX('Plant 13C-sorted'!E:E, 3 + (ROW()-2)*3)</f>
        <v>121.363</v>
      </c>
      <c r="E46" s="20" t="n">
        <f aca="false">INDEX('Plant 13C-sorted'!E:E, 2 + (ROW()-2)*3)</f>
        <v>24.739</v>
      </c>
      <c r="F46" s="20" t="n">
        <f aca="false">INDEX('Plant 13C-sorted'!E:E, 4 + (ROW()-2)*3)</f>
        <v>-30.769</v>
      </c>
      <c r="G46" s="20" t="n">
        <f aca="false">INDEX('Soil 13C-sorted'!E:E, 2 + (ROW()-14)*2)</f>
        <v>-27.948</v>
      </c>
      <c r="H46" s="20" t="n">
        <f aca="false">INDEX('Soil 13C-sorted'!E:E, 3 + (ROW()-14)*2)</f>
        <v>-26.908</v>
      </c>
      <c r="I46" s="20" t="n">
        <f aca="false">MAX(0,((D46/1000+1)*0.011237)/(((D46/1000+1)*0.011237)+1)*100 - $O$5)</f>
        <v>0.166434213968354</v>
      </c>
      <c r="J46" s="20" t="n">
        <f aca="false">MAX(0, ((E46/1000+1)*0.011237)/(((E46/1000+1)*0.011237)+1)*100 - $O$8)</f>
        <v>0.0597346356019981</v>
      </c>
      <c r="K46" s="20" t="n">
        <f aca="false">MAX(0, ((F46/1000+1)*0.011237)/(((F46/1000+1)*0.011237)+1)*100 - $O$11)</f>
        <v>0</v>
      </c>
    </row>
    <row r="47" customFormat="false" ht="13.8" hidden="false" customHeight="false" outlineLevel="0" collapsed="false">
      <c r="A47" s="1" t="str">
        <f aca="false">INDEX('Plant 13C-sorted'!A:A, 2 + (ROW()-2)*3)</f>
        <v>R0</v>
      </c>
      <c r="B47" s="20" t="n">
        <f aca="false">INDEX('Plant 13C-sorted'!C:C, 2 + (ROW()-2)*3)</f>
        <v>5</v>
      </c>
      <c r="C47" s="20" t="str">
        <f aca="false">INDEX('Plant 13C-sorted'!B:B, 2 + (ROW()-2)*3)</f>
        <v>5-D1-B</v>
      </c>
      <c r="D47" s="20" t="n">
        <f aca="false">INDEX('Plant 13C-sorted'!E:E, 3 + (ROW()-2)*3)</f>
        <v>92.572</v>
      </c>
      <c r="E47" s="20" t="n">
        <f aca="false">INDEX('Plant 13C-sorted'!E:E, 2 + (ROW()-2)*3)</f>
        <v>17.584</v>
      </c>
      <c r="F47" s="20" t="n">
        <f aca="false">INDEX('Plant 13C-sorted'!E:E, 4 + (ROW()-2)*3)</f>
        <v>-8.542</v>
      </c>
      <c r="G47" s="20" t="n">
        <f aca="false">INDEX('Soil 13C-sorted'!E:E, 2 + (ROW()-14)*2)</f>
        <v>-27.022</v>
      </c>
      <c r="H47" s="20" t="n">
        <f aca="false">INDEX('Soil 13C-sorted'!E:E, 3 + (ROW()-14)*2)</f>
        <v>-27.294</v>
      </c>
      <c r="I47" s="20" t="n">
        <f aca="false">MAX(0,((D47/1000+1)*0.011237)/(((D47/1000+1)*0.011237)+1)*100 - $O$5)</f>
        <v>0.134871857942257</v>
      </c>
      <c r="J47" s="20" t="n">
        <f aca="false">MAX(0, ((E47/1000+1)*0.011237)/(((E47/1000+1)*0.011237)+1)*100 - $O$8)</f>
        <v>0.0518759504016357</v>
      </c>
      <c r="K47" s="20" t="n">
        <f aca="false">MAX(0, ((F47/1000+1)*0.011237)/(((F47/1000+1)*0.011237)+1)*100 - $O$11)</f>
        <v>0.0218012746732512</v>
      </c>
    </row>
    <row r="48" customFormat="false" ht="13.8" hidden="false" customHeight="false" outlineLevel="0" collapsed="false">
      <c r="A48" s="1" t="str">
        <f aca="false">INDEX('Plant 13C-sorted'!A:A, 2 + (ROW()-2)*3)</f>
        <v>R0</v>
      </c>
      <c r="B48" s="20" t="n">
        <f aca="false">INDEX('Plant 13C-sorted'!C:C, 2 + (ROW()-2)*3)</f>
        <v>5</v>
      </c>
      <c r="C48" s="20" t="str">
        <f aca="false">INDEX('Plant 13C-sorted'!B:B, 2 + (ROW()-2)*3)</f>
        <v>5-D2-B</v>
      </c>
      <c r="D48" s="20" t="n">
        <f aca="false">INDEX('Plant 13C-sorted'!E:E, 3 + (ROW()-2)*3)</f>
        <v>90.077</v>
      </c>
      <c r="E48" s="20" t="n">
        <f aca="false">INDEX('Plant 13C-sorted'!E:E, 2 + (ROW()-2)*3)</f>
        <v>15.396</v>
      </c>
      <c r="F48" s="20" t="n">
        <f aca="false">INDEX('Plant 13C-sorted'!E:E, 4 + (ROW()-2)*3)</f>
        <v>-9.21599999999999</v>
      </c>
      <c r="G48" s="20" t="n">
        <f aca="false">INDEX('Soil 13C-sorted'!E:E, 2 + (ROW()-14)*2)</f>
        <v>-26.773</v>
      </c>
      <c r="H48" s="20" t="n">
        <f aca="false">INDEX('Soil 13C-sorted'!E:E, 3 + (ROW()-14)*2)</f>
        <v>-26.519</v>
      </c>
      <c r="I48" s="20" t="n">
        <f aca="false">MAX(0,((D48/1000+1)*0.011237)/(((D48/1000+1)*0.011237)+1)*100 - $O$5)</f>
        <v>0.13213574498998</v>
      </c>
      <c r="J48" s="20" t="n">
        <f aca="false">MAX(0, ((E48/1000+1)*0.011237)/(((E48/1000+1)*0.011237)+1)*100 - $O$8)</f>
        <v>0.0494725139112344</v>
      </c>
      <c r="K48" s="20" t="n">
        <f aca="false">MAX(0, ((F48/1000+1)*0.011237)/(((F48/1000+1)*0.011237)+1)*100 - $O$11)</f>
        <v>0.0210604932592033</v>
      </c>
    </row>
    <row r="49" customFormat="false" ht="13.8" hidden="false" customHeight="false" outlineLevel="0" collapsed="false">
      <c r="A49" s="1" t="str">
        <f aca="false">INDEX('Plant 13C-sorted'!A:A, 2 + (ROW()-2)*3)</f>
        <v>R0</v>
      </c>
      <c r="B49" s="20" t="n">
        <f aca="false">INDEX('Plant 13C-sorted'!C:C, 2 + (ROW()-2)*3)</f>
        <v>5</v>
      </c>
      <c r="C49" s="20" t="str">
        <f aca="false">INDEX('Plant 13C-sorted'!B:B, 2 + (ROW()-2)*3)</f>
        <v>5-D3-B</v>
      </c>
      <c r="D49" s="20" t="n">
        <f aca="false">INDEX('Plant 13C-sorted'!E:E, 3 + (ROW()-2)*3)</f>
        <v>105.381</v>
      </c>
      <c r="E49" s="20" t="n">
        <f aca="false">INDEX('Plant 13C-sorted'!E:E, 2 + (ROW()-2)*3)</f>
        <v>20.929</v>
      </c>
      <c r="F49" s="20" t="n">
        <f aca="false">INDEX('Plant 13C-sorted'!E:E, 4 + (ROW()-2)*3)</f>
        <v>-11.31</v>
      </c>
      <c r="G49" s="20" t="n">
        <f aca="false">INDEX('Soil 13C-sorted'!E:E, 2 + (ROW()-14)*2)</f>
        <v>-27.592</v>
      </c>
      <c r="H49" s="20" t="n">
        <f aca="false">INDEX('Soil 13C-sorted'!E:E, 3 + (ROW()-14)*2)</f>
        <v>-27.29</v>
      </c>
      <c r="I49" s="20" t="n">
        <f aca="false">MAX(0,((D49/1000+1)*0.011237)/(((D49/1000+1)*0.011237)+1)*100 - $O$5)</f>
        <v>0.148916313935477</v>
      </c>
      <c r="J49" s="20" t="n">
        <f aca="false">MAX(0, ((E49/1000+1)*0.011237)/(((E49/1000+1)*0.011237)+1)*100 - $O$8)</f>
        <v>0.0555500824306929</v>
      </c>
      <c r="K49" s="20" t="n">
        <f aca="false">MAX(0, ((F49/1000+1)*0.011237)/(((F49/1000+1)*0.011237)+1)*100 - $O$11)</f>
        <v>0.0187589442988119</v>
      </c>
    </row>
    <row r="50" customFormat="false" ht="13.8" hidden="false" customHeight="false" outlineLevel="0" collapsed="false">
      <c r="A50" s="1" t="str">
        <f aca="false">INDEX('Plant 13C-sorted'!A:A, 2 + (ROW()-2)*3)</f>
        <v>R0</v>
      </c>
      <c r="B50" s="20" t="n">
        <f aca="false">INDEX('Plant 13C-sorted'!C:C, 2 + (ROW()-2)*3)</f>
        <v>7</v>
      </c>
      <c r="C50" s="20" t="str">
        <f aca="false">INDEX('Plant 13C-sorted'!B:B, 2 + (ROW()-2)*3)</f>
        <v>6-D1-B</v>
      </c>
      <c r="D50" s="20" t="n">
        <f aca="false">INDEX('Plant 13C-sorted'!E:E, 3 + (ROW()-2)*3)</f>
        <v>76.143</v>
      </c>
      <c r="E50" s="20" t="n">
        <f aca="false">INDEX('Plant 13C-sorted'!E:E, 2 + (ROW()-2)*3)</f>
        <v>21.165</v>
      </c>
      <c r="F50" s="20" t="n">
        <f aca="false">INDEX('Plant 13C-sorted'!E:E, 4 + (ROW()-2)*3)</f>
        <v>-20.741</v>
      </c>
      <c r="G50" s="20" t="n">
        <f aca="false">INDEX('Soil 13C-sorted'!E:E, 2 + (ROW()-14)*2)</f>
        <v>-27.92</v>
      </c>
      <c r="H50" s="20" t="n">
        <f aca="false">INDEX('Soil 13C-sorted'!E:E, 3 + (ROW()-14)*2)</f>
        <v>-27.474</v>
      </c>
      <c r="I50" s="20" t="n">
        <f aca="false">MAX(0,((D50/1000+1)*0.011237)/(((D50/1000+1)*0.011237)+1)*100 - $O$5)</f>
        <v>0.116852397439063</v>
      </c>
      <c r="J50" s="20" t="n">
        <f aca="false">MAX(0, ((E50/1000+1)*0.011237)/(((E50/1000+1)*0.011237)+1)*100 - $O$8)</f>
        <v>0.0558092933912446</v>
      </c>
      <c r="K50" s="20" t="n">
        <f aca="false">MAX(0, ((F50/1000+1)*0.011237)/(((F50/1000+1)*0.011237)+1)*100 - $O$11)</f>
        <v>0.00839185322715497</v>
      </c>
    </row>
    <row r="51" customFormat="false" ht="13.8" hidden="false" customHeight="false" outlineLevel="0" collapsed="false">
      <c r="A51" s="1" t="str">
        <f aca="false">INDEX('Plant 13C-sorted'!A:A, 2 + (ROW()-2)*3)</f>
        <v>R0</v>
      </c>
      <c r="B51" s="20" t="n">
        <f aca="false">INDEX('Plant 13C-sorted'!C:C, 2 + (ROW()-2)*3)</f>
        <v>7</v>
      </c>
      <c r="C51" s="20" t="str">
        <f aca="false">INDEX('Plant 13C-sorted'!B:B, 2 + (ROW()-2)*3)</f>
        <v>6-D2-B</v>
      </c>
      <c r="D51" s="20" t="n">
        <f aca="false">INDEX('Plant 13C-sorted'!E:E, 3 + (ROW()-2)*3)</f>
        <v>82.8379999999999</v>
      </c>
      <c r="E51" s="20" t="n">
        <f aca="false">INDEX('Plant 13C-sorted'!E:E, 2 + (ROW()-2)*3)</f>
        <v>21.376</v>
      </c>
      <c r="F51" s="20" t="n">
        <f aca="false">INDEX('Plant 13C-sorted'!E:E, 4 + (ROW()-2)*3)</f>
        <v>-21.54</v>
      </c>
      <c r="G51" s="20" t="n">
        <f aca="false">INDEX('Soil 13C-sorted'!E:E, 2 + (ROW()-14)*2)</f>
        <v>-28.833</v>
      </c>
      <c r="H51" s="20" t="n">
        <f aca="false">INDEX('Soil 13C-sorted'!E:E, 3 + (ROW()-14)*2)</f>
        <v>-27.121</v>
      </c>
      <c r="I51" s="20" t="n">
        <f aca="false">MAX(0,((D51/1000+1)*0.011237)/(((D51/1000+1)*0.011237)+1)*100 - $O$5)</f>
        <v>0.124196321304513</v>
      </c>
      <c r="J51" s="20" t="n">
        <f aca="false">MAX(0, ((E51/1000+1)*0.011237)/(((E51/1000+1)*0.011237)+1)*100 - $O$8)</f>
        <v>0.0560410444127337</v>
      </c>
      <c r="K51" s="20" t="n">
        <f aca="false">MAX(0, ((F51/1000+1)*0.011237)/(((F51/1000+1)*0.011237)+1)*100 - $O$11)</f>
        <v>0.00751344716056268</v>
      </c>
    </row>
    <row r="52" customFormat="false" ht="13.8" hidden="false" customHeight="false" outlineLevel="0" collapsed="false">
      <c r="A52" s="1" t="str">
        <f aca="false">INDEX('Plant 13C-sorted'!A:A, 2 + (ROW()-2)*3)</f>
        <v>R0</v>
      </c>
      <c r="B52" s="20" t="n">
        <f aca="false">INDEX('Plant 13C-sorted'!C:C, 2 + (ROW()-2)*3)</f>
        <v>7</v>
      </c>
      <c r="C52" s="20" t="str">
        <f aca="false">INDEX('Plant 13C-sorted'!B:B, 2 + (ROW()-2)*3)</f>
        <v>6-D3-B</v>
      </c>
      <c r="D52" s="20" t="n">
        <f aca="false">INDEX('Plant 13C-sorted'!E:E, 3 + (ROW()-2)*3)</f>
        <v>92.182</v>
      </c>
      <c r="E52" s="20" t="n">
        <f aca="false">INDEX('Plant 13C-sorted'!E:E, 2 + (ROW()-2)*3)</f>
        <v>25.623</v>
      </c>
      <c r="F52" s="20" t="n">
        <f aca="false">INDEX('Plant 13C-sorted'!E:E, 4 + (ROW()-2)*3)</f>
        <v>-21.541</v>
      </c>
      <c r="G52" s="20" t="n">
        <f aca="false">INDEX('Soil 13C-sorted'!E:E, 2 + (ROW()-14)*2)</f>
        <v>-27.906</v>
      </c>
      <c r="H52" s="20" t="n">
        <f aca="false">INDEX('Soil 13C-sorted'!E:E, 3 + (ROW()-14)*2)</f>
        <v>-28.067</v>
      </c>
      <c r="I52" s="20" t="n">
        <f aca="false">MAX(0,((D52/1000+1)*0.011237)/(((D52/1000+1)*0.011237)+1)*100 - $O$5)</f>
        <v>0.134444178937558</v>
      </c>
      <c r="J52" s="20" t="n">
        <f aca="false">MAX(0, ((E52/1000+1)*0.011237)/(((E52/1000+1)*0.011237)+1)*100 - $O$8)</f>
        <v>0.0607054891740848</v>
      </c>
      <c r="K52" s="20" t="n">
        <f aca="false">MAX(0, ((F52/1000+1)*0.011237)/(((F52/1000+1)*0.011237)+1)*100 - $O$11)</f>
        <v>0.00751234776897647</v>
      </c>
    </row>
    <row r="53" customFormat="false" ht="13.8" hidden="false" customHeight="false" outlineLevel="0" collapsed="false">
      <c r="A53" s="1" t="str">
        <f aca="false">INDEX('Plant 13C-sorted'!A:A, 2 + (ROW()-2)*3)</f>
        <v>R0</v>
      </c>
      <c r="B53" s="20" t="n">
        <f aca="false">INDEX('Plant 13C-sorted'!C:C, 2 + (ROW()-2)*3)</f>
        <v>15</v>
      </c>
      <c r="C53" s="20" t="str">
        <f aca="false">INDEX('Plant 13C-sorted'!B:B, 2 + (ROW()-2)*3)</f>
        <v>7-D1-B</v>
      </c>
      <c r="D53" s="20" t="n">
        <f aca="false">INDEX('Plant 13C-sorted'!E:E, 3 + (ROW()-2)*3)</f>
        <v>55.431</v>
      </c>
      <c r="E53" s="20" t="n">
        <f aca="false">INDEX('Plant 13C-sorted'!E:E, 2 + (ROW()-2)*3)</f>
        <v>-27.038</v>
      </c>
      <c r="F53" s="20" t="n">
        <f aca="false">INDEX('Plant 13C-sorted'!E:E, 4 + (ROW()-2)*3)</f>
        <v>-30.003</v>
      </c>
      <c r="G53" s="25" t="n">
        <f aca="false">INDEX('Soil 13C-sorted'!E:E, 2 + (ROW()-14)*2)</f>
        <v>-27.618</v>
      </c>
      <c r="H53" s="25" t="n">
        <f aca="false">INDEX('Soil 13C-sorted'!E:E, 3 + (ROW()-14)*2)</f>
        <v>-27.392</v>
      </c>
      <c r="I53" s="20" t="n">
        <f aca="false">MAX(0,((D53/1000+1)*0.011237)/(((D53/1000+1)*0.011237)+1)*100 - $O$5)</f>
        <v>0.0941259378552759</v>
      </c>
      <c r="J53" s="20" t="n">
        <f aca="false">MAX(0, ((E53/1000+1)*0.011237)/(((E53/1000+1)*0.011237)+1)*100 - $O$8)</f>
        <v>0.0028372263211196</v>
      </c>
      <c r="K53" s="20" t="n">
        <f aca="false">MAX(0, ((F53/1000+1)*0.011237)/(((F53/1000+1)*0.011237)+1)*100 - $O$11)</f>
        <v>0</v>
      </c>
    </row>
    <row r="54" customFormat="false" ht="13.8" hidden="false" customHeight="false" outlineLevel="0" collapsed="false">
      <c r="A54" s="1" t="str">
        <f aca="false">INDEX('Plant 13C-sorted'!A:A, 2 + (ROW()-2)*3)</f>
        <v>R0</v>
      </c>
      <c r="B54" s="20" t="n">
        <f aca="false">INDEX('Plant 13C-sorted'!C:C, 2 + (ROW()-2)*3)</f>
        <v>15</v>
      </c>
      <c r="C54" s="20" t="str">
        <f aca="false">INDEX('Plant 13C-sorted'!B:B, 2 + (ROW()-2)*3)</f>
        <v>7-D2-B</v>
      </c>
      <c r="D54" s="20" t="n">
        <f aca="false">INDEX('Plant 13C-sorted'!E:E, 3 + (ROW()-2)*3)</f>
        <v>70.512</v>
      </c>
      <c r="E54" s="20" t="n">
        <f aca="false">INDEX('Plant 13C-sorted'!E:E, 2 + (ROW()-2)*3)</f>
        <v>-23.825</v>
      </c>
      <c r="F54" s="20" t="n">
        <f aca="false">INDEX('Plant 13C-sorted'!E:E, 4 + (ROW()-2)*3)</f>
        <v>-30.714</v>
      </c>
      <c r="G54" s="25" t="n">
        <f aca="false">INDEX('Soil 13C-sorted'!E:E, 2 + (ROW()-14)*2)</f>
        <v>-27.063</v>
      </c>
      <c r="H54" s="25" t="n">
        <f aca="false">INDEX('Soil 13C-sorted'!E:E, 3 + (ROW()-14)*2)</f>
        <v>-26.934</v>
      </c>
      <c r="I54" s="20" t="n">
        <f aca="false">MAX(0,((D54/1000+1)*0.011237)/(((D54/1000+1)*0.011237)+1)*100 - $O$5)</f>
        <v>0.110674758158598</v>
      </c>
      <c r="J54" s="20" t="n">
        <f aca="false">MAX(0, ((E54/1000+1)*0.011237)/(((E54/1000+1)*0.011237)+1)*100 - $O$8)</f>
        <v>0.00636987703930081</v>
      </c>
      <c r="K54" s="20" t="n">
        <f aca="false">MAX(0, ((F54/1000+1)*0.011237)/(((F54/1000+1)*0.011237)+1)*100 - $O$11)</f>
        <v>0</v>
      </c>
    </row>
    <row r="55" customFormat="false" ht="13.8" hidden="false" customHeight="false" outlineLevel="0" collapsed="false">
      <c r="A55" s="1" t="str">
        <f aca="false">INDEX('Plant 13C-sorted'!A:A, 2 + (ROW()-2)*3)</f>
        <v>R0</v>
      </c>
      <c r="B55" s="20" t="n">
        <f aca="false">INDEX('Plant 13C-sorted'!C:C, 2 + (ROW()-2)*3)</f>
        <v>15</v>
      </c>
      <c r="C55" s="20" t="str">
        <f aca="false">INDEX('Plant 13C-sorted'!B:B, 2 + (ROW()-2)*3)</f>
        <v>7-D3-B</v>
      </c>
      <c r="D55" s="20" t="n">
        <f aca="false">INDEX('Plant 13C-sorted'!E:E, 3 + (ROW()-2)*3)</f>
        <v>63.753</v>
      </c>
      <c r="E55" s="20" t="n">
        <f aca="false">INDEX('Plant 13C-sorted'!E:E, 2 + (ROW()-2)*3)</f>
        <v>-20.266</v>
      </c>
      <c r="F55" s="20" t="n">
        <f aca="false">INDEX('Plant 13C-sorted'!E:E, 4 + (ROW()-2)*3)</f>
        <v>-29.747</v>
      </c>
      <c r="G55" s="25" t="n">
        <f aca="false">INDEX('Soil 13C-sorted'!E:E, 2 + (ROW()-14)*2)</f>
        <v>-27.213</v>
      </c>
      <c r="H55" s="25" t="n">
        <f aca="false">INDEX('Soil 13C-sorted'!E:E, 3 + (ROW()-14)*2)</f>
        <v>-26.684</v>
      </c>
      <c r="I55" s="20" t="n">
        <f aca="false">MAX(0,((D55/1000+1)*0.011237)/(((D55/1000+1)*0.011237)+1)*100 - $O$5)</f>
        <v>0.103258596094846</v>
      </c>
      <c r="J55" s="20" t="n">
        <f aca="false">MAX(0, ((E55/1000+1)*0.011237)/(((E55/1000+1)*0.011237)+1)*100 - $O$8)</f>
        <v>0.0102826556199951</v>
      </c>
      <c r="K55" s="20" t="n">
        <f aca="false">MAX(0, ((F55/1000+1)*0.011237)/(((F55/1000+1)*0.011237)+1)*100 - $O$11)</f>
        <v>0</v>
      </c>
    </row>
    <row r="56" customFormat="false" ht="13.8" hidden="false" customHeight="false" outlineLevel="0" collapsed="false">
      <c r="A56" s="1" t="str">
        <f aca="false">INDEX('Plant 13C-sorted'!A:A, 2 + (ROW()-2)*3)</f>
        <v>R0</v>
      </c>
      <c r="B56" s="20" t="n">
        <f aca="false">INDEX('Plant 13C-sorted'!C:C, 2 + (ROW()-2)*3)</f>
        <v>30</v>
      </c>
      <c r="C56" s="20" t="str">
        <f aca="false">INDEX('Plant 13C-sorted'!B:B, 2 + (ROW()-2)*3)</f>
        <v>8-D1-B</v>
      </c>
      <c r="D56" s="20" t="n">
        <f aca="false">INDEX('Plant 13C-sorted'!E:E, 3 + (ROW()-2)*3)</f>
        <v>38.756</v>
      </c>
      <c r="E56" s="20" t="n">
        <f aca="false">INDEX('Plant 13C-sorted'!E:E, 2 + (ROW()-2)*3)</f>
        <v>-28.974</v>
      </c>
      <c r="F56" s="20" t="n">
        <f aca="false">INDEX('Plant 13C-sorted'!E:E, 4 + (ROW()-2)*3)</f>
        <v>-30.003</v>
      </c>
      <c r="G56" s="25" t="n">
        <f aca="false">INDEX('Soil 13C-sorted'!E:E, 2 + (ROW()-14)*2)</f>
        <v>-28.084</v>
      </c>
      <c r="H56" s="25" t="n">
        <f aca="false">INDEX('Soil 13C-sorted'!E:E, 3 + (ROW()-14)*2)</f>
        <v>-27.903</v>
      </c>
      <c r="I56" s="20" t="n">
        <f aca="false">MAX(0,((D56/1000+1)*0.011237)/(((D56/1000+1)*0.011237)+1)*100 - $O$5)</f>
        <v>0.0758215208023323</v>
      </c>
      <c r="J56" s="20" t="n">
        <f aca="false">MAX(0, ((E56/1000+1)*0.011237)/(((E56/1000+1)*0.011237)+1)*100 - $O$8)</f>
        <v>0.0007084982690444</v>
      </c>
      <c r="K56" s="20" t="n">
        <f aca="false">MAX(0, ((F56/1000+1)*0.011237)/(((F56/1000+1)*0.011237)+1)*100 - $O$11)</f>
        <v>0</v>
      </c>
    </row>
    <row r="57" customFormat="false" ht="13.8" hidden="false" customHeight="false" outlineLevel="0" collapsed="false">
      <c r="A57" s="1" t="str">
        <f aca="false">INDEX('Plant 13C-sorted'!A:A, 2 + (ROW()-2)*3)</f>
        <v>R0</v>
      </c>
      <c r="B57" s="20" t="n">
        <f aca="false">INDEX('Plant 13C-sorted'!C:C, 2 + (ROW()-2)*3)</f>
        <v>30</v>
      </c>
      <c r="C57" s="20" t="str">
        <f aca="false">INDEX('Plant 13C-sorted'!B:B, 2 + (ROW()-2)*3)</f>
        <v>8-D2-B</v>
      </c>
      <c r="D57" s="20" t="n">
        <f aca="false">INDEX('Plant 13C-sorted'!E:E, 3 + (ROW()-2)*3)</f>
        <v>42.311</v>
      </c>
      <c r="E57" s="20" t="n">
        <f aca="false">INDEX('Plant 13C-sorted'!E:E, 2 + (ROW()-2)*3)</f>
        <v>-29.147</v>
      </c>
      <c r="F57" s="20" t="n">
        <f aca="false">INDEX('Plant 13C-sorted'!E:E, 4 + (ROW()-2)*3)</f>
        <v>-29.191</v>
      </c>
      <c r="G57" s="25" t="n">
        <f aca="false">INDEX('Soil 13C-sorted'!E:E, 2 + (ROW()-14)*2)</f>
        <v>-27.229</v>
      </c>
      <c r="H57" s="25" t="n">
        <f aca="false">INDEX('Soil 13C-sorted'!E:E, 3 + (ROW()-14)*2)</f>
        <v>-26.93</v>
      </c>
      <c r="I57" s="20" t="n">
        <f aca="false">MAX(0,((D57/1000+1)*0.011237)/(((D57/1000+1)*0.011237)+1)*100 - $O$5)</f>
        <v>0.0797244704346185</v>
      </c>
      <c r="J57" s="20" t="n">
        <f aca="false">MAX(0, ((E57/1000+1)*0.011237)/(((E57/1000+1)*0.011237)+1)*100 - $O$8)</f>
        <v>0.000518271726486885</v>
      </c>
      <c r="K57" s="20" t="n">
        <f aca="false">MAX(0, ((F57/1000+1)*0.011237)/(((F57/1000+1)*0.011237)+1)*100 - $O$11)</f>
        <v>0</v>
      </c>
    </row>
    <row r="58" customFormat="false" ht="13.8" hidden="false" customHeight="false" outlineLevel="0" collapsed="false">
      <c r="A58" s="1" t="str">
        <f aca="false">INDEX('Plant 13C-sorted'!A:A, 2 + (ROW()-2)*3)</f>
        <v>R0</v>
      </c>
      <c r="B58" s="20" t="n">
        <f aca="false">INDEX('Plant 13C-sorted'!C:C, 2 + (ROW()-2)*3)</f>
        <v>30</v>
      </c>
      <c r="C58" s="20" t="str">
        <f aca="false">INDEX('Plant 13C-sorted'!B:B, 2 + (ROW()-2)*3)</f>
        <v>8-D3-B</v>
      </c>
      <c r="D58" s="20" t="n">
        <f aca="false">INDEX('Plant 13C-sorted'!E:E, 3 + (ROW()-2)*3)</f>
        <v>37.6749999999999</v>
      </c>
      <c r="E58" s="20" t="n">
        <f aca="false">INDEX('Plant 13C-sorted'!E:E, 2 + (ROW()-2)*3)</f>
        <v>-22.153</v>
      </c>
      <c r="F58" s="20" t="n">
        <f aca="false">INDEX('Plant 13C-sorted'!E:E, 4 + (ROW()-2)*3)</f>
        <v>-30.214</v>
      </c>
      <c r="G58" s="25" t="n">
        <f aca="false">INDEX('Soil 13C-sorted'!E:E, 2 + (ROW()-14)*2)</f>
        <v>-27.932</v>
      </c>
      <c r="H58" s="25" t="n">
        <f aca="false">INDEX('Soil 13C-sorted'!E:E, 3 + (ROW()-14)*2)</f>
        <v>-27.345</v>
      </c>
      <c r="I58" s="20" t="n">
        <f aca="false">MAX(0,((D58/1000+1)*0.011237)/(((D58/1000+1)*0.011237)+1)*100 - $O$5)</f>
        <v>0.0746346555951669</v>
      </c>
      <c r="J58" s="20" t="n">
        <f aca="false">MAX(0, ((E58/1000+1)*0.011237)/(((E58/1000+1)*0.011237)+1)*100 - $O$8)</f>
        <v>0.00820811896139206</v>
      </c>
      <c r="K58" s="20" t="n">
        <f aca="false">MAX(0, ((F58/1000+1)*0.011237)/(((F58/1000+1)*0.011237)+1)*100 - $O$11)</f>
        <v>0</v>
      </c>
    </row>
    <row r="59" customFormat="false" ht="13.8" hidden="false" customHeight="false" outlineLevel="0" collapsed="false">
      <c r="A59" s="1" t="str">
        <f aca="false">INDEX('Plant 13C-sorted'!A:A, 2 + (ROW()-2)*3)</f>
        <v>R0</v>
      </c>
      <c r="B59" s="20" t="n">
        <f aca="false">INDEX('Plant 13C-sorted'!C:C, 2 + (ROW()-2)*3)</f>
        <v>90</v>
      </c>
      <c r="C59" s="20" t="str">
        <f aca="false">INDEX('Plant 13C-sorted'!B:B, 2 + (ROW()-2)*3)</f>
        <v>1-D1-B</v>
      </c>
      <c r="D59" s="20" t="n">
        <f aca="false">INDEX('Plant 13C-sorted'!E:E, 3 + (ROW()-2)*3)</f>
        <v>-7.15</v>
      </c>
      <c r="E59" s="20" t="n">
        <f aca="false">INDEX('Plant 13C-sorted'!E:E, 2 + (ROW()-2)*3)</f>
        <v>-26.357</v>
      </c>
      <c r="F59" s="20" t="n">
        <f aca="false">INDEX('Plant 13C-sorted'!E:E, 4 + (ROW()-2)*3)</f>
        <v>-27.505</v>
      </c>
      <c r="G59" s="20" t="n">
        <f aca="false">INDEX('Soil 13C-sorted'!E:E, 2 + (ROW()-14)*2)</f>
        <v>-29.337</v>
      </c>
      <c r="H59" s="20" t="n">
        <f aca="false">INDEX('Soil 13C-sorted'!E:E, 3 + (ROW()-14)*2)</f>
        <v>-26.876</v>
      </c>
      <c r="I59" s="20" t="n">
        <f aca="false">MAX(0,((D59/1000+1)*0.011237)/(((D59/1000+1)*0.011237)+1)*100 - $O$5)</f>
        <v>0.025394716891449</v>
      </c>
      <c r="J59" s="20" t="n">
        <f aca="false">MAX(0, ((E59/1000+1)*0.011237)/(((E59/1000+1)*0.011237)+1)*100 - $O$8)</f>
        <v>0.0035859978264059</v>
      </c>
      <c r="K59" s="20" t="n">
        <f aca="false">MAX(0, ((F59/1000+1)*0.011237)/(((F59/1000+1)*0.011237)+1)*100 - $O$11)</f>
        <v>0.000955141608842691</v>
      </c>
    </row>
    <row r="60" customFormat="false" ht="13.8" hidden="false" customHeight="false" outlineLevel="0" collapsed="false">
      <c r="A60" s="1" t="str">
        <f aca="false">INDEX('Plant 13C-sorted'!A:A, 2 + (ROW()-2)*3)</f>
        <v>R0</v>
      </c>
      <c r="B60" s="20" t="n">
        <f aca="false">INDEX('Plant 13C-sorted'!C:C, 2 + (ROW()-2)*3)</f>
        <v>90</v>
      </c>
      <c r="C60" s="20" t="str">
        <f aca="false">INDEX('Plant 13C-sorted'!B:B, 2 + (ROW()-2)*3)</f>
        <v>1-D2-B</v>
      </c>
      <c r="D60" s="20" t="n">
        <f aca="false">INDEX('Plant 13C-sorted'!E:E, 3 + (ROW()-2)*3)</f>
        <v>3.471</v>
      </c>
      <c r="E60" s="20" t="n">
        <f aca="false">INDEX('Plant 13C-sorted'!E:E, 2 + (ROW()-2)*3)</f>
        <v>-21.793</v>
      </c>
      <c r="F60" s="20" t="n">
        <f aca="false">INDEX('Plant 13C-sorted'!E:E, 4 + (ROW()-2)*3)</f>
        <v>-32.9069999999999</v>
      </c>
      <c r="G60" s="20" t="n">
        <f aca="false">INDEX('Soil 13C-sorted'!E:E, 2 + (ROW()-14)*2)</f>
        <v>-29.705</v>
      </c>
      <c r="H60" s="20" t="n">
        <f aca="false">INDEX('Soil 13C-sorted'!E:E, 3 + (ROW()-14)*2)</f>
        <v>-29.011</v>
      </c>
      <c r="I60" s="20" t="n">
        <f aca="false">MAX(0,((D60/1000+1)*0.011237)/(((D60/1000+1)*0.011237)+1)*100 - $O$5)</f>
        <v>0.0370662429201341</v>
      </c>
      <c r="J60" s="20" t="n">
        <f aca="false">MAX(0, ((E60/1000+1)*0.011237)/(((E60/1000+1)*0.011237)+1)*100 - $O$8)</f>
        <v>0.0086039037375456</v>
      </c>
      <c r="K60" s="20" t="n">
        <f aca="false">MAX(0, ((F60/1000+1)*0.011237)/(((F60/1000+1)*0.011237)+1)*100 - $O$11)</f>
        <v>0</v>
      </c>
    </row>
    <row r="61" customFormat="false" ht="13.8" hidden="false" customHeight="false" outlineLevel="0" collapsed="false">
      <c r="A61" s="1" t="str">
        <f aca="false">INDEX('Plant 13C-sorted'!A:A, 2 + (ROW()-2)*3)</f>
        <v>R0</v>
      </c>
      <c r="B61" s="20" t="n">
        <f aca="false">INDEX('Plant 13C-sorted'!C:C, 2 + (ROW()-2)*3)</f>
        <v>90</v>
      </c>
      <c r="C61" s="20" t="str">
        <f aca="false">INDEX('Plant 13C-sorted'!B:B, 2 + (ROW()-2)*3)</f>
        <v>1-D3-B</v>
      </c>
      <c r="D61" s="20" t="n">
        <f aca="false">INDEX('Plant 13C-sorted'!E:E, 3 + (ROW()-2)*3)</f>
        <v>-11.481</v>
      </c>
      <c r="E61" s="20" t="n">
        <f aca="false">INDEX('Plant 13C-sorted'!E:E, 2 + (ROW()-2)*3)</f>
        <v>-29.267</v>
      </c>
      <c r="F61" s="20" t="n">
        <f aca="false">INDEX('Plant 13C-sorted'!E:E, 4 + (ROW()-2)*3)</f>
        <v>-25.943</v>
      </c>
      <c r="G61" s="20" t="n">
        <f aca="false">INDEX('Soil 13C-sorted'!E:E, 2 + (ROW()-14)*2)</f>
        <v>-31.672</v>
      </c>
      <c r="H61" s="20" t="n">
        <f aca="false">INDEX('Soil 13C-sorted'!E:E, 3 + (ROW()-14)*2)</f>
        <v>-31.801</v>
      </c>
      <c r="I61" s="20" t="n">
        <f aca="false">MAX(0,((D61/1000+1)*0.011237)/(((D61/1000+1)*0.011237)+1)*100 - $O$5)</f>
        <v>0.0206345456259314</v>
      </c>
      <c r="J61" s="20" t="n">
        <f aca="false">MAX(0, ((E61/1000+1)*0.011237)/(((E61/1000+1)*0.011237)+1)*100 - $O$8)</f>
        <v>0.000386322249879223</v>
      </c>
      <c r="K61" s="20" t="n">
        <f aca="false">MAX(0, ((F61/1000+1)*0.011237)/(((F61/1000+1)*0.011237)+1)*100 - $O$11)</f>
        <v>0.00267258915708002</v>
      </c>
    </row>
    <row r="62" customFormat="false" ht="13.8" hidden="false" customHeight="false" outlineLevel="0" collapsed="false">
      <c r="A62" s="1" t="str">
        <f aca="false">INDEX('Plant 13C-sorted'!A:A, 2 + (ROW()-2)*3)</f>
        <v>R0</v>
      </c>
      <c r="B62" s="20" t="n">
        <f aca="false">INDEX('Plant 13C-sorted'!C:C, 2 + (ROW()-2)*3)</f>
        <v>180</v>
      </c>
      <c r="C62" s="20" t="str">
        <f aca="false">INDEX('Plant 13C-sorted'!B:B, 2 + (ROW()-2)*3)</f>
        <v>2-D1-B</v>
      </c>
      <c r="D62" s="20" t="n">
        <f aca="false">INDEX('Plant 13C-sorted'!E:E, 3 + (ROW()-2)*3)</f>
        <v>-27.15</v>
      </c>
      <c r="E62" s="20" t="n">
        <f aca="false">INDEX('Plant 13C-sorted'!E:E, 2 + (ROW()-2)*3)</f>
        <v>-29.357</v>
      </c>
      <c r="F62" s="20" t="n">
        <f aca="false">INDEX('Plant 13C-sorted'!E:E, 4 + (ROW()-2)*3)</f>
        <v>-28.505</v>
      </c>
      <c r="G62" s="20" t="n">
        <f aca="false">INDEX('Soil 13C-sorted'!E:E, 2 + (ROW()-14)*2)</f>
        <v>-29.571</v>
      </c>
      <c r="H62" s="20" t="n">
        <f aca="false">INDEX('Soil 13C-sorted'!E:E, 3 + (ROW()-14)*2)</f>
        <v>-38.757</v>
      </c>
      <c r="I62" s="20" t="n">
        <f aca="false">MAX(0,((D62/1000+1)*0.011237)/(((D62/1000+1)*0.011237)+1)*100 - $O$5)</f>
        <v>0.00340903073269394</v>
      </c>
      <c r="J62" s="20" t="n">
        <f aca="false">MAX(0, ((E62/1000+1)*0.011237)/(((E62/1000+1)*0.011237)+1)*100 - $O$8)</f>
        <v>0.000287359911415486</v>
      </c>
      <c r="K62" s="20" t="n">
        <f aca="false">MAX(0, ((F62/1000+1)*0.011237)/(((F62/1000+1)*0.011237)+1)*100 - $O$11)</f>
        <v>0</v>
      </c>
    </row>
    <row r="63" customFormat="false" ht="13.8" hidden="false" customHeight="false" outlineLevel="0" collapsed="false">
      <c r="A63" s="1" t="str">
        <f aca="false">INDEX('Plant 13C-sorted'!A:A, 2 + (ROW()-2)*3)</f>
        <v>R0</v>
      </c>
      <c r="B63" s="20" t="n">
        <f aca="false">INDEX('Plant 13C-sorted'!C:C, 2 + (ROW()-2)*3)</f>
        <v>180</v>
      </c>
      <c r="C63" s="20" t="str">
        <f aca="false">INDEX('Plant 13C-sorted'!B:B, 2 + (ROW()-2)*3)</f>
        <v>2-D2-B</v>
      </c>
      <c r="D63" s="20" t="n">
        <f aca="false">INDEX('Plant 13C-sorted'!E:E, 3 + (ROW()-2)*3)</f>
        <v>-30.471</v>
      </c>
      <c r="E63" s="20" t="n">
        <f aca="false">INDEX('Plant 13C-sorted'!E:E, 2 + (ROW()-2)*3)</f>
        <v>-28.793</v>
      </c>
      <c r="F63" s="20" t="n">
        <f aca="false">INDEX('Plant 13C-sorted'!E:E, 4 + (ROW()-2)*3)</f>
        <v>-30.907</v>
      </c>
      <c r="G63" s="20" t="n">
        <f aca="false">INDEX('Soil 13C-sorted'!E:E, 2 + (ROW()-14)*2)</f>
        <v>-40.971</v>
      </c>
      <c r="H63" s="20" t="n">
        <f aca="false">INDEX('Soil 13C-sorted'!E:E, 3 + (ROW()-14)*2)</f>
        <v>-35.623</v>
      </c>
      <c r="I63" s="20" t="n">
        <f aca="false">MAX(0,((D63/1000+1)*0.011237)/(((D63/1000+1)*0.011237)+1)*100 - $O$5)</f>
        <v>0</v>
      </c>
      <c r="J63" s="20" t="n">
        <f aca="false">MAX(0, ((E63/1000+1)*0.011237)/(((E63/1000+1)*0.011237)+1)*100 - $O$8)</f>
        <v>0.000907520631578951</v>
      </c>
      <c r="K63" s="20" t="n">
        <f aca="false">MAX(0, ((F63/1000+1)*0.011237)/(((F63/1000+1)*0.011237)+1)*100 - $O$11)</f>
        <v>0</v>
      </c>
    </row>
    <row r="64" customFormat="false" ht="13.8" hidden="false" customHeight="false" outlineLevel="0" collapsed="false">
      <c r="A64" s="1" t="str">
        <f aca="false">INDEX('Plant 13C-sorted'!A:A, 2 + (ROW()-2)*3)</f>
        <v>R0</v>
      </c>
      <c r="B64" s="20" t="n">
        <f aca="false">INDEX('Plant 13C-sorted'!C:C, 2 + (ROW()-2)*3)</f>
        <v>180</v>
      </c>
      <c r="C64" s="20" t="str">
        <f aca="false">INDEX('Plant 13C-sorted'!B:B, 2 + (ROW()-2)*3)</f>
        <v>2-D3-B</v>
      </c>
      <c r="D64" s="20" t="n">
        <f aca="false">INDEX('Plant 13C-sorted'!E:E, 3 + (ROW()-2)*3)</f>
        <v>-31.481</v>
      </c>
      <c r="E64" s="20" t="n">
        <f aca="false">INDEX('Plant 13C-sorted'!E:E, 2 + (ROW()-2)*3)</f>
        <v>-29.267</v>
      </c>
      <c r="F64" s="20" t="n">
        <f aca="false">INDEX('Plant 13C-sorted'!E:E, 4 + (ROW()-2)*3)</f>
        <v>-27.943</v>
      </c>
      <c r="G64" s="20" t="n">
        <f aca="false">INDEX('Soil 13C-sorted'!E:E, 2 + (ROW()-14)*2)</f>
        <v>-26.159</v>
      </c>
      <c r="H64" s="20" t="n">
        <f aca="false">INDEX('Soil 13C-sorted'!E:E, 3 + (ROW()-14)*2)</f>
        <v>-25.086</v>
      </c>
      <c r="I64" s="20" t="n">
        <f aca="false">MAX(0,((D64/1000+1)*0.011237)/(((D64/1000+1)*0.011237)+1)*100 - $O$5)</f>
        <v>0</v>
      </c>
      <c r="J64" s="20" t="n">
        <f aca="false">MAX(0, ((E64/1000+1)*0.011237)/(((E64/1000+1)*0.011237)+1)*100 - $O$8)</f>
        <v>0.000386322249879223</v>
      </c>
      <c r="K64" s="20" t="n">
        <f aca="false">MAX(0, ((F64/1000+1)*0.011237)/(((F64/1000+1)*0.011237)+1)*100 - $O$11)</f>
        <v>0.00047354189735227</v>
      </c>
    </row>
    <row r="65" customFormat="false" ht="13.8" hidden="false" customHeight="false" outlineLevel="0" collapsed="false">
      <c r="A65" s="1" t="str">
        <f aca="false">INDEX('Plant 13C-sorted'!A:A, 2 + (ROW()-2)*3)</f>
        <v>R0</v>
      </c>
      <c r="B65" s="20" t="n">
        <f aca="false">INDEX('Plant 13C-sorted'!C:C, 2 + (ROW()-2)*3)</f>
        <v>360</v>
      </c>
      <c r="C65" s="20" t="str">
        <f aca="false">INDEX('Plant 13C-sorted'!B:B, 2 + (ROW()-2)*3)</f>
        <v>3-D1-B</v>
      </c>
      <c r="D65" s="20" t="n">
        <f aca="false">INDEX('Plant 13C-sorted'!E:E, 3 + (ROW()-2)*3)</f>
        <v>-25.367</v>
      </c>
      <c r="E65" s="20" t="n">
        <f aca="false">INDEX('Plant 13C-sorted'!E:E, 2 + (ROW()-2)*3)</f>
        <v>-27.634</v>
      </c>
      <c r="F65" s="20" t="n">
        <f aca="false">INDEX('Plant 13C-sorted'!E:E, 4 + (ROW()-2)*3)</f>
        <v>-30.716</v>
      </c>
      <c r="G65" s="20" t="n">
        <f aca="false">INDEX('Soil 13C-sorted'!E:E, 2 + (ROW()-14)*2)</f>
        <v>-28.848</v>
      </c>
      <c r="H65" s="20" t="n">
        <f aca="false">INDEX('Soil 13C-sorted'!E:E, 3 + (ROW()-14)*2)</f>
        <v>-29.288</v>
      </c>
      <c r="I65" s="20" t="n">
        <f aca="false">MAX(0,((D65/1000+1)*0.011237)/(((D65/1000+1)*0.011237)+1)*100 - $O$5)</f>
        <v>0.00536945153272517</v>
      </c>
      <c r="J65" s="20" t="n">
        <f aca="false">MAX(0, ((E65/1000+1)*0.011237)/(((E65/1000+1)*0.011237)+1)*100 - $O$8)</f>
        <v>0.00218190451242273</v>
      </c>
      <c r="K65" s="20" t="n">
        <f aca="false">MAX(0, ((F65/1000+1)*0.011237)/(((F65/1000+1)*0.011237)+1)*100 - $O$11)</f>
        <v>0</v>
      </c>
    </row>
    <row r="66" customFormat="false" ht="13.8" hidden="false" customHeight="false" outlineLevel="0" collapsed="false">
      <c r="A66" s="1" t="str">
        <f aca="false">INDEX('Plant 13C-sorted'!A:A, 2 + (ROW()-2)*3)</f>
        <v>R0</v>
      </c>
      <c r="B66" s="20" t="n">
        <f aca="false">INDEX('Plant 13C-sorted'!C:C, 2 + (ROW()-2)*3)</f>
        <v>360</v>
      </c>
      <c r="C66" s="20" t="str">
        <f aca="false">INDEX('Plant 13C-sorted'!B:B, 2 + (ROW()-2)*3)</f>
        <v>3-D2-B</v>
      </c>
      <c r="D66" s="20" t="n">
        <f aca="false">INDEX('Plant 13C-sorted'!E:E, 3 + (ROW()-2)*3)</f>
        <v>-27.144</v>
      </c>
      <c r="E66" s="20" t="n">
        <f aca="false">INDEX('Plant 13C-sorted'!E:E, 2 + (ROW()-2)*3)</f>
        <v>-25.172</v>
      </c>
      <c r="F66" s="20" t="n">
        <f aca="false">INDEX('Plant 13C-sorted'!E:E, 4 + (ROW()-2)*3)</f>
        <v>-22.057</v>
      </c>
      <c r="G66" s="20" t="n">
        <f aca="false">INDEX('Soil 13C-sorted'!E:E, 2 + (ROW()-14)*2)</f>
        <v>-30.181</v>
      </c>
      <c r="H66" s="20" t="n">
        <f aca="false">INDEX('Soil 13C-sorted'!E:E, 3 + (ROW()-14)*2)</f>
        <v>-29.812</v>
      </c>
      <c r="I66" s="20" t="n">
        <f aca="false">MAX(0,((D66/1000+1)*0.011237)/(((D66/1000+1)*0.011237)+1)*100 - $O$5)</f>
        <v>0.00341562790439109</v>
      </c>
      <c r="J66" s="20" t="n">
        <f aca="false">MAX(0, ((E66/1000+1)*0.011237)/(((E66/1000+1)*0.011237)+1)*100 - $O$8)</f>
        <v>0.00488889919256974</v>
      </c>
      <c r="K66" s="20" t="n">
        <f aca="false">MAX(0, ((F66/1000+1)*0.011237)/(((F66/1000+1)*0.011237)+1)*100 - $O$11)</f>
        <v>0.00694505845074533</v>
      </c>
    </row>
    <row r="67" customFormat="false" ht="13.8" hidden="false" customHeight="false" outlineLevel="0" collapsed="false">
      <c r="A67" s="1" t="str">
        <f aca="false">INDEX('Plant 13C-sorted'!A:A, 2 + (ROW()-2)*3)</f>
        <v>R0</v>
      </c>
      <c r="B67" s="20" t="n">
        <f aca="false">INDEX('Plant 13C-sorted'!C:C, 2 + (ROW()-2)*3)</f>
        <v>360</v>
      </c>
      <c r="C67" s="20" t="str">
        <f aca="false">INDEX('Plant 13C-sorted'!B:B, 2 + (ROW()-2)*3)</f>
        <v>3-D3-B</v>
      </c>
      <c r="D67" s="20" t="n">
        <f aca="false">INDEX('Plant 13C-sorted'!E:E, 3 + (ROW()-2)*3)</f>
        <v>-28.364</v>
      </c>
      <c r="E67" s="20" t="n">
        <f aca="false">INDEX('Plant 13C-sorted'!E:E, 2 + (ROW()-2)*3)</f>
        <v>-29.357</v>
      </c>
      <c r="F67" s="20" t="n">
        <f aca="false">INDEX('Plant 13C-sorted'!E:E, 4 + (ROW()-2)*3)</f>
        <v>-23.96</v>
      </c>
      <c r="G67" s="20" t="n">
        <f aca="false">INDEX('Soil 13C-sorted'!E:E, 2 + (ROW()-14)*2)</f>
        <v>-30.489</v>
      </c>
      <c r="H67" s="20" t="n">
        <f aca="false">INDEX('Soil 13C-sorted'!E:E, 3 + (ROW()-14)*2)</f>
        <v>-27.246</v>
      </c>
      <c r="I67" s="20" t="n">
        <f aca="false">MAX(0,((D67/1000+1)*0.011237)/(((D67/1000+1)*0.011237)+1)*100 - $O$5)</f>
        <v>0.00207418489092204</v>
      </c>
      <c r="J67" s="20" t="n">
        <f aca="false">MAX(0, ((E67/1000+1)*0.011237)/(((E67/1000+1)*0.011237)+1)*100 - $O$8)</f>
        <v>0.000287359911415486</v>
      </c>
      <c r="K67" s="20" t="n">
        <f aca="false">MAX(0, ((F67/1000+1)*0.011237)/(((F67/1000+1)*0.011237)+1)*100 - $O$11)</f>
        <v>0.00485284798768837</v>
      </c>
    </row>
    <row r="68" customFormat="false" ht="13.8" hidden="false" customHeight="false" outlineLevel="0" collapsed="false">
      <c r="A68" s="1" t="str">
        <f aca="false">INDEX('Plant 13C-sorted'!A:A, 2 + (ROW()-2)*3)</f>
        <v>R1</v>
      </c>
      <c r="B68" s="20" t="n">
        <f aca="false">INDEX('Plant 13C-sorted'!C:C, 2 + (ROW()-2)*3)</f>
        <v>3</v>
      </c>
      <c r="C68" s="20" t="str">
        <f aca="false">INDEX('Plant 13C-sorted'!B:B, 2 + (ROW()-2)*3)</f>
        <v>N1-CK1-B</v>
      </c>
      <c r="D68" s="20" t="n">
        <f aca="false">INDEX('Plant 13C-sorted'!E:E, 3 + (ROW()-2)*3)</f>
        <v>-33.872</v>
      </c>
      <c r="E68" s="20" t="n">
        <f aca="false">INDEX('Plant 13C-sorted'!E:E, 2 + (ROW()-2)*3)</f>
        <v>-32.987</v>
      </c>
      <c r="F68" s="20" t="n">
        <f aca="false">INDEX('Plant 13C-sorted'!E:E, 4 + (ROW()-2)*3)</f>
        <v>-31.364</v>
      </c>
      <c r="G68" s="20" t="n">
        <f aca="false">'Soil 13C-sorted'!E110</f>
        <v>-27.505</v>
      </c>
      <c r="I68" s="20" t="n">
        <f aca="false">MAX(0, ((D68/1000+1)*0.011237)/(((D68/1000+1)*0.011237)+1)*100 - $Q$5)</f>
        <v>0</v>
      </c>
      <c r="J68" s="20" t="n">
        <f aca="false">MAX(0, ((E68/1000+1)*0.011237)/(((E68/1000+1)*0.011237)+1)*100 - $Q$8)</f>
        <v>0</v>
      </c>
      <c r="K68" s="20" t="n">
        <f aca="false">MAX(0, ((F68/1000+1)*0.011237)/(((F68/1000+1)*0.011237)+1)*100 - $Q$11)</f>
        <v>0</v>
      </c>
    </row>
    <row r="69" customFormat="false" ht="13.8" hidden="false" customHeight="false" outlineLevel="0" collapsed="false">
      <c r="A69" s="1" t="str">
        <f aca="false">INDEX('Plant 13C-sorted'!A:A, 2 + (ROW()-2)*3)</f>
        <v>R1</v>
      </c>
      <c r="B69" s="20" t="n">
        <f aca="false">INDEX('Plant 13C-sorted'!C:C, 2 + (ROW()-2)*3)</f>
        <v>3</v>
      </c>
      <c r="C69" s="20" t="str">
        <f aca="false">INDEX('Plant 13C-sorted'!B:B, 2 + (ROW()-2)*3)</f>
        <v>N1-CK2-B</v>
      </c>
      <c r="D69" s="20" t="n">
        <f aca="false">INDEX('Plant 13C-sorted'!E:E, 3 + (ROW()-2)*3)</f>
        <v>-33.94</v>
      </c>
      <c r="E69" s="20" t="n">
        <f aca="false">INDEX('Plant 13C-sorted'!E:E, 2 + (ROW()-2)*3)</f>
        <v>-32.4889999999999</v>
      </c>
      <c r="F69" s="20" t="n">
        <f aca="false">INDEX('Plant 13C-sorted'!E:E, 4 + (ROW()-2)*3)</f>
        <v>-31.84</v>
      </c>
      <c r="G69" s="20" t="n">
        <f aca="false">'Soil 13C-sorted'!E111</f>
        <v>-27.567</v>
      </c>
      <c r="I69" s="20" t="n">
        <f aca="false">MAX(0, ((D69/1000+1)*0.011237)/(((D69/1000+1)*0.011237)+1)*100 - $Q$5)</f>
        <v>0</v>
      </c>
      <c r="J69" s="20" t="n">
        <f aca="false">MAX(0, ((E69/1000+1)*0.011237)/(((E69/1000+1)*0.011237)+1)*100 - $Q$8)</f>
        <v>0</v>
      </c>
      <c r="K69" s="20" t="n">
        <f aca="false">MAX(0, ((F69/1000+1)*0.011237)/(((F69/1000+1)*0.011237)+1)*100 - $Q$11)</f>
        <v>0</v>
      </c>
    </row>
    <row r="70" customFormat="false" ht="13.8" hidden="false" customHeight="false" outlineLevel="0" collapsed="false">
      <c r="A70" s="1" t="str">
        <f aca="false">INDEX('Plant 13C-sorted'!A:A, 2 + (ROW()-2)*3)</f>
        <v>R1</v>
      </c>
      <c r="B70" s="20" t="n">
        <f aca="false">INDEX('Plant 13C-sorted'!C:C, 2 + (ROW()-2)*3)</f>
        <v>3</v>
      </c>
      <c r="C70" s="20" t="str">
        <f aca="false">INDEX('Plant 13C-sorted'!B:B, 2 + (ROW()-2)*3)</f>
        <v>N1-CK3-B</v>
      </c>
      <c r="D70" s="20" t="n">
        <f aca="false">INDEX('Plant 13C-sorted'!E:E, 3 + (ROW()-2)*3)</f>
        <v>-34.454</v>
      </c>
      <c r="E70" s="20" t="n">
        <f aca="false">INDEX('Plant 13C-sorted'!E:E, 2 + (ROW()-2)*3)</f>
        <v>-32.633</v>
      </c>
      <c r="F70" s="20" t="n">
        <f aca="false">INDEX('Plant 13C-sorted'!E:E, 4 + (ROW()-2)*3)</f>
        <v>-31.908</v>
      </c>
      <c r="G70" s="20" t="n">
        <f aca="false">'Soil 13C-sorted'!E112</f>
        <v>-27.509</v>
      </c>
      <c r="I70" s="20" t="n">
        <f aca="false">MAX(0, ((D70/1000+1)*0.011237)/(((D70/1000+1)*0.011237)+1)*100 - $Q$5)</f>
        <v>0</v>
      </c>
      <c r="J70" s="20" t="n">
        <f aca="false">MAX(0, ((E70/1000+1)*0.011237)/(((E70/1000+1)*0.011237)+1)*100 - $Q$8)</f>
        <v>0</v>
      </c>
      <c r="K70" s="20" t="n">
        <f aca="false">MAX(0, ((F70/1000+1)*0.011237)/(((F70/1000+1)*0.011237)+1)*100 - $Q$11)</f>
        <v>0</v>
      </c>
    </row>
    <row r="71" customFormat="false" ht="13.8" hidden="false" customHeight="false" outlineLevel="0" collapsed="false">
      <c r="A71" s="1" t="str">
        <f aca="false">INDEX('Plant 13C-sorted'!A:A, 2 + (ROW()-2)*3)</f>
        <v>R1</v>
      </c>
      <c r="B71" s="20" t="n">
        <f aca="false">INDEX('Plant 13C-sorted'!C:C, 2 + (ROW()-2)*3)</f>
        <v>5</v>
      </c>
      <c r="C71" s="20" t="str">
        <f aca="false">INDEX('Plant 13C-sorted'!B:B, 2 + (ROW()-2)*3)</f>
        <v>N2-CK1-B</v>
      </c>
      <c r="D71" s="20" t="n">
        <f aca="false">INDEX('Plant 13C-sorted'!E:E, 3 + (ROW()-2)*3)</f>
        <v>-33.998</v>
      </c>
      <c r="E71" s="20" t="n">
        <f aca="false">INDEX('Plant 13C-sorted'!E:E, 2 + (ROW()-2)*3)</f>
        <v>-32.798</v>
      </c>
      <c r="F71" s="20" t="n">
        <f aca="false">INDEX('Plant 13C-sorted'!E:E, 4 + (ROW()-2)*3)</f>
        <v>-30.402</v>
      </c>
      <c r="G71" s="20" t="n">
        <f aca="false">'Soil 13C-sorted'!E110</f>
        <v>-27.505</v>
      </c>
      <c r="I71" s="20" t="n">
        <f aca="false">MAX(0, ((D71/1000+1)*0.011237)/(((D71/1000+1)*0.011237)+1)*100 - $Q$5)</f>
        <v>0</v>
      </c>
      <c r="J71" s="20" t="n">
        <f aca="false">MAX(0, ((E71/1000+1)*0.011237)/(((E71/1000+1)*0.011237)+1)*100 - $Q$8)</f>
        <v>0</v>
      </c>
      <c r="K71" s="20" t="n">
        <f aca="false">MAX(0, ((F71/1000+1)*0.011237)/(((F71/1000+1)*0.011237)+1)*100 - $Q$11)</f>
        <v>0</v>
      </c>
    </row>
    <row r="72" customFormat="false" ht="13.8" hidden="false" customHeight="false" outlineLevel="0" collapsed="false">
      <c r="A72" s="1" t="str">
        <f aca="false">INDEX('Plant 13C-sorted'!A:A, 2 + (ROW()-2)*3)</f>
        <v>R1</v>
      </c>
      <c r="B72" s="20" t="n">
        <f aca="false">INDEX('Plant 13C-sorted'!C:C, 2 + (ROW()-2)*3)</f>
        <v>5</v>
      </c>
      <c r="C72" s="20" t="str">
        <f aca="false">INDEX('Plant 13C-sorted'!B:B, 2 + (ROW()-2)*3)</f>
        <v>N2-CK2-B</v>
      </c>
      <c r="D72" s="20" t="n">
        <f aca="false">INDEX('Plant 13C-sorted'!E:E, 3 + (ROW()-2)*3)</f>
        <v>-33.266</v>
      </c>
      <c r="E72" s="20" t="n">
        <f aca="false">INDEX('Plant 13C-sorted'!E:E, 2 + (ROW()-2)*3)</f>
        <v>-32.834</v>
      </c>
      <c r="F72" s="20" t="n">
        <f aca="false">INDEX('Plant 13C-sorted'!E:E, 4 + (ROW()-2)*3)</f>
        <v>-31.342</v>
      </c>
      <c r="G72" s="20" t="n">
        <f aca="false">'Soil 13C-sorted'!E111</f>
        <v>-27.567</v>
      </c>
      <c r="I72" s="20" t="n">
        <f aca="false">MAX(0, ((D72/1000+1)*0.011237)/(((D72/1000+1)*0.011237)+1)*100 - $Q$5)</f>
        <v>0</v>
      </c>
      <c r="J72" s="20" t="n">
        <f aca="false">MAX(0, ((E72/1000+1)*0.011237)/(((E72/1000+1)*0.011237)+1)*100 - $Q$8)</f>
        <v>0</v>
      </c>
      <c r="K72" s="20" t="n">
        <f aca="false">MAX(0, ((F72/1000+1)*0.011237)/(((F72/1000+1)*0.011237)+1)*100 - $Q$11)</f>
        <v>0</v>
      </c>
    </row>
    <row r="73" customFormat="false" ht="13.8" hidden="false" customHeight="false" outlineLevel="0" collapsed="false">
      <c r="A73" s="1" t="str">
        <f aca="false">INDEX('Plant 13C-sorted'!A:A, 2 + (ROW()-2)*3)</f>
        <v>R1</v>
      </c>
      <c r="B73" s="20" t="n">
        <f aca="false">INDEX('Plant 13C-sorted'!C:C, 2 + (ROW()-2)*3)</f>
        <v>5</v>
      </c>
      <c r="C73" s="20" t="str">
        <f aca="false">INDEX('Plant 13C-sorted'!B:B, 2 + (ROW()-2)*3)</f>
        <v>N2-CK3-B</v>
      </c>
      <c r="D73" s="20" t="n">
        <f aca="false">INDEX('Plant 13C-sorted'!E:E, 3 + (ROW()-2)*3)</f>
        <v>-34.001</v>
      </c>
      <c r="E73" s="20" t="n">
        <f aca="false">INDEX('Plant 13C-sorted'!E:E, 2 + (ROW()-2)*3)</f>
        <v>-32.716</v>
      </c>
      <c r="F73" s="20" t="n">
        <f aca="false">INDEX('Plant 13C-sorted'!E:E, 4 + (ROW()-2)*3)</f>
        <v>-32.248</v>
      </c>
      <c r="G73" s="20" t="n">
        <f aca="false">'Soil 13C-sorted'!E112</f>
        <v>-27.509</v>
      </c>
      <c r="I73" s="20" t="n">
        <f aca="false">MAX(0, ((D73/1000+1)*0.011237)/(((D73/1000+1)*0.011237)+1)*100 - $Q$5)</f>
        <v>0</v>
      </c>
      <c r="J73" s="20" t="n">
        <f aca="false">MAX(0, ((E73/1000+1)*0.011237)/(((E73/1000+1)*0.011237)+1)*100 - $Q$8)</f>
        <v>0</v>
      </c>
      <c r="K73" s="20" t="n">
        <f aca="false">MAX(0, ((F73/1000+1)*0.011237)/(((F73/1000+1)*0.011237)+1)*100 - $Q$11)</f>
        <v>0</v>
      </c>
    </row>
    <row r="74" customFormat="false" ht="13.8" hidden="false" customHeight="false" outlineLevel="0" collapsed="false">
      <c r="A74" s="1" t="str">
        <f aca="false">INDEX('Plant 13C-sorted'!A:A, 2 + (ROW()-2)*3)</f>
        <v>R1</v>
      </c>
      <c r="B74" s="20" t="n">
        <f aca="false">INDEX('Plant 13C-sorted'!C:C, 2 + (ROW()-2)*3)</f>
        <v>7</v>
      </c>
      <c r="C74" s="20" t="str">
        <f aca="false">INDEX('Plant 13C-sorted'!B:B, 2 + (ROW()-2)*3)</f>
        <v>N3-CK1-B</v>
      </c>
      <c r="D74" s="20" t="n">
        <f aca="false">INDEX('Plant 13C-sorted'!E:E, 3 + (ROW()-2)*3)</f>
        <v>-33.457</v>
      </c>
      <c r="E74" s="20" t="n">
        <f aca="false">INDEX('Plant 13C-sorted'!E:E, 2 + (ROW()-2)*3)</f>
        <v>-32.76</v>
      </c>
      <c r="F74" s="20" t="n">
        <f aca="false">INDEX('Plant 13C-sorted'!E:E, 4 + (ROW()-2)*3)</f>
        <v>-31.929</v>
      </c>
      <c r="G74" s="20" t="n">
        <f aca="false">'Soil 13C-sorted'!E113</f>
        <v>-27.654</v>
      </c>
      <c r="I74" s="20" t="n">
        <f aca="false">MAX(0, ((D74/1000+1)*0.011237)/(((D74/1000+1)*0.011237)+1)*100 - $Q$5)</f>
        <v>0</v>
      </c>
      <c r="J74" s="20" t="n">
        <f aca="false">MAX(0, ((E74/1000+1)*0.011237)/(((E74/1000+1)*0.011237)+1)*100 - $Q$8)</f>
        <v>0</v>
      </c>
      <c r="K74" s="20" t="n">
        <f aca="false">MAX(0, ((F74/1000+1)*0.011237)/(((F74/1000+1)*0.011237)+1)*100 - $Q$11)</f>
        <v>0</v>
      </c>
    </row>
    <row r="75" customFormat="false" ht="13.8" hidden="false" customHeight="false" outlineLevel="0" collapsed="false">
      <c r="A75" s="1" t="str">
        <f aca="false">INDEX('Plant 13C-sorted'!A:A, 2 + (ROW()-2)*3)</f>
        <v>R1</v>
      </c>
      <c r="B75" s="20" t="n">
        <f aca="false">INDEX('Plant 13C-sorted'!C:C, 2 + (ROW()-2)*3)</f>
        <v>7</v>
      </c>
      <c r="C75" s="20" t="str">
        <f aca="false">INDEX('Plant 13C-sorted'!B:B, 2 + (ROW()-2)*3)</f>
        <v>N3-CK2-B</v>
      </c>
      <c r="D75" s="20" t="n">
        <f aca="false">INDEX('Plant 13C-sorted'!E:E, 3 + (ROW()-2)*3)</f>
        <v>-33.327</v>
      </c>
      <c r="E75" s="20" t="n">
        <f aca="false">INDEX('Plant 13C-sorted'!E:E, 2 + (ROW()-2)*3)</f>
        <v>-32.464</v>
      </c>
      <c r="F75" s="20" t="n">
        <f aca="false">INDEX('Plant 13C-sorted'!E:E, 4 + (ROW()-2)*3)</f>
        <v>-31.569</v>
      </c>
      <c r="G75" s="20" t="n">
        <f aca="false">'Soil 13C-sorted'!E114</f>
        <v>-27.349</v>
      </c>
      <c r="I75" s="20" t="n">
        <f aca="false">MAX(0, ((D75/1000+1)*0.011237)/(((D75/1000+1)*0.011237)+1)*100 - $Q$5)</f>
        <v>0</v>
      </c>
      <c r="J75" s="20" t="n">
        <f aca="false">MAX(0, ((E75/1000+1)*0.011237)/(((E75/1000+1)*0.011237)+1)*100 - $Q$8)</f>
        <v>0</v>
      </c>
      <c r="K75" s="20" t="n">
        <f aca="false">MAX(0, ((F75/1000+1)*0.011237)/(((F75/1000+1)*0.011237)+1)*100 - $Q$11)</f>
        <v>0</v>
      </c>
    </row>
    <row r="76" customFormat="false" ht="13.8" hidden="false" customHeight="false" outlineLevel="0" collapsed="false">
      <c r="A76" s="1" t="str">
        <f aca="false">INDEX('Plant 13C-sorted'!A:A, 2 + (ROW()-2)*3)</f>
        <v>R1</v>
      </c>
      <c r="B76" s="20" t="n">
        <f aca="false">INDEX('Plant 13C-sorted'!C:C, 2 + (ROW()-2)*3)</f>
        <v>7</v>
      </c>
      <c r="C76" s="20" t="str">
        <f aca="false">INDEX('Plant 13C-sorted'!B:B, 2 + (ROW()-2)*3)</f>
        <v>N3-CK3-B</v>
      </c>
      <c r="D76" s="20" t="n">
        <f aca="false">INDEX('Plant 13C-sorted'!E:E, 3 + (ROW()-2)*3)</f>
        <v>-33.982</v>
      </c>
      <c r="E76" s="20" t="n">
        <f aca="false">INDEX('Plant 13C-sorted'!E:E, 2 + (ROW()-2)*3)</f>
        <v>-33.093</v>
      </c>
      <c r="F76" s="20" t="n">
        <f aca="false">INDEX('Plant 13C-sorted'!E:E, 4 + (ROW()-2)*3)</f>
        <v>-31.401</v>
      </c>
      <c r="G76" s="20" t="n">
        <f aca="false">'Soil 13C-sorted'!E115</f>
        <v>-27.591</v>
      </c>
      <c r="I76" s="20" t="n">
        <f aca="false">MAX(0, ((D76/1000+1)*0.011237)/(((D76/1000+1)*0.011237)+1)*100 - $Q$5)</f>
        <v>0</v>
      </c>
      <c r="J76" s="20" t="n">
        <f aca="false">MAX(0, ((E76/1000+1)*0.011237)/(((E76/1000+1)*0.011237)+1)*100 - $Q$8)</f>
        <v>0</v>
      </c>
      <c r="K76" s="20" t="n">
        <f aca="false">MAX(0, ((F76/1000+1)*0.011237)/(((F76/1000+1)*0.011237)+1)*100 - $Q$11)</f>
        <v>0</v>
      </c>
    </row>
    <row r="77" customFormat="false" ht="13.8" hidden="false" customHeight="false" outlineLevel="0" collapsed="false">
      <c r="A77" s="1" t="str">
        <f aca="false">INDEX('Plant 13C-sorted'!A:A, 2 + (ROW()-2)*3)</f>
        <v>R1</v>
      </c>
      <c r="B77" s="20" t="n">
        <f aca="false">INDEX('Plant 13C-sorted'!C:C, 2 + (ROW()-2)*3)</f>
        <v>15</v>
      </c>
      <c r="C77" s="20" t="str">
        <f aca="false">INDEX('Plant 13C-sorted'!B:B, 2 + (ROW()-2)*3)</f>
        <v>N4-CK1-B</v>
      </c>
      <c r="D77" s="20" t="n">
        <f aca="false">INDEX('Plant 13C-sorted'!E:E, 3 + (ROW()-2)*3)</f>
        <v>-34.467</v>
      </c>
      <c r="E77" s="20" t="n">
        <f aca="false">INDEX('Plant 13C-sorted'!E:E, 2 + (ROW()-2)*3)</f>
        <v>-33.0559999999999</v>
      </c>
      <c r="F77" s="20" t="n">
        <f aca="false">INDEX('Plant 13C-sorted'!E:E, 4 + (ROW()-2)*3)</f>
        <v>-31.665</v>
      </c>
      <c r="G77" s="20" t="n">
        <f aca="false">'Soil 13C-sorted'!E116</f>
        <v>-27.796</v>
      </c>
      <c r="I77" s="20" t="n">
        <f aca="false">MAX(0, ((D77/1000+1)*0.011237)/(((D77/1000+1)*0.011237)+1)*100 - $Q$5)</f>
        <v>0</v>
      </c>
      <c r="J77" s="20" t="n">
        <f aca="false">MAX(0, ((E77/1000+1)*0.011237)/(((E77/1000+1)*0.011237)+1)*100 - $Q$8)</f>
        <v>0</v>
      </c>
      <c r="K77" s="20" t="n">
        <f aca="false">MAX(0, ((F77/1000+1)*0.011237)/(((F77/1000+1)*0.011237)+1)*100 - $Q$11)</f>
        <v>0</v>
      </c>
    </row>
    <row r="78" customFormat="false" ht="13.8" hidden="false" customHeight="false" outlineLevel="0" collapsed="false">
      <c r="A78" s="1" t="str">
        <f aca="false">INDEX('Plant 13C-sorted'!A:A, 2 + (ROW()-2)*3)</f>
        <v>R1</v>
      </c>
      <c r="B78" s="20" t="n">
        <f aca="false">INDEX('Plant 13C-sorted'!C:C, 2 + (ROW()-2)*3)</f>
        <v>15</v>
      </c>
      <c r="C78" s="20" t="str">
        <f aca="false">INDEX('Plant 13C-sorted'!B:B, 2 + (ROW()-2)*3)</f>
        <v>N4-CK2-B</v>
      </c>
      <c r="D78" s="20" t="n">
        <f aca="false">INDEX('Plant 13C-sorted'!E:E, 3 + (ROW()-2)*3)</f>
        <v>-32.895</v>
      </c>
      <c r="E78" s="20" t="n">
        <f aca="false">INDEX('Plant 13C-sorted'!E:E, 2 + (ROW()-2)*3)</f>
        <v>-31.935</v>
      </c>
      <c r="F78" s="20" t="n">
        <f aca="false">INDEX('Plant 13C-sorted'!E:E, 4 + (ROW()-2)*3)</f>
        <v>-31.137</v>
      </c>
      <c r="G78" s="20" t="n">
        <f aca="false">'Soil 13C-sorted'!E117</f>
        <v>-28.049</v>
      </c>
      <c r="I78" s="20" t="n">
        <f aca="false">MAX(0, ((D78/1000+1)*0.011237)/(((D78/1000+1)*0.011237)+1)*100 - $Q$5)</f>
        <v>0</v>
      </c>
      <c r="J78" s="20" t="n">
        <f aca="false">MAX(0, ((E78/1000+1)*0.011237)/(((E78/1000+1)*0.011237)+1)*100 - $Q$8)</f>
        <v>0</v>
      </c>
      <c r="K78" s="20" t="n">
        <f aca="false">MAX(0, ((F78/1000+1)*0.011237)/(((F78/1000+1)*0.011237)+1)*100 - $Q$11)</f>
        <v>0</v>
      </c>
    </row>
    <row r="79" customFormat="false" ht="13.8" hidden="false" customHeight="false" outlineLevel="0" collapsed="false">
      <c r="A79" s="1" t="str">
        <f aca="false">INDEX('Plant 13C-sorted'!A:A, 2 + (ROW()-2)*3)</f>
        <v>R1</v>
      </c>
      <c r="B79" s="20" t="n">
        <f aca="false">INDEX('Plant 13C-sorted'!C:C, 2 + (ROW()-2)*3)</f>
        <v>15</v>
      </c>
      <c r="C79" s="20" t="str">
        <f aca="false">INDEX('Plant 13C-sorted'!B:B, 2 + (ROW()-2)*3)</f>
        <v>N4-CK3-B</v>
      </c>
      <c r="D79" s="20" t="n">
        <f aca="false">INDEX('Plant 13C-sorted'!E:E, 3 + (ROW()-2)*3)</f>
        <v>-34.286</v>
      </c>
      <c r="E79" s="20" t="n">
        <f aca="false">INDEX('Plant 13C-sorted'!E:E, 2 + (ROW()-2)*3)</f>
        <v>-33.172</v>
      </c>
      <c r="F79" s="20" t="n">
        <f aca="false">INDEX('Plant 13C-sorted'!E:E, 4 + (ROW()-2)*3)</f>
        <v>-32.414</v>
      </c>
      <c r="G79" s="20" t="n">
        <f aca="false">'Soil 13C-sorted'!E118</f>
        <v>-27.325</v>
      </c>
      <c r="I79" s="20" t="n">
        <f aca="false">MAX(0, ((D79/1000+1)*0.011237)/(((D79/1000+1)*0.011237)+1)*100 - $Q$5)</f>
        <v>0</v>
      </c>
      <c r="J79" s="20" t="n">
        <f aca="false">MAX(0, ((E79/1000+1)*0.011237)/(((E79/1000+1)*0.011237)+1)*100 - $Q$8)</f>
        <v>0</v>
      </c>
      <c r="K79" s="20" t="n">
        <f aca="false">MAX(0, ((F79/1000+1)*0.011237)/(((F79/1000+1)*0.011237)+1)*100 - $Q$11)</f>
        <v>0</v>
      </c>
    </row>
    <row r="80" customFormat="false" ht="13.8" hidden="false" customHeight="false" outlineLevel="0" collapsed="false">
      <c r="A80" s="1" t="str">
        <f aca="false">INDEX('Plant 13C-sorted'!A:A, 2 + (ROW()-2)*3)</f>
        <v>R1</v>
      </c>
      <c r="B80" s="20" t="n">
        <f aca="false">INDEX('Plant 13C-sorted'!C:C, 2 + (ROW()-2)*3)</f>
        <v>30</v>
      </c>
      <c r="C80" s="20" t="str">
        <f aca="false">INDEX('Plant 13C-sorted'!B:B, 2 + (ROW()-2)*3)</f>
        <v>N5-CK1-B</v>
      </c>
      <c r="D80" s="20" t="n">
        <f aca="false">INDEX('Plant 13C-sorted'!E:E, 3 + (ROW()-2)*3)</f>
        <v>-30.761</v>
      </c>
      <c r="E80" s="20" t="n">
        <f aca="false">INDEX('Plant 13C-sorted'!E:E, 2 + (ROW()-2)*3)</f>
        <v>-29.975</v>
      </c>
      <c r="F80" s="20" t="n">
        <f aca="false">INDEX('Plant 13C-sorted'!E:E, 4 + (ROW()-2)*3)</f>
        <v>-29.073</v>
      </c>
      <c r="G80" s="20" t="n">
        <f aca="false">'Soil 13C-sorted'!E119</f>
        <v>-27.892</v>
      </c>
      <c r="I80" s="20" t="n">
        <f aca="false">MAX(0, ((D80/1000+1)*0.011237)/(((D80/1000+1)*0.011237)+1)*100 - $Q$5)</f>
        <v>0</v>
      </c>
      <c r="J80" s="20" t="n">
        <f aca="false">MAX(0, ((E80/1000+1)*0.011237)/(((E80/1000+1)*0.011237)+1)*100 - $Q$8)</f>
        <v>0</v>
      </c>
      <c r="K80" s="20" t="n">
        <f aca="false">MAX(0, ((F80/1000+1)*0.011237)/(((F80/1000+1)*0.011237)+1)*100 - $Q$11)</f>
        <v>0</v>
      </c>
    </row>
    <row r="81" customFormat="false" ht="13.8" hidden="false" customHeight="false" outlineLevel="0" collapsed="false">
      <c r="A81" s="1" t="str">
        <f aca="false">INDEX('Plant 13C-sorted'!A:A, 2 + (ROW()-2)*3)</f>
        <v>R1</v>
      </c>
      <c r="B81" s="20" t="n">
        <f aca="false">INDEX('Plant 13C-sorted'!C:C, 2 + (ROW()-2)*3)</f>
        <v>30</v>
      </c>
      <c r="C81" s="20" t="str">
        <f aca="false">INDEX('Plant 13C-sorted'!B:B, 2 + (ROW()-2)*3)</f>
        <v>N5-CK2-B</v>
      </c>
      <c r="D81" s="20" t="n">
        <f aca="false">INDEX('Plant 13C-sorted'!E:E, 3 + (ROW()-2)*3)</f>
        <v>-31.134</v>
      </c>
      <c r="E81" s="20" t="n">
        <f aca="false">INDEX('Plant 13C-sorted'!E:E, 2 + (ROW()-2)*3)</f>
        <v>-30.143</v>
      </c>
      <c r="F81" s="20" t="n">
        <f aca="false">INDEX('Plant 13C-sorted'!E:E, 4 + (ROW()-2)*3)</f>
        <v>-28.858</v>
      </c>
      <c r="G81" s="20" t="n">
        <f aca="false">'Soil 13C-sorted'!E120</f>
        <v>-27.707</v>
      </c>
      <c r="I81" s="20" t="n">
        <f aca="false">MAX(0, ((D81/1000+1)*0.011237)/(((D81/1000+1)*0.011237)+1)*100 - $Q$5)</f>
        <v>0</v>
      </c>
      <c r="J81" s="20" t="n">
        <f aca="false">MAX(0, ((E81/1000+1)*0.011237)/(((E81/1000+1)*0.011237)+1)*100 - $Q$8)</f>
        <v>0</v>
      </c>
      <c r="K81" s="20" t="n">
        <f aca="false">MAX(0, ((F81/1000+1)*0.011237)/(((F81/1000+1)*0.011237)+1)*100 - $Q$11)</f>
        <v>0</v>
      </c>
    </row>
    <row r="82" customFormat="false" ht="13.8" hidden="false" customHeight="false" outlineLevel="0" collapsed="false">
      <c r="A82" s="1" t="str">
        <f aca="false">INDEX('Plant 13C-sorted'!A:A, 2 + (ROW()-2)*3)</f>
        <v>R1</v>
      </c>
      <c r="B82" s="20" t="n">
        <f aca="false">INDEX('Plant 13C-sorted'!C:C, 2 + (ROW()-2)*3)</f>
        <v>30</v>
      </c>
      <c r="C82" s="20" t="str">
        <f aca="false">INDEX('Plant 13C-sorted'!B:B, 2 + (ROW()-2)*3)</f>
        <v>N5-CK3-B</v>
      </c>
      <c r="D82" s="20" t="n">
        <f aca="false">INDEX('Plant 13C-sorted'!E:E, 3 + (ROW()-2)*3)</f>
        <v>-31.52</v>
      </c>
      <c r="E82" s="20" t="n">
        <f aca="false">INDEX('Plant 13C-sorted'!E:E, 2 + (ROW()-2)*3)</f>
        <v>-30.715</v>
      </c>
      <c r="F82" s="20" t="n">
        <f aca="false">INDEX('Plant 13C-sorted'!E:E, 4 + (ROW()-2)*3)</f>
        <v>-29.253</v>
      </c>
      <c r="G82" s="20" t="n">
        <f aca="false">'Soil 13C-sorted'!E121</f>
        <v>-27.563</v>
      </c>
      <c r="I82" s="20" t="n">
        <f aca="false">MAX(0, ((D82/1000+1)*0.011237)/(((D82/1000+1)*0.011237)+1)*100 - $Q$5)</f>
        <v>0</v>
      </c>
      <c r="J82" s="20" t="n">
        <f aca="false">MAX(0, ((E82/1000+1)*0.011237)/(((E82/1000+1)*0.011237)+1)*100 - $Q$8)</f>
        <v>0</v>
      </c>
      <c r="K82" s="20" t="n">
        <f aca="false">MAX(0, ((F82/1000+1)*0.011237)/(((F82/1000+1)*0.011237)+1)*100 - $Q$11)</f>
        <v>0</v>
      </c>
    </row>
    <row r="83" customFormat="false" ht="13.8" hidden="false" customHeight="false" outlineLevel="0" collapsed="false">
      <c r="A83" s="1" t="str">
        <f aca="false">INDEX('Plant 13C-sorted'!A:A, 2 + (ROW()-2)*3)</f>
        <v>R1</v>
      </c>
      <c r="B83" s="20" t="n">
        <f aca="false">INDEX('Plant 13C-sorted'!C:C, 2 + (ROW()-2)*3)</f>
        <v>90</v>
      </c>
      <c r="C83" s="20" t="str">
        <f aca="false">INDEX('Plant 13C-sorted'!B:B, 2 + (ROW()-2)*3)</f>
        <v>1-CK1-B</v>
      </c>
      <c r="D83" s="20" t="n">
        <f aca="false">INDEX('Plant 13C-sorted'!E:E, 3 + (ROW()-2)*3)</f>
        <v>-29.34</v>
      </c>
      <c r="E83" s="20" t="n">
        <f aca="false">INDEX('Plant 13C-sorted'!E:E, 2 + (ROW()-2)*3)</f>
        <v>-22.988</v>
      </c>
      <c r="F83" s="20" t="n">
        <f aca="false">INDEX('Plant 13C-sorted'!E:E, 4 + (ROW()-2)*3)</f>
        <v>-34.623</v>
      </c>
      <c r="G83" s="20" t="n">
        <f aca="false">'Soil 13C-sorted'!E122</f>
        <v>-31.472</v>
      </c>
      <c r="I83" s="20" t="n">
        <f aca="false">MAX(0, ((D83/1000+1)*0.011237)/(((D83/1000+1)*0.011237)+1)*100 - $Q$5)</f>
        <v>0.00117840013254678</v>
      </c>
      <c r="J83" s="20" t="n">
        <f aca="false">MAX(0, ((E83/1000+1)*0.011237)/(((E83/1000+1)*0.011237)+1)*100 - $Q$8)</f>
        <v>0.00696499590999444</v>
      </c>
      <c r="K83" s="20" t="n">
        <f aca="false">MAX(0, ((F83/1000+1)*0.011237)/(((F83/1000+1)*0.011237)+1)*100 - $Q$11)</f>
        <v>0</v>
      </c>
    </row>
    <row r="84" customFormat="false" ht="13.8" hidden="false" customHeight="false" outlineLevel="0" collapsed="false">
      <c r="A84" s="1" t="str">
        <f aca="false">INDEX('Plant 13C-sorted'!A:A, 2 + (ROW()-2)*3)</f>
        <v>R1</v>
      </c>
      <c r="B84" s="20" t="n">
        <f aca="false">INDEX('Plant 13C-sorted'!C:C, 2 + (ROW()-2)*3)</f>
        <v>90</v>
      </c>
      <c r="C84" s="20" t="str">
        <f aca="false">INDEX('Plant 13C-sorted'!B:B, 2 + (ROW()-2)*3)</f>
        <v>1-CK2-B</v>
      </c>
      <c r="D84" s="20" t="n">
        <f aca="false">INDEX('Plant 13C-sorted'!E:E, 3 + (ROW()-2)*3)</f>
        <v>-36.019</v>
      </c>
      <c r="E84" s="20" t="n">
        <f aca="false">INDEX('Plant 13C-sorted'!E:E, 2 + (ROW()-2)*3)</f>
        <v>-23.892</v>
      </c>
      <c r="F84" s="20" t="n">
        <f aca="false">INDEX('Plant 13C-sorted'!E:E, 4 + (ROW()-2)*3)</f>
        <v>-26.543</v>
      </c>
      <c r="G84" s="20" t="n">
        <f aca="false">'Soil 13C-sorted'!E123</f>
        <v>-24.718</v>
      </c>
      <c r="I84" s="20" t="n">
        <f aca="false">MAX(0, ((D84/1000+1)*0.011237)/(((D84/1000+1)*0.011237)+1)*100 - $Q$5)</f>
        <v>0</v>
      </c>
      <c r="J84" s="20" t="n">
        <f aca="false">MAX(0, ((E84/1000+1)*0.011237)/(((E84/1000+1)*0.011237)+1)*100 - $Q$8)</f>
        <v>0.0059711039494581</v>
      </c>
      <c r="K84" s="20" t="n">
        <f aca="false">MAX(0, ((F84/1000+1)*0.011237)/(((F84/1000+1)*0.011237)+1)*100 - $Q$11)</f>
        <v>0.00238600284465562</v>
      </c>
    </row>
    <row r="85" customFormat="false" ht="13.8" hidden="false" customHeight="false" outlineLevel="0" collapsed="false">
      <c r="A85" s="1" t="str">
        <f aca="false">INDEX('Plant 13C-sorted'!A:A, 2 + (ROW()-2)*3)</f>
        <v>R1</v>
      </c>
      <c r="B85" s="20" t="n">
        <f aca="false">INDEX('Plant 13C-sorted'!C:C, 2 + (ROW()-2)*3)</f>
        <v>90</v>
      </c>
      <c r="C85" s="20" t="str">
        <f aca="false">INDEX('Plant 13C-sorted'!B:B, 2 + (ROW()-2)*3)</f>
        <v>1-CK3-B</v>
      </c>
      <c r="D85" s="20" t="n">
        <f aca="false">INDEX('Plant 13C-sorted'!E:E, 3 + (ROW()-2)*3)</f>
        <v>-28.568</v>
      </c>
      <c r="E85" s="20" t="n">
        <f aca="false">INDEX('Plant 13C-sorted'!E:E, 2 + (ROW()-2)*3)</f>
        <v>-23.084</v>
      </c>
      <c r="F85" s="20" t="n">
        <f aca="false">INDEX('Plant 13C-sorted'!E:E, 4 + (ROW()-2)*3)</f>
        <v>-28.145</v>
      </c>
      <c r="G85" s="20" t="n">
        <f aca="false">'Soil 13C-sorted'!E124</f>
        <v>-26.856</v>
      </c>
      <c r="I85" s="20" t="n">
        <f aca="false">MAX(0, ((D85/1000+1)*0.011237)/(((D85/1000+1)*0.011237)+1)*100 - $Q$5)</f>
        <v>0.00202727032420458</v>
      </c>
      <c r="J85" s="20" t="n">
        <f aca="false">MAX(0, ((E85/1000+1)*0.011237)/(((E85/1000+1)*0.011237)+1)*100 - $Q$8)</f>
        <v>0.0068594508089872</v>
      </c>
      <c r="K85" s="20" t="n">
        <f aca="false">MAX(0, ((F85/1000+1)*0.011237)/(((F85/1000+1)*0.011237)+1)*100 - $Q$11)</f>
        <v>0.000624550287082526</v>
      </c>
    </row>
    <row r="86" customFormat="false" ht="13.8" hidden="false" customHeight="false" outlineLevel="0" collapsed="false">
      <c r="A86" s="1" t="str">
        <f aca="false">INDEX('Plant 13C-sorted'!A:A, 2 + (ROW()-2)*3)</f>
        <v>R1</v>
      </c>
      <c r="B86" s="20" t="n">
        <f aca="false">INDEX('Plant 13C-sorted'!C:C, 2 + (ROW()-2)*3)</f>
        <v>180</v>
      </c>
      <c r="C86" s="20" t="str">
        <f aca="false">INDEX('Plant 13C-sorted'!B:B, 2 + (ROW()-2)*3)</f>
        <v>2-CK1-B</v>
      </c>
      <c r="D86" s="20" t="n">
        <f aca="false">INDEX('Plant 13C-sorted'!E:E, 3 + (ROW()-2)*3)</f>
        <v>-27.65</v>
      </c>
      <c r="E86" s="20" t="n">
        <f aca="false">INDEX('Plant 13C-sorted'!E:E, 2 + (ROW()-2)*3)</f>
        <v>-28.347</v>
      </c>
      <c r="F86" s="20" t="n">
        <f aca="false">INDEX('Plant 13C-sorted'!E:E, 4 + (ROW()-2)*3)</f>
        <v>-26.427</v>
      </c>
      <c r="G86" s="20" t="n">
        <f aca="false">'Soil 13C-sorted'!E125</f>
        <v>-29.234</v>
      </c>
      <c r="I86" s="20" t="n">
        <f aca="false">MAX(0, ((D86/1000+1)*0.011237)/(((D86/1000+1)*0.011237)+1)*100 - $Q$5)</f>
        <v>0.00303665918077756</v>
      </c>
      <c r="J86" s="20" t="n">
        <f aca="false">MAX(0, ((E86/1000+1)*0.011237)/(((E86/1000+1)*0.011237)+1)*100 - $Q$8)</f>
        <v>0.00107281585019114</v>
      </c>
      <c r="K86" s="20" t="n">
        <f aca="false">MAX(0, ((F86/1000+1)*0.011237)/(((F86/1000+1)*0.011237)+1)*100 - $Q$11)</f>
        <v>0.002513546287084</v>
      </c>
    </row>
    <row r="87" customFormat="false" ht="13.8" hidden="false" customHeight="false" outlineLevel="0" collapsed="false">
      <c r="A87" s="1" t="str">
        <f aca="false">INDEX('Plant 13C-sorted'!A:A, 2 + (ROW()-2)*3)</f>
        <v>R1</v>
      </c>
      <c r="B87" s="20" t="n">
        <f aca="false">INDEX('Plant 13C-sorted'!C:C, 2 + (ROW()-2)*3)</f>
        <v>180</v>
      </c>
      <c r="C87" s="20" t="str">
        <f aca="false">INDEX('Plant 13C-sorted'!B:B, 2 + (ROW()-2)*3)</f>
        <v>2-CK2-B</v>
      </c>
      <c r="D87" s="20" t="n">
        <f aca="false">INDEX('Plant 13C-sorted'!E:E, 3 + (ROW()-2)*3)</f>
        <v>-25.647</v>
      </c>
      <c r="E87" s="20" t="n">
        <f aca="false">INDEX('Plant 13C-sorted'!E:E, 2 + (ROW()-2)*3)</f>
        <v>-23.045</v>
      </c>
      <c r="F87" s="20" t="n">
        <f aca="false">INDEX('Plant 13C-sorted'!E:E, 4 + (ROW()-2)*3)</f>
        <v>-26.418</v>
      </c>
      <c r="G87" s="20" t="n">
        <f aca="false">'Soil 13C-sorted'!E126</f>
        <v>-36.904</v>
      </c>
      <c r="I87" s="20" t="n">
        <f aca="false">MAX(0, ((D87/1000+1)*0.011237)/(((D87/1000+1)*0.011237)+1)*100 - $Q$5)</f>
        <v>0.00523899059269395</v>
      </c>
      <c r="J87" s="20" t="n">
        <f aca="false">MAX(0, ((E87/1000+1)*0.011237)/(((E87/1000+1)*0.011237)+1)*100 - $Q$8)</f>
        <v>0.00690232853343664</v>
      </c>
      <c r="K87" s="20" t="n">
        <f aca="false">MAX(0, ((F87/1000+1)*0.011237)/(((F87/1000+1)*0.011237)+1)*100 - $Q$11)</f>
        <v>0.00252344188524711</v>
      </c>
    </row>
    <row r="88" customFormat="false" ht="13.8" hidden="false" customHeight="false" outlineLevel="0" collapsed="false">
      <c r="A88" s="1" t="str">
        <f aca="false">INDEX('Plant 13C-sorted'!A:A, 2 + (ROW()-2)*3)</f>
        <v>R1</v>
      </c>
      <c r="B88" s="20" t="n">
        <f aca="false">INDEX('Plant 13C-sorted'!C:C, 2 + (ROW()-2)*3)</f>
        <v>180</v>
      </c>
      <c r="C88" s="20" t="str">
        <f aca="false">INDEX('Plant 13C-sorted'!B:B, 2 + (ROW()-2)*3)</f>
        <v>2-CK3-B</v>
      </c>
      <c r="D88" s="20" t="n">
        <f aca="false">INDEX('Plant 13C-sorted'!E:E, 3 + (ROW()-2)*3)</f>
        <v>-24.357</v>
      </c>
      <c r="E88" s="20" t="n">
        <f aca="false">INDEX('Plant 13C-sorted'!E:E, 2 + (ROW()-2)*3)</f>
        <v>-24.61</v>
      </c>
      <c r="F88" s="20" t="n">
        <f aca="false">INDEX('Plant 13C-sorted'!E:E, 4 + (ROW()-2)*3)</f>
        <v>-24.468</v>
      </c>
      <c r="G88" s="20" t="n">
        <f aca="false">'Soil 13C-sorted'!E127</f>
        <v>-32.311</v>
      </c>
      <c r="I88" s="20" t="n">
        <f aca="false">MAX(0, ((D88/1000+1)*0.011237)/(((D88/1000+1)*0.011237)+1)*100 - $Q$5)</f>
        <v>0.00665731487345234</v>
      </c>
      <c r="J88" s="20" t="n">
        <f aca="false">MAX(0, ((E88/1000+1)*0.011237)/(((E88/1000+1)*0.011237)+1)*100 - $Q$8)</f>
        <v>0.00518169322679851</v>
      </c>
      <c r="K88" s="20" t="n">
        <f aca="false">MAX(0, ((F88/1000+1)*0.011237)/(((F88/1000+1)*0.011237)+1)*100 - $Q$11)</f>
        <v>0.00466744146824238</v>
      </c>
    </row>
    <row r="89" customFormat="false" ht="13.8" hidden="false" customHeight="false" outlineLevel="0" collapsed="false">
      <c r="A89" s="1" t="str">
        <f aca="false">INDEX('Plant 13C-sorted'!A:A, 2 + (ROW()-2)*3)</f>
        <v>R1</v>
      </c>
      <c r="B89" s="20" t="n">
        <f aca="false">INDEX('Plant 13C-sorted'!C:C, 2 + (ROW()-2)*3)</f>
        <v>360</v>
      </c>
      <c r="C89" s="20" t="str">
        <f aca="false">INDEX('Plant 13C-sorted'!B:B, 2 + (ROW()-2)*3)</f>
        <v>3-CK1-B</v>
      </c>
      <c r="D89" s="20" t="n">
        <f aca="false">INDEX('Plant 13C-sorted'!E:E, 3 + (ROW()-2)*3)</f>
        <v>-30.97</v>
      </c>
      <c r="E89" s="20" t="n">
        <f aca="false">INDEX('Plant 13C-sorted'!E:E, 2 + (ROW()-2)*3)</f>
        <v>-26.813</v>
      </c>
      <c r="F89" s="20" t="n">
        <f aca="false">INDEX('Plant 13C-sorted'!E:E, 4 + (ROW()-2)*3)</f>
        <v>-27.241</v>
      </c>
      <c r="G89" s="20" t="n">
        <f aca="false">'Soil 13C-sorted'!E128</f>
        <v>-29.191</v>
      </c>
      <c r="I89" s="20" t="n">
        <f aca="false">MAX(0, ((D89/1000+1)*0.011237)/(((D89/1000+1)*0.011237)+1)*100 - $Q$5)</f>
        <v>0</v>
      </c>
      <c r="J89" s="20" t="n">
        <f aca="false">MAX(0, ((E89/1000+1)*0.011237)/(((E89/1000+1)*0.011237)+1)*100 - $Q$8)</f>
        <v>0.00275950898365718</v>
      </c>
      <c r="K89" s="20" t="n">
        <f aca="false">MAX(0, ((F89/1000+1)*0.011237)/(((F89/1000+1)*0.011237)+1)*100 - $Q$11)</f>
        <v>0.0016185362212302</v>
      </c>
    </row>
    <row r="90" customFormat="false" ht="13.8" hidden="false" customHeight="false" outlineLevel="0" collapsed="false">
      <c r="A90" s="1" t="str">
        <f aca="false">INDEX('Plant 13C-sorted'!A:A, 2 + (ROW()-2)*3)</f>
        <v>R1</v>
      </c>
      <c r="B90" s="20" t="n">
        <f aca="false">INDEX('Plant 13C-sorted'!C:C, 2 + (ROW()-2)*3)</f>
        <v>360</v>
      </c>
      <c r="C90" s="20" t="str">
        <f aca="false">INDEX('Plant 13C-sorted'!B:B, 2 + (ROW()-2)*3)</f>
        <v>3-CK2-B</v>
      </c>
      <c r="D90" s="20" t="n">
        <f aca="false">INDEX('Plant 13C-sorted'!E:E, 3 + (ROW()-2)*3)</f>
        <v>-32</v>
      </c>
      <c r="E90" s="20" t="n">
        <f aca="false">INDEX('Plant 13C-sorted'!E:E, 2 + (ROW()-2)*3)</f>
        <v>-26.797</v>
      </c>
      <c r="F90" s="20" t="n">
        <f aca="false">INDEX('Plant 13C-sorted'!E:E, 4 + (ROW()-2)*3)</f>
        <v>-23.823</v>
      </c>
      <c r="G90" s="20" t="n">
        <f aca="false">'Soil 13C-sorted'!E129</f>
        <v>-37.5469999999999</v>
      </c>
      <c r="I90" s="20" t="n">
        <f aca="false">MAX(0, ((D90/1000+1)*0.011237)/(((D90/1000+1)*0.011237)+1)*100 - $Q$5)</f>
        <v>0</v>
      </c>
      <c r="J90" s="20" t="n">
        <f aca="false">MAX(0, ((E90/1000+1)*0.011237)/(((E90/1000+1)*0.011237)+1)*100 - $Q$8)</f>
        <v>0.00277710130776176</v>
      </c>
      <c r="K90" s="20" t="n">
        <f aca="false">MAX(0, ((F90/1000+1)*0.011237)/(((F90/1000+1)*0.011237)+1)*100 - $Q$11)</f>
        <v>0.00537659010607472</v>
      </c>
    </row>
    <row r="91" customFormat="false" ht="13.8" hidden="false" customHeight="false" outlineLevel="0" collapsed="false">
      <c r="A91" s="1" t="str">
        <f aca="false">INDEX('Plant 13C-sorted'!A:A, 2 + (ROW()-2)*3)</f>
        <v>R1</v>
      </c>
      <c r="B91" s="20" t="n">
        <f aca="false">INDEX('Plant 13C-sorted'!C:C, 2 + (ROW()-2)*3)</f>
        <v>360</v>
      </c>
      <c r="C91" s="20" t="str">
        <f aca="false">INDEX('Plant 13C-sorted'!B:B, 2 + (ROW()-2)*3)</f>
        <v>3-CK3-B</v>
      </c>
      <c r="D91" s="20" t="n">
        <f aca="false">INDEX('Plant 13C-sorted'!E:E, 3 + (ROW()-2)*3)</f>
        <v>-28.803</v>
      </c>
      <c r="E91" s="20" t="n">
        <f aca="false">INDEX('Plant 13C-sorted'!E:E, 2 + (ROW()-2)*3)</f>
        <v>-26.243</v>
      </c>
      <c r="F91" s="20" t="n">
        <f aca="false">INDEX('Plant 13C-sorted'!E:E, 4 + (ROW()-2)*3)</f>
        <v>-28.129</v>
      </c>
      <c r="G91" s="20" t="n">
        <f aca="false">'Soil 13C-sorted'!E130</f>
        <v>-39.487</v>
      </c>
      <c r="I91" s="20" t="n">
        <f aca="false">MAX(0, ((D91/1000+1)*0.011237)/(((D91/1000+1)*0.011237)+1)*100 - $Q$5)</f>
        <v>0.0017688722616509</v>
      </c>
      <c r="J91" s="20" t="n">
        <f aca="false">MAX(0, ((E91/1000+1)*0.011237)/(((E91/1000+1)*0.011237)+1)*100 - $Q$8)</f>
        <v>0.00338623167055663</v>
      </c>
      <c r="K91" s="20" t="n">
        <f aca="false">MAX(0, ((F91/1000+1)*0.011237)/(((F91/1000+1)*0.011237)+1)*100 - $Q$11)</f>
        <v>0.000642143132134843</v>
      </c>
    </row>
    <row r="92" customFormat="false" ht="13.8" hidden="false" customHeight="false" outlineLevel="0" collapsed="false">
      <c r="A92" s="1" t="str">
        <f aca="false">INDEX('Plant 13C-sorted'!A:A, 2 + (ROW()-2)*3)</f>
        <v>R1</v>
      </c>
      <c r="B92" s="20" t="n">
        <f aca="false">INDEX('Plant 13C-sorted'!C:C, 2 + (ROW()-2)*3)</f>
        <v>3</v>
      </c>
      <c r="C92" s="20" t="str">
        <f aca="false">INDEX('Plant 13C-sorted'!B:B, 2 + (ROW()-2)*3)</f>
        <v>N1-D1-B</v>
      </c>
      <c r="D92" s="20" t="n">
        <f aca="false">INDEX('Plant 13C-sorted'!E:E, 3 + (ROW()-2)*3)</f>
        <v>-33.7209999999999</v>
      </c>
      <c r="E92" s="20" t="n">
        <f aca="false">INDEX('Plant 13C-sorted'!E:E, 2 + (ROW()-2)*3)</f>
        <v>-32.502</v>
      </c>
      <c r="F92" s="20" t="n">
        <f aca="false">INDEX('Plant 13C-sorted'!E:E, 4 + (ROW()-2)*3)</f>
        <v>-26.015</v>
      </c>
      <c r="G92" s="20" t="n">
        <f aca="false">'Soil 13C-sorted'!E131</f>
        <v>-27.645</v>
      </c>
      <c r="I92" s="20" t="n">
        <f aca="false">MAX(0, ((D92/1000+1)*0.011237)/(((D92/1000+1)*0.011237)+1)*100 - $O$5)</f>
        <v>0</v>
      </c>
      <c r="J92" s="20" t="n">
        <f aca="false">MAX(0, ((E92/1000+1)*0.011237)/(((E92/1000+1)*0.011237)+1)*100 - $O$8)</f>
        <v>0</v>
      </c>
      <c r="K92" s="20" t="n">
        <f aca="false">MAX(0, ((F92/1000+1)*0.011237)/(((F92/1000+1)*0.011237)+1)*100 - $O$11)</f>
        <v>0.00259342515228167</v>
      </c>
    </row>
    <row r="93" customFormat="false" ht="13.8" hidden="false" customHeight="false" outlineLevel="0" collapsed="false">
      <c r="A93" s="1" t="str">
        <f aca="false">INDEX('Plant 13C-sorted'!A:A, 2 + (ROW()-2)*3)</f>
        <v>R1</v>
      </c>
      <c r="B93" s="20" t="n">
        <f aca="false">INDEX('Plant 13C-sorted'!C:C, 2 + (ROW()-2)*3)</f>
        <v>3</v>
      </c>
      <c r="C93" s="20" t="str">
        <f aca="false">INDEX('Plant 13C-sorted'!B:B, 2 + (ROW()-2)*3)</f>
        <v>N1-D2-B</v>
      </c>
      <c r="D93" s="20" t="n">
        <f aca="false">INDEX('Plant 13C-sorted'!E:E, 3 + (ROW()-2)*3)</f>
        <v>-34.261</v>
      </c>
      <c r="E93" s="20" t="n">
        <f aca="false">INDEX('Plant 13C-sorted'!E:E, 2 + (ROW()-2)*3)</f>
        <v>-33.36</v>
      </c>
      <c r="F93" s="20" t="n">
        <f aca="false">INDEX('Plant 13C-sorted'!E:E, 4 + (ROW()-2)*3)</f>
        <v>-31.492</v>
      </c>
      <c r="G93" s="20" t="n">
        <f aca="false">'Soil 13C-sorted'!E132</f>
        <v>-27.594</v>
      </c>
      <c r="I93" s="20" t="n">
        <f aca="false">MAX(0, ((D93/1000+1)*0.011237)/(((D93/1000+1)*0.011237)+1)*100 - $O$5)</f>
        <v>0</v>
      </c>
      <c r="J93" s="20" t="n">
        <f aca="false">MAX(0, ((E93/1000+1)*0.011237)/(((E93/1000+1)*0.011237)+1)*100 - $O$8)</f>
        <v>0</v>
      </c>
      <c r="K93" s="20" t="n">
        <f aca="false">MAX(0, ((F93/1000+1)*0.011237)/(((F93/1000+1)*0.011237)+1)*100 - $O$11)</f>
        <v>0</v>
      </c>
    </row>
    <row r="94" customFormat="false" ht="13.8" hidden="false" customHeight="false" outlineLevel="0" collapsed="false">
      <c r="A94" s="1" t="str">
        <f aca="false">INDEX('Plant 13C-sorted'!A:A, 2 + (ROW()-2)*3)</f>
        <v>R1</v>
      </c>
      <c r="B94" s="20" t="n">
        <f aca="false">INDEX('Plant 13C-sorted'!C:C, 2 + (ROW()-2)*3)</f>
        <v>3</v>
      </c>
      <c r="C94" s="20" t="str">
        <f aca="false">INDEX('Plant 13C-sorted'!B:B, 2 + (ROW()-2)*3)</f>
        <v>N1-D3-B</v>
      </c>
      <c r="D94" s="20" t="n">
        <f aca="false">INDEX('Plant 13C-sorted'!E:E, 3 + (ROW()-2)*3)</f>
        <v>-32.96</v>
      </c>
      <c r="E94" s="20" t="n">
        <f aca="false">INDEX('Plant 13C-sorted'!E:E, 2 + (ROW()-2)*3)</f>
        <v>-31.978</v>
      </c>
      <c r="F94" s="20" t="n">
        <f aca="false">INDEX('Plant 13C-sorted'!E:E, 4 + (ROW()-2)*3)</f>
        <v>-29.917</v>
      </c>
      <c r="G94" s="20" t="n">
        <f aca="false">'Soil 13C-sorted'!E133</f>
        <v>-26.84</v>
      </c>
      <c r="I94" s="20" t="n">
        <f aca="false">MAX(0, ((D94/1000+1)*0.011237)/(((D94/1000+1)*0.011237)+1)*100 - $O$5)</f>
        <v>0</v>
      </c>
      <c r="J94" s="20" t="n">
        <f aca="false">MAX(0, ((E94/1000+1)*0.011237)/(((E94/1000+1)*0.011237)+1)*100 - $O$8)</f>
        <v>0</v>
      </c>
      <c r="K94" s="20" t="n">
        <f aca="false">MAX(0, ((F94/1000+1)*0.011237)/(((F94/1000+1)*0.011237)+1)*100 - $O$11)</f>
        <v>0</v>
      </c>
    </row>
    <row r="95" customFormat="false" ht="13.8" hidden="false" customHeight="false" outlineLevel="0" collapsed="false">
      <c r="A95" s="1" t="str">
        <f aca="false">INDEX('Plant 13C-sorted'!A:A, 2 + (ROW()-2)*3)</f>
        <v>R1</v>
      </c>
      <c r="B95" s="20" t="n">
        <f aca="false">INDEX('Plant 13C-sorted'!C:C, 2 + (ROW()-2)*3)</f>
        <v>5</v>
      </c>
      <c r="C95" s="20" t="str">
        <f aca="false">INDEX('Plant 13C-sorted'!B:B, 2 + (ROW()-2)*3)</f>
        <v>N2-D1-B</v>
      </c>
      <c r="D95" s="20" t="n">
        <f aca="false">INDEX('Plant 13C-sorted'!E:E, 3 + (ROW()-2)*3)</f>
        <v>-32.752</v>
      </c>
      <c r="E95" s="20" t="n">
        <f aca="false">INDEX('Plant 13C-sorted'!E:E, 2 + (ROW()-2)*3)</f>
        <v>-32.534</v>
      </c>
      <c r="F95" s="20" t="n">
        <f aca="false">INDEX('Plant 13C-sorted'!E:E, 4 + (ROW()-2)*3)</f>
        <v>-31.503</v>
      </c>
      <c r="G95" s="20" t="n">
        <f aca="false">'Soil 13C-sorted'!E131</f>
        <v>-27.645</v>
      </c>
      <c r="I95" s="20" t="n">
        <f aca="false">MAX(0, ((D95/1000+1)*0.011237)/(((D95/1000+1)*0.011237)+1)*100 - $O$5)</f>
        <v>0</v>
      </c>
      <c r="J95" s="20" t="n">
        <f aca="false">MAX(0, ((E95/1000+1)*0.011237)/(((E95/1000+1)*0.011237)+1)*100 - $O$8)</f>
        <v>0</v>
      </c>
      <c r="K95" s="20" t="n">
        <f aca="false">MAX(0, ((F95/1000+1)*0.011237)/(((F95/1000+1)*0.011237)+1)*100 - $O$11)</f>
        <v>0</v>
      </c>
    </row>
    <row r="96" customFormat="false" ht="13.8" hidden="false" customHeight="false" outlineLevel="0" collapsed="false">
      <c r="A96" s="1" t="str">
        <f aca="false">INDEX('Plant 13C-sorted'!A:A, 2 + (ROW()-2)*3)</f>
        <v>R1</v>
      </c>
      <c r="B96" s="20" t="n">
        <f aca="false">INDEX('Plant 13C-sorted'!C:C, 2 + (ROW()-2)*3)</f>
        <v>5</v>
      </c>
      <c r="C96" s="20" t="str">
        <f aca="false">INDEX('Plant 13C-sorted'!B:B, 2 + (ROW()-2)*3)</f>
        <v>N2-D2-B</v>
      </c>
      <c r="D96" s="20" t="n">
        <f aca="false">INDEX('Plant 13C-sorted'!E:E, 3 + (ROW()-2)*3)</f>
        <v>-33.271</v>
      </c>
      <c r="E96" s="20" t="n">
        <f aca="false">INDEX('Plant 13C-sorted'!E:E, 2 + (ROW()-2)*3)</f>
        <v>-31.825</v>
      </c>
      <c r="F96" s="20" t="n">
        <f aca="false">INDEX('Plant 13C-sorted'!E:E, 4 + (ROW()-2)*3)</f>
        <v>-31.952</v>
      </c>
      <c r="G96" s="20" t="n">
        <f aca="false">'Soil 13C-sorted'!E132</f>
        <v>-27.594</v>
      </c>
      <c r="I96" s="20" t="n">
        <f aca="false">MAX(0, ((D96/1000+1)*0.011237)/(((D96/1000+1)*0.011237)+1)*100 - $O$5)</f>
        <v>0</v>
      </c>
      <c r="J96" s="20" t="n">
        <f aca="false">MAX(0, ((E96/1000+1)*0.011237)/(((E96/1000+1)*0.011237)+1)*100 - $O$8)</f>
        <v>0</v>
      </c>
      <c r="K96" s="20" t="n">
        <f aca="false">MAX(0, ((F96/1000+1)*0.011237)/(((F96/1000+1)*0.011237)+1)*100 - $O$11)</f>
        <v>0</v>
      </c>
    </row>
    <row r="97" customFormat="false" ht="13.8" hidden="false" customHeight="false" outlineLevel="0" collapsed="false">
      <c r="A97" s="1" t="str">
        <f aca="false">INDEX('Plant 13C-sorted'!A:A, 2 + (ROW()-2)*3)</f>
        <v>R1</v>
      </c>
      <c r="B97" s="20" t="n">
        <f aca="false">INDEX('Plant 13C-sorted'!C:C, 2 + (ROW()-2)*3)</f>
        <v>5</v>
      </c>
      <c r="C97" s="20" t="str">
        <f aca="false">INDEX('Plant 13C-sorted'!B:B, 2 + (ROW()-2)*3)</f>
        <v>N2-D3-B</v>
      </c>
      <c r="D97" s="20" t="n">
        <f aca="false">INDEX('Plant 13C-sorted'!E:E, 3 + (ROW()-2)*3)</f>
        <v>-34.342</v>
      </c>
      <c r="E97" s="20" t="n">
        <f aca="false">INDEX('Plant 13C-sorted'!E:E, 2 + (ROW()-2)*3)</f>
        <v>-32.9219999999999</v>
      </c>
      <c r="F97" s="20" t="n">
        <f aca="false">INDEX('Plant 13C-sorted'!E:E, 4 + (ROW()-2)*3)</f>
        <v>-31.3</v>
      </c>
      <c r="G97" s="20" t="n">
        <f aca="false">'Soil 13C-sorted'!E133</f>
        <v>-26.84</v>
      </c>
      <c r="I97" s="20" t="n">
        <f aca="false">MAX(0, ((D97/1000+1)*0.011237)/(((D97/1000+1)*0.011237)+1)*100 - $O$5)</f>
        <v>0</v>
      </c>
      <c r="J97" s="20" t="n">
        <f aca="false">MAX(0, ((E97/1000+1)*0.011237)/(((E97/1000+1)*0.011237)+1)*100 - $O$8)</f>
        <v>0</v>
      </c>
      <c r="K97" s="20" t="n">
        <f aca="false">MAX(0, ((F97/1000+1)*0.011237)/(((F97/1000+1)*0.011237)+1)*100 - $O$11)</f>
        <v>0</v>
      </c>
    </row>
    <row r="98" customFormat="false" ht="13.8" hidden="false" customHeight="false" outlineLevel="0" collapsed="false">
      <c r="A98" s="1" t="str">
        <f aca="false">INDEX('Plant 13C-sorted'!A:A, 2 + (ROW()-2)*3)</f>
        <v>R1</v>
      </c>
      <c r="B98" s="20" t="n">
        <f aca="false">INDEX('Plant 13C-sorted'!C:C, 2 + (ROW()-2)*3)</f>
        <v>7</v>
      </c>
      <c r="C98" s="20" t="str">
        <f aca="false">INDEX('Plant 13C-sorted'!B:B, 2 + (ROW()-2)*3)</f>
        <v>N3-D1-B</v>
      </c>
      <c r="D98" s="20" t="n">
        <f aca="false">INDEX('Plant 13C-sorted'!E:E, 3 + (ROW()-2)*3)</f>
        <v>-33.773</v>
      </c>
      <c r="E98" s="20" t="n">
        <f aca="false">INDEX('Plant 13C-sorted'!E:E, 2 + (ROW()-2)*3)</f>
        <v>-33.2269999999999</v>
      </c>
      <c r="F98" s="20" t="n">
        <f aca="false">INDEX('Plant 13C-sorted'!E:E, 4 + (ROW()-2)*3)</f>
        <v>-32.048</v>
      </c>
      <c r="G98" s="20" t="n">
        <f aca="false">'Soil 13C-sorted'!E134</f>
        <v>-27.8</v>
      </c>
      <c r="I98" s="20" t="n">
        <f aca="false">MAX(0, ((D98/1000+1)*0.011237)/(((D98/1000+1)*0.011237)+1)*100 - $O$5)</f>
        <v>0</v>
      </c>
      <c r="J98" s="20" t="n">
        <f aca="false">MAX(0, ((E98/1000+1)*0.011237)/(((E98/1000+1)*0.011237)+1)*100 - $O$8)</f>
        <v>0</v>
      </c>
      <c r="K98" s="20" t="n">
        <f aca="false">MAX(0, ((F98/1000+1)*0.011237)/(((F98/1000+1)*0.011237)+1)*100 - $O$11)</f>
        <v>0</v>
      </c>
    </row>
    <row r="99" customFormat="false" ht="13.8" hidden="false" customHeight="false" outlineLevel="0" collapsed="false">
      <c r="A99" s="1" t="str">
        <f aca="false">INDEX('Plant 13C-sorted'!A:A, 2 + (ROW()-2)*3)</f>
        <v>R1</v>
      </c>
      <c r="B99" s="20" t="n">
        <f aca="false">INDEX('Plant 13C-sorted'!C:C, 2 + (ROW()-2)*3)</f>
        <v>7</v>
      </c>
      <c r="C99" s="20" t="str">
        <f aca="false">INDEX('Plant 13C-sorted'!B:B, 2 + (ROW()-2)*3)</f>
        <v>N3-D2-B</v>
      </c>
      <c r="D99" s="20" t="n">
        <f aca="false">INDEX('Plant 13C-sorted'!E:E, 3 + (ROW()-2)*3)</f>
        <v>-34.898</v>
      </c>
      <c r="E99" s="20" t="n">
        <f aca="false">INDEX('Plant 13C-sorted'!E:E, 2 + (ROW()-2)*3)</f>
        <v>-33.133</v>
      </c>
      <c r="F99" s="20" t="n">
        <f aca="false">INDEX('Plant 13C-sorted'!E:E, 4 + (ROW()-2)*3)</f>
        <v>-31.817</v>
      </c>
      <c r="G99" s="20" t="n">
        <f aca="false">'Soil 13C-sorted'!E135</f>
        <v>-27.359</v>
      </c>
      <c r="I99" s="20" t="n">
        <f aca="false">MAX(0, ((D99/1000+1)*0.011237)/(((D99/1000+1)*0.011237)+1)*100 - $O$5)</f>
        <v>0</v>
      </c>
      <c r="J99" s="20" t="n">
        <f aca="false">MAX(0, ((E99/1000+1)*0.011237)/(((E99/1000+1)*0.011237)+1)*100 - $O$8)</f>
        <v>0</v>
      </c>
      <c r="K99" s="20" t="n">
        <f aca="false">MAX(0, ((F99/1000+1)*0.011237)/(((F99/1000+1)*0.011237)+1)*100 - $O$11)</f>
        <v>0</v>
      </c>
    </row>
    <row r="100" customFormat="false" ht="13.8" hidden="false" customHeight="false" outlineLevel="0" collapsed="false">
      <c r="A100" s="1" t="str">
        <f aca="false">INDEX('Plant 13C-sorted'!A:A, 2 + (ROW()-2)*3)</f>
        <v>R1</v>
      </c>
      <c r="B100" s="20" t="n">
        <f aca="false">INDEX('Plant 13C-sorted'!C:C, 2 + (ROW()-2)*3)</f>
        <v>7</v>
      </c>
      <c r="C100" s="20" t="str">
        <f aca="false">INDEX('Plant 13C-sorted'!B:B, 2 + (ROW()-2)*3)</f>
        <v>N3-D3-B</v>
      </c>
      <c r="D100" s="20" t="n">
        <f aca="false">INDEX('Plant 13C-sorted'!E:E, 3 + (ROW()-2)*3)</f>
        <v>-33.3459999999999</v>
      </c>
      <c r="E100" s="20" t="n">
        <f aca="false">INDEX('Plant 13C-sorted'!E:E, 2 + (ROW()-2)*3)</f>
        <v>-32.449</v>
      </c>
      <c r="F100" s="20" t="n">
        <f aca="false">INDEX('Plant 13C-sorted'!E:E, 4 + (ROW()-2)*3)</f>
        <v>-31.695</v>
      </c>
      <c r="G100" s="20" t="n">
        <f aca="false">'Soil 13C-sorted'!E136</f>
        <v>-27.567</v>
      </c>
      <c r="I100" s="20" t="n">
        <f aca="false">MAX(0, ((D100/1000+1)*0.011237)/(((D100/1000+1)*0.011237)+1)*100 - $O$5)</f>
        <v>0</v>
      </c>
      <c r="J100" s="20" t="n">
        <f aca="false">MAX(0, ((E100/1000+1)*0.011237)/(((E100/1000+1)*0.011237)+1)*100 - $O$8)</f>
        <v>0</v>
      </c>
      <c r="K100" s="20" t="n">
        <f aca="false">MAX(0, ((F100/1000+1)*0.011237)/(((F100/1000+1)*0.011237)+1)*100 - $O$11)</f>
        <v>0</v>
      </c>
    </row>
    <row r="101" customFormat="false" ht="13.8" hidden="false" customHeight="false" outlineLevel="0" collapsed="false">
      <c r="A101" s="1" t="str">
        <f aca="false">INDEX('Plant 13C-sorted'!A:A, 2 + (ROW()-2)*3)</f>
        <v>R1</v>
      </c>
      <c r="B101" s="20" t="n">
        <f aca="false">INDEX('Plant 13C-sorted'!C:C, 2 + (ROW()-2)*3)</f>
        <v>15</v>
      </c>
      <c r="C101" s="20" t="str">
        <f aca="false">INDEX('Plant 13C-sorted'!B:B, 2 + (ROW()-2)*3)</f>
        <v>N4-D1-B</v>
      </c>
      <c r="D101" s="20" t="n">
        <f aca="false">INDEX('Plant 13C-sorted'!E:E, 3 + (ROW()-2)*3)</f>
        <v>-33.998</v>
      </c>
      <c r="E101" s="20" t="n">
        <f aca="false">INDEX('Plant 13C-sorted'!E:E, 2 + (ROW()-2)*3)</f>
        <v>-32.062</v>
      </c>
      <c r="F101" s="20" t="n">
        <f aca="false">INDEX('Plant 13C-sorted'!E:E, 4 + (ROW()-2)*3)</f>
        <v>-30.859</v>
      </c>
      <c r="G101" s="20" t="n">
        <f aca="false">'Soil 13C-sorted'!E137</f>
        <v>-27.471</v>
      </c>
      <c r="I101" s="20" t="n">
        <f aca="false">MAX(0, ((D101/1000+1)*0.011237)/(((D101/1000+1)*0.011237)+1)*100 - $O$5)</f>
        <v>0</v>
      </c>
      <c r="J101" s="20" t="n">
        <f aca="false">MAX(0, ((E101/1000+1)*0.011237)/(((E101/1000+1)*0.011237)+1)*100 - $O$8)</f>
        <v>0</v>
      </c>
      <c r="K101" s="20" t="n">
        <f aca="false">MAX(0, ((F101/1000+1)*0.011237)/(((F101/1000+1)*0.011237)+1)*100 - $O$11)</f>
        <v>0</v>
      </c>
    </row>
    <row r="102" customFormat="false" ht="13.8" hidden="false" customHeight="false" outlineLevel="0" collapsed="false">
      <c r="A102" s="1" t="str">
        <f aca="false">INDEX('Plant 13C-sorted'!A:A, 2 + (ROW()-2)*3)</f>
        <v>R1</v>
      </c>
      <c r="B102" s="20" t="n">
        <f aca="false">INDEX('Plant 13C-sorted'!C:C, 2 + (ROW()-2)*3)</f>
        <v>15</v>
      </c>
      <c r="C102" s="20" t="str">
        <f aca="false">INDEX('Plant 13C-sorted'!B:B, 2 + (ROW()-2)*3)</f>
        <v>N4-D2-B</v>
      </c>
      <c r="D102" s="20" t="n">
        <f aca="false">INDEX('Plant 13C-sorted'!E:E, 3 + (ROW()-2)*3)</f>
        <v>-33.399</v>
      </c>
      <c r="E102" s="20" t="n">
        <f aca="false">INDEX('Plant 13C-sorted'!E:E, 2 + (ROW()-2)*3)</f>
        <v>-32.098</v>
      </c>
      <c r="F102" s="20" t="n">
        <f aca="false">INDEX('Plant 13C-sorted'!E:E, 4 + (ROW()-2)*3)</f>
        <v>-31.301</v>
      </c>
      <c r="G102" s="20" t="n">
        <f aca="false">'Soil 13C-sorted'!E138</f>
        <v>-27.252</v>
      </c>
      <c r="I102" s="20" t="n">
        <f aca="false">MAX(0, ((D102/1000+1)*0.011237)/(((D102/1000+1)*0.011237)+1)*100 - $O$5)</f>
        <v>0</v>
      </c>
      <c r="J102" s="20" t="n">
        <f aca="false">MAX(0, ((E102/1000+1)*0.011237)/(((E102/1000+1)*0.011237)+1)*100 - $O$8)</f>
        <v>0</v>
      </c>
      <c r="K102" s="20" t="n">
        <f aca="false">MAX(0, ((F102/1000+1)*0.011237)/(((F102/1000+1)*0.011237)+1)*100 - $O$11)</f>
        <v>0</v>
      </c>
    </row>
    <row r="103" customFormat="false" ht="13.8" hidden="false" customHeight="false" outlineLevel="0" collapsed="false">
      <c r="A103" s="1" t="str">
        <f aca="false">INDEX('Plant 13C-sorted'!A:A, 2 + (ROW()-2)*3)</f>
        <v>R1</v>
      </c>
      <c r="B103" s="20" t="n">
        <f aca="false">INDEX('Plant 13C-sorted'!C:C, 2 + (ROW()-2)*3)</f>
        <v>15</v>
      </c>
      <c r="C103" s="20" t="str">
        <f aca="false">INDEX('Plant 13C-sorted'!B:B, 2 + (ROW()-2)*3)</f>
        <v>N4-D3-B</v>
      </c>
      <c r="D103" s="20" t="n">
        <f aca="false">INDEX('Plant 13C-sorted'!E:E, 3 + (ROW()-2)*3)</f>
        <v>-34.092</v>
      </c>
      <c r="E103" s="20" t="n">
        <f aca="false">INDEX('Plant 13C-sorted'!E:E, 2 + (ROW()-2)*3)</f>
        <v>-30.536</v>
      </c>
      <c r="F103" s="20" t="n">
        <f aca="false">INDEX('Plant 13C-sorted'!E:E, 4 + (ROW()-2)*3)</f>
        <v>-29.313</v>
      </c>
      <c r="G103" s="20" t="n">
        <f aca="false">'Soil 13C-sorted'!E139</f>
        <v>-28.013</v>
      </c>
      <c r="I103" s="20" t="n">
        <f aca="false">MAX(0, ((D103/1000+1)*0.011237)/(((D103/1000+1)*0.011237)+1)*100 - $O$5)</f>
        <v>0</v>
      </c>
      <c r="J103" s="20" t="n">
        <f aca="false">MAX(0, ((E103/1000+1)*0.011237)/(((E103/1000+1)*0.011237)+1)*100 - $O$8)</f>
        <v>0</v>
      </c>
      <c r="K103" s="20" t="n">
        <f aca="false">MAX(0, ((F103/1000+1)*0.011237)/(((F103/1000+1)*0.011237)+1)*100 - $O$11)</f>
        <v>0</v>
      </c>
    </row>
    <row r="104" customFormat="false" ht="13.8" hidden="false" customHeight="false" outlineLevel="0" collapsed="false">
      <c r="A104" s="1" t="str">
        <f aca="false">INDEX('Plant 13C-sorted'!A:A, 2 + (ROW()-2)*3)</f>
        <v>R1</v>
      </c>
      <c r="B104" s="20" t="n">
        <f aca="false">INDEX('Plant 13C-sorted'!C:C, 2 + (ROW()-2)*3)</f>
        <v>30</v>
      </c>
      <c r="C104" s="20" t="str">
        <f aca="false">INDEX('Plant 13C-sorted'!B:B, 2 + (ROW()-2)*3)</f>
        <v>N5-D1-B</v>
      </c>
      <c r="D104" s="20" t="n">
        <f aca="false">INDEX('Plant 13C-sorted'!E:E, 3 + (ROW()-2)*3)</f>
        <v>-30.726</v>
      </c>
      <c r="E104" s="20" t="n">
        <f aca="false">INDEX('Plant 13C-sorted'!E:E, 2 + (ROW()-2)*3)</f>
        <v>-29.208</v>
      </c>
      <c r="F104" s="20" t="n">
        <f aca="false">INDEX('Plant 13C-sorted'!E:E, 4 + (ROW()-2)*3)</f>
        <v>-28.685</v>
      </c>
      <c r="G104" s="20" t="n">
        <f aca="false">'Soil 13C-sorted'!E140</f>
        <v>-28.381</v>
      </c>
      <c r="I104" s="20" t="n">
        <f aca="false">MAX(0, ((D104/1000+1)*0.011237)/(((D104/1000+1)*0.011237)+1)*100 - $O$5)</f>
        <v>0</v>
      </c>
      <c r="J104" s="20" t="n">
        <f aca="false">MAX(0, ((E104/1000+1)*0.011237)/(((E104/1000+1)*0.011237)+1)*100 - $O$8)</f>
        <v>0.000451197453200436</v>
      </c>
      <c r="K104" s="20" t="n">
        <f aca="false">MAX(0, ((F104/1000+1)*0.011237)/(((F104/1000+1)*0.011237)+1)*100 - $O$11)</f>
        <v>0</v>
      </c>
    </row>
    <row r="105" customFormat="false" ht="13.8" hidden="false" customHeight="false" outlineLevel="0" collapsed="false">
      <c r="A105" s="1" t="str">
        <f aca="false">INDEX('Plant 13C-sorted'!A:A, 2 + (ROW()-2)*3)</f>
        <v>R1</v>
      </c>
      <c r="B105" s="20" t="n">
        <f aca="false">INDEX('Plant 13C-sorted'!C:C, 2 + (ROW()-2)*3)</f>
        <v>30</v>
      </c>
      <c r="C105" s="20" t="str">
        <f aca="false">INDEX('Plant 13C-sorted'!B:B, 2 + (ROW()-2)*3)</f>
        <v>N5-D2-B</v>
      </c>
      <c r="D105" s="20" t="n">
        <f aca="false">INDEX('Plant 13C-sorted'!E:E, 3 + (ROW()-2)*3)</f>
        <v>-29.933</v>
      </c>
      <c r="E105" s="20" t="n">
        <f aca="false">INDEX('Plant 13C-sorted'!E:E, 2 + (ROW()-2)*3)</f>
        <v>-29.708</v>
      </c>
      <c r="F105" s="20" t="n">
        <f aca="false">INDEX('Plant 13C-sorted'!E:E, 4 + (ROW()-2)*3)</f>
        <v>-27.826</v>
      </c>
      <c r="G105" s="20" t="n">
        <f aca="false">'Soil 13C-sorted'!E141</f>
        <v>-27.461</v>
      </c>
      <c r="I105" s="20" t="n">
        <f aca="false">MAX(0, ((D105/1000+1)*0.011237)/(((D105/1000+1)*0.011237)+1)*100 - $O$5)</f>
        <v>0.000348947727892401</v>
      </c>
      <c r="J105" s="20" t="n">
        <f aca="false">MAX(0, ((E105/1000+1)*0.011237)/(((E105/1000+1)*0.011237)+1)*100 - $O$8)</f>
        <v>0</v>
      </c>
      <c r="K105" s="20" t="n">
        <f aca="false">MAX(0, ((F105/1000+1)*0.011237)/(((F105/1000+1)*0.011237)+1)*100 - $O$11)</f>
        <v>0.000602188854650354</v>
      </c>
    </row>
    <row r="106" customFormat="false" ht="13.8" hidden="false" customHeight="false" outlineLevel="0" collapsed="false">
      <c r="A106" s="1" t="str">
        <f aca="false">INDEX('Plant 13C-sorted'!A:A, 2 + (ROW()-2)*3)</f>
        <v>R1</v>
      </c>
      <c r="B106" s="20" t="n">
        <f aca="false">INDEX('Plant 13C-sorted'!C:C, 2 + (ROW()-2)*3)</f>
        <v>30</v>
      </c>
      <c r="C106" s="20" t="str">
        <f aca="false">INDEX('Plant 13C-sorted'!B:B, 2 + (ROW()-2)*3)</f>
        <v>N5-D3-B</v>
      </c>
      <c r="D106" s="20" t="n">
        <f aca="false">INDEX('Plant 13C-sorted'!E:E, 3 + (ROW()-2)*3)</f>
        <v>-29.809</v>
      </c>
      <c r="E106" s="20" t="n">
        <f aca="false">INDEX('Plant 13C-sorted'!E:E, 2 + (ROW()-2)*3)</f>
        <v>-30.033</v>
      </c>
      <c r="F106" s="20" t="n">
        <f aca="false">INDEX('Plant 13C-sorted'!E:E, 4 + (ROW()-2)*3)</f>
        <v>-28.738</v>
      </c>
      <c r="G106" s="20" t="n">
        <f aca="false">'Soil 13C-sorted'!E142</f>
        <v>-28.406</v>
      </c>
      <c r="I106" s="20" t="n">
        <f aca="false">MAX(0, ((D106/1000+1)*0.011237)/(((D106/1000+1)*0.011237)+1)*100 - $O$5)</f>
        <v>0.000485297533134865</v>
      </c>
      <c r="J106" s="20" t="n">
        <f aca="false">MAX(0, ((E106/1000+1)*0.011237)/(((E106/1000+1)*0.011237)+1)*100 - $O$8)</f>
        <v>0</v>
      </c>
      <c r="K106" s="20" t="n">
        <f aca="false">MAX(0, ((F106/1000+1)*0.011237)/(((F106/1000+1)*0.011237)+1)*100 - $O$11)</f>
        <v>0</v>
      </c>
    </row>
    <row r="107" customFormat="false" ht="13.8" hidden="false" customHeight="false" outlineLevel="0" collapsed="false">
      <c r="A107" s="1" t="str">
        <f aca="false">INDEX('Plant 13C-sorted'!A:A, 2 + (ROW()-2)*3)</f>
        <v>R1</v>
      </c>
      <c r="B107" s="20" t="n">
        <f aca="false">INDEX('Plant 13C-sorted'!C:C, 2 + (ROW()-2)*3)</f>
        <v>90</v>
      </c>
      <c r="C107" s="20" t="str">
        <f aca="false">INDEX('Plant 13C-sorted'!B:B, 2 + (ROW()-2)*3)</f>
        <v>1-D1-B</v>
      </c>
      <c r="D107" s="20" t="n">
        <f aca="false">INDEX('Plant 13C-sorted'!E:E, 3 + (ROW()-2)*3)</f>
        <v>-29.788</v>
      </c>
      <c r="E107" s="20" t="n">
        <f aca="false">INDEX('Plant 13C-sorted'!E:E, 2 + (ROW()-2)*3)</f>
        <v>-31.053</v>
      </c>
      <c r="F107" s="20" t="n">
        <f aca="false">INDEX('Plant 13C-sorted'!E:E, 4 + (ROW()-2)*3)</f>
        <v>-32.507</v>
      </c>
      <c r="G107" s="20" t="n">
        <f aca="false">'Soil 13C-sorted'!E143</f>
        <v>-30.008</v>
      </c>
      <c r="I107" s="20" t="n">
        <f aca="false">MAX(0, ((D107/1000+1)*0.011237)/(((D107/1000+1)*0.011237)+1)*100 - $O$5)</f>
        <v>0.0005083889951909</v>
      </c>
      <c r="J107" s="20" t="n">
        <f aca="false">MAX(0, ((E107/1000+1)*0.011237)/(((E107/1000+1)*0.011237)+1)*100 - $O$8)</f>
        <v>0</v>
      </c>
      <c r="K107" s="20" t="n">
        <f aca="false">MAX(0, ((F107/1000+1)*0.011237)/(((F107/1000+1)*0.011237)+1)*100 - $O$11)</f>
        <v>0</v>
      </c>
    </row>
    <row r="108" customFormat="false" ht="13.8" hidden="false" customHeight="false" outlineLevel="0" collapsed="false">
      <c r="A108" s="1" t="str">
        <f aca="false">INDEX('Plant 13C-sorted'!A:A, 2 + (ROW()-2)*3)</f>
        <v>R1</v>
      </c>
      <c r="B108" s="20" t="n">
        <f aca="false">INDEX('Plant 13C-sorted'!C:C, 2 + (ROW()-2)*3)</f>
        <v>90</v>
      </c>
      <c r="C108" s="20" t="str">
        <f aca="false">INDEX('Plant 13C-sorted'!B:B, 2 + (ROW()-2)*3)</f>
        <v>1-D2-B</v>
      </c>
      <c r="D108" s="20" t="n">
        <f aca="false">INDEX('Plant 13C-sorted'!E:E, 3 + (ROW()-2)*3)</f>
        <v>-39.828</v>
      </c>
      <c r="E108" s="20" t="n">
        <f aca="false">INDEX('Plant 13C-sorted'!E:E, 2 + (ROW()-2)*3)</f>
        <v>-34.136</v>
      </c>
      <c r="F108" s="20" t="n">
        <f aca="false">INDEX('Plant 13C-sorted'!E:E, 4 + (ROW()-2)*3)</f>
        <v>-30.562</v>
      </c>
      <c r="G108" s="20" t="n">
        <f aca="false">'Soil 13C-sorted'!E144</f>
        <v>-27.089</v>
      </c>
      <c r="I108" s="20" t="n">
        <f aca="false">MAX(0, ((D108/1000+1)*0.011237)/(((D108/1000+1)*0.011237)+1)*100 - $O$5)</f>
        <v>0</v>
      </c>
      <c r="J108" s="20" t="n">
        <f aca="false">MAX(0, ((E108/1000+1)*0.011237)/(((E108/1000+1)*0.011237)+1)*100 - $O$8)</f>
        <v>0</v>
      </c>
      <c r="K108" s="20" t="n">
        <f aca="false">MAX(0, ((F108/1000+1)*0.011237)/(((F108/1000+1)*0.011237)+1)*100 - $O$11)</f>
        <v>0</v>
      </c>
    </row>
    <row r="109" customFormat="false" ht="13.8" hidden="false" customHeight="false" outlineLevel="0" collapsed="false">
      <c r="A109" s="1" t="str">
        <f aca="false">INDEX('Plant 13C-sorted'!A:A, 2 + (ROW()-2)*3)</f>
        <v>R1</v>
      </c>
      <c r="B109" s="20" t="n">
        <f aca="false">INDEX('Plant 13C-sorted'!C:C, 2 + (ROW()-2)*3)</f>
        <v>90</v>
      </c>
      <c r="C109" s="20" t="str">
        <f aca="false">INDEX('Plant 13C-sorted'!B:B, 2 + (ROW()-2)*3)</f>
        <v>1-D3-B</v>
      </c>
      <c r="D109" s="20" t="n">
        <f aca="false">INDEX('Plant 13C-sorted'!E:E, 3 + (ROW()-2)*3)</f>
        <v>-22.823</v>
      </c>
      <c r="E109" s="20" t="n">
        <f aca="false">INDEX('Plant 13C-sorted'!E:E, 2 + (ROW()-2)*3)</f>
        <v>-33.6719999999999</v>
      </c>
      <c r="F109" s="20" t="n">
        <f aca="false">INDEX('Plant 13C-sorted'!E:E, 4 + (ROW()-2)*3)</f>
        <v>-26.82</v>
      </c>
      <c r="G109" s="20" t="n">
        <f aca="false">'Soil 13C-sorted'!E145</f>
        <v>-33.576</v>
      </c>
      <c r="I109" s="20" t="n">
        <f aca="false">MAX(0, ((D109/1000+1)*0.011237)/(((D109/1000+1)*0.011237)+1)*100 - $O$5)</f>
        <v>0.00816646255549025</v>
      </c>
      <c r="J109" s="20" t="n">
        <f aca="false">MAX(0, ((E109/1000+1)*0.011237)/(((E109/1000+1)*0.011237)+1)*100 - $O$8)</f>
        <v>0</v>
      </c>
      <c r="K109" s="20" t="n">
        <f aca="false">MAX(0, ((F109/1000+1)*0.011237)/(((F109/1000+1)*0.011237)+1)*100 - $O$11)</f>
        <v>0.00170831897048251</v>
      </c>
    </row>
    <row r="110" customFormat="false" ht="13.8" hidden="false" customHeight="false" outlineLevel="0" collapsed="false">
      <c r="A110" s="1" t="str">
        <f aca="false">INDEX('Plant 13C-sorted'!A:A, 2 + (ROW()-2)*3)</f>
        <v>R1</v>
      </c>
      <c r="B110" s="20" t="n">
        <f aca="false">INDEX('Plant 13C-sorted'!C:C, 2 + (ROW()-2)*3)</f>
        <v>180</v>
      </c>
      <c r="C110" s="20" t="str">
        <f aca="false">INDEX('Plant 13C-sorted'!B:B, 2 + (ROW()-2)*3)</f>
        <v>2-D1-B</v>
      </c>
      <c r="D110" s="20" t="n">
        <f aca="false">INDEX('Plant 13C-sorted'!E:E, 3 + (ROW()-2)*3)</f>
        <v>-27.56</v>
      </c>
      <c r="E110" s="20" t="n">
        <f aca="false">INDEX('Plant 13C-sorted'!E:E, 2 + (ROW()-2)*3)</f>
        <v>-26.135</v>
      </c>
      <c r="F110" s="20" t="n">
        <f aca="false">INDEX('Plant 13C-sorted'!E:E, 4 + (ROW()-2)*3)</f>
        <v>-26.985</v>
      </c>
      <c r="G110" s="20" t="n">
        <f aca="false">'Soil 13C-sorted'!E146</f>
        <v>-39.014</v>
      </c>
      <c r="I110" s="20" t="n">
        <f aca="false">MAX(0, ((D110/1000+1)*0.011237)/(((D110/1000+1)*0.011237)+1)*100 - $O$5)</f>
        <v>0.00295822191549155</v>
      </c>
      <c r="J110" s="20" t="n">
        <f aca="false">MAX(0, ((E110/1000+1)*0.011237)/(((E110/1000+1)*0.011237)+1)*100 - $O$8)</f>
        <v>0.00383008829002107</v>
      </c>
      <c r="K110" s="20" t="n">
        <f aca="false">MAX(0, ((F110/1000+1)*0.011237)/(((F110/1000+1)*0.011237)+1)*100 - $O$11)</f>
        <v>0.00152689773492054</v>
      </c>
    </row>
    <row r="111" customFormat="false" ht="13.8" hidden="false" customHeight="false" outlineLevel="0" collapsed="false">
      <c r="A111" s="1" t="str">
        <f aca="false">INDEX('Plant 13C-sorted'!A:A, 2 + (ROW()-2)*3)</f>
        <v>R1</v>
      </c>
      <c r="B111" s="20" t="n">
        <f aca="false">INDEX('Plant 13C-sorted'!C:C, 2 + (ROW()-2)*3)</f>
        <v>180</v>
      </c>
      <c r="C111" s="20" t="str">
        <f aca="false">INDEX('Plant 13C-sorted'!B:B, 2 + (ROW()-2)*3)</f>
        <v>2-D2-B</v>
      </c>
      <c r="D111" s="20" t="n">
        <f aca="false">INDEX('Plant 13C-sorted'!E:E, 3 + (ROW()-2)*3)</f>
        <v>-22.159</v>
      </c>
      <c r="E111" s="20" t="n">
        <f aca="false">INDEX('Plant 13C-sorted'!E:E, 2 + (ROW()-2)*3)</f>
        <v>-20.616</v>
      </c>
      <c r="F111" s="20" t="n">
        <f aca="false">INDEX('Plant 13C-sorted'!E:E, 4 + (ROW()-2)*3)</f>
        <v>-20.161</v>
      </c>
      <c r="G111" s="20" t="n">
        <f aca="false">'Soil 13C-sorted'!E147</f>
        <v>-34.375</v>
      </c>
      <c r="I111" s="20" t="n">
        <f aca="false">MAX(0, ((D111/1000+1)*0.011237)/(((D111/1000+1)*0.011237)+1)*100 - $O$5)</f>
        <v>0.00889647399311344</v>
      </c>
      <c r="J111" s="20" t="n">
        <f aca="false">MAX(0, ((E111/1000+1)*0.011237)/(((E111/1000+1)*0.011237)+1)*100 - $O$8)</f>
        <v>0.00989787796945874</v>
      </c>
      <c r="K111" s="20" t="n">
        <f aca="false">MAX(0, ((F111/1000+1)*0.011237)/(((F111/1000+1)*0.011237)+1)*100 - $O$11)</f>
        <v>0.00902948490407551</v>
      </c>
    </row>
    <row r="112" customFormat="false" ht="13.8" hidden="false" customHeight="false" outlineLevel="0" collapsed="false">
      <c r="A112" s="1" t="str">
        <f aca="false">INDEX('Plant 13C-sorted'!A:A, 2 + (ROW()-2)*3)</f>
        <v>R1</v>
      </c>
      <c r="B112" s="20" t="n">
        <f aca="false">INDEX('Plant 13C-sorted'!C:C, 2 + (ROW()-2)*3)</f>
        <v>180</v>
      </c>
      <c r="C112" s="20" t="str">
        <f aca="false">INDEX('Plant 13C-sorted'!B:B, 2 + (ROW()-2)*3)</f>
        <v>2-D3-B</v>
      </c>
      <c r="D112" s="20" t="n">
        <f aca="false">INDEX('Plant 13C-sorted'!E:E, 3 + (ROW()-2)*3)</f>
        <v>-24.895</v>
      </c>
      <c r="E112" s="20" t="n">
        <f aca="false">INDEX('Plant 13C-sorted'!E:E, 2 + (ROW()-2)*3)</f>
        <v>-26.182</v>
      </c>
      <c r="F112" s="20" t="n">
        <f aca="false">INDEX('Plant 13C-sorted'!E:E, 4 + (ROW()-2)*3)</f>
        <v>-25.446</v>
      </c>
      <c r="G112" s="20" t="n">
        <f aca="false">'Soil 13C-sorted'!E148</f>
        <v>-37.039</v>
      </c>
      <c r="I112" s="20" t="n">
        <f aca="false">MAX(0, ((D112/1000+1)*0.011237)/(((D112/1000+1)*0.011237)+1)*100 - $O$5)</f>
        <v>0.00588840578101157</v>
      </c>
      <c r="J112" s="20" t="n">
        <f aca="false">MAX(0, ((E112/1000+1)*0.011237)/(((E112/1000+1)*0.011237)+1)*100 - $O$8)</f>
        <v>0.00377841158067782</v>
      </c>
      <c r="K112" s="20" t="n">
        <f aca="false">MAX(0, ((F112/1000+1)*0.011237)/(((F112/1000+1)*0.011237)+1)*100 - $O$11)</f>
        <v>0.00321903723412009</v>
      </c>
    </row>
    <row r="113" customFormat="false" ht="13.8" hidden="false" customHeight="false" outlineLevel="0" collapsed="false">
      <c r="A113" s="1" t="str">
        <f aca="false">INDEX('Plant 13C-sorted'!A:A, 2 + (ROW()-2)*3)</f>
        <v>R1</v>
      </c>
      <c r="B113" s="20" t="n">
        <f aca="false">INDEX('Plant 13C-sorted'!C:C, 2 + (ROW()-2)*3)</f>
        <v>360</v>
      </c>
      <c r="C113" s="20" t="str">
        <f aca="false">INDEX('Plant 13C-sorted'!B:B, 2 + (ROW()-2)*3)</f>
        <v>3-D1-B</v>
      </c>
      <c r="D113" s="20" t="n">
        <f aca="false">INDEX('Plant 13C-sorted'!E:E, 3 + (ROW()-2)*3)</f>
        <v>-27.71</v>
      </c>
      <c r="E113" s="20" t="n">
        <f aca="false">INDEX('Plant 13C-sorted'!E:E, 2 + (ROW()-2)*3)</f>
        <v>-21.364</v>
      </c>
      <c r="F113" s="20" t="n">
        <f aca="false">INDEX('Plant 13C-sorted'!E:E, 4 + (ROW()-2)*3)</f>
        <v>-26.38</v>
      </c>
      <c r="G113" s="20" t="n">
        <f aca="false">'Soil 13C-sorted'!E149</f>
        <v>-25.691</v>
      </c>
      <c r="I113" s="20" t="n">
        <f aca="false">MAX(0, ((D113/1000+1)*0.011237)/(((D113/1000+1)*0.011237)+1)*100 - $O$5)</f>
        <v>0.00279329083377555</v>
      </c>
      <c r="J113" s="20" t="n">
        <f aca="false">MAX(0, ((E113/1000+1)*0.011237)/(((E113/1000+1)*0.011237)+1)*100 - $O$8)</f>
        <v>0.00907554312635828</v>
      </c>
      <c r="K113" s="20" t="n">
        <f aca="false">MAX(0, ((F113/1000+1)*0.011237)/(((F113/1000+1)*0.011237)+1)*100 - $O$11)</f>
        <v>0.00219210567858541</v>
      </c>
    </row>
    <row r="114" customFormat="false" ht="13.8" hidden="false" customHeight="false" outlineLevel="0" collapsed="false">
      <c r="A114" s="1" t="str">
        <f aca="false">INDEX('Plant 13C-sorted'!A:A, 2 + (ROW()-2)*3)</f>
        <v>R1</v>
      </c>
      <c r="B114" s="20" t="n">
        <f aca="false">INDEX('Plant 13C-sorted'!C:C, 2 + (ROW()-2)*3)</f>
        <v>360</v>
      </c>
      <c r="C114" s="20" t="str">
        <f aca="false">INDEX('Plant 13C-sorted'!B:B, 2 + (ROW()-2)*3)</f>
        <v>3-D2-B</v>
      </c>
      <c r="D114" s="20" t="n">
        <f aca="false">INDEX('Plant 13C-sorted'!E:E, 3 + (ROW()-2)*3)</f>
        <v>-24.539</v>
      </c>
      <c r="E114" s="20" t="n">
        <f aca="false">INDEX('Plant 13C-sorted'!E:E, 2 + (ROW()-2)*3)</f>
        <v>-27.377</v>
      </c>
      <c r="F114" s="20" t="n">
        <f aca="false">INDEX('Plant 13C-sorted'!E:E, 4 + (ROW()-2)*3)</f>
        <v>-26.833</v>
      </c>
      <c r="G114" s="20" t="n">
        <f aca="false">'Soil 13C-sorted'!E150</f>
        <v>-37.773</v>
      </c>
      <c r="I114" s="20" t="n">
        <f aca="false">MAX(0, ((D114/1000+1)*0.011237)/(((D114/1000+1)*0.011237)+1)*100 - $O$5)</f>
        <v>0.00627981682357759</v>
      </c>
      <c r="J114" s="20" t="n">
        <f aca="false">MAX(0, ((E114/1000+1)*0.011237)/(((E114/1000+1)*0.011237)+1)*100 - $O$8)</f>
        <v>0.00246448561889911</v>
      </c>
      <c r="K114" s="20" t="n">
        <f aca="false">MAX(0, ((F114/1000+1)*0.011237)/(((F114/1000+1)*0.011237)+1)*100 - $O$11)</f>
        <v>0.00169402520031547</v>
      </c>
    </row>
    <row r="115" customFormat="false" ht="13.8" hidden="false" customHeight="false" outlineLevel="0" collapsed="false">
      <c r="A115" s="1" t="str">
        <f aca="false">INDEX('Plant 13C-sorted'!A:A, 2 + (ROW()-2)*3)</f>
        <v>R1</v>
      </c>
      <c r="B115" s="20" t="n">
        <f aca="false">INDEX('Plant 13C-sorted'!C:C, 2 + (ROW()-2)*3)</f>
        <v>360</v>
      </c>
      <c r="C115" s="20" t="str">
        <f aca="false">INDEX('Plant 13C-sorted'!B:B, 2 + (ROW()-2)*3)</f>
        <v>3-D3-B</v>
      </c>
      <c r="D115" s="20" t="n">
        <f aca="false">INDEX('Plant 13C-sorted'!E:E, 3 + (ROW()-2)*3)</f>
        <v>-25.107</v>
      </c>
      <c r="E115" s="20" t="n">
        <f aca="false">INDEX('Plant 13C-sorted'!E:E, 2 + (ROW()-2)*3)</f>
        <v>-24.631</v>
      </c>
      <c r="F115" s="20" t="n">
        <f aca="false">INDEX('Plant 13C-sorted'!E:E, 4 + (ROW()-2)*3)</f>
        <v>-28.456</v>
      </c>
      <c r="G115" s="20" t="n">
        <f aca="false">'Soil 13C-sorted'!E151</f>
        <v>-37.052</v>
      </c>
      <c r="I115" s="20" t="n">
        <f aca="false">MAX(0, ((D115/1000+1)*0.011237)/(((D115/1000+1)*0.011237)+1)*100 - $O$5)</f>
        <v>0.00565531683463849</v>
      </c>
      <c r="J115" s="20" t="n">
        <f aca="false">MAX(0, ((E115/1000+1)*0.011237)/(((E115/1000+1)*0.011237)+1)*100 - $O$8)</f>
        <v>0.00548371448060059</v>
      </c>
      <c r="K115" s="20" t="n">
        <f aca="false">MAX(0, ((F115/1000+1)*0.011237)/(((F115/1000+1)*0.011237)+1)*100 - $O$11)</f>
        <v>0</v>
      </c>
    </row>
    <row r="116" customFormat="false" ht="13.8" hidden="false" customHeight="false" outlineLevel="0" collapsed="false">
      <c r="A116" s="1" t="str">
        <f aca="false">INDEX('Plant 13C-sorted'!A:A, 2 + (ROW()-2)*3)</f>
        <v>R2</v>
      </c>
      <c r="B116" s="20" t="n">
        <f aca="false">INDEX('Plant 13C-sorted'!C:C, 2 + (ROW()-2)*3)</f>
        <v>7</v>
      </c>
      <c r="C116" s="20" t="str">
        <f aca="false">INDEX('Plant 13C-sorted'!B:B, 2 + (ROW()-2)*3)</f>
        <v>MN3-CK1-B</v>
      </c>
      <c r="D116" s="24" t="n">
        <f aca="false">INDEX('Plant 13C-sorted'!E:E, 3 + (ROW()-2)*3)</f>
        <v>-32.752</v>
      </c>
      <c r="E116" s="24" t="n">
        <f aca="false">INDEX('Plant 13C-sorted'!E:E, 2 + (ROW()-2)*3)</f>
        <v>-30.054</v>
      </c>
      <c r="F116" s="20" t="n">
        <f aca="false">INDEX('Plant 13C-sorted'!E:E, 4 + (ROW()-2)*3)</f>
        <v>-30.426</v>
      </c>
      <c r="G116" s="20" t="n">
        <f aca="false">'Soil 13C-sorted'!E152</f>
        <v>-27.781</v>
      </c>
      <c r="I116" s="20" t="n">
        <f aca="false">MAX(0, ((D116/1000+1)*0.011237)/(((D116/1000+1)*0.011237)+1)*100 - $Q$5)</f>
        <v>0</v>
      </c>
      <c r="J116" s="20" t="n">
        <f aca="false">MAX(0, ((E116/1000+1)*0.011237)/(((E116/1000+1)*0.011237)+1)*100 - $Q$8)</f>
        <v>0</v>
      </c>
      <c r="K116" s="20" t="n">
        <f aca="false">MAX(0, ((F116/1000+1)*0.011237)/(((F116/1000+1)*0.011237)+1)*100 - $Q$11)</f>
        <v>0</v>
      </c>
    </row>
    <row r="117" customFormat="false" ht="13.8" hidden="false" customHeight="false" outlineLevel="0" collapsed="false">
      <c r="A117" s="1" t="str">
        <f aca="false">INDEX('Plant 13C-sorted'!A:A, 2 + (ROW()-2)*3)</f>
        <v>R2</v>
      </c>
      <c r="B117" s="20" t="n">
        <f aca="false">INDEX('Plant 13C-sorted'!C:C, 2 + (ROW()-2)*3)</f>
        <v>7</v>
      </c>
      <c r="C117" s="20" t="str">
        <f aca="false">INDEX('Plant 13C-sorted'!B:B, 2 + (ROW()-2)*3)</f>
        <v>MN3-CK2-B</v>
      </c>
      <c r="D117" s="24" t="n">
        <f aca="false">INDEX('Plant 13C-sorted'!E:E, 3 + (ROW()-2)*3)</f>
        <v>-33.665</v>
      </c>
      <c r="E117" s="24" t="n">
        <f aca="false">INDEX('Plant 13C-sorted'!E:E, 2 + (ROW()-2)*3)</f>
        <v>-31.346</v>
      </c>
      <c r="F117" s="24" t="n">
        <f aca="false">INDEX('Plant 13C-sorted'!E:E, 4 + (ROW()-2)*3)</f>
        <v>-31.817</v>
      </c>
      <c r="G117" s="20" t="n">
        <f aca="false">'Soil 13C-sorted'!E153</f>
        <v>-27.751</v>
      </c>
      <c r="I117" s="20" t="n">
        <f aca="false">MAX(0, ((D117/1000+1)*0.011237)/(((D117/1000+1)*0.011237)+1)*100 - $Q$5)</f>
        <v>0</v>
      </c>
      <c r="J117" s="20" t="n">
        <f aca="false">MAX(0, ((E117/1000+1)*0.011237)/(((E117/1000+1)*0.011237)+1)*100 - $Q$8)</f>
        <v>0</v>
      </c>
      <c r="K117" s="20" t="n">
        <f aca="false">MAX(0, ((F117/1000+1)*0.011237)/(((F117/1000+1)*0.011237)+1)*100 - $Q$11)</f>
        <v>0</v>
      </c>
    </row>
    <row r="118" customFormat="false" ht="13.8" hidden="false" customHeight="false" outlineLevel="0" collapsed="false">
      <c r="A118" s="1" t="str">
        <f aca="false">INDEX('Plant 13C-sorted'!A:A, 2 + (ROW()-2)*3)</f>
        <v>R2</v>
      </c>
      <c r="B118" s="20" t="n">
        <f aca="false">INDEX('Plant 13C-sorted'!C:C, 2 + (ROW()-2)*3)</f>
        <v>7</v>
      </c>
      <c r="C118" s="20" t="str">
        <f aca="false">INDEX('Plant 13C-sorted'!B:B, 2 + (ROW()-2)*3)</f>
        <v>MN3-CK3-B</v>
      </c>
      <c r="D118" s="24" t="n">
        <f aca="false">INDEX('Plant 13C-sorted'!E:E, 3 + (ROW()-2)*3)</f>
        <v>-31.063</v>
      </c>
      <c r="E118" s="24" t="n">
        <f aca="false">INDEX('Plant 13C-sorted'!E:E, 2 + (ROW()-2)*3)</f>
        <v>-29.795</v>
      </c>
      <c r="F118" s="24" t="n">
        <f aca="false">INDEX('Plant 13C-sorted'!E:E, 4 + (ROW()-2)*3)</f>
        <v>-29.859</v>
      </c>
      <c r="G118" s="20" t="n">
        <f aca="false">'Soil 13C-sorted'!E154</f>
        <v>-27.453</v>
      </c>
      <c r="I118" s="20" t="n">
        <f aca="false">MAX(0, ((D118/1000+1)*0.011237)/(((D118/1000+1)*0.011237)+1)*100 - $Q$5)</f>
        <v>0</v>
      </c>
      <c r="J118" s="20" t="n">
        <f aca="false">MAX(0, ((E118/1000+1)*0.011237)/(((E118/1000+1)*0.011237)+1)*100 - $Q$8)</f>
        <v>0</v>
      </c>
      <c r="K118" s="20" t="n">
        <f aca="false">MAX(0, ((F118/1000+1)*0.011237)/(((F118/1000+1)*0.011237)+1)*100 - $Q$11)</f>
        <v>0</v>
      </c>
    </row>
    <row r="119" customFormat="false" ht="13.8" hidden="false" customHeight="false" outlineLevel="0" collapsed="false">
      <c r="A119" s="1" t="str">
        <f aca="false">INDEX('Plant 13C-sorted'!A:A, 2 + (ROW()-2)*3)</f>
        <v>R2</v>
      </c>
      <c r="B119" s="20" t="n">
        <f aca="false">INDEX('Plant 13C-sorted'!C:C, 2 + (ROW()-2)*3)</f>
        <v>15</v>
      </c>
      <c r="C119" s="20" t="str">
        <f aca="false">INDEX('Plant 13C-sorted'!B:B, 2 + (ROW()-2)*3)</f>
        <v>MN4-CK1-B</v>
      </c>
      <c r="D119" s="20" t="n">
        <f aca="false">INDEX('Plant 13C-sorted'!E:E, 3 + (ROW()-2)*3)</f>
        <v>-30.606</v>
      </c>
      <c r="E119" s="20" t="n">
        <f aca="false">INDEX('Plant 13C-sorted'!E:E, 2 + (ROW()-2)*3)</f>
        <v>-29.723</v>
      </c>
      <c r="F119" s="20" t="n">
        <f aca="false">INDEX('Plant 13C-sorted'!E:E, 4 + (ROW()-2)*3)</f>
        <v>-28.282</v>
      </c>
      <c r="G119" s="20" t="n">
        <f aca="false">'Soil 13C-sorted'!E155</f>
        <v>-28.126</v>
      </c>
      <c r="I119" s="20" t="n">
        <f aca="false">MAX(0, ((D119/1000+1)*0.011237)/(((D119/1000+1)*0.011237)+1)*100 - $Q$5)</f>
        <v>0</v>
      </c>
      <c r="J119" s="20" t="n">
        <f aca="false">MAX(0, ((E119/1000+1)*0.011237)/(((E119/1000+1)*0.011237)+1)*100 - $Q$8)</f>
        <v>0</v>
      </c>
      <c r="K119" s="20" t="n">
        <f aca="false">MAX(0, ((F119/1000+1)*0.011237)/(((F119/1000+1)*0.011237)+1)*100 - $Q$11)</f>
        <v>0.000473911295133966</v>
      </c>
    </row>
    <row r="120" customFormat="false" ht="13.8" hidden="false" customHeight="false" outlineLevel="0" collapsed="false">
      <c r="A120" s="1" t="str">
        <f aca="false">INDEX('Plant 13C-sorted'!A:A, 2 + (ROW()-2)*3)</f>
        <v>R2</v>
      </c>
      <c r="B120" s="20" t="n">
        <f aca="false">INDEX('Plant 13C-sorted'!C:C, 2 + (ROW()-2)*3)</f>
        <v>15</v>
      </c>
      <c r="C120" s="20" t="str">
        <f aca="false">INDEX('Plant 13C-sorted'!B:B, 2 + (ROW()-2)*3)</f>
        <v>MN4-CK2-B</v>
      </c>
      <c r="D120" s="20" t="n">
        <f aca="false">INDEX('Plant 13C-sorted'!E:E, 3 + (ROW()-2)*3)</f>
        <v>-30.638</v>
      </c>
      <c r="E120" s="20" t="n">
        <f aca="false">INDEX('Plant 13C-sorted'!E:E, 2 + (ROW()-2)*3)</f>
        <v>-29.892</v>
      </c>
      <c r="F120" s="20" t="n">
        <f aca="false">INDEX('Plant 13C-sorted'!E:E, 4 + (ROW()-2)*3)</f>
        <v>-27.986</v>
      </c>
      <c r="G120" s="20" t="n">
        <f aca="false">'Soil 13C-sorted'!E156</f>
        <v>-27.406</v>
      </c>
      <c r="I120" s="20" t="n">
        <f aca="false">MAX(0, ((D120/1000+1)*0.011237)/(((D120/1000+1)*0.011237)+1)*100 - $Q$5)</f>
        <v>0</v>
      </c>
      <c r="J120" s="20" t="n">
        <f aca="false">MAX(0, ((E120/1000+1)*0.011237)/(((E120/1000+1)*0.011237)+1)*100 - $Q$8)</f>
        <v>0</v>
      </c>
      <c r="K120" s="20" t="n">
        <f aca="false">MAX(0, ((F120/1000+1)*0.011237)/(((F120/1000+1)*0.011237)+1)*100 - $Q$11)</f>
        <v>0.000799378906892301</v>
      </c>
    </row>
    <row r="121" customFormat="false" ht="13.8" hidden="false" customHeight="false" outlineLevel="0" collapsed="false">
      <c r="A121" s="1" t="str">
        <f aca="false">INDEX('Plant 13C-sorted'!A:A, 2 + (ROW()-2)*3)</f>
        <v>R2</v>
      </c>
      <c r="B121" s="20" t="n">
        <f aca="false">INDEX('Plant 13C-sorted'!C:C, 2 + (ROW()-2)*3)</f>
        <v>15</v>
      </c>
      <c r="C121" s="20" t="str">
        <f aca="false">INDEX('Plant 13C-sorted'!B:B, 2 + (ROW()-2)*3)</f>
        <v>MN4-CK3-B</v>
      </c>
      <c r="D121" s="20" t="n">
        <f aca="false">INDEX('Plant 13C-sorted'!E:E, 3 + (ROW()-2)*3)</f>
        <v>-31.011</v>
      </c>
      <c r="E121" s="20" t="n">
        <f aca="false">INDEX('Plant 13C-sorted'!E:E, 2 + (ROW()-2)*3)</f>
        <v>-30.548</v>
      </c>
      <c r="F121" s="20" t="n">
        <f aca="false">INDEX('Plant 13C-sorted'!E:E, 4 + (ROW()-2)*3)</f>
        <v>-29.01</v>
      </c>
      <c r="G121" s="20" t="n">
        <f aca="false">'Soil 13C-sorted'!E157</f>
        <v>-27.97</v>
      </c>
      <c r="I121" s="20" t="n">
        <f aca="false">MAX(0, ((D121/1000+1)*0.011237)/(((D121/1000+1)*0.011237)+1)*100 - $Q$5)</f>
        <v>0</v>
      </c>
      <c r="J121" s="20" t="n">
        <f aca="false">MAX(0, ((E121/1000+1)*0.011237)/(((E121/1000+1)*0.011237)+1)*100 - $Q$8)</f>
        <v>0</v>
      </c>
      <c r="K121" s="20" t="n">
        <f aca="false">MAX(0, ((F121/1000+1)*0.011237)/(((F121/1000+1)*0.011237)+1)*100 - $Q$11)</f>
        <v>0</v>
      </c>
    </row>
    <row r="122" customFormat="false" ht="13.8" hidden="false" customHeight="false" outlineLevel="0" collapsed="false">
      <c r="A122" s="1" t="str">
        <f aca="false">INDEX('Plant 13C-sorted'!A:A, 2 + (ROW()-2)*3)</f>
        <v>R2</v>
      </c>
      <c r="B122" s="20" t="n">
        <f aca="false">INDEX('Plant 13C-sorted'!C:C, 2 + (ROW()-2)*3)</f>
        <v>30</v>
      </c>
      <c r="C122" s="20" t="str">
        <f aca="false">INDEX('Plant 13C-sorted'!B:B, 2 + (ROW()-2)*3)</f>
        <v>MN5-CK1-B</v>
      </c>
      <c r="D122" s="20" t="n">
        <f aca="false">INDEX('Plant 13C-sorted'!E:E, 3 + (ROW()-2)*3)</f>
        <v>-30.123</v>
      </c>
      <c r="E122" s="20" t="n">
        <f aca="false">INDEX('Plant 13C-sorted'!E:E, 2 + (ROW()-2)*3)</f>
        <v>-29.359</v>
      </c>
      <c r="F122" s="20" t="n">
        <f aca="false">INDEX('Plant 13C-sorted'!E:E, 4 + (ROW()-2)*3)</f>
        <v>-28.013</v>
      </c>
      <c r="G122" s="20" t="n">
        <f aca="false">'Soil 13C-sorted'!E158</f>
        <v>-27.676</v>
      </c>
      <c r="I122" s="20" t="n">
        <f aca="false">MAX(0, ((D122/1000+1)*0.011237)/(((D122/1000+1)*0.011237)+1)*100 - $Q$5)</f>
        <v>0.000317419758310677</v>
      </c>
      <c r="J122" s="20" t="n">
        <f aca="false">MAX(0, ((E122/1000+1)*0.011237)/(((E122/1000+1)*0.011237)+1)*100 - $Q$8)</f>
        <v>0</v>
      </c>
      <c r="K122" s="20" t="n">
        <f aca="false">MAX(0, ((F122/1000+1)*0.011237)/(((F122/1000+1)*0.011237)+1)*100 - $Q$11)</f>
        <v>0.000769691071616396</v>
      </c>
    </row>
    <row r="123" customFormat="false" ht="13.8" hidden="false" customHeight="false" outlineLevel="0" collapsed="false">
      <c r="A123" s="1" t="str">
        <f aca="false">INDEX('Plant 13C-sorted'!A:A, 2 + (ROW()-2)*3)</f>
        <v>R2</v>
      </c>
      <c r="B123" s="20" t="n">
        <f aca="false">INDEX('Plant 13C-sorted'!C:C, 2 + (ROW()-2)*3)</f>
        <v>30</v>
      </c>
      <c r="C123" s="20" t="str">
        <f aca="false">INDEX('Plant 13C-sorted'!B:B, 2 + (ROW()-2)*3)</f>
        <v>MN5-CK2-B</v>
      </c>
      <c r="D123" s="20" t="n">
        <f aca="false">INDEX('Plant 13C-sorted'!E:E, 3 + (ROW()-2)*3)</f>
        <v>-30.735</v>
      </c>
      <c r="E123" s="20" t="n">
        <f aca="false">INDEX('Plant 13C-sorted'!E:E, 2 + (ROW()-2)*3)</f>
        <v>-29.132</v>
      </c>
      <c r="F123" s="20" t="n">
        <f aca="false">INDEX('Plant 13C-sorted'!E:E, 4 + (ROW()-2)*3)</f>
        <v>-28.304</v>
      </c>
      <c r="G123" s="20" t="n">
        <f aca="false">'Soil 13C-sorted'!E159</f>
        <v>-27.78</v>
      </c>
      <c r="I123" s="20" t="n">
        <f aca="false">MAX(0, ((D123/1000+1)*0.011237)/(((D123/1000+1)*0.011237)+1)*100 - $Q$5)</f>
        <v>0</v>
      </c>
      <c r="J123" s="20" t="n">
        <f aca="false">MAX(0, ((E123/1000+1)*0.011237)/(((E123/1000+1)*0.011237)+1)*100 - $Q$8)</f>
        <v>0.000209655328406333</v>
      </c>
      <c r="K123" s="20" t="n">
        <f aca="false">MAX(0, ((F123/1000+1)*0.011237)/(((F123/1000+1)*0.011237)+1)*100 - $Q$11)</f>
        <v>0.00044972104929375</v>
      </c>
    </row>
    <row r="124" customFormat="false" ht="13.8" hidden="false" customHeight="false" outlineLevel="0" collapsed="false">
      <c r="A124" s="1" t="str">
        <f aca="false">INDEX('Plant 13C-sorted'!A:A, 2 + (ROW()-2)*3)</f>
        <v>R2</v>
      </c>
      <c r="B124" s="20" t="n">
        <f aca="false">INDEX('Plant 13C-sorted'!C:C, 2 + (ROW()-2)*3)</f>
        <v>30</v>
      </c>
      <c r="C124" s="20" t="str">
        <f aca="false">INDEX('Plant 13C-sorted'!B:B, 2 + (ROW()-2)*3)</f>
        <v>MN5-CK3-B</v>
      </c>
      <c r="D124" s="20" t="n">
        <f aca="false">INDEX('Plant 13C-sorted'!E:E, 3 + (ROW()-2)*3)</f>
        <v>-31.06</v>
      </c>
      <c r="E124" s="20" t="n">
        <f aca="false">INDEX('Plant 13C-sorted'!E:E, 2 + (ROW()-2)*3)</f>
        <v>-30.421</v>
      </c>
      <c r="F124" s="20" t="n">
        <f aca="false">INDEX('Plant 13C-sorted'!E:E, 4 + (ROW()-2)*3)</f>
        <v>-28.495</v>
      </c>
      <c r="G124" s="20" t="n">
        <f aca="false">'Soil 13C-sorted'!E160</f>
        <v>-27.12</v>
      </c>
      <c r="I124" s="20" t="n">
        <f aca="false">MAX(0, ((D124/1000+1)*0.011237)/(((D124/1000+1)*0.011237)+1)*100 - $Q$5)</f>
        <v>0</v>
      </c>
      <c r="J124" s="20" t="n">
        <f aca="false">MAX(0, ((E124/1000+1)*0.011237)/(((E124/1000+1)*0.011237)+1)*100 - $Q$8)</f>
        <v>0</v>
      </c>
      <c r="K124" s="20" t="n">
        <f aca="false">MAX(0, ((F124/1000+1)*0.011237)/(((F124/1000+1)*0.011237)+1)*100 - $Q$11)</f>
        <v>0.000239705235897558</v>
      </c>
    </row>
    <row r="125" customFormat="false" ht="13.8" hidden="false" customHeight="false" outlineLevel="0" collapsed="false">
      <c r="A125" s="1" t="str">
        <f aca="false">INDEX('Plant 13C-sorted'!A:A, 2 + (ROW()-2)*3)</f>
        <v>R2</v>
      </c>
      <c r="B125" s="20" t="n">
        <f aca="false">INDEX('Plant 13C-sorted'!C:C, 2 + (ROW()-2)*3)</f>
        <v>90</v>
      </c>
      <c r="C125" s="20" t="str">
        <f aca="false">INDEX('Plant 13C-sorted'!B:B, 2 + (ROW()-2)*3)</f>
        <v>1-CK1-B</v>
      </c>
      <c r="D125" s="20" t="n">
        <f aca="false">INDEX('Plant 13C-sorted'!E:E, 3 + (ROW()-2)*3)</f>
        <v>-29.912</v>
      </c>
      <c r="E125" s="20" t="n">
        <f aca="false">INDEX('Plant 13C-sorted'!E:E, 2 + (ROW()-2)*3)</f>
        <v>-34.752</v>
      </c>
      <c r="F125" s="20" t="n">
        <f aca="false">INDEX('Plant 13C-sorted'!E:E, 4 + (ROW()-2)*3)</f>
        <v>-37.654</v>
      </c>
      <c r="G125" s="20" t="n">
        <f aca="false">'Soil 13C-sorted'!E161</f>
        <v>-23.475</v>
      </c>
      <c r="I125" s="20" t="n">
        <f aca="false">MAX(0, ((D125/1000+1)*0.011237)/(((D125/1000+1)*0.011237)+1)*100 - $Q$5)</f>
        <v>0.000549435101921958</v>
      </c>
      <c r="J125" s="20" t="n">
        <f aca="false">MAX(0, ((E125/1000+1)*0.011237)/(((E125/1000+1)*0.011237)+1)*100 - $Q$8)</f>
        <v>0</v>
      </c>
      <c r="K125" s="20" t="n">
        <f aca="false">MAX(0, ((F125/1000+1)*0.011237)/(((F125/1000+1)*0.011237)+1)*100 - $Q$11)</f>
        <v>0</v>
      </c>
    </row>
    <row r="126" customFormat="false" ht="13.8" hidden="false" customHeight="false" outlineLevel="0" collapsed="false">
      <c r="A126" s="1" t="str">
        <f aca="false">INDEX('Plant 13C-sorted'!A:A, 2 + (ROW()-2)*3)</f>
        <v>R2</v>
      </c>
      <c r="B126" s="20" t="n">
        <f aca="false">INDEX('Plant 13C-sorted'!C:C, 2 + (ROW()-2)*3)</f>
        <v>90</v>
      </c>
      <c r="C126" s="20" t="str">
        <f aca="false">INDEX('Plant 13C-sorted'!B:B, 2 + (ROW()-2)*3)</f>
        <v>1-CK2-B</v>
      </c>
      <c r="D126" s="20" t="n">
        <f aca="false">INDEX('Plant 13C-sorted'!E:E, 3 + (ROW()-2)*3)</f>
        <v>-25.519</v>
      </c>
      <c r="E126" s="20" t="n">
        <f aca="false">INDEX('Plant 13C-sorted'!E:E, 2 + (ROW()-2)*3)</f>
        <v>-26.646</v>
      </c>
      <c r="F126" s="20" t="n">
        <f aca="false">INDEX('Plant 13C-sorted'!E:E, 4 + (ROW()-2)*3)</f>
        <v>-30.42</v>
      </c>
      <c r="G126" s="20" t="n">
        <f aca="false">'Soil 13C-sorted'!E162</f>
        <v>-24.418</v>
      </c>
      <c r="I126" s="20" t="n">
        <f aca="false">MAX(0, ((D126/1000+1)*0.011237)/(((D126/1000+1)*0.011237)+1)*100 - $Q$5)</f>
        <v>0.00537972536228448</v>
      </c>
      <c r="J126" s="20" t="n">
        <f aca="false">MAX(0, ((E126/1000+1)*0.011237)/(((E126/1000+1)*0.011237)+1)*100 - $Q$8)</f>
        <v>0.00294312855830703</v>
      </c>
      <c r="K126" s="20" t="n">
        <f aca="false">MAX(0, ((F126/1000+1)*0.011237)/(((F126/1000+1)*0.011237)+1)*100 - $Q$11)</f>
        <v>0</v>
      </c>
    </row>
    <row r="127" customFormat="false" ht="13.8" hidden="false" customHeight="false" outlineLevel="0" collapsed="false">
      <c r="A127" s="1" t="str">
        <f aca="false">INDEX('Plant 13C-sorted'!A:A, 2 + (ROW()-2)*3)</f>
        <v>R2</v>
      </c>
      <c r="B127" s="20" t="n">
        <f aca="false">INDEX('Plant 13C-sorted'!C:C, 2 + (ROW()-2)*3)</f>
        <v>90</v>
      </c>
      <c r="C127" s="20" t="str">
        <f aca="false">INDEX('Plant 13C-sorted'!B:B, 2 + (ROW()-2)*3)</f>
        <v>1-CK3-B</v>
      </c>
      <c r="D127" s="20" t="n">
        <f aca="false">INDEX('Plant 13C-sorted'!E:E, 3 + (ROW()-2)*3)</f>
        <v>-27.458</v>
      </c>
      <c r="E127" s="20" t="n">
        <f aca="false">INDEX('Plant 13C-sorted'!E:E, 2 + (ROW()-2)*3)</f>
        <v>-27.477</v>
      </c>
      <c r="F127" s="20" t="n">
        <f aca="false">INDEX('Plant 13C-sorted'!E:E, 4 + (ROW()-2)*3)</f>
        <v>-32.7209999999999</v>
      </c>
      <c r="G127" s="20" t="n">
        <f aca="false">'Soil 13C-sorted'!E163</f>
        <v>-30.29</v>
      </c>
      <c r="I127" s="20" t="n">
        <f aca="false">MAX(0, ((D127/1000+1)*0.011237)/(((D127/1000+1)*0.011237)+1)*100 - $Q$5)</f>
        <v>0.00324777058522163</v>
      </c>
      <c r="J127" s="20" t="n">
        <f aca="false">MAX(0, ((E127/1000+1)*0.011237)/(((E127/1000+1)*0.011237)+1)*100 - $Q$8)</f>
        <v>0.00202942201494927</v>
      </c>
      <c r="K127" s="20" t="n">
        <f aca="false">MAX(0, ((F127/1000+1)*0.011237)/(((F127/1000+1)*0.011237)+1)*100 - $Q$11)</f>
        <v>0</v>
      </c>
    </row>
    <row r="128" customFormat="false" ht="13.8" hidden="false" customHeight="false" outlineLevel="0" collapsed="false">
      <c r="A128" s="1" t="str">
        <f aca="false">INDEX('Plant 13C-sorted'!A:A, 2 + (ROW()-2)*3)</f>
        <v>R2</v>
      </c>
      <c r="B128" s="20" t="n">
        <f aca="false">INDEX('Plant 13C-sorted'!C:C, 2 + (ROW()-2)*3)</f>
        <v>180</v>
      </c>
      <c r="C128" s="20" t="str">
        <f aca="false">INDEX('Plant 13C-sorted'!B:B, 2 + (ROW()-2)*3)</f>
        <v>2-CK1-B</v>
      </c>
      <c r="D128" s="20" t="n">
        <f aca="false">INDEX('Plant 13C-sorted'!E:E, 3 + (ROW()-2)*3)</f>
        <v>-27.91</v>
      </c>
      <c r="E128" s="20" t="n">
        <f aca="false">INDEX('Plant 13C-sorted'!E:E, 2 + (ROW()-2)*3)</f>
        <v>-22.964</v>
      </c>
      <c r="F128" s="20" t="n">
        <f aca="false">INDEX('Plant 13C-sorted'!E:E, 4 + (ROW()-2)*3)</f>
        <v>-30.22</v>
      </c>
      <c r="G128" s="20" t="n">
        <f aca="false">'Soil 13C-sorted'!E164</f>
        <v>-31.907</v>
      </c>
      <c r="I128" s="20" t="n">
        <f aca="false">MAX(0, ((D128/1000+1)*0.011237)/(((D128/1000+1)*0.011237)+1)*100 - $Q$5)</f>
        <v>0.00275077771759546</v>
      </c>
      <c r="J128" s="20" t="n">
        <f aca="false">MAX(0, ((E128/1000+1)*0.011237)/(((E128/1000+1)*0.011237)+1)*100 - $Q$8)</f>
        <v>0.00699138215005246</v>
      </c>
      <c r="K128" s="20" t="n">
        <f aca="false">MAX(0, ((F128/1000+1)*0.011237)/(((F128/1000+1)*0.011237)+1)*100 - $Q$11)</f>
        <v>0</v>
      </c>
    </row>
    <row r="129" customFormat="false" ht="13.8" hidden="false" customHeight="false" outlineLevel="0" collapsed="false">
      <c r="A129" s="1" t="str">
        <f aca="false">INDEX('Plant 13C-sorted'!A:A, 2 + (ROW()-2)*3)</f>
        <v>R2</v>
      </c>
      <c r="B129" s="20" t="n">
        <f aca="false">INDEX('Plant 13C-sorted'!C:C, 2 + (ROW()-2)*3)</f>
        <v>180</v>
      </c>
      <c r="C129" s="20" t="str">
        <f aca="false">INDEX('Plant 13C-sorted'!B:B, 2 + (ROW()-2)*3)</f>
        <v>2-CK2-B</v>
      </c>
      <c r="D129" s="20" t="n">
        <f aca="false">INDEX('Plant 13C-sorted'!E:E, 3 + (ROW()-2)*3)</f>
        <v>-28.613</v>
      </c>
      <c r="E129" s="20" t="n">
        <f aca="false">INDEX('Plant 13C-sorted'!E:E, 2 + (ROW()-2)*3)</f>
        <v>-29.128</v>
      </c>
      <c r="F129" s="20" t="n">
        <f aca="false">INDEX('Plant 13C-sorted'!E:E, 4 + (ROW()-2)*3)</f>
        <v>-26.099</v>
      </c>
      <c r="G129" s="20" t="n">
        <f aca="false">'Soil 13C-sorted'!E165</f>
        <v>-32.884</v>
      </c>
      <c r="I129" s="20" t="n">
        <f aca="false">MAX(0, ((D129/1000+1)*0.011237)/(((D129/1000+1)*0.011237)+1)*100 - $Q$5)</f>
        <v>0.00197778994864306</v>
      </c>
      <c r="J129" s="20" t="n">
        <f aca="false">MAX(0, ((E129/1000+1)*0.011237)/(((E129/1000+1)*0.011237)+1)*100 - $Q$8)</f>
        <v>0.000214053636763856</v>
      </c>
      <c r="K129" s="20" t="n">
        <f aca="false">MAX(0, ((F129/1000+1)*0.011237)/(((F129/1000+1)*0.011237)+1)*100 - $Q$11)</f>
        <v>0.00287418458583666</v>
      </c>
    </row>
    <row r="130" customFormat="false" ht="13.8" hidden="false" customHeight="false" outlineLevel="0" collapsed="false">
      <c r="A130" s="1" t="str">
        <f aca="false">INDEX('Plant 13C-sorted'!A:A, 2 + (ROW()-2)*3)</f>
        <v>R2</v>
      </c>
      <c r="B130" s="20" t="n">
        <f aca="false">INDEX('Plant 13C-sorted'!C:C, 2 + (ROW()-2)*3)</f>
        <v>180</v>
      </c>
      <c r="C130" s="20" t="str">
        <f aca="false">INDEX('Plant 13C-sorted'!B:B, 2 + (ROW()-2)*3)</f>
        <v>2-CK3-B</v>
      </c>
      <c r="D130" s="20" t="n">
        <f aca="false">INDEX('Plant 13C-sorted'!E:E, 3 + (ROW()-2)*3)</f>
        <v>-28.526</v>
      </c>
      <c r="E130" s="20" t="n">
        <f aca="false">INDEX('Plant 13C-sorted'!E:E, 2 + (ROW()-2)*3)</f>
        <v>-24.278</v>
      </c>
      <c r="F130" s="20" t="n">
        <f aca="false">INDEX('Plant 13C-sorted'!E:E, 4 + (ROW()-2)*3)</f>
        <v>-26.237</v>
      </c>
      <c r="G130" s="20" t="n">
        <f aca="false">'Soil 13C-sorted'!E166</f>
        <v>-34.844</v>
      </c>
      <c r="I130" s="20" t="n">
        <f aca="false">MAX(0, ((D130/1000+1)*0.011237)/(((D130/1000+1)*0.011237)+1)*100 - $Q$5)</f>
        <v>0.00207345196340181</v>
      </c>
      <c r="J130" s="20" t="n">
        <f aca="false">MAX(0, ((E130/1000+1)*0.011237)/(((E130/1000+1)*0.011237)+1)*100 - $Q$8)</f>
        <v>0.0055467147927879</v>
      </c>
      <c r="K130" s="20" t="n">
        <f aca="false">MAX(0, ((F130/1000+1)*0.011237)/(((F130/1000+1)*0.011237)+1)*100 - $Q$11)</f>
        <v>0.00272245293912432</v>
      </c>
    </row>
    <row r="131" customFormat="false" ht="13.8" hidden="false" customHeight="false" outlineLevel="0" collapsed="false">
      <c r="A131" s="1" t="str">
        <f aca="false">INDEX('Plant 13C-sorted'!A:A, 2 + (ROW()-2)*3)</f>
        <v>R2</v>
      </c>
      <c r="B131" s="20" t="n">
        <f aca="false">INDEX('Plant 13C-sorted'!C:C, 2 + (ROW()-2)*3)</f>
        <v>360</v>
      </c>
      <c r="C131" s="20" t="str">
        <f aca="false">INDEX('Plant 13C-sorted'!B:B, 2 + (ROW()-2)*3)</f>
        <v>3-CK1-B</v>
      </c>
      <c r="D131" s="20" t="n">
        <f aca="false">INDEX('Plant 13C-sorted'!E:E, 3 + (ROW()-2)*3)</f>
        <v>-29.689</v>
      </c>
      <c r="E131" s="20" t="n">
        <f aca="false">INDEX('Plant 13C-sorted'!E:E, 2 + (ROW()-2)*3)</f>
        <v>-24.63</v>
      </c>
      <c r="F131" s="20" t="n">
        <f aca="false">INDEX('Plant 13C-sorted'!E:E, 4 + (ROW()-2)*3)</f>
        <v>-23.704</v>
      </c>
      <c r="G131" s="20" t="n">
        <f aca="false">'Soil 13C-sorted'!E167</f>
        <v>-34.559</v>
      </c>
      <c r="I131" s="20" t="n">
        <f aca="false">MAX(0, ((D131/1000+1)*0.011237)/(((D131/1000+1)*0.011237)+1)*100 - $Q$5)</f>
        <v>0.000794644447993598</v>
      </c>
      <c r="J131" s="20" t="n">
        <f aca="false">MAX(0, ((E131/1000+1)*0.011237)/(((E131/1000+1)*0.011237)+1)*100 - $Q$8)</f>
        <v>0.00515970388980125</v>
      </c>
      <c r="K131" s="20" t="n">
        <f aca="false">MAX(0, ((F131/1000+1)*0.011237)/(((F131/1000+1)*0.011237)+1)*100 - $Q$11)</f>
        <v>0.00550742417007677</v>
      </c>
    </row>
    <row r="132" customFormat="false" ht="13.8" hidden="false" customHeight="false" outlineLevel="0" collapsed="false">
      <c r="A132" s="1" t="str">
        <f aca="false">INDEX('Plant 13C-sorted'!A:A, 2 + (ROW()-2)*3)</f>
        <v>R2</v>
      </c>
      <c r="B132" s="20" t="n">
        <f aca="false">INDEX('Plant 13C-sorted'!C:C, 2 + (ROW()-2)*3)</f>
        <v>360</v>
      </c>
      <c r="C132" s="20" t="str">
        <f aca="false">INDEX('Plant 13C-sorted'!B:B, 2 + (ROW()-2)*3)</f>
        <v>3-CK2-B</v>
      </c>
      <c r="D132" s="24" t="n">
        <f aca="false">INDEX('Plant 13C-sorted'!E:E, 3 + (ROW()-2)*3)</f>
        <v>-37.136</v>
      </c>
      <c r="E132" s="20" t="n">
        <f aca="false">INDEX('Plant 13C-sorted'!E:E, 2 + (ROW()-2)*3)</f>
        <v>-28.335</v>
      </c>
      <c r="F132" s="20" t="n">
        <f aca="false">INDEX('Plant 13C-sorted'!E:E, 4 + (ROW()-2)*3)</f>
        <v>-29.09</v>
      </c>
      <c r="G132" s="20" t="n">
        <f aca="false">'Soil 13C-sorted'!E168</f>
        <v>-30.826</v>
      </c>
      <c r="I132" s="20" t="n">
        <f aca="false">MAX(0, ((D132/1000+1)*0.011237)/(((D132/1000+1)*0.011237)+1)*100 - $Q$5)</f>
        <v>0</v>
      </c>
      <c r="J132" s="20" t="n">
        <f aca="false">MAX(0, ((E132/1000+1)*0.011237)/(((E132/1000+1)*0.011237)+1)*100 - $Q$8)</f>
        <v>0.00108601054382018</v>
      </c>
      <c r="K132" s="20" t="n">
        <f aca="false">MAX(0, ((F132/1000+1)*0.011237)/(((F132/1000+1)*0.011237)+1)*100 - $Q$11)</f>
        <v>0</v>
      </c>
    </row>
    <row r="133" customFormat="false" ht="13.8" hidden="false" customHeight="false" outlineLevel="0" collapsed="false">
      <c r="A133" s="1" t="str">
        <f aca="false">INDEX('Plant 13C-sorted'!A:A, 2 + (ROW()-2)*3)</f>
        <v>R2</v>
      </c>
      <c r="B133" s="20" t="n">
        <f aca="false">INDEX('Plant 13C-sorted'!C:C, 2 + (ROW()-2)*3)</f>
        <v>360</v>
      </c>
      <c r="C133" s="20" t="str">
        <f aca="false">INDEX('Plant 13C-sorted'!B:B, 2 + (ROW()-2)*3)</f>
        <v>3-CK3-B</v>
      </c>
      <c r="D133" s="20" t="n">
        <f aca="false">INDEX('Plant 13C-sorted'!E:E, 3 + (ROW()-2)*3)</f>
        <v>-25.449</v>
      </c>
      <c r="E133" s="20" t="n">
        <f aca="false">INDEX('Plant 13C-sorted'!E:E, 2 + (ROW()-2)*3)</f>
        <v>-27.863</v>
      </c>
      <c r="F133" s="20" t="n">
        <f aca="false">INDEX('Plant 13C-sorted'!E:E, 4 + (ROW()-2)*3)</f>
        <v>-25.361</v>
      </c>
      <c r="G133" s="20" t="n">
        <f aca="false">'Soil 13C-sorted'!E169</f>
        <v>-32.175</v>
      </c>
      <c r="I133" s="20" t="n">
        <f aca="false">MAX(0, ((D133/1000+1)*0.011237)/(((D133/1000+1)*0.011237)+1)*100 - $Q$5)</f>
        <v>0.00545668952001943</v>
      </c>
      <c r="J133" s="20" t="n">
        <f aca="false">MAX(0, ((E133/1000+1)*0.011237)/(((E133/1000+1)*0.011237)+1)*100 - $Q$8)</f>
        <v>0.00160499903442668</v>
      </c>
      <c r="K133" s="20" t="n">
        <f aca="false">MAX(0, ((F133/1000+1)*0.011237)/(((F133/1000+1)*0.011237)+1)*100 - $Q$11)</f>
        <v>0.00368561114342558</v>
      </c>
    </row>
    <row r="134" customFormat="false" ht="13.8" hidden="false" customHeight="false" outlineLevel="0" collapsed="false">
      <c r="A134" s="1" t="str">
        <f aca="false">INDEX('Plant 13C-sorted'!A:A, 2 + (ROW()-2)*3)</f>
        <v>R2</v>
      </c>
      <c r="B134" s="20" t="n">
        <f aca="false">INDEX('Plant 13C-sorted'!C:C, 2 + (ROW()-2)*3)</f>
        <v>7</v>
      </c>
      <c r="C134" s="20" t="str">
        <f aca="false">INDEX('Plant 13C-sorted'!B:B, 2 + (ROW()-2)*3)</f>
        <v>MN3-D1-B</v>
      </c>
      <c r="D134" s="24" t="n">
        <f aca="false">INDEX('Plant 13C-sorted'!E:E, 3 + (ROW()-2)*3)</f>
        <v>-32.95</v>
      </c>
      <c r="E134" s="25" t="n">
        <f aca="false">INDEX('Plant 13C-sorted'!E:E, 2 + (ROW()-2)*3)</f>
        <v>-30.672</v>
      </c>
      <c r="F134" s="24" t="n">
        <f aca="false">INDEX('Plant 13C-sorted'!E:E, 4 + (ROW()-2)*3)</f>
        <v>-29.963</v>
      </c>
      <c r="G134" s="20" t="n">
        <f aca="false">'Soil 13C-sorted'!E170</f>
        <v>-27.611</v>
      </c>
      <c r="I134" s="20" t="n">
        <f aca="false">MAX(0, ((D134/1000+1)*0.011237)/(((D134/1000+1)*0.011237)+1)*100 - $O$5)</f>
        <v>0</v>
      </c>
      <c r="J134" s="20" t="n">
        <f aca="false">MAX(0, ((E134/1000+1)*0.011237)/(((E134/1000+1)*0.011237)+1)*100 - $O$8)</f>
        <v>0</v>
      </c>
      <c r="K134" s="20" t="n">
        <f aca="false">MAX(0, ((F134/1000+1)*0.011237)/(((F134/1000+1)*0.011237)+1)*100 - $O$11)</f>
        <v>0</v>
      </c>
    </row>
    <row r="135" customFormat="false" ht="13.8" hidden="false" customHeight="false" outlineLevel="0" collapsed="false">
      <c r="A135" s="1" t="str">
        <f aca="false">INDEX('Plant 13C-sorted'!A:A, 2 + (ROW()-2)*3)</f>
        <v>R2</v>
      </c>
      <c r="B135" s="20" t="n">
        <f aca="false">INDEX('Plant 13C-sorted'!C:C, 2 + (ROW()-2)*3)</f>
        <v>7</v>
      </c>
      <c r="C135" s="20" t="str">
        <f aca="false">INDEX('Plant 13C-sorted'!B:B, 2 + (ROW()-2)*3)</f>
        <v>MN3-D2-B</v>
      </c>
      <c r="D135" s="24" t="n">
        <f aca="false">INDEX('Plant 13C-sorted'!E:E, 3 + (ROW()-2)*3)</f>
        <v>-33.137</v>
      </c>
      <c r="E135" s="24" t="n">
        <f aca="false">INDEX('Plant 13C-sorted'!E:E, 2 + (ROW()-2)*3)</f>
        <v>-31.817</v>
      </c>
      <c r="F135" s="24" t="n">
        <f aca="false">INDEX('Plant 13C-sorted'!E:E, 4 + (ROW()-2)*3)</f>
        <v>-30.172</v>
      </c>
      <c r="G135" s="20" t="n">
        <f aca="false">'Soil 13C-sorted'!E171</f>
        <v>-27.108</v>
      </c>
      <c r="I135" s="20" t="n">
        <f aca="false">MAX(0, ((D135/1000+1)*0.011237)/(((D135/1000+1)*0.011237)+1)*100 - $O$5)</f>
        <v>0</v>
      </c>
      <c r="J135" s="20" t="n">
        <f aca="false">MAX(0, ((E135/1000+1)*0.011237)/(((E135/1000+1)*0.011237)+1)*100 - $O$8)</f>
        <v>0</v>
      </c>
      <c r="K135" s="20" t="n">
        <f aca="false">MAX(0, ((F135/1000+1)*0.011237)/(((F135/1000+1)*0.011237)+1)*100 - $O$11)</f>
        <v>0</v>
      </c>
    </row>
    <row r="136" customFormat="false" ht="13.8" hidden="false" customHeight="false" outlineLevel="0" collapsed="false">
      <c r="A136" s="1" t="str">
        <f aca="false">INDEX('Plant 13C-sorted'!A:A, 2 + (ROW()-2)*3)</f>
        <v>R2</v>
      </c>
      <c r="B136" s="20" t="n">
        <f aca="false">INDEX('Plant 13C-sorted'!C:C, 2 + (ROW()-2)*3)</f>
        <v>7</v>
      </c>
      <c r="C136" s="20" t="str">
        <f aca="false">INDEX('Plant 13C-sorted'!B:B, 2 + (ROW()-2)*3)</f>
        <v>MN3-D3-B</v>
      </c>
      <c r="D136" s="24" t="n">
        <f aca="false">INDEX('Plant 13C-sorted'!E:E, 3 + (ROW()-2)*3)</f>
        <v>-31.098</v>
      </c>
      <c r="E136" s="24" t="n">
        <f aca="false">INDEX('Plant 13C-sorted'!E:E, 2 + (ROW()-2)*3)</f>
        <v>-29.686</v>
      </c>
      <c r="F136" s="24" t="n">
        <f aca="false">INDEX('Plant 13C-sorted'!E:E, 4 + (ROW()-2)*3)</f>
        <v>-31.092</v>
      </c>
      <c r="G136" s="20" t="n">
        <f aca="false">'Soil 13C-sorted'!E172</f>
        <v>-27.102</v>
      </c>
      <c r="I136" s="20" t="n">
        <f aca="false">MAX(0, ((D136/1000+1)*0.011237)/(((D136/1000+1)*0.011237)+1)*100 - $O$5)</f>
        <v>0</v>
      </c>
      <c r="J136" s="20" t="n">
        <f aca="false">MAX(0, ((E136/1000+1)*0.011237)/(((E136/1000+1)*0.011237)+1)*100 - $O$8)</f>
        <v>0</v>
      </c>
      <c r="K136" s="20" t="n">
        <f aca="false">MAX(0, ((F136/1000+1)*0.011237)/(((F136/1000+1)*0.011237)+1)*100 - $O$11)</f>
        <v>0</v>
      </c>
    </row>
    <row r="137" customFormat="false" ht="13.8" hidden="false" customHeight="false" outlineLevel="0" collapsed="false">
      <c r="A137" s="1" t="str">
        <f aca="false">INDEX('Plant 13C-sorted'!A:A, 2 + (ROW()-2)*3)</f>
        <v>R2</v>
      </c>
      <c r="B137" s="20" t="n">
        <f aca="false">INDEX('Plant 13C-sorted'!C:C, 2 + (ROW()-2)*3)</f>
        <v>15</v>
      </c>
      <c r="C137" s="20" t="str">
        <f aca="false">INDEX('Plant 13C-sorted'!B:B, 2 + (ROW()-2)*3)</f>
        <v>MN4-D1-B</v>
      </c>
      <c r="D137" s="20" t="n">
        <f aca="false">INDEX('Plant 13C-sorted'!E:E, 3 + (ROW()-2)*3)</f>
        <v>-31.172</v>
      </c>
      <c r="E137" s="20" t="n">
        <f aca="false">INDEX('Plant 13C-sorted'!E:E, 2 + (ROW()-2)*3)</f>
        <v>-29.887</v>
      </c>
      <c r="F137" s="20" t="n">
        <f aca="false">INDEX('Plant 13C-sorted'!E:E, 4 + (ROW()-2)*3)</f>
        <v>-28.063</v>
      </c>
      <c r="G137" s="20" t="n">
        <f aca="false">'Soil 13C-sorted'!E173</f>
        <v>-28.108</v>
      </c>
      <c r="I137" s="20" t="n">
        <f aca="false">MAX(0, ((D137/1000+1)*0.011237)/(((D137/1000+1)*0.011237)+1)*100 - $O$5)</f>
        <v>0</v>
      </c>
      <c r="J137" s="20" t="n">
        <f aca="false">MAX(0, ((E137/1000+1)*0.011237)/(((E137/1000+1)*0.011237)+1)*100 - $O$8)</f>
        <v>0</v>
      </c>
      <c r="K137" s="20" t="n">
        <f aca="false">MAX(0, ((F137/1000+1)*0.011237)/(((F137/1000+1)*0.011237)+1)*100 - $O$11)</f>
        <v>0.000341595952526585</v>
      </c>
    </row>
    <row r="138" customFormat="false" ht="13.8" hidden="false" customHeight="false" outlineLevel="0" collapsed="false">
      <c r="A138" s="1" t="str">
        <f aca="false">INDEX('Plant 13C-sorted'!A:A, 2 + (ROW()-2)*3)</f>
        <v>R2</v>
      </c>
      <c r="B138" s="20" t="n">
        <f aca="false">INDEX('Plant 13C-sorted'!C:C, 2 + (ROW()-2)*3)</f>
        <v>15</v>
      </c>
      <c r="C138" s="20" t="str">
        <f aca="false">INDEX('Plant 13C-sorted'!B:B, 2 + (ROW()-2)*3)</f>
        <v>MN4-D2-B</v>
      </c>
      <c r="D138" s="20" t="n">
        <f aca="false">INDEX('Plant 13C-sorted'!E:E, 3 + (ROW()-2)*3)</f>
        <v>-31.838</v>
      </c>
      <c r="E138" s="20" t="n">
        <f aca="false">INDEX('Plant 13C-sorted'!E:E, 2 + (ROW()-2)*3)</f>
        <v>-30.266</v>
      </c>
      <c r="F138" s="20" t="n">
        <f aca="false">INDEX('Plant 13C-sorted'!E:E, 4 + (ROW()-2)*3)</f>
        <v>-28.708</v>
      </c>
      <c r="G138" s="20" t="n">
        <f aca="false">'Soil 13C-sorted'!E174</f>
        <v>-27.245</v>
      </c>
      <c r="I138" s="20" t="n">
        <f aca="false">MAX(0, ((D138/1000+1)*0.011237)/(((D138/1000+1)*0.011237)+1)*100 - $O$5)</f>
        <v>0</v>
      </c>
      <c r="J138" s="20" t="n">
        <f aca="false">MAX(0, ((E138/1000+1)*0.011237)/(((E138/1000+1)*0.011237)+1)*100 - $O$8)</f>
        <v>0</v>
      </c>
      <c r="K138" s="20" t="n">
        <f aca="false">MAX(0, ((F138/1000+1)*0.011237)/(((F138/1000+1)*0.011237)+1)*100 - $O$11)</f>
        <v>0</v>
      </c>
    </row>
    <row r="139" customFormat="false" ht="13.8" hidden="false" customHeight="false" outlineLevel="0" collapsed="false">
      <c r="A139" s="1" t="str">
        <f aca="false">INDEX('Plant 13C-sorted'!A:A, 2 + (ROW()-2)*3)</f>
        <v>R2</v>
      </c>
      <c r="B139" s="20" t="n">
        <f aca="false">INDEX('Plant 13C-sorted'!C:C, 2 + (ROW()-2)*3)</f>
        <v>15</v>
      </c>
      <c r="C139" s="20" t="str">
        <f aca="false">INDEX('Plant 13C-sorted'!B:B, 2 + (ROW()-2)*3)</f>
        <v>MN4-D3-B</v>
      </c>
      <c r="D139" s="20" t="n">
        <f aca="false">INDEX('Plant 13C-sorted'!E:E, 3 + (ROW()-2)*3)</f>
        <v>-30.831</v>
      </c>
      <c r="E139" s="20" t="n">
        <f aca="false">INDEX('Plant 13C-sorted'!E:E, 2 + (ROW()-2)*3)</f>
        <v>-29.523</v>
      </c>
      <c r="F139" s="20" t="n">
        <f aca="false">INDEX('Plant 13C-sorted'!E:E, 4 + (ROW()-2)*3)</f>
        <v>-28.347</v>
      </c>
      <c r="G139" s="20" t="n">
        <f aca="false">'Soil 13C-sorted'!E175</f>
        <v>-27.811</v>
      </c>
      <c r="I139" s="20" t="n">
        <f aca="false">MAX(0, ((D139/1000+1)*0.011237)/(((D139/1000+1)*0.011237)+1)*100 - $O$5)</f>
        <v>0</v>
      </c>
      <c r="J139" s="20" t="n">
        <f aca="false">MAX(0, ((E139/1000+1)*0.011237)/(((E139/1000+1)*0.011237)+1)*100 - $O$8)</f>
        <v>0.000104828856610784</v>
      </c>
      <c r="K139" s="20" t="n">
        <f aca="false">MAX(0, ((F139/1000+1)*0.011237)/(((F139/1000+1)*0.011237)+1)*100 - $O$11)</f>
        <v>2.93224807801362E-005</v>
      </c>
    </row>
    <row r="140" customFormat="false" ht="13.8" hidden="false" customHeight="false" outlineLevel="0" collapsed="false">
      <c r="A140" s="1" t="str">
        <f aca="false">INDEX('Plant 13C-sorted'!A:A, 2 + (ROW()-2)*3)</f>
        <v>R2</v>
      </c>
      <c r="B140" s="20" t="n">
        <f aca="false">INDEX('Plant 13C-sorted'!C:C, 2 + (ROW()-2)*3)</f>
        <v>30</v>
      </c>
      <c r="C140" s="20" t="str">
        <f aca="false">INDEX('Plant 13C-sorted'!B:B, 2 + (ROW()-2)*3)</f>
        <v>MN5-D1-B</v>
      </c>
      <c r="D140" s="20" t="n">
        <f aca="false">INDEX('Plant 13C-sorted'!E:E, 3 + (ROW()-2)*3)</f>
        <v>-30.533</v>
      </c>
      <c r="E140" s="20" t="n">
        <f aca="false">INDEX('Plant 13C-sorted'!E:E, 2 + (ROW()-2)*3)</f>
        <v>-29.294</v>
      </c>
      <c r="F140" s="20" t="n">
        <f aca="false">INDEX('Plant 13C-sorted'!E:E, 4 + (ROW()-2)*3)</f>
        <v>-28.38</v>
      </c>
      <c r="G140" s="20" t="n">
        <f aca="false">'Soil 13C-sorted'!E176</f>
        <v>-28.034</v>
      </c>
      <c r="I140" s="20" t="n">
        <f aca="false">MAX(0, ((D140/1000+1)*0.011237)/(((D140/1000+1)*0.011237)+1)*100 - $O$5)</f>
        <v>0</v>
      </c>
      <c r="J140" s="20" t="n">
        <f aca="false">MAX(0, ((E140/1000+1)*0.011237)/(((E140/1000+1)*0.011237)+1)*100 - $O$8)</f>
        <v>0.00035663356913096</v>
      </c>
      <c r="K140" s="20" t="n">
        <f aca="false">MAX(0, ((F140/1000+1)*0.011237)/(((F140/1000+1)*0.011237)+1)*100 - $O$11)</f>
        <v>0</v>
      </c>
    </row>
    <row r="141" customFormat="false" ht="13.8" hidden="false" customHeight="false" outlineLevel="0" collapsed="false">
      <c r="A141" s="1" t="str">
        <f aca="false">INDEX('Plant 13C-sorted'!A:A, 2 + (ROW()-2)*3)</f>
        <v>R2</v>
      </c>
      <c r="B141" s="20" t="n">
        <f aca="false">INDEX('Plant 13C-sorted'!C:C, 2 + (ROW()-2)*3)</f>
        <v>30</v>
      </c>
      <c r="C141" s="20" t="str">
        <f aca="false">INDEX('Plant 13C-sorted'!B:B, 2 + (ROW()-2)*3)</f>
        <v>MN5-D2-B</v>
      </c>
      <c r="D141" s="20" t="n">
        <f aca="false">INDEX('Plant 13C-sorted'!E:E, 3 + (ROW()-2)*3)</f>
        <v>-31.106</v>
      </c>
      <c r="E141" s="20" t="n">
        <f aca="false">INDEX('Plant 13C-sorted'!E:E, 2 + (ROW()-2)*3)</f>
        <v>-30.413</v>
      </c>
      <c r="F141" s="20" t="n">
        <f aca="false">INDEX('Plant 13C-sorted'!E:E, 4 + (ROW()-2)*3)</f>
        <v>-28.599</v>
      </c>
      <c r="G141" s="20" t="n">
        <f aca="false">'Soil 13C-sorted'!E177</f>
        <v>-27.685</v>
      </c>
      <c r="I141" s="20" t="n">
        <f aca="false">MAX(0, ((D141/1000+1)*0.011237)/(((D141/1000+1)*0.011237)+1)*100 - $O$5)</f>
        <v>0</v>
      </c>
      <c r="J141" s="20" t="n">
        <f aca="false">MAX(0, ((E141/1000+1)*0.011237)/(((E141/1000+1)*0.011237)+1)*100 - $O$8)</f>
        <v>0</v>
      </c>
      <c r="K141" s="20" t="n">
        <f aca="false">MAX(0, ((F141/1000+1)*0.011237)/(((F141/1000+1)*0.011237)+1)*100 - $O$11)</f>
        <v>0</v>
      </c>
    </row>
    <row r="142" customFormat="false" ht="13.8" hidden="false" customHeight="false" outlineLevel="0" collapsed="false">
      <c r="A142" s="1" t="str">
        <f aca="false">INDEX('Plant 13C-sorted'!A:A, 2 + (ROW()-2)*3)</f>
        <v>R2</v>
      </c>
      <c r="B142" s="20" t="n">
        <f aca="false">INDEX('Plant 13C-sorted'!C:C, 2 + (ROW()-2)*3)</f>
        <v>30</v>
      </c>
      <c r="C142" s="20" t="str">
        <f aca="false">INDEX('Plant 13C-sorted'!B:B, 2 + (ROW()-2)*3)</f>
        <v>MN5-D3-B</v>
      </c>
      <c r="D142" s="20" t="n">
        <f aca="false">INDEX('Plant 13C-sorted'!E:E, 3 + (ROW()-2)*3)</f>
        <v>-30.561</v>
      </c>
      <c r="E142" s="20" t="n">
        <f aca="false">INDEX('Plant 13C-sorted'!E:E, 2 + (ROW()-2)*3)</f>
        <v>-29.455</v>
      </c>
      <c r="F142" s="20" t="n">
        <f aca="false">INDEX('Plant 13C-sorted'!E:E, 4 + (ROW()-2)*3)</f>
        <v>-28.57</v>
      </c>
      <c r="G142" s="20" t="n">
        <f aca="false">'Soil 13C-sorted'!E178</f>
        <v>-27.915</v>
      </c>
      <c r="I142" s="20" t="n">
        <f aca="false">MAX(0, ((D142/1000+1)*0.011237)/(((D142/1000+1)*0.011237)+1)*100 - $O$5)</f>
        <v>0</v>
      </c>
      <c r="J142" s="20" t="n">
        <f aca="false">MAX(0, ((E142/1000+1)*0.011237)/(((E142/1000+1)*0.011237)+1)*100 - $O$8)</f>
        <v>0.000179600695452864</v>
      </c>
      <c r="K142" s="20" t="n">
        <f aca="false">MAX(0, ((F142/1000+1)*0.011237)/(((F142/1000+1)*0.011237)+1)*100 - $O$11)</f>
        <v>0</v>
      </c>
    </row>
    <row r="143" customFormat="false" ht="13.8" hidden="false" customHeight="false" outlineLevel="0" collapsed="false">
      <c r="A143" s="1" t="str">
        <f aca="false">INDEX('Plant 13C-sorted'!A:A, 2 + (ROW()-2)*3)</f>
        <v>R2</v>
      </c>
      <c r="B143" s="20" t="n">
        <f aca="false">INDEX('Plant 13C-sorted'!C:C, 2 + (ROW()-2)*3)</f>
        <v>90</v>
      </c>
      <c r="C143" s="20" t="str">
        <f aca="false">INDEX('Plant 13C-sorted'!B:B, 2 + (ROW()-2)*3)</f>
        <v>1-D1-B</v>
      </c>
      <c r="D143" s="20" t="n">
        <f aca="false">INDEX('Plant 13C-sorted'!E:E, 3 + (ROW()-2)*3)</f>
        <v>-29.632</v>
      </c>
      <c r="E143" s="20" t="n">
        <f aca="false">INDEX('Plant 13C-sorted'!E:E, 2 + (ROW()-2)*3)</f>
        <v>-29.848</v>
      </c>
      <c r="F143" s="20" t="n">
        <f aca="false">INDEX('Plant 13C-sorted'!E:E, 4 + (ROW()-2)*3)</f>
        <v>-28.55</v>
      </c>
      <c r="G143" s="20" t="n">
        <f aca="false">'Soil 13C-sorted'!E179</f>
        <v>-27.442</v>
      </c>
      <c r="I143" s="20" t="n">
        <f aca="false">MAX(0, ((D143/1000+1)*0.011237)/(((D143/1000+1)*0.011237)+1)*100 - $O$5)</f>
        <v>0.000679925232968115</v>
      </c>
      <c r="J143" s="20" t="n">
        <f aca="false">MAX(0, ((E143/1000+1)*0.011237)/(((E143/1000+1)*0.011237)+1)*100 - $O$8)</f>
        <v>0</v>
      </c>
      <c r="K143" s="20" t="n">
        <f aca="false">MAX(0, ((F143/1000+1)*0.011237)/(((F143/1000+1)*0.011237)+1)*100 - $O$11)</f>
        <v>0</v>
      </c>
    </row>
    <row r="144" customFormat="false" ht="13.8" hidden="false" customHeight="false" outlineLevel="0" collapsed="false">
      <c r="A144" s="1" t="str">
        <f aca="false">INDEX('Plant 13C-sorted'!A:A, 2 + (ROW()-2)*3)</f>
        <v>R2</v>
      </c>
      <c r="B144" s="20" t="n">
        <f aca="false">INDEX('Plant 13C-sorted'!C:C, 2 + (ROW()-2)*3)</f>
        <v>90</v>
      </c>
      <c r="C144" s="20" t="str">
        <f aca="false">INDEX('Plant 13C-sorted'!B:B, 2 + (ROW()-2)*3)</f>
        <v>1-D2-B</v>
      </c>
      <c r="D144" s="20" t="n">
        <f aca="false">INDEX('Plant 13C-sorted'!E:E, 3 + (ROW()-2)*3)</f>
        <v>-31.936</v>
      </c>
      <c r="E144" s="20" t="n">
        <f aca="false">INDEX('Plant 13C-sorted'!E:E, 2 + (ROW()-2)*3)</f>
        <v>-30.128</v>
      </c>
      <c r="F144" s="20" t="n">
        <f aca="false">INDEX('Plant 13C-sorted'!E:E, 4 + (ROW()-2)*3)</f>
        <v>-31.962</v>
      </c>
      <c r="G144" s="20" t="n">
        <f aca="false">'Soil 13C-sorted'!E180</f>
        <v>-25.129</v>
      </c>
      <c r="I144" s="20" t="n">
        <f aca="false">MAX(0, ((D144/1000+1)*0.011237)/(((D144/1000+1)*0.011237)+1)*100 - $O$5)</f>
        <v>0</v>
      </c>
      <c r="J144" s="20" t="n">
        <f aca="false">MAX(0, ((E144/1000+1)*0.011237)/(((E144/1000+1)*0.011237)+1)*100 - $O$8)</f>
        <v>0</v>
      </c>
      <c r="K144" s="20" t="n">
        <f aca="false">MAX(0, ((F144/1000+1)*0.011237)/(((F144/1000+1)*0.011237)+1)*100 - $O$11)</f>
        <v>0</v>
      </c>
    </row>
    <row r="145" customFormat="false" ht="13.8" hidden="false" customHeight="false" outlineLevel="0" collapsed="false">
      <c r="A145" s="1" t="str">
        <f aca="false">INDEX('Plant 13C-sorted'!A:A, 2 + (ROW()-2)*3)</f>
        <v>R2</v>
      </c>
      <c r="B145" s="20" t="n">
        <f aca="false">INDEX('Plant 13C-sorted'!C:C, 2 + (ROW()-2)*3)</f>
        <v>90</v>
      </c>
      <c r="C145" s="20" t="str">
        <f aca="false">INDEX('Plant 13C-sorted'!B:B, 2 + (ROW()-2)*3)</f>
        <v>1-D3-B</v>
      </c>
      <c r="D145" s="20" t="n">
        <f aca="false">INDEX('Plant 13C-sorted'!E:E, 3 + (ROW()-2)*3)</f>
        <v>-28.382</v>
      </c>
      <c r="E145" s="20" t="n">
        <f aca="false">INDEX('Plant 13C-sorted'!E:E, 2 + (ROW()-2)*3)</f>
        <v>-29.346</v>
      </c>
      <c r="F145" s="20" t="n">
        <f aca="false">INDEX('Plant 13C-sorted'!E:E, 4 + (ROW()-2)*3)</f>
        <v>-27.684</v>
      </c>
      <c r="G145" s="20" t="n">
        <f aca="false">'Soil 13C-sorted'!E181</f>
        <v>-29.794</v>
      </c>
      <c r="I145" s="20" t="n">
        <f aca="false">MAX(0, ((D145/1000+1)*0.011237)/(((D145/1000+1)*0.011237)+1)*100 - $O$5)</f>
        <v>0.00205439283639808</v>
      </c>
      <c r="J145" s="20" t="n">
        <f aca="false">MAX(0, ((E145/1000+1)*0.011237)/(((E145/1000+1)*0.011237)+1)*100 - $O$8)</f>
        <v>0.000299455318960362</v>
      </c>
      <c r="K145" s="20" t="n">
        <f aca="false">MAX(0, ((F145/1000+1)*0.011237)/(((F145/1000+1)*0.011237)+1)*100 - $O$11)</f>
        <v>0.000758324028534707</v>
      </c>
    </row>
    <row r="146" customFormat="false" ht="13.8" hidden="false" customHeight="false" outlineLevel="0" collapsed="false">
      <c r="A146" s="1" t="str">
        <f aca="false">INDEX('Plant 13C-sorted'!A:A, 2 + (ROW()-2)*3)</f>
        <v>R2</v>
      </c>
      <c r="B146" s="20" t="n">
        <f aca="false">INDEX('Plant 13C-sorted'!C:C, 2 + (ROW()-2)*3)</f>
        <v>180</v>
      </c>
      <c r="C146" s="20" t="str">
        <f aca="false">INDEX('Plant 13C-sorted'!B:B, 2 + (ROW()-2)*3)</f>
        <v>2-D1-B</v>
      </c>
      <c r="D146" s="20" t="n">
        <f aca="false">INDEX('Plant 13C-sorted'!E:E, 3 + (ROW()-2)*3)</f>
        <v>-32.516</v>
      </c>
      <c r="E146" s="20" t="n">
        <f aca="false">INDEX('Plant 13C-sorted'!E:E, 2 + (ROW()-2)*3)</f>
        <v>-29.197</v>
      </c>
      <c r="F146" s="20" t="n">
        <f aca="false">INDEX('Plant 13C-sorted'!E:E, 4 + (ROW()-2)*3)</f>
        <v>-27.334</v>
      </c>
      <c r="G146" s="20" t="n">
        <f aca="false">'Soil 13C-sorted'!E182</f>
        <v>-29.834</v>
      </c>
      <c r="I146" s="20" t="n">
        <f aca="false">MAX(0, ((D146/1000+1)*0.011237)/(((D146/1000+1)*0.011237)+1)*100 - $O$5)</f>
        <v>0</v>
      </c>
      <c r="J146" s="20" t="n">
        <f aca="false">MAX(0, ((E146/1000+1)*0.011237)/(((E146/1000+1)*0.011237)+1)*100 - $O$8)</f>
        <v>0.000463292820679362</v>
      </c>
      <c r="K146" s="20" t="n">
        <f aca="false">MAX(0, ((F146/1000+1)*0.011237)/(((F146/1000+1)*0.011237)+1)*100 - $O$11)</f>
        <v>0.001143162141229</v>
      </c>
    </row>
    <row r="147" customFormat="false" ht="13.8" hidden="false" customHeight="false" outlineLevel="0" collapsed="false">
      <c r="A147" s="1" t="str">
        <f aca="false">INDEX('Plant 13C-sorted'!A:A, 2 + (ROW()-2)*3)</f>
        <v>R2</v>
      </c>
      <c r="B147" s="20" t="n">
        <f aca="false">INDEX('Plant 13C-sorted'!C:C, 2 + (ROW()-2)*3)</f>
        <v>180</v>
      </c>
      <c r="C147" s="20" t="str">
        <f aca="false">INDEX('Plant 13C-sorted'!B:B, 2 + (ROW()-2)*3)</f>
        <v>2-D2-B</v>
      </c>
      <c r="D147" s="20" t="n">
        <f aca="false">INDEX('Plant 13C-sorted'!E:E, 3 + (ROW()-2)*3)</f>
        <v>-25.326</v>
      </c>
      <c r="E147" s="20" t="n">
        <f aca="false">INDEX('Plant 13C-sorted'!E:E, 2 + (ROW()-2)*3)</f>
        <v>-26.298</v>
      </c>
      <c r="F147" s="20" t="n">
        <f aca="false">INDEX('Plant 13C-sorted'!E:E, 4 + (ROW()-2)*3)</f>
        <v>-26.981</v>
      </c>
      <c r="G147" s="20" t="n">
        <f aca="false">'Soil 13C-sorted'!E183</f>
        <v>-30.264</v>
      </c>
      <c r="I147" s="20" t="n">
        <f aca="false">MAX(0, ((D147/1000+1)*0.011237)/(((D147/1000+1)*0.011237)+1)*100 - $O$5)</f>
        <v>0.00541453040160578</v>
      </c>
      <c r="J147" s="20" t="n">
        <f aca="false">MAX(0, ((E147/1000+1)*0.011237)/(((E147/1000+1)*0.011237)+1)*100 - $O$8)</f>
        <v>0.00365086883291821</v>
      </c>
      <c r="K147" s="20" t="n">
        <f aca="false">MAX(0, ((F147/1000+1)*0.011237)/(((F147/1000+1)*0.011237)+1)*100 - $O$11)</f>
        <v>0.00153129583335021</v>
      </c>
    </row>
    <row r="148" customFormat="false" ht="13.8" hidden="false" customHeight="false" outlineLevel="0" collapsed="false">
      <c r="A148" s="1" t="str">
        <f aca="false">INDEX('Plant 13C-sorted'!A:A, 2 + (ROW()-2)*3)</f>
        <v>R2</v>
      </c>
      <c r="B148" s="20" t="n">
        <f aca="false">INDEX('Plant 13C-sorted'!C:C, 2 + (ROW()-2)*3)</f>
        <v>180</v>
      </c>
      <c r="C148" s="20" t="str">
        <f aca="false">INDEX('Plant 13C-sorted'!B:B, 2 + (ROW()-2)*3)</f>
        <v>2-D3-B</v>
      </c>
      <c r="D148" s="20" t="n">
        <f aca="false">INDEX('Plant 13C-sorted'!E:E, 3 + (ROW()-2)*3)</f>
        <v>-29.321</v>
      </c>
      <c r="E148" s="20" t="n">
        <f aca="false">INDEX('Plant 13C-sorted'!E:E, 2 + (ROW()-2)*3)</f>
        <v>-27.365</v>
      </c>
      <c r="F148" s="20" t="n">
        <f aca="false">INDEX('Plant 13C-sorted'!E:E, 4 + (ROW()-2)*3)</f>
        <v>-29.791</v>
      </c>
      <c r="G148" s="20" t="n">
        <f aca="false">'Soil 13C-sorted'!E184</f>
        <v>-32.42</v>
      </c>
      <c r="I148" s="20" t="n">
        <f aca="false">MAX(0, ((D148/1000+1)*0.011237)/(((D148/1000+1)*0.011237)+1)*100 - $O$5)</f>
        <v>0.00102189634205407</v>
      </c>
      <c r="J148" s="20" t="n">
        <f aca="false">MAX(0, ((E148/1000+1)*0.011237)/(((E148/1000+1)*0.011237)+1)*100 - $O$8)</f>
        <v>0.0024776800279982</v>
      </c>
      <c r="K148" s="20" t="n">
        <f aca="false">MAX(0, ((F148/1000+1)*0.011237)/(((F148/1000+1)*0.011237)+1)*100 - $O$11)</f>
        <v>0</v>
      </c>
    </row>
    <row r="149" customFormat="false" ht="13.8" hidden="false" customHeight="false" outlineLevel="0" collapsed="false">
      <c r="A149" s="1" t="str">
        <f aca="false">INDEX('Plant 13C-sorted'!A:A, 2 + (ROW()-2)*3)</f>
        <v>R2</v>
      </c>
      <c r="B149" s="20" t="n">
        <f aca="false">INDEX('Plant 13C-sorted'!C:C, 2 + (ROW()-2)*3)</f>
        <v>360</v>
      </c>
      <c r="C149" s="20" t="str">
        <f aca="false">INDEX('Plant 13C-sorted'!B:B, 2 + (ROW()-2)*3)</f>
        <v>3-D1-B</v>
      </c>
      <c r="D149" s="20" t="n">
        <f aca="false">INDEX('Plant 13C-sorted'!E:E, 3 + (ROW()-2)*3)</f>
        <v>-28.244</v>
      </c>
      <c r="E149" s="20" t="n">
        <f aca="false">INDEX('Plant 13C-sorted'!E:E, 2 + (ROW()-2)*3)</f>
        <v>-30.437</v>
      </c>
      <c r="F149" s="20" t="n">
        <f aca="false">INDEX('Plant 13C-sorted'!E:E, 4 + (ROW()-2)*3)</f>
        <v>-24.799</v>
      </c>
      <c r="G149" s="20" t="n">
        <f aca="false">'Soil 13C-sorted'!E185</f>
        <v>-36.124</v>
      </c>
      <c r="I149" s="20" t="n">
        <f aca="false">MAX(0, ((D149/1000+1)*0.011237)/(((D149/1000+1)*0.011237)+1)*100 - $O$5)</f>
        <v>0.00220613171867967</v>
      </c>
      <c r="J149" s="20" t="n">
        <f aca="false">MAX(0, ((E149/1000+1)*0.011237)/(((E149/1000+1)*0.011237)+1)*100 - $O$8)</f>
        <v>0</v>
      </c>
      <c r="K149" s="20" t="n">
        <f aca="false">MAX(0, ((F149/1000+1)*0.011237)/(((F149/1000+1)*0.011237)+1)*100 - $O$11)</f>
        <v>0.00393040023242075</v>
      </c>
    </row>
    <row r="150" customFormat="false" ht="13.8" hidden="false" customHeight="false" outlineLevel="0" collapsed="false">
      <c r="A150" s="1" t="str">
        <f aca="false">INDEX('Plant 13C-sorted'!A:A, 2 + (ROW()-2)*3)</f>
        <v>R2</v>
      </c>
      <c r="B150" s="20" t="n">
        <f aca="false">INDEX('Plant 13C-sorted'!C:C, 2 + (ROW()-2)*3)</f>
        <v>360</v>
      </c>
      <c r="C150" s="20" t="str">
        <f aca="false">INDEX('Plant 13C-sorted'!B:B, 2 + (ROW()-2)*3)</f>
        <v>3-D2-B</v>
      </c>
      <c r="D150" s="20" t="n">
        <f aca="false">INDEX('Plant 13C-sorted'!E:E, 3 + (ROW()-2)*3)</f>
        <v>-25.111</v>
      </c>
      <c r="E150" s="20" t="n">
        <f aca="false">INDEX('Plant 13C-sorted'!E:E, 2 + (ROW()-2)*3)</f>
        <v>-28.023</v>
      </c>
      <c r="F150" s="20" t="n">
        <f aca="false">INDEX('Plant 13C-sorted'!E:E, 4 + (ROW()-2)*3)</f>
        <v>-28.424</v>
      </c>
      <c r="G150" s="20" t="n">
        <f aca="false">'Soil 13C-sorted'!E186</f>
        <v>-38.823</v>
      </c>
      <c r="I150" s="20" t="n">
        <f aca="false">MAX(0, ((D150/1000+1)*0.011237)/(((D150/1000+1)*0.011237)+1)*100 - $O$5)</f>
        <v>0.00565091891943115</v>
      </c>
      <c r="J150" s="20" t="n">
        <f aca="false">MAX(0, ((E150/1000+1)*0.011237)/(((E150/1000+1)*0.011237)+1)*100 - $O$8)</f>
        <v>0.0017541814005626</v>
      </c>
      <c r="K150" s="20" t="n">
        <f aca="false">MAX(0, ((F150/1000+1)*0.011237)/(((F150/1000+1)*0.011237)+1)*100 - $O$11)</f>
        <v>0</v>
      </c>
    </row>
    <row r="151" customFormat="false" ht="13.8" hidden="false" customHeight="false" outlineLevel="0" collapsed="false">
      <c r="A151" s="1" t="str">
        <f aca="false">INDEX('Plant 13C-sorted'!A:A, 2 + (ROW()-2)*3)</f>
        <v>R2</v>
      </c>
      <c r="B151" s="20" t="n">
        <f aca="false">INDEX('Plant 13C-sorted'!C:C, 2 + (ROW()-2)*3)</f>
        <v>360</v>
      </c>
      <c r="C151" s="20" t="str">
        <f aca="false">INDEX('Plant 13C-sorted'!B:B, 2 + (ROW()-2)*3)</f>
        <v>3-D3-B</v>
      </c>
      <c r="D151" s="20" t="n">
        <f aca="false">INDEX('Plant 13C-sorted'!E:E, 3 + (ROW()-2)*3)</f>
        <v>-25.584</v>
      </c>
      <c r="E151" s="20" t="n">
        <f aca="false">INDEX('Plant 13C-sorted'!E:E, 2 + (ROW()-2)*3)</f>
        <v>-25.486</v>
      </c>
      <c r="F151" s="20" t="n">
        <f aca="false">INDEX('Plant 13C-sorted'!E:E, 4 + (ROW()-2)*3)</f>
        <v>-26.485</v>
      </c>
      <c r="G151" s="20" t="n">
        <f aca="false">'Soil 13C-sorted'!E187</f>
        <v>-29.113</v>
      </c>
      <c r="I151" s="20" t="n">
        <f aca="false">MAX(0, ((D151/1000+1)*0.011237)/(((D151/1000+1)*0.011237)+1)*100 - $O$5)</f>
        <v>0.00513086268883067</v>
      </c>
      <c r="J151" s="20" t="n">
        <f aca="false">MAX(0, ((E151/1000+1)*0.011237)/(((E151/1000+1)*0.011237)+1)*100 - $O$8)</f>
        <v>0.00454366116033</v>
      </c>
      <c r="K151" s="20" t="n">
        <f aca="false">MAX(0, ((F151/1000+1)*0.011237)/(((F151/1000+1)*0.011237)+1)*100 - $O$11)</f>
        <v>0.00207665700768156</v>
      </c>
    </row>
    <row r="152" customFormat="false" ht="13.8" hidden="false" customHeight="false" outlineLevel="0" collapsed="false">
      <c r="A152" s="1"/>
    </row>
    <row r="153" customFormat="false" ht="13.8" hidden="false" customHeight="false" outlineLevel="0" collapsed="false">
      <c r="A153" s="1"/>
    </row>
    <row r="154" customFormat="false" ht="13.8" hidden="false" customHeight="false" outlineLevel="0" collapsed="false">
      <c r="A154" s="1"/>
    </row>
    <row r="155" customFormat="false" ht="13.8" hidden="false" customHeight="false" outlineLevel="0" collapsed="false">
      <c r="A155" s="1"/>
    </row>
    <row r="156" customFormat="false" ht="13.8" hidden="false" customHeight="false" outlineLevel="0" collapsed="false">
      <c r="A156" s="1"/>
    </row>
    <row r="157" customFormat="false" ht="13.8" hidden="false" customHeight="false" outlineLevel="0" collapsed="false">
      <c r="A157" s="1"/>
    </row>
    <row r="158" customFormat="false" ht="13.8" hidden="false" customHeight="false" outlineLevel="0" collapsed="false">
      <c r="A15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1" sqref="D:D C2"/>
    </sheetView>
  </sheetViews>
  <sheetFormatPr defaultColWidth="8.8359375" defaultRowHeight="15" zeroHeight="false" outlineLevelRow="0" outlineLevelCol="0"/>
  <cols>
    <col collapsed="false" customWidth="true" hidden="false" outlineLevel="0" max="1" min="1" style="2" width="8.66"/>
    <col collapsed="false" customWidth="true" hidden="false" outlineLevel="0" max="2" min="2" style="27" width="13.66"/>
    <col collapsed="false" customWidth="true" hidden="false" outlineLevel="0" max="3" min="3" style="1" width="8.66"/>
    <col collapsed="false" customWidth="true" hidden="false" outlineLevel="0" max="4" min="4" style="18" width="12.51"/>
    <col collapsed="false" customWidth="true" hidden="false" outlineLevel="0" max="5" min="5" style="18" width="14.5"/>
    <col collapsed="false" customWidth="true" hidden="false" outlineLevel="0" max="6" min="6" style="18" width="12.83"/>
    <col collapsed="false" customWidth="true" hidden="false" outlineLevel="0" max="7" min="7" style="18" width="15.5"/>
    <col collapsed="false" customWidth="true" hidden="false" outlineLevel="0" max="8" min="8" style="18" width="13"/>
    <col collapsed="false" customWidth="true" hidden="false" outlineLevel="0" max="9" min="9" style="20" width="17"/>
    <col collapsed="false" customWidth="true" hidden="false" outlineLevel="0" max="10" min="10" style="20" width="16.66"/>
    <col collapsed="false" customWidth="true" hidden="false" outlineLevel="0" max="11" min="11" style="28" width="17.5"/>
    <col collapsed="false" customWidth="true" hidden="false" outlineLevel="0" max="12" min="12" style="29" width="18.32"/>
    <col collapsed="false" customWidth="true" hidden="false" outlineLevel="0" max="13" min="13" style="29" width="21.5"/>
    <col collapsed="false" customWidth="true" hidden="false" outlineLevel="0" max="14" min="14" style="28" width="21.83"/>
    <col collapsed="false" customWidth="true" hidden="false" outlineLevel="0" max="15" min="15" style="28" width="16.5"/>
    <col collapsed="false" customWidth="true" hidden="false" outlineLevel="0" max="16" min="16" style="28" width="18.5"/>
    <col collapsed="false" customWidth="true" hidden="false" outlineLevel="0" max="17" min="17" style="29" width="19.83"/>
    <col collapsed="false" customWidth="true" hidden="false" outlineLevel="0" max="18" min="18" style="18" width="20.67"/>
  </cols>
  <sheetData>
    <row r="1" s="32" customFormat="true" ht="15" hidden="false" customHeight="false" outlineLevel="0" collapsed="false">
      <c r="A1" s="4" t="s">
        <v>0</v>
      </c>
      <c r="B1" s="23" t="s">
        <v>1019</v>
      </c>
      <c r="C1" s="3" t="s">
        <v>1</v>
      </c>
      <c r="D1" s="23" t="s">
        <v>1020</v>
      </c>
      <c r="E1" s="19" t="s">
        <v>1021</v>
      </c>
      <c r="F1" s="19" t="s">
        <v>1022</v>
      </c>
      <c r="G1" s="19" t="s">
        <v>1023</v>
      </c>
      <c r="H1" s="19" t="s">
        <v>1024</v>
      </c>
      <c r="I1" s="3" t="s">
        <v>1025</v>
      </c>
      <c r="J1" s="3" t="s">
        <v>1026</v>
      </c>
      <c r="K1" s="30" t="s">
        <v>1027</v>
      </c>
      <c r="L1" s="31" t="s">
        <v>1034</v>
      </c>
      <c r="M1" s="31" t="s">
        <v>1035</v>
      </c>
      <c r="N1" s="30" t="s">
        <v>1036</v>
      </c>
      <c r="O1" s="30" t="s">
        <v>1037</v>
      </c>
      <c r="P1" s="30" t="s">
        <v>1038</v>
      </c>
      <c r="Q1" s="31" t="s">
        <v>1039</v>
      </c>
      <c r="R1" s="19" t="s">
        <v>1040</v>
      </c>
    </row>
    <row r="2" customFormat="false" ht="15" hidden="false" customHeight="false" outlineLevel="0" collapsed="false">
      <c r="A2" s="2" t="s">
        <v>10</v>
      </c>
      <c r="B2" s="27" t="n">
        <v>0</v>
      </c>
      <c r="C2" s="18" t="s">
        <v>986</v>
      </c>
      <c r="D2" s="18" t="n">
        <v>-30.153</v>
      </c>
      <c r="E2" s="18" t="n">
        <v>-29.63</v>
      </c>
      <c r="F2" s="18" t="n">
        <v>-28.568</v>
      </c>
      <c r="G2" s="18" t="n">
        <v>-28.068</v>
      </c>
      <c r="H2" s="18" t="n">
        <v>-29.068</v>
      </c>
      <c r="I2" s="27" t="n">
        <v>0</v>
      </c>
      <c r="J2" s="18" t="n">
        <v>0</v>
      </c>
      <c r="K2" s="29" t="n">
        <v>0</v>
      </c>
      <c r="L2" s="29" t="n">
        <v>0</v>
      </c>
      <c r="M2" s="29" t="n">
        <v>0</v>
      </c>
      <c r="N2" s="29" t="n">
        <v>0</v>
      </c>
      <c r="O2" s="29" t="n">
        <v>0</v>
      </c>
      <c r="P2" s="29" t="n">
        <v>0</v>
      </c>
      <c r="Q2" s="29" t="n">
        <v>0</v>
      </c>
      <c r="R2" s="19" t="n">
        <v>0</v>
      </c>
      <c r="S2" s="32"/>
    </row>
    <row r="3" customFormat="false" ht="15" hidden="false" customHeight="false" outlineLevel="0" collapsed="false">
      <c r="A3" s="2" t="s">
        <v>10</v>
      </c>
      <c r="B3" s="27" t="n">
        <v>0</v>
      </c>
      <c r="C3" s="1" t="s">
        <v>986</v>
      </c>
      <c r="D3" s="18" t="n">
        <v>-30.448</v>
      </c>
      <c r="E3" s="18" t="n">
        <v>-28.726</v>
      </c>
      <c r="F3" s="18" t="n">
        <v>-28.899</v>
      </c>
      <c r="G3" s="18" t="n">
        <v>-28.858</v>
      </c>
      <c r="H3" s="18" t="n">
        <v>-27.858</v>
      </c>
      <c r="I3" s="27" t="n">
        <v>0</v>
      </c>
      <c r="J3" s="18" t="n">
        <v>0</v>
      </c>
      <c r="K3" s="29" t="n">
        <v>0</v>
      </c>
      <c r="L3" s="29" t="n">
        <v>0</v>
      </c>
      <c r="M3" s="29" t="n">
        <v>0</v>
      </c>
      <c r="N3" s="29" t="n">
        <v>0</v>
      </c>
      <c r="O3" s="29" t="n">
        <v>0</v>
      </c>
      <c r="P3" s="29" t="n">
        <v>0</v>
      </c>
      <c r="Q3" s="29" t="n">
        <v>0</v>
      </c>
      <c r="R3" s="19" t="n">
        <v>0</v>
      </c>
      <c r="S3" s="32"/>
    </row>
    <row r="4" customFormat="false" ht="15" hidden="false" customHeight="false" outlineLevel="0" collapsed="false">
      <c r="A4" s="2" t="s">
        <v>10</v>
      </c>
      <c r="B4" s="27" t="n">
        <v>0</v>
      </c>
      <c r="C4" s="18" t="s">
        <v>986</v>
      </c>
      <c r="D4" s="18" t="n">
        <v>-30.634</v>
      </c>
      <c r="E4" s="18" t="n">
        <v>-29.612</v>
      </c>
      <c r="F4" s="18" t="n">
        <v>-28.672</v>
      </c>
      <c r="G4" s="18" t="n">
        <v>-27.764</v>
      </c>
      <c r="H4" s="18" t="n">
        <v>-26.764</v>
      </c>
      <c r="I4" s="27" t="n">
        <v>0</v>
      </c>
      <c r="J4" s="18" t="n">
        <v>0</v>
      </c>
      <c r="K4" s="29" t="n">
        <v>0</v>
      </c>
      <c r="L4" s="29" t="n">
        <v>0</v>
      </c>
      <c r="M4" s="29" t="n">
        <v>0</v>
      </c>
      <c r="N4" s="29" t="n">
        <v>0</v>
      </c>
      <c r="O4" s="29" t="n">
        <v>0</v>
      </c>
      <c r="P4" s="29" t="n">
        <v>0</v>
      </c>
      <c r="Q4" s="29" t="n">
        <v>0</v>
      </c>
      <c r="R4" s="19" t="n">
        <v>0</v>
      </c>
      <c r="S4" s="32"/>
    </row>
    <row r="5" customFormat="false" ht="15" hidden="false" customHeight="false" outlineLevel="0" collapsed="false">
      <c r="A5" s="2" t="s">
        <v>10</v>
      </c>
      <c r="B5" s="33" t="s">
        <v>50</v>
      </c>
      <c r="C5" s="1" t="s">
        <v>986</v>
      </c>
      <c r="D5" s="18" t="n">
        <v>813.154</v>
      </c>
      <c r="E5" s="18" t="n">
        <v>73.967</v>
      </c>
      <c r="F5" s="18" t="n">
        <v>-28.926</v>
      </c>
      <c r="G5" s="18" t="n">
        <v>-28.068</v>
      </c>
      <c r="H5" s="18" t="n">
        <v>-27.148</v>
      </c>
      <c r="I5" s="27" t="n">
        <v>0.940555405439014</v>
      </c>
      <c r="J5" s="18" t="n">
        <v>0.113445188439166</v>
      </c>
      <c r="K5" s="29" t="n">
        <v>0.00376579193011795</v>
      </c>
      <c r="L5" s="29" t="n">
        <v>0</v>
      </c>
      <c r="M5" s="29" t="n">
        <v>0</v>
      </c>
      <c r="N5" s="29" t="n">
        <v>4181.95</v>
      </c>
      <c r="O5" s="29" t="n">
        <v>1597.675</v>
      </c>
      <c r="P5" s="29" t="n">
        <v>35.225</v>
      </c>
      <c r="Q5" s="29" t="n">
        <v>0</v>
      </c>
      <c r="R5" s="18" t="n">
        <v>0</v>
      </c>
    </row>
    <row r="6" customFormat="false" ht="15" hidden="false" customHeight="false" outlineLevel="0" collapsed="false">
      <c r="A6" s="2" t="s">
        <v>10</v>
      </c>
      <c r="B6" s="33" t="s">
        <v>50</v>
      </c>
      <c r="C6" s="18" t="s">
        <v>986</v>
      </c>
      <c r="D6" s="18" t="n">
        <v>868.169</v>
      </c>
      <c r="E6" s="18" t="n">
        <v>69.036</v>
      </c>
      <c r="F6" s="18" t="n">
        <v>-24.894</v>
      </c>
      <c r="G6" s="18" t="n">
        <v>-28.858</v>
      </c>
      <c r="H6" s="18" t="n">
        <v>-28.425</v>
      </c>
      <c r="I6" s="27" t="n">
        <v>0.956750874124599</v>
      </c>
      <c r="J6" s="18" t="n">
        <v>0.108035283536374</v>
      </c>
      <c r="K6" s="29" t="n">
        <v>0.00419906795506386</v>
      </c>
      <c r="L6" s="29" t="n">
        <v>0</v>
      </c>
      <c r="M6" s="29" t="n">
        <v>0</v>
      </c>
      <c r="N6" s="29" t="n">
        <v>4012.19444444444</v>
      </c>
      <c r="O6" s="29" t="n">
        <v>1347.66666666667</v>
      </c>
      <c r="P6" s="29" t="n">
        <v>34.9722222222222</v>
      </c>
      <c r="Q6" s="29" t="n">
        <v>0</v>
      </c>
      <c r="R6" s="18" t="n">
        <v>0</v>
      </c>
    </row>
    <row r="7" customFormat="false" ht="15" hidden="false" customHeight="false" outlineLevel="0" collapsed="false">
      <c r="A7" s="2" t="s">
        <v>10</v>
      </c>
      <c r="B7" s="33" t="s">
        <v>50</v>
      </c>
      <c r="C7" s="1" t="s">
        <v>986</v>
      </c>
      <c r="D7" s="18" t="n">
        <v>796.232</v>
      </c>
      <c r="E7" s="18" t="n">
        <v>77.6919999999999</v>
      </c>
      <c r="F7" s="18" t="n">
        <v>-23.996</v>
      </c>
      <c r="G7" s="18" t="n">
        <v>-26.764</v>
      </c>
      <c r="H7" s="18" t="n">
        <v>-28.593</v>
      </c>
      <c r="I7" s="27" t="n">
        <v>0.921137982777163</v>
      </c>
      <c r="J7" s="18" t="n">
        <v>0.117531572355628</v>
      </c>
      <c r="K7" s="29" t="n">
        <v>0.00518638534528204</v>
      </c>
      <c r="L7" s="29" t="n">
        <v>0</v>
      </c>
      <c r="M7" s="29" t="n">
        <v>0</v>
      </c>
      <c r="N7" s="29" t="n">
        <v>3266.76712328767</v>
      </c>
      <c r="O7" s="29" t="n">
        <v>1343.31506849315</v>
      </c>
      <c r="P7" s="29" t="n">
        <v>36.7123287671233</v>
      </c>
      <c r="Q7" s="29" t="n">
        <v>0</v>
      </c>
      <c r="R7" s="18" t="n">
        <v>0</v>
      </c>
    </row>
    <row r="8" customFormat="false" ht="15" hidden="false" customHeight="false" outlineLevel="0" collapsed="false">
      <c r="A8" s="2" t="s">
        <v>10</v>
      </c>
      <c r="B8" s="27" t="n">
        <v>1</v>
      </c>
      <c r="C8" s="18" t="s">
        <v>986</v>
      </c>
      <c r="D8" s="18" t="n">
        <v>328.869</v>
      </c>
      <c r="E8" s="18" t="n">
        <v>295.112</v>
      </c>
      <c r="F8" s="18" t="n">
        <v>-28.883</v>
      </c>
      <c r="G8" s="18" t="n">
        <v>-28.068</v>
      </c>
      <c r="H8" s="18" t="n">
        <v>-27.148</v>
      </c>
      <c r="I8" s="27" t="n">
        <v>0.393496530345475</v>
      </c>
      <c r="J8" s="18" t="n">
        <v>0.355460546444403</v>
      </c>
      <c r="K8" s="29" t="n">
        <v>0.00981307350792804</v>
      </c>
      <c r="L8" s="29" t="n">
        <v>0.000574020876199976</v>
      </c>
      <c r="M8" s="29" t="n">
        <v>0.000168297570229958</v>
      </c>
      <c r="N8" s="29" t="n">
        <v>1655.225</v>
      </c>
      <c r="O8" s="29" t="n">
        <v>3672.12500001</v>
      </c>
      <c r="P8" s="29" t="n">
        <v>91.55</v>
      </c>
      <c r="Q8" s="29" t="n">
        <v>20.0677392</v>
      </c>
      <c r="R8" s="18" t="n">
        <v>3.589839</v>
      </c>
    </row>
    <row r="9" customFormat="false" ht="15" hidden="false" customHeight="false" outlineLevel="0" collapsed="false">
      <c r="A9" s="2" t="s">
        <v>10</v>
      </c>
      <c r="B9" s="27" t="n">
        <v>1</v>
      </c>
      <c r="C9" s="1" t="s">
        <v>986</v>
      </c>
      <c r="D9" s="18" t="n">
        <v>353.455</v>
      </c>
      <c r="E9" s="18" t="n">
        <v>306.331</v>
      </c>
      <c r="F9" s="18" t="n">
        <v>-29.299</v>
      </c>
      <c r="G9" s="18" t="n">
        <v>-27.858</v>
      </c>
      <c r="H9" s="18" t="n">
        <v>-27.425</v>
      </c>
      <c r="I9" s="27" t="n">
        <v>0.387590164480385</v>
      </c>
      <c r="J9" s="18" t="n">
        <v>0.367706734932739</v>
      </c>
      <c r="K9" s="29" t="n">
        <v>0.009355649835318</v>
      </c>
      <c r="L9" s="29" t="n">
        <v>0.000604926074309953</v>
      </c>
      <c r="M9" s="29" t="n">
        <v>0.00016372719900004</v>
      </c>
      <c r="N9" s="29" t="n">
        <v>1507.13888888889</v>
      </c>
      <c r="O9" s="29" t="n">
        <v>3477.88888888889</v>
      </c>
      <c r="P9" s="29" t="n">
        <v>78.8611111111111</v>
      </c>
      <c r="Q9" s="29" t="n">
        <v>21.1483528</v>
      </c>
      <c r="R9" s="18" t="n">
        <v>3.4923609</v>
      </c>
    </row>
    <row r="10" customFormat="false" ht="15" hidden="false" customHeight="false" outlineLevel="0" collapsed="false">
      <c r="A10" s="2" t="s">
        <v>10</v>
      </c>
      <c r="B10" s="27" t="n">
        <v>1</v>
      </c>
      <c r="C10" s="18" t="s">
        <v>986</v>
      </c>
      <c r="D10" s="18" t="n">
        <v>268.515</v>
      </c>
      <c r="E10" s="18" t="n">
        <v>304.038</v>
      </c>
      <c r="F10" s="18" t="n">
        <v>-29.743</v>
      </c>
      <c r="G10" s="18" t="n">
        <v>-26.764</v>
      </c>
      <c r="H10" s="18" t="n">
        <v>-28.593</v>
      </c>
      <c r="I10" s="27" t="n">
        <v>0.36037289703259</v>
      </c>
      <c r="J10" s="18" t="n">
        <v>0.364434703082577</v>
      </c>
      <c r="K10" s="29" t="n">
        <v>0.00886743336378791</v>
      </c>
      <c r="L10" s="29" t="n">
        <v>0.000807814766068171</v>
      </c>
      <c r="M10" s="29" t="n">
        <v>0.00017945316466994</v>
      </c>
      <c r="N10" s="29" t="n">
        <v>1216.08219178082</v>
      </c>
      <c r="O10" s="29" t="n">
        <v>3079.64383561644</v>
      </c>
      <c r="P10" s="29" t="n">
        <v>60.3287671232877</v>
      </c>
      <c r="Q10" s="29" t="n">
        <v>28.2410376</v>
      </c>
      <c r="R10" s="18" t="n">
        <v>3.8276685</v>
      </c>
    </row>
    <row r="11" customFormat="false" ht="15" hidden="false" customHeight="false" outlineLevel="0" collapsed="false">
      <c r="A11" s="2" t="s">
        <v>10</v>
      </c>
      <c r="B11" s="27" t="n">
        <v>3</v>
      </c>
      <c r="C11" s="1" t="s">
        <v>986</v>
      </c>
      <c r="D11" s="18" t="n">
        <v>183.356</v>
      </c>
      <c r="E11" s="18" t="n">
        <v>58.847</v>
      </c>
      <c r="F11" s="18" t="n">
        <v>-22.805</v>
      </c>
      <c r="G11" s="18" t="n">
        <v>-28.386</v>
      </c>
      <c r="H11" s="18" t="n">
        <v>-27.276</v>
      </c>
      <c r="I11" s="27" t="n">
        <v>0.234503495456637</v>
      </c>
      <c r="J11" s="18" t="n">
        <v>0.0968548381359282</v>
      </c>
      <c r="K11" s="29" t="n">
        <v>0.0122967469096942</v>
      </c>
      <c r="L11" s="29" t="n">
        <v>0.000624362381190124</v>
      </c>
      <c r="M11" s="29" t="n">
        <v>0.000127557703980097</v>
      </c>
      <c r="N11" s="29" t="n">
        <v>1033</v>
      </c>
      <c r="O11" s="29" t="n">
        <v>1301.875</v>
      </c>
      <c r="P11" s="29" t="n">
        <v>112.275</v>
      </c>
      <c r="Q11" s="29" t="n">
        <v>21.8276256</v>
      </c>
      <c r="R11" s="18" t="n">
        <v>2.7208548</v>
      </c>
    </row>
    <row r="12" customFormat="false" ht="15" hidden="false" customHeight="false" outlineLevel="0" collapsed="false">
      <c r="A12" s="2" t="s">
        <v>10</v>
      </c>
      <c r="B12" s="27" t="n">
        <v>3</v>
      </c>
      <c r="C12" s="18" t="s">
        <v>986</v>
      </c>
      <c r="D12" s="18" t="n">
        <v>175.634</v>
      </c>
      <c r="E12" s="18" t="n">
        <v>49.891</v>
      </c>
      <c r="F12" s="18" t="n">
        <v>-21.92</v>
      </c>
      <c r="G12" s="18" t="n">
        <v>-27.686</v>
      </c>
      <c r="H12" s="18" t="n">
        <v>-27.88</v>
      </c>
      <c r="I12" s="27" t="n">
        <v>0.258822214738567</v>
      </c>
      <c r="J12" s="18" t="n">
        <v>0.087025280821353</v>
      </c>
      <c r="K12" s="29" t="n">
        <v>0.0174687941973179</v>
      </c>
      <c r="L12" s="29" t="n">
        <v>0.00079404762401003</v>
      </c>
      <c r="M12" s="29" t="n">
        <v>0.000163436056489941</v>
      </c>
      <c r="N12" s="29" t="n">
        <v>910.805555555556</v>
      </c>
      <c r="O12" s="29" t="n">
        <v>1047.55555555556</v>
      </c>
      <c r="P12" s="29" t="n">
        <v>141.972222222222</v>
      </c>
      <c r="Q12" s="29" t="n">
        <v>27.759988</v>
      </c>
      <c r="R12" s="18" t="n">
        <v>3.4861752</v>
      </c>
    </row>
    <row r="13" customFormat="false" ht="15" hidden="false" customHeight="false" outlineLevel="0" collapsed="false">
      <c r="A13" s="2" t="s">
        <v>10</v>
      </c>
      <c r="B13" s="27" t="n">
        <v>3</v>
      </c>
      <c r="C13" s="1" t="s">
        <v>986</v>
      </c>
      <c r="D13" s="18" t="n">
        <v>163.749</v>
      </c>
      <c r="E13" s="18" t="n">
        <v>45.652</v>
      </c>
      <c r="F13" s="18" t="n">
        <v>-21.578</v>
      </c>
      <c r="G13" s="18" t="n">
        <v>-27.214</v>
      </c>
      <c r="H13" s="18" t="n">
        <v>-27.755</v>
      </c>
      <c r="I13" s="27" t="n">
        <v>0.242217898178614</v>
      </c>
      <c r="J13" s="18" t="n">
        <v>0.0823721321123199</v>
      </c>
      <c r="K13" s="29" t="n">
        <v>0.0178447878624179</v>
      </c>
      <c r="L13" s="29" t="n">
        <v>0.000513028626708123</v>
      </c>
      <c r="M13" s="29" t="n">
        <v>0.000200879182219893</v>
      </c>
      <c r="N13" s="29" t="n">
        <v>715.506849315069</v>
      </c>
      <c r="O13" s="29" t="n">
        <v>936.657534246575</v>
      </c>
      <c r="P13" s="29" t="n">
        <v>119.260273972603</v>
      </c>
      <c r="Q13" s="29" t="n">
        <v>17.9355288</v>
      </c>
      <c r="R13" s="18" t="n">
        <v>4.2847704</v>
      </c>
    </row>
    <row r="14" customFormat="false" ht="15" hidden="false" customHeight="false" outlineLevel="0" collapsed="false">
      <c r="A14" s="2" t="s">
        <v>10</v>
      </c>
      <c r="B14" s="27" t="n">
        <v>5</v>
      </c>
      <c r="C14" s="18" t="s">
        <v>986</v>
      </c>
      <c r="D14" s="18" t="n">
        <v>147.766</v>
      </c>
      <c r="E14" s="18" t="n">
        <v>26.001</v>
      </c>
      <c r="F14" s="18" t="n">
        <v>-1.809</v>
      </c>
      <c r="G14" s="18" t="n">
        <v>-28.131</v>
      </c>
      <c r="H14" s="18" t="n">
        <v>-27.568</v>
      </c>
      <c r="I14" s="27" t="n">
        <v>0.211605143035814</v>
      </c>
      <c r="J14" s="18" t="n">
        <v>0.0607955120407826</v>
      </c>
      <c r="K14" s="29" t="n">
        <v>0.0295739037393357</v>
      </c>
      <c r="L14" s="29" t="n">
        <v>0.000304749106559976</v>
      </c>
      <c r="M14" s="29" t="n">
        <v>0.000206493385219941</v>
      </c>
      <c r="N14" s="29" t="n">
        <v>852.125</v>
      </c>
      <c r="O14" s="29" t="n">
        <v>849.85</v>
      </c>
      <c r="P14" s="29" t="n">
        <v>244.1</v>
      </c>
      <c r="Q14" s="29" t="n">
        <v>10.65406</v>
      </c>
      <c r="R14" s="18" t="n">
        <v>4.4044317</v>
      </c>
    </row>
    <row r="15" customFormat="false" ht="15" hidden="false" customHeight="false" outlineLevel="0" collapsed="false">
      <c r="A15" s="2" t="s">
        <v>10</v>
      </c>
      <c r="B15" s="27" t="n">
        <v>5</v>
      </c>
      <c r="C15" s="1" t="s">
        <v>986</v>
      </c>
      <c r="D15" s="18" t="n">
        <v>161.587</v>
      </c>
      <c r="E15" s="18" t="n">
        <v>24.676</v>
      </c>
      <c r="F15" s="18" t="n">
        <v>-1.126</v>
      </c>
      <c r="G15" s="18" t="n">
        <v>-27.485</v>
      </c>
      <c r="H15" s="18" t="n">
        <v>-27.323</v>
      </c>
      <c r="I15" s="27" t="n">
        <v>0.210673723678855</v>
      </c>
      <c r="J15" s="18" t="n">
        <v>0.0593403350254236</v>
      </c>
      <c r="K15" s="29" t="n">
        <v>0.0303244532491704</v>
      </c>
      <c r="L15" s="29" t="n">
        <v>0.000315055030309929</v>
      </c>
      <c r="M15" s="29" t="n">
        <v>0.000475879683820012</v>
      </c>
      <c r="N15" s="29" t="n">
        <v>861.111111111111</v>
      </c>
      <c r="O15" s="29" t="n">
        <v>715.861111111111</v>
      </c>
      <c r="P15" s="29" t="n">
        <v>223.944444444444</v>
      </c>
      <c r="Q15" s="29" t="n">
        <v>11.0144976</v>
      </c>
      <c r="R15" s="18" t="n">
        <v>10.1505204</v>
      </c>
    </row>
    <row r="16" customFormat="false" ht="15" hidden="false" customHeight="false" outlineLevel="0" collapsed="false">
      <c r="A16" s="2" t="s">
        <v>10</v>
      </c>
      <c r="B16" s="27" t="n">
        <v>5</v>
      </c>
      <c r="C16" s="18" t="s">
        <v>986</v>
      </c>
      <c r="D16" s="18" t="n">
        <v>142.637</v>
      </c>
      <c r="E16" s="18" t="n">
        <v>21.281</v>
      </c>
      <c r="F16" s="18" t="n">
        <v>-2.187</v>
      </c>
      <c r="G16" s="18" t="n">
        <v>-26.998</v>
      </c>
      <c r="H16" s="18" t="n">
        <v>-27.456</v>
      </c>
      <c r="I16" s="27" t="n">
        <v>0.213040905044049</v>
      </c>
      <c r="J16" s="18" t="n">
        <v>0.055611591612321</v>
      </c>
      <c r="K16" s="29" t="n">
        <v>0.0291585141936472</v>
      </c>
      <c r="L16" s="29" t="n">
        <v>0.000550526591336142</v>
      </c>
      <c r="M16" s="29" t="n">
        <v>0.000329641589499996</v>
      </c>
      <c r="N16" s="29" t="n">
        <v>642.273972602739</v>
      </c>
      <c r="O16" s="29" t="n">
        <v>619.315068493151</v>
      </c>
      <c r="P16" s="29" t="n">
        <v>192.958904109589</v>
      </c>
      <c r="Q16" s="29" t="n">
        <v>19.2465288</v>
      </c>
      <c r="R16" s="18" t="n">
        <v>7.0312212</v>
      </c>
    </row>
    <row r="17" customFormat="false" ht="15" hidden="false" customHeight="false" outlineLevel="0" collapsed="false">
      <c r="A17" s="2" t="s">
        <v>10</v>
      </c>
      <c r="B17" s="27" t="n">
        <v>7</v>
      </c>
      <c r="C17" s="1" t="s">
        <v>986</v>
      </c>
      <c r="D17" s="18" t="n">
        <v>158.628</v>
      </c>
      <c r="E17" s="18" t="n">
        <v>72.68</v>
      </c>
      <c r="F17" s="18" t="n">
        <v>-11.889</v>
      </c>
      <c r="G17" s="18" t="n">
        <v>-27.972</v>
      </c>
      <c r="H17" s="18" t="n">
        <v>-27.48</v>
      </c>
      <c r="I17" s="27" t="n">
        <v>0.207433720186549</v>
      </c>
      <c r="J17" s="18" t="n">
        <v>0.112033250514675</v>
      </c>
      <c r="K17" s="29" t="n">
        <v>0.0184956548135562</v>
      </c>
      <c r="L17" s="29" t="n">
        <v>0.000679577671949927</v>
      </c>
      <c r="M17" s="29" t="n">
        <v>0.000303252714390023</v>
      </c>
      <c r="N17" s="29" t="n">
        <v>911.6</v>
      </c>
      <c r="O17" s="29" t="n">
        <v>1534.1</v>
      </c>
      <c r="P17" s="29" t="n">
        <v>165.325</v>
      </c>
      <c r="Q17" s="29" t="n">
        <v>23.7581168</v>
      </c>
      <c r="R17" s="18" t="n">
        <v>6.4683225</v>
      </c>
    </row>
    <row r="18" customFormat="false" ht="15" hidden="false" customHeight="false" outlineLevel="0" collapsed="false">
      <c r="A18" s="2" t="s">
        <v>10</v>
      </c>
      <c r="B18" s="27" t="n">
        <v>7</v>
      </c>
      <c r="C18" s="18" t="s">
        <v>986</v>
      </c>
      <c r="D18" s="18" t="n">
        <v>170.457</v>
      </c>
      <c r="E18" s="18" t="n">
        <v>71.5729999999999</v>
      </c>
      <c r="F18" s="18" t="n">
        <v>-10.06</v>
      </c>
      <c r="G18" s="18" t="n">
        <v>-27.731</v>
      </c>
      <c r="H18" s="18" t="n">
        <v>-27.489</v>
      </c>
      <c r="I18" s="27" t="n">
        <v>0.186713908460165</v>
      </c>
      <c r="J18" s="18" t="n">
        <v>0.110818754143737</v>
      </c>
      <c r="K18" s="29" t="n">
        <v>0.0195059698184842</v>
      </c>
      <c r="L18" s="29" t="n">
        <v>0.000744568218649988</v>
      </c>
      <c r="M18" s="29" t="n">
        <v>0.000593356882599982</v>
      </c>
      <c r="N18" s="29" t="n">
        <v>860.472222222222</v>
      </c>
      <c r="O18" s="29" t="n">
        <v>1342.02777777778</v>
      </c>
      <c r="P18" s="29" t="n">
        <v>158.555555555556</v>
      </c>
      <c r="Q18" s="29" t="n">
        <v>26.0301672</v>
      </c>
      <c r="R18" s="18" t="n">
        <v>12.6563688</v>
      </c>
    </row>
    <row r="19" customFormat="false" ht="15" hidden="false" customHeight="false" outlineLevel="0" collapsed="false">
      <c r="A19" s="2" t="s">
        <v>10</v>
      </c>
      <c r="B19" s="27" t="n">
        <v>7</v>
      </c>
      <c r="C19" s="1" t="s">
        <v>986</v>
      </c>
      <c r="D19" s="18" t="n">
        <v>163.014</v>
      </c>
      <c r="E19" s="18" t="n">
        <v>79.795</v>
      </c>
      <c r="F19" s="18" t="n">
        <v>-11.401</v>
      </c>
      <c r="G19" s="18" t="n">
        <v>-27.478</v>
      </c>
      <c r="H19" s="18" t="n">
        <v>-26.993</v>
      </c>
      <c r="I19" s="27" t="n">
        <v>0.195538379183107</v>
      </c>
      <c r="J19" s="18" t="n">
        <v>0.11983844734371</v>
      </c>
      <c r="K19" s="29" t="n">
        <v>0.0170320399108794</v>
      </c>
      <c r="L19" s="29" t="n">
        <v>0.000622751787860087</v>
      </c>
      <c r="M19" s="29" t="n">
        <v>0.000838724215900032</v>
      </c>
      <c r="N19" s="29" t="n">
        <v>698.904109589041</v>
      </c>
      <c r="O19" s="29" t="n">
        <v>1286.43835616438</v>
      </c>
      <c r="P19" s="29" t="n">
        <v>138.630136986301</v>
      </c>
      <c r="Q19" s="29" t="n">
        <v>21.77134</v>
      </c>
      <c r="R19" s="18" t="n">
        <v>17.8898976</v>
      </c>
    </row>
    <row r="20" customFormat="false" ht="15" hidden="false" customHeight="false" outlineLevel="0" collapsed="false">
      <c r="A20" s="2" t="s">
        <v>10</v>
      </c>
      <c r="B20" s="27" t="n">
        <v>15</v>
      </c>
      <c r="C20" s="18" t="s">
        <v>986</v>
      </c>
      <c r="D20" s="18" t="n">
        <v>141.467</v>
      </c>
      <c r="E20" s="18" t="n">
        <v>32.133</v>
      </c>
      <c r="F20" s="18" t="n">
        <v>-31.435</v>
      </c>
      <c r="G20" s="18" t="n">
        <v>-27.184</v>
      </c>
      <c r="H20" s="18" t="n">
        <v>-27.269</v>
      </c>
      <c r="I20" s="27" t="n">
        <v>0.155708990335974</v>
      </c>
      <c r="J20" s="18" t="n">
        <v>0.067529403604506</v>
      </c>
      <c r="K20" s="29" t="n">
        <v>0.00700688858069798</v>
      </c>
      <c r="L20" s="29" t="n">
        <v>0.00134601452332994</v>
      </c>
      <c r="M20" s="29" t="n">
        <v>0.00082371185427007</v>
      </c>
      <c r="N20" s="29" t="n">
        <v>819.825</v>
      </c>
      <c r="O20" s="29" t="n">
        <v>922</v>
      </c>
      <c r="P20" s="29" t="n">
        <v>62.925</v>
      </c>
      <c r="Q20" s="29" t="n">
        <v>47.05616</v>
      </c>
      <c r="R20" s="18" t="n">
        <v>17.5697343</v>
      </c>
    </row>
    <row r="21" customFormat="false" ht="15" hidden="false" customHeight="false" outlineLevel="0" collapsed="false">
      <c r="A21" s="2" t="s">
        <v>10</v>
      </c>
      <c r="B21" s="27" t="n">
        <v>15</v>
      </c>
      <c r="C21" s="1" t="s">
        <v>986</v>
      </c>
      <c r="D21" s="18" t="n">
        <v>143.903</v>
      </c>
      <c r="E21" s="18" t="n">
        <v>28.501</v>
      </c>
      <c r="F21" s="18" t="n">
        <v>-30.976</v>
      </c>
      <c r="G21" s="18" t="n">
        <v>-27.858</v>
      </c>
      <c r="H21" s="18" t="n">
        <v>-27.697</v>
      </c>
      <c r="I21" s="27" t="n">
        <v>0.180296049247814</v>
      </c>
      <c r="J21" s="18" t="n">
        <v>0.0635410123883873</v>
      </c>
      <c r="K21" s="29" t="n">
        <v>0.00751161775339804</v>
      </c>
      <c r="L21" s="29" t="n">
        <v>0.00160492607431006</v>
      </c>
      <c r="M21" s="29" t="n">
        <v>0.000627296139620092</v>
      </c>
      <c r="N21" s="29" t="n">
        <v>786.833333333333</v>
      </c>
      <c r="O21" s="29" t="n">
        <v>786.527777777778</v>
      </c>
      <c r="P21" s="29" t="n">
        <v>63.0277777777778</v>
      </c>
      <c r="Q21" s="29" t="n">
        <v>56.107304</v>
      </c>
      <c r="R21" s="18" t="n">
        <v>13.380309</v>
      </c>
    </row>
    <row r="22" customFormat="false" ht="15" hidden="false" customHeight="false" outlineLevel="0" collapsed="false">
      <c r="A22" s="2" t="s">
        <v>10</v>
      </c>
      <c r="B22" s="27" t="n">
        <v>15</v>
      </c>
      <c r="C22" s="18" t="s">
        <v>986</v>
      </c>
      <c r="D22" s="18" t="n">
        <v>130.947</v>
      </c>
      <c r="E22" s="18" t="n">
        <v>30.062</v>
      </c>
      <c r="F22" s="18" t="n">
        <v>-29.072</v>
      </c>
      <c r="G22" s="18" t="n">
        <v>-28.111</v>
      </c>
      <c r="H22" s="18" t="n">
        <v>-27.08</v>
      </c>
      <c r="I22" s="27" t="n">
        <v>0.177057341968661</v>
      </c>
      <c r="J22" s="18" t="n">
        <v>0.0652552254715582</v>
      </c>
      <c r="K22" s="29" t="n">
        <v>0.00960525414259793</v>
      </c>
      <c r="L22" s="29" t="n">
        <v>0.00132674015505008</v>
      </c>
      <c r="M22" s="29" t="n">
        <v>0.000902176228200213</v>
      </c>
      <c r="N22" s="29" t="n">
        <v>607.698630136986</v>
      </c>
      <c r="O22" s="29" t="n">
        <v>721.534246575343</v>
      </c>
      <c r="P22" s="29" t="n">
        <v>66.4383561643836</v>
      </c>
      <c r="Q22" s="29" t="n">
        <v>46.381432</v>
      </c>
      <c r="R22" s="18" t="n">
        <v>19.2434994</v>
      </c>
    </row>
    <row r="23" customFormat="false" ht="15" hidden="false" customHeight="false" outlineLevel="0" collapsed="false">
      <c r="A23" s="2" t="s">
        <v>10</v>
      </c>
      <c r="B23" s="27" t="n">
        <v>30</v>
      </c>
      <c r="C23" s="1" t="s">
        <v>986</v>
      </c>
      <c r="D23" s="18" t="n">
        <v>71.026</v>
      </c>
      <c r="E23" s="18" t="n">
        <v>16.651</v>
      </c>
      <c r="F23" s="18" t="n">
        <v>-31.802</v>
      </c>
      <c r="G23" s="18" t="n">
        <v>-27.318</v>
      </c>
      <c r="H23" s="18" t="n">
        <v>-27.362</v>
      </c>
      <c r="I23" s="27" t="n">
        <v>0.111416083504019</v>
      </c>
      <c r="J23" s="18" t="n">
        <v>0.0645259888906473</v>
      </c>
      <c r="K23" s="29" t="n">
        <v>0.00260332146262798</v>
      </c>
      <c r="L23" s="29" t="n">
        <v>0.000598677348110144</v>
      </c>
      <c r="M23" s="29" t="n">
        <v>0.000432997881419928</v>
      </c>
      <c r="N23" s="29" t="n">
        <v>486.075</v>
      </c>
      <c r="O23" s="29" t="n">
        <v>852.2</v>
      </c>
      <c r="P23" s="29" t="n">
        <v>23.75</v>
      </c>
      <c r="Q23" s="29" t="n">
        <v>20.9298528</v>
      </c>
      <c r="R23" s="18" t="n">
        <v>9.23589</v>
      </c>
    </row>
    <row r="24" customFormat="false" ht="15" hidden="false" customHeight="false" outlineLevel="0" collapsed="false">
      <c r="A24" s="2" t="s">
        <v>10</v>
      </c>
      <c r="B24" s="27" t="n">
        <v>30</v>
      </c>
      <c r="C24" s="18" t="s">
        <v>986</v>
      </c>
      <c r="D24" s="18" t="n">
        <v>65.507</v>
      </c>
      <c r="E24" s="18" t="n">
        <v>17.787</v>
      </c>
      <c r="F24" s="18" t="n">
        <v>-29.654</v>
      </c>
      <c r="G24" s="18" t="n">
        <v>-27.549</v>
      </c>
      <c r="H24" s="18" t="n">
        <v>-27.364</v>
      </c>
      <c r="I24" s="27" t="n">
        <v>0.10536063629685</v>
      </c>
      <c r="J24" s="18" t="n">
        <v>0.0517738223579476</v>
      </c>
      <c r="K24" s="29" t="n">
        <v>0.00196529696159797</v>
      </c>
      <c r="L24" s="29" t="n">
        <v>0.000944684620040048</v>
      </c>
      <c r="M24" s="29" t="n">
        <v>0.00053079881363005</v>
      </c>
      <c r="N24" s="29" t="n">
        <v>435.333333333333</v>
      </c>
      <c r="O24" s="29" t="n">
        <v>633.055555555556</v>
      </c>
      <c r="P24" s="29" t="n">
        <v>16.3888888888889</v>
      </c>
      <c r="Q24" s="29" t="n">
        <v>33.0260127999999</v>
      </c>
      <c r="R24" s="18" t="n">
        <v>11.321964</v>
      </c>
    </row>
    <row r="25" customFormat="false" ht="15" hidden="false" customHeight="false" outlineLevel="0" collapsed="false">
      <c r="A25" s="2" t="s">
        <v>10</v>
      </c>
      <c r="B25" s="27" t="n">
        <v>30</v>
      </c>
      <c r="C25" s="1" t="s">
        <v>986</v>
      </c>
      <c r="D25" s="18" t="n">
        <v>59.888</v>
      </c>
      <c r="E25" s="18" t="n">
        <v>14.9</v>
      </c>
      <c r="F25" s="18" t="n">
        <v>-30.79</v>
      </c>
      <c r="G25" s="18" t="n">
        <v>-27.401</v>
      </c>
      <c r="H25" s="18" t="n">
        <v>-26.605</v>
      </c>
      <c r="I25" s="27" t="n">
        <v>0.0970695751802328</v>
      </c>
      <c r="J25" s="18" t="n">
        <v>0.0486025500837546</v>
      </c>
      <c r="K25" s="29" t="n">
        <v>0.00271614706281809</v>
      </c>
      <c r="L25" s="29" t="n">
        <v>0.000507416041840125</v>
      </c>
      <c r="M25" s="29" t="n">
        <v>0.000265338018538008</v>
      </c>
      <c r="N25" s="29" t="n">
        <v>323.260273972603</v>
      </c>
      <c r="O25" s="29" t="n">
        <v>538.301369863014</v>
      </c>
      <c r="P25" s="29" t="n">
        <v>19.2328767123288</v>
      </c>
      <c r="Q25" s="29" t="n">
        <v>17.7394032</v>
      </c>
      <c r="R25" s="18" t="n">
        <v>5.6597022</v>
      </c>
    </row>
    <row r="26" customFormat="false" ht="15" hidden="false" customHeight="false" outlineLevel="0" collapsed="false">
      <c r="A26" s="2" t="s">
        <v>10</v>
      </c>
      <c r="B26" s="27" t="n">
        <v>90</v>
      </c>
      <c r="C26" s="18" t="s">
        <v>986</v>
      </c>
      <c r="D26" s="18" t="n">
        <v>15.807</v>
      </c>
      <c r="E26" s="18" t="n">
        <v>8.707</v>
      </c>
      <c r="F26" s="18" t="n">
        <v>-26.089</v>
      </c>
      <c r="G26" s="18" t="n">
        <v>-25.672</v>
      </c>
      <c r="H26" s="18" t="n">
        <v>-26.34</v>
      </c>
      <c r="I26" s="27" t="n">
        <v>0.0507400102651845</v>
      </c>
      <c r="J26" s="18" t="n">
        <v>0.0417991911318354</v>
      </c>
      <c r="K26" s="29" t="n">
        <v>0.00288468469432424</v>
      </c>
      <c r="L26" s="29" t="n">
        <v>0.000200847521815062</v>
      </c>
      <c r="M26" s="29" t="n">
        <v>0.000127400873277339</v>
      </c>
      <c r="N26" s="29" t="n">
        <v>218.825</v>
      </c>
      <c r="O26" s="29" t="n">
        <v>569.9</v>
      </c>
      <c r="P26" s="29" t="n">
        <v>26.725</v>
      </c>
      <c r="Q26" s="29" t="n">
        <v>7.021716</v>
      </c>
      <c r="R26" s="18" t="n">
        <v>2.717442</v>
      </c>
    </row>
    <row r="27" customFormat="false" ht="15" hidden="false" customHeight="false" outlineLevel="0" collapsed="false">
      <c r="A27" s="2" t="s">
        <v>10</v>
      </c>
      <c r="B27" s="27" t="n">
        <v>90</v>
      </c>
      <c r="C27" s="1" t="s">
        <v>986</v>
      </c>
      <c r="D27" s="18" t="n">
        <v>12.723</v>
      </c>
      <c r="E27" s="18" t="n">
        <v>9.51399999999999</v>
      </c>
      <c r="F27" s="18" t="n">
        <v>-22.966</v>
      </c>
      <c r="G27" s="18" t="n">
        <v>-29.192</v>
      </c>
      <c r="H27" s="18" t="n">
        <v>-30.967</v>
      </c>
      <c r="I27" s="27" t="n">
        <v>0.0473521836611437</v>
      </c>
      <c r="J27" s="18" t="n">
        <v>0.0426857959426485</v>
      </c>
      <c r="K27" s="29" t="n">
        <v>0.00631831260685467</v>
      </c>
      <c r="L27" s="29" t="n">
        <v>0.000186189003429282</v>
      </c>
      <c r="M27" s="29" t="n">
        <v>0.0002936805679343</v>
      </c>
      <c r="N27" s="29" t="n">
        <v>197.333333333333</v>
      </c>
      <c r="O27" s="29" t="n">
        <v>558.944444444444</v>
      </c>
      <c r="P27" s="29" t="n">
        <v>51.3888888888889</v>
      </c>
      <c r="Q27" s="29" t="n">
        <v>6.5092024</v>
      </c>
      <c r="R27" s="18" t="n">
        <v>6.2641944</v>
      </c>
    </row>
    <row r="28" customFormat="false" ht="15" hidden="false" customHeight="false" outlineLevel="0" collapsed="false">
      <c r="A28" s="2" t="s">
        <v>10</v>
      </c>
      <c r="B28" s="27" t="n">
        <v>90</v>
      </c>
      <c r="C28" s="18" t="s">
        <v>986</v>
      </c>
      <c r="D28" s="18" t="n">
        <v>11.743</v>
      </c>
      <c r="E28" s="18" t="n">
        <v>5.967</v>
      </c>
      <c r="F28" s="18" t="n">
        <v>-31.22</v>
      </c>
      <c r="G28" s="18" t="n">
        <v>-30.197</v>
      </c>
      <c r="H28" s="18" t="n">
        <v>-33.4829999999999</v>
      </c>
      <c r="I28" s="27" t="n">
        <v>0.0462755883350108</v>
      </c>
      <c r="J28" s="18" t="n">
        <v>0.0387887909764622</v>
      </c>
      <c r="K28" s="29" t="n">
        <v>0.00493961265375242</v>
      </c>
      <c r="L28" s="29" t="n">
        <v>0.000296697887766562</v>
      </c>
      <c r="M28" s="29" t="n">
        <v>8.04068906545302E-005</v>
      </c>
      <c r="N28" s="29" t="n">
        <v>161.041095890411</v>
      </c>
      <c r="O28" s="29" t="n">
        <v>424.684931506849</v>
      </c>
      <c r="P28" s="29" t="n">
        <v>35.013698630137</v>
      </c>
      <c r="Q28" s="29" t="n">
        <v>10.372632</v>
      </c>
      <c r="R28" s="18" t="n">
        <v>1.71508131</v>
      </c>
    </row>
    <row r="29" customFormat="false" ht="15" hidden="false" customHeight="false" outlineLevel="0" collapsed="false">
      <c r="A29" s="2" t="s">
        <v>10</v>
      </c>
      <c r="B29" s="27" t="n">
        <v>180</v>
      </c>
      <c r="C29" s="1" t="s">
        <v>986</v>
      </c>
      <c r="D29" s="18" t="n">
        <v>-25.807</v>
      </c>
      <c r="E29" s="18" t="n">
        <v>-28.707</v>
      </c>
      <c r="F29" s="18" t="n">
        <v>-26.089</v>
      </c>
      <c r="G29" s="18" t="n">
        <v>-32.565</v>
      </c>
      <c r="H29" s="18" t="n">
        <v>-31.289</v>
      </c>
      <c r="I29" s="34" t="n">
        <v>0.00500674349944186</v>
      </c>
      <c r="J29" s="35" t="n">
        <v>0.00067710271410415</v>
      </c>
      <c r="K29" s="29" t="n">
        <v>0.00288468469432424</v>
      </c>
      <c r="L29" s="29" t="n">
        <v>0</v>
      </c>
      <c r="M29" s="29" t="n">
        <v>0</v>
      </c>
      <c r="N29" s="29" t="n">
        <v>21.6</v>
      </c>
      <c r="O29" s="29" t="n">
        <v>9.05</v>
      </c>
      <c r="P29" s="29" t="n">
        <v>25.325</v>
      </c>
      <c r="Q29" s="29" t="n">
        <v>0</v>
      </c>
      <c r="R29" s="18" t="n">
        <v>0</v>
      </c>
    </row>
    <row r="30" customFormat="false" ht="15" hidden="false" customHeight="false" outlineLevel="0" collapsed="false">
      <c r="A30" s="2" t="s">
        <v>10</v>
      </c>
      <c r="B30" s="27" t="n">
        <v>180</v>
      </c>
      <c r="C30" s="18" t="s">
        <v>986</v>
      </c>
      <c r="D30" s="18" t="n">
        <v>-32.723</v>
      </c>
      <c r="E30" s="18" t="n">
        <v>-29.514</v>
      </c>
      <c r="F30" s="18" t="n">
        <v>-28.966</v>
      </c>
      <c r="G30" s="18" t="n">
        <v>-38.343</v>
      </c>
      <c r="H30" s="18" t="n">
        <v>-43.8639999999999</v>
      </c>
      <c r="I30" s="34" t="n">
        <v>0.00399959503495272</v>
      </c>
      <c r="J30" s="35" t="n">
        <v>0.000889318641426495</v>
      </c>
      <c r="K30" s="29" t="n">
        <v>0.00301992334833412</v>
      </c>
      <c r="L30" s="29" t="n">
        <v>0</v>
      </c>
      <c r="M30" s="29" t="n">
        <v>0</v>
      </c>
      <c r="N30" s="29" t="n">
        <v>16.3055555555556</v>
      </c>
      <c r="O30" s="29" t="n">
        <v>11.4166666666667</v>
      </c>
      <c r="P30" s="29" t="n">
        <v>24.5555555555556</v>
      </c>
      <c r="Q30" s="29" t="n">
        <v>0</v>
      </c>
      <c r="R30" s="18" t="n">
        <v>0</v>
      </c>
    </row>
    <row r="31" customFormat="false" ht="15" hidden="false" customHeight="false" outlineLevel="0" collapsed="false">
      <c r="A31" s="2" t="s">
        <v>10</v>
      </c>
      <c r="B31" s="27" t="n">
        <v>180</v>
      </c>
      <c r="C31" s="1" t="s">
        <v>986</v>
      </c>
      <c r="D31" s="18" t="n">
        <v>-31.743</v>
      </c>
      <c r="E31" s="18" t="n">
        <v>-28.967</v>
      </c>
      <c r="F31" s="18" t="n">
        <v>-33.22</v>
      </c>
      <c r="G31" s="18" t="n">
        <v>-36.872</v>
      </c>
      <c r="H31" s="18" t="n">
        <v>-39.668</v>
      </c>
      <c r="I31" s="34" t="n">
        <v>0.00287807370219451</v>
      </c>
      <c r="J31" s="35" t="n">
        <v>0.000391214533074669</v>
      </c>
      <c r="K31" s="29" t="n">
        <v>0.00274064962364329</v>
      </c>
      <c r="L31" s="29" t="n">
        <v>0</v>
      </c>
      <c r="M31" s="29" t="n">
        <v>0</v>
      </c>
      <c r="N31" s="29" t="n">
        <v>10.4657534246575</v>
      </c>
      <c r="O31" s="29" t="n">
        <v>4.38356164383562</v>
      </c>
      <c r="P31" s="29" t="n">
        <v>19.4246575342466</v>
      </c>
      <c r="Q31" s="29" t="n">
        <v>0</v>
      </c>
      <c r="R31" s="18" t="n">
        <v>0</v>
      </c>
    </row>
    <row r="32" customFormat="false" ht="15" hidden="false" customHeight="false" outlineLevel="0" collapsed="false">
      <c r="A32" s="2" t="s">
        <v>10</v>
      </c>
      <c r="B32" s="27" t="n">
        <v>360</v>
      </c>
      <c r="C32" s="18" t="s">
        <v>986</v>
      </c>
      <c r="D32" s="18" t="n">
        <v>-31.884</v>
      </c>
      <c r="E32" s="18" t="n">
        <v>-21.848</v>
      </c>
      <c r="F32" s="18" t="n">
        <v>-26.686</v>
      </c>
      <c r="G32" s="18" t="n">
        <v>-26.185</v>
      </c>
      <c r="H32" s="18" t="n">
        <v>-29.208</v>
      </c>
      <c r="I32" s="34" t="n">
        <v>0.00272303787016104</v>
      </c>
      <c r="J32" s="35" t="n">
        <v>0.00821845607564864</v>
      </c>
      <c r="K32" s="29" t="n">
        <v>0.00222827719355245</v>
      </c>
      <c r="L32" s="29" t="n">
        <v>0</v>
      </c>
      <c r="M32" s="29" t="n">
        <v>0</v>
      </c>
      <c r="N32" s="29" t="n">
        <v>11.65</v>
      </c>
      <c r="O32" s="29" t="n">
        <v>11.225</v>
      </c>
      <c r="P32" s="29" t="n">
        <v>20.75</v>
      </c>
      <c r="Q32" s="29" t="n">
        <v>0</v>
      </c>
      <c r="R32" s="18" t="n">
        <v>0</v>
      </c>
    </row>
    <row r="33" customFormat="false" ht="15" hidden="false" customHeight="false" outlineLevel="0" collapsed="false">
      <c r="A33" s="2" t="s">
        <v>10</v>
      </c>
      <c r="B33" s="27" t="n">
        <v>360</v>
      </c>
      <c r="C33" s="1" t="s">
        <v>986</v>
      </c>
      <c r="D33" s="18" t="n">
        <v>-30.608</v>
      </c>
      <c r="E33" s="18" t="n">
        <v>-29.047</v>
      </c>
      <c r="F33" s="18" t="n">
        <v>-25.928</v>
      </c>
      <c r="G33" s="18" t="n">
        <v>-26.506</v>
      </c>
      <c r="H33" s="18" t="n">
        <v>-24.347</v>
      </c>
      <c r="I33" s="34" t="n">
        <v>0.000827383150797889</v>
      </c>
      <c r="J33" s="35" t="n">
        <v>0.000303248606458917</v>
      </c>
      <c r="K33" s="29" t="n">
        <v>0.00306170432114493</v>
      </c>
      <c r="L33" s="29" t="n">
        <v>0</v>
      </c>
      <c r="M33" s="29" t="n">
        <v>0</v>
      </c>
      <c r="N33" s="29" t="n">
        <v>7.41666666666667</v>
      </c>
      <c r="O33" s="29" t="n">
        <v>3.88888888888889</v>
      </c>
      <c r="P33" s="29" t="n">
        <v>24.4444444444444</v>
      </c>
      <c r="Q33" s="29" t="n">
        <v>0</v>
      </c>
      <c r="R33" s="18" t="n">
        <v>0</v>
      </c>
    </row>
    <row r="34" customFormat="false" ht="15" hidden="false" customHeight="false" outlineLevel="0" collapsed="false">
      <c r="A34" s="2" t="s">
        <v>10</v>
      </c>
      <c r="B34" s="27" t="n">
        <v>360</v>
      </c>
      <c r="C34" s="18" t="s">
        <v>986</v>
      </c>
      <c r="D34" s="18" t="n">
        <v>-21.035</v>
      </c>
      <c r="E34" s="18" t="n">
        <v>-29.344</v>
      </c>
      <c r="F34" s="18" t="n">
        <v>-21.133</v>
      </c>
      <c r="G34" s="18" t="n">
        <v>-29.364</v>
      </c>
      <c r="H34" s="18" t="n">
        <v>-26.852</v>
      </c>
      <c r="I34" s="34" t="n">
        <v>0.00475605780747523</v>
      </c>
      <c r="J34" s="35" t="n">
        <v>0.00052646184006111</v>
      </c>
      <c r="K34" s="29" t="n">
        <v>0.00503526532663256</v>
      </c>
      <c r="L34" s="29" t="n">
        <v>0</v>
      </c>
      <c r="M34" s="29" t="n">
        <v>0</v>
      </c>
      <c r="N34" s="29" t="n">
        <v>15.5616438356164</v>
      </c>
      <c r="O34" s="29" t="n">
        <v>5.89041095890411</v>
      </c>
      <c r="P34" s="29" t="n">
        <v>36.0821917808219</v>
      </c>
      <c r="Q34" s="29" t="n">
        <v>0</v>
      </c>
      <c r="R34" s="18" t="n">
        <v>0</v>
      </c>
    </row>
    <row r="35" customFormat="false" ht="15" hidden="false" customHeight="false" outlineLevel="0" collapsed="false">
      <c r="A35" s="2" t="s">
        <v>10</v>
      </c>
      <c r="B35" s="27" t="n">
        <v>0</v>
      </c>
      <c r="C35" s="18" t="s">
        <v>987</v>
      </c>
      <c r="D35" s="18" t="n">
        <v>-30.096</v>
      </c>
      <c r="E35" s="18" t="n">
        <v>-29.184</v>
      </c>
      <c r="F35" s="18" t="n">
        <v>-28.064</v>
      </c>
      <c r="G35" s="18" t="n">
        <v>-26.813</v>
      </c>
      <c r="H35" s="18" t="n">
        <v>-26.813</v>
      </c>
      <c r="I35" s="27" t="n">
        <v>0</v>
      </c>
      <c r="J35" s="18" t="n">
        <v>0</v>
      </c>
      <c r="K35" s="29" t="n">
        <v>0</v>
      </c>
      <c r="L35" s="29" t="n">
        <v>0</v>
      </c>
      <c r="M35" s="29" t="n">
        <v>0</v>
      </c>
      <c r="N35" s="29" t="n">
        <v>0</v>
      </c>
      <c r="O35" s="29" t="n">
        <v>0</v>
      </c>
      <c r="P35" s="29" t="n">
        <v>0</v>
      </c>
      <c r="Q35" s="29" t="n">
        <v>0</v>
      </c>
      <c r="R35" s="18" t="n">
        <v>0</v>
      </c>
    </row>
    <row r="36" customFormat="false" ht="15" hidden="false" customHeight="false" outlineLevel="0" collapsed="false">
      <c r="A36" s="2" t="s">
        <v>10</v>
      </c>
      <c r="B36" s="27" t="n">
        <v>0</v>
      </c>
      <c r="C36" s="1" t="s">
        <v>1041</v>
      </c>
      <c r="D36" s="18" t="n">
        <v>-29.358</v>
      </c>
      <c r="E36" s="18" t="n">
        <v>-29.635</v>
      </c>
      <c r="F36" s="18" t="n">
        <v>-28.733</v>
      </c>
      <c r="G36" s="18" t="n">
        <v>-27.112</v>
      </c>
      <c r="H36" s="18" t="n">
        <v>-27.312</v>
      </c>
      <c r="I36" s="27" t="n">
        <v>0</v>
      </c>
      <c r="J36" s="18" t="n">
        <v>0</v>
      </c>
      <c r="K36" s="29" t="n">
        <v>0</v>
      </c>
      <c r="L36" s="29" t="n">
        <v>0</v>
      </c>
      <c r="M36" s="29" t="n">
        <v>0</v>
      </c>
      <c r="N36" s="29" t="n">
        <v>0</v>
      </c>
      <c r="O36" s="29" t="n">
        <v>0</v>
      </c>
      <c r="P36" s="29" t="n">
        <v>0</v>
      </c>
      <c r="Q36" s="29" t="n">
        <v>0</v>
      </c>
      <c r="R36" s="18" t="n">
        <v>0</v>
      </c>
    </row>
    <row r="37" customFormat="false" ht="15" hidden="false" customHeight="false" outlineLevel="0" collapsed="false">
      <c r="A37" s="2" t="s">
        <v>10</v>
      </c>
      <c r="B37" s="27" t="n">
        <v>0</v>
      </c>
      <c r="C37" s="18" t="s">
        <v>987</v>
      </c>
      <c r="D37" s="18" t="n">
        <v>-31.297</v>
      </c>
      <c r="E37" s="18" t="n">
        <v>-30.036</v>
      </c>
      <c r="F37" s="18" t="n">
        <v>-28.324</v>
      </c>
      <c r="G37" s="18" t="n">
        <v>-28.825</v>
      </c>
      <c r="H37" s="18" t="n">
        <v>-27.425</v>
      </c>
      <c r="I37" s="27" t="n">
        <v>0</v>
      </c>
      <c r="J37" s="18" t="n">
        <v>0</v>
      </c>
      <c r="K37" s="29" t="n">
        <v>0</v>
      </c>
      <c r="L37" s="29" t="n">
        <v>0</v>
      </c>
      <c r="M37" s="29" t="n">
        <v>0</v>
      </c>
      <c r="N37" s="29" t="n">
        <v>0</v>
      </c>
      <c r="O37" s="29" t="n">
        <v>0</v>
      </c>
      <c r="P37" s="29" t="n">
        <v>0</v>
      </c>
      <c r="Q37" s="29" t="n">
        <v>0</v>
      </c>
      <c r="R37" s="18" t="n">
        <v>0</v>
      </c>
    </row>
    <row r="38" customFormat="false" ht="15" hidden="false" customHeight="false" outlineLevel="0" collapsed="false">
      <c r="A38" s="2" t="s">
        <v>10</v>
      </c>
      <c r="B38" s="33" t="s">
        <v>50</v>
      </c>
      <c r="C38" s="1" t="s">
        <v>1041</v>
      </c>
      <c r="D38" s="18" t="n">
        <v>487.217</v>
      </c>
      <c r="E38" s="18" t="n">
        <v>48.552</v>
      </c>
      <c r="F38" s="18" t="n">
        <v>-27.737</v>
      </c>
      <c r="G38" s="18" t="n">
        <v>-26.813</v>
      </c>
      <c r="H38" s="18" t="n">
        <v>-27.195</v>
      </c>
      <c r="I38" s="27" t="n">
        <v>0.565755124461316</v>
      </c>
      <c r="J38" s="18" t="n">
        <v>0.0858806184214829</v>
      </c>
      <c r="K38" s="29" t="n">
        <v>0.000700048281849107</v>
      </c>
      <c r="L38" s="29" t="n">
        <v>0</v>
      </c>
      <c r="M38" s="29" t="n">
        <v>0</v>
      </c>
      <c r="N38" s="29" t="n">
        <v>1847.16216216216</v>
      </c>
      <c r="O38" s="29" t="n">
        <v>959.756756756757</v>
      </c>
      <c r="P38" s="29" t="n">
        <v>4.97297297297297</v>
      </c>
      <c r="Q38" s="29" t="n">
        <v>0</v>
      </c>
      <c r="R38" s="18" t="n">
        <v>4.7428203</v>
      </c>
    </row>
    <row r="39" customFormat="false" ht="15" hidden="false" customHeight="false" outlineLevel="0" collapsed="false">
      <c r="A39" s="2" t="s">
        <v>10</v>
      </c>
      <c r="B39" s="33" t="s">
        <v>50</v>
      </c>
      <c r="C39" s="18" t="s">
        <v>987</v>
      </c>
      <c r="D39" s="18" t="n">
        <v>538.97</v>
      </c>
      <c r="E39" s="18" t="n">
        <v>46.135</v>
      </c>
      <c r="F39" s="18" t="n">
        <v>-27.47</v>
      </c>
      <c r="G39" s="18" t="n">
        <v>-28.312</v>
      </c>
      <c r="H39" s="18" t="n">
        <v>-28.174</v>
      </c>
      <c r="I39" s="27" t="n">
        <v>0.567660708496225</v>
      </c>
      <c r="J39" s="18" t="n">
        <v>0.0832274532061952</v>
      </c>
      <c r="K39" s="29" t="n">
        <v>0.000993625401717768</v>
      </c>
      <c r="L39" s="29" t="n">
        <v>0</v>
      </c>
      <c r="M39" s="29" t="n">
        <v>0</v>
      </c>
      <c r="N39" s="29" t="n">
        <v>2216.34375</v>
      </c>
      <c r="O39" s="29" t="n">
        <v>1112.9375</v>
      </c>
      <c r="P39" s="29" t="n">
        <v>8.75</v>
      </c>
      <c r="Q39" s="29" t="n">
        <v>0</v>
      </c>
      <c r="R39" s="18" t="n">
        <v>7.859964</v>
      </c>
    </row>
    <row r="40" customFormat="false" ht="15" hidden="false" customHeight="false" outlineLevel="0" collapsed="false">
      <c r="A40" s="2" t="s">
        <v>10</v>
      </c>
      <c r="B40" s="33" t="s">
        <v>50</v>
      </c>
      <c r="C40" s="1" t="s">
        <v>1041</v>
      </c>
      <c r="D40" s="18" t="n">
        <v>448.718</v>
      </c>
      <c r="E40" s="18" t="n">
        <v>44.338</v>
      </c>
      <c r="F40" s="18" t="n">
        <v>-28.443</v>
      </c>
      <c r="G40" s="18" t="n">
        <v>-27.425</v>
      </c>
      <c r="H40" s="18" t="n">
        <v>-27.119</v>
      </c>
      <c r="I40" s="27" t="n">
        <v>0.57825584385168</v>
      </c>
      <c r="J40" s="18" t="n">
        <v>0.0812547759043565</v>
      </c>
      <c r="K40" s="29" t="n">
        <v>0.000923764805026205</v>
      </c>
      <c r="L40" s="29" t="n">
        <v>0</v>
      </c>
      <c r="M40" s="29" t="n">
        <v>0</v>
      </c>
      <c r="N40" s="29" t="n">
        <v>1802</v>
      </c>
      <c r="O40" s="29" t="n">
        <v>776.387096774194</v>
      </c>
      <c r="P40" s="29" t="n">
        <v>5.61290322580645</v>
      </c>
      <c r="Q40" s="29" t="n">
        <v>0</v>
      </c>
      <c r="R40" s="18" t="n">
        <v>4.8327714</v>
      </c>
    </row>
    <row r="41" customFormat="false" ht="15" hidden="false" customHeight="false" outlineLevel="0" collapsed="false">
      <c r="A41" s="2" t="s">
        <v>10</v>
      </c>
      <c r="B41" s="27" t="n">
        <v>1</v>
      </c>
      <c r="C41" s="18" t="s">
        <v>987</v>
      </c>
      <c r="D41" s="18" t="n">
        <v>165.968</v>
      </c>
      <c r="E41" s="18" t="n">
        <v>120.179</v>
      </c>
      <c r="F41" s="18" t="n">
        <v>-28.495</v>
      </c>
      <c r="G41" s="18" t="n">
        <v>-26.813</v>
      </c>
      <c r="H41" s="18" t="n">
        <v>-27.195</v>
      </c>
      <c r="I41" s="27" t="n">
        <v>0.193391724372019</v>
      </c>
      <c r="J41" s="18" t="n">
        <v>0.164441691006387</v>
      </c>
      <c r="K41" s="29" t="n">
        <v>0.00286658763659631</v>
      </c>
      <c r="L41" s="29" t="n">
        <v>0.000121338293259887</v>
      </c>
      <c r="M41" s="29" t="n">
        <v>0.000231466128170155</v>
      </c>
      <c r="N41" s="29" t="n">
        <v>688.81081081081</v>
      </c>
      <c r="O41" s="29" t="n">
        <v>1705.59459459459</v>
      </c>
      <c r="P41" s="29" t="n">
        <v>19.5675675675676</v>
      </c>
      <c r="Q41" s="29" t="n">
        <v>3.8452646</v>
      </c>
      <c r="R41" s="18" t="n">
        <v>6.9731568</v>
      </c>
    </row>
    <row r="42" customFormat="false" ht="15" hidden="false" customHeight="false" outlineLevel="0" collapsed="false">
      <c r="A42" s="2" t="s">
        <v>10</v>
      </c>
      <c r="B42" s="27" t="n">
        <v>1</v>
      </c>
      <c r="C42" s="1" t="s">
        <v>1041</v>
      </c>
      <c r="D42" s="18" t="n">
        <v>107.944</v>
      </c>
      <c r="E42" s="18" t="n">
        <v>117.084</v>
      </c>
      <c r="F42" s="18" t="n">
        <v>-28.735</v>
      </c>
      <c r="G42" s="18" t="n">
        <v>-27.312</v>
      </c>
      <c r="H42" s="18" t="n">
        <v>-27.174</v>
      </c>
      <c r="I42" s="27" t="n">
        <v>0.173645922123352</v>
      </c>
      <c r="J42" s="18" t="n">
        <v>0.161049651757927</v>
      </c>
      <c r="K42" s="29" t="n">
        <v>0.00310269215652625</v>
      </c>
      <c r="L42" s="29" t="n">
        <v>0.000172674544439921</v>
      </c>
      <c r="M42" s="29" t="n">
        <v>0.000383596249790008</v>
      </c>
      <c r="N42" s="29" t="n">
        <v>724.09375</v>
      </c>
      <c r="O42" s="29" t="n">
        <v>1979.46875001</v>
      </c>
      <c r="P42" s="29" t="n">
        <v>24.75</v>
      </c>
      <c r="Q42" s="29" t="n">
        <v>5.47191229999999</v>
      </c>
      <c r="R42" s="18" t="n">
        <v>7.4462709</v>
      </c>
    </row>
    <row r="43" customFormat="false" ht="15" hidden="false" customHeight="false" outlineLevel="0" collapsed="false">
      <c r="A43" s="2" t="s">
        <v>10</v>
      </c>
      <c r="B43" s="27" t="n">
        <v>1</v>
      </c>
      <c r="C43" s="18" t="s">
        <v>987</v>
      </c>
      <c r="D43" s="18" t="n">
        <v>138.32</v>
      </c>
      <c r="E43" s="18" t="n">
        <v>135.349</v>
      </c>
      <c r="F43" s="18" t="n">
        <v>-26.622</v>
      </c>
      <c r="G43" s="18" t="n">
        <v>-27.425</v>
      </c>
      <c r="H43" s="18" t="n">
        <v>-27.119</v>
      </c>
      <c r="I43" s="27" t="n">
        <v>0.185014088427523</v>
      </c>
      <c r="J43" s="18" t="n">
        <v>0.181759197296271</v>
      </c>
      <c r="K43" s="29" t="n">
        <v>0.00192564625375136</v>
      </c>
      <c r="L43" s="29" t="n">
        <v>0.000178427198999964</v>
      </c>
      <c r="M43" s="29" t="n">
        <v>0.000235864256820095</v>
      </c>
      <c r="N43" s="29" t="n">
        <v>573.322580645161</v>
      </c>
      <c r="O43" s="29" t="n">
        <v>1772.16129032258</v>
      </c>
      <c r="P43" s="29" t="n">
        <v>13.2258064516129</v>
      </c>
      <c r="Q43" s="29" t="n">
        <v>5.6544467</v>
      </c>
      <c r="R43" s="18" t="n">
        <v>8.6853012</v>
      </c>
    </row>
    <row r="44" customFormat="false" ht="15" hidden="false" customHeight="false" outlineLevel="0" collapsed="false">
      <c r="A44" s="2" t="s">
        <v>10</v>
      </c>
      <c r="B44" s="27" t="n">
        <v>3</v>
      </c>
      <c r="C44" s="1" t="s">
        <v>1041</v>
      </c>
      <c r="D44" s="18" t="n">
        <v>110.067</v>
      </c>
      <c r="E44" s="18" t="n">
        <v>24.935</v>
      </c>
      <c r="F44" s="18" t="n">
        <v>-31.158</v>
      </c>
      <c r="G44" s="18" t="n">
        <v>-27.833</v>
      </c>
      <c r="H44" s="18" t="n">
        <v>-26.948</v>
      </c>
      <c r="I44" s="27" t="n">
        <v>0.149980149618731</v>
      </c>
      <c r="J44" s="18" t="n">
        <v>0.0599498943740575</v>
      </c>
      <c r="K44" s="29" t="n">
        <v>0.00693836850576623</v>
      </c>
      <c r="L44" s="29" t="n">
        <v>0.000299814716570035</v>
      </c>
      <c r="M44" s="29" t="n">
        <v>0.000340319697120117</v>
      </c>
      <c r="N44" s="29" t="n">
        <v>519.108108108108</v>
      </c>
      <c r="O44" s="29" t="n">
        <v>712.918918918919</v>
      </c>
      <c r="P44" s="29" t="n">
        <v>50.5945945945946</v>
      </c>
      <c r="Q44" s="29" t="n">
        <v>9.5009789</v>
      </c>
      <c r="R44" s="18" t="n">
        <v>8.8834395</v>
      </c>
    </row>
    <row r="45" customFormat="false" ht="15" hidden="false" customHeight="false" outlineLevel="0" collapsed="false">
      <c r="A45" s="2" t="s">
        <v>10</v>
      </c>
      <c r="B45" s="27" t="n">
        <v>3</v>
      </c>
      <c r="C45" s="18" t="s">
        <v>987</v>
      </c>
      <c r="D45" s="18" t="n">
        <v>117.453</v>
      </c>
      <c r="E45" s="18" t="n">
        <v>27.148</v>
      </c>
      <c r="F45" s="18" t="n">
        <v>-31.062</v>
      </c>
      <c r="G45" s="18" t="n">
        <v>-27.392</v>
      </c>
      <c r="H45" s="18" t="n">
        <v>-26.676</v>
      </c>
      <c r="I45" s="27" t="n">
        <v>0.162149029836273</v>
      </c>
      <c r="J45" s="18" t="n">
        <v>0.0623802765907207</v>
      </c>
      <c r="K45" s="29" t="n">
        <v>0.00704393255305624</v>
      </c>
      <c r="L45" s="29" t="n">
        <v>0.000284711854269926</v>
      </c>
      <c r="M45" s="29" t="n">
        <v>0.0003634098173102</v>
      </c>
      <c r="N45" s="29" t="n">
        <v>658.875</v>
      </c>
      <c r="O45" s="29" t="n">
        <v>814.34375</v>
      </c>
      <c r="P45" s="29" t="n">
        <v>57.8125</v>
      </c>
      <c r="Q45" s="29" t="n">
        <v>9.0224599</v>
      </c>
      <c r="R45" s="18" t="n">
        <v>8.6402232</v>
      </c>
    </row>
    <row r="46" customFormat="false" ht="15" hidden="false" customHeight="false" outlineLevel="0" collapsed="false">
      <c r="A46" s="2" t="s">
        <v>10</v>
      </c>
      <c r="B46" s="27" t="n">
        <v>3</v>
      </c>
      <c r="C46" s="1" t="s">
        <v>1041</v>
      </c>
      <c r="D46" s="18" t="n">
        <v>121.363</v>
      </c>
      <c r="E46" s="18" t="n">
        <v>24.739</v>
      </c>
      <c r="F46" s="18" t="n">
        <v>-30.769</v>
      </c>
      <c r="G46" s="18" t="n">
        <v>-27.948</v>
      </c>
      <c r="H46" s="18" t="n">
        <v>-26.908</v>
      </c>
      <c r="I46" s="27" t="n">
        <v>0.166434213968354</v>
      </c>
      <c r="J46" s="18" t="n">
        <v>0.0597346356019981</v>
      </c>
      <c r="K46" s="29" t="n">
        <v>0.00736612142918624</v>
      </c>
      <c r="L46" s="29" t="n">
        <v>0.000373366835690003</v>
      </c>
      <c r="M46" s="29" t="n">
        <v>0.000423883890530163</v>
      </c>
      <c r="N46" s="29" t="n">
        <v>507.806451612903</v>
      </c>
      <c r="O46" s="29" t="n">
        <v>602.032258064516</v>
      </c>
      <c r="P46" s="29" t="n">
        <v>46.3870967741936</v>
      </c>
      <c r="Q46" s="29" t="n">
        <v>11.8320953</v>
      </c>
      <c r="R46" s="18" t="n">
        <v>7.8173448</v>
      </c>
    </row>
    <row r="47" customFormat="false" ht="15" hidden="false" customHeight="false" outlineLevel="0" collapsed="false">
      <c r="A47" s="2" t="s">
        <v>10</v>
      </c>
      <c r="B47" s="27" t="n">
        <v>5</v>
      </c>
      <c r="C47" s="18" t="s">
        <v>987</v>
      </c>
      <c r="D47" s="18" t="n">
        <v>92.572</v>
      </c>
      <c r="E47" s="18" t="n">
        <v>17.584</v>
      </c>
      <c r="F47" s="18" t="n">
        <v>-8.542</v>
      </c>
      <c r="G47" s="18" t="n">
        <v>-27.022</v>
      </c>
      <c r="H47" s="18" t="n">
        <v>-27.294</v>
      </c>
      <c r="I47" s="27" t="n">
        <v>0.134871857942257</v>
      </c>
      <c r="J47" s="18" t="n">
        <v>0.0518759504016357</v>
      </c>
      <c r="K47" s="29" t="n">
        <v>0.0218012746732512</v>
      </c>
      <c r="L47" s="29" t="n">
        <v>0.000904154175589866</v>
      </c>
      <c r="M47" s="29" t="n">
        <v>0.000433549934490074</v>
      </c>
      <c r="N47" s="29" t="n">
        <v>450.864864864865</v>
      </c>
      <c r="O47" s="29" t="n">
        <v>580.594594594595</v>
      </c>
      <c r="P47" s="29" t="n">
        <v>155.432432432432</v>
      </c>
      <c r="Q47" s="29" t="n">
        <v>28.6525135</v>
      </c>
      <c r="R47" s="18" t="n">
        <v>12.537831</v>
      </c>
    </row>
    <row r="48" customFormat="false" ht="15" hidden="false" customHeight="false" outlineLevel="0" collapsed="false">
      <c r="A48" s="2" t="s">
        <v>10</v>
      </c>
      <c r="B48" s="27" t="n">
        <v>5</v>
      </c>
      <c r="C48" s="1" t="s">
        <v>1041</v>
      </c>
      <c r="D48" s="18" t="n">
        <v>90.077</v>
      </c>
      <c r="E48" s="18" t="n">
        <v>15.396</v>
      </c>
      <c r="F48" s="18" t="n">
        <v>-9.21599999999999</v>
      </c>
      <c r="G48" s="18" t="n">
        <v>-26.773</v>
      </c>
      <c r="H48" s="18" t="n">
        <v>-26.519</v>
      </c>
      <c r="I48" s="27" t="n">
        <v>0.13213574498998</v>
      </c>
      <c r="J48" s="18" t="n">
        <v>0.0494725139112344</v>
      </c>
      <c r="K48" s="29" t="n">
        <v>0.0210604932592033</v>
      </c>
      <c r="L48" s="29" t="n">
        <v>0.000900257109659908</v>
      </c>
      <c r="M48" s="29" t="n">
        <v>0.000421684834620129</v>
      </c>
      <c r="N48" s="29" t="n">
        <v>529.8125</v>
      </c>
      <c r="O48" s="29" t="n">
        <v>705.78125001</v>
      </c>
      <c r="P48" s="29" t="n">
        <v>178.25</v>
      </c>
      <c r="Q48" s="29" t="n">
        <v>28.5292394</v>
      </c>
      <c r="R48" s="18" t="n">
        <v>18.6657753</v>
      </c>
    </row>
    <row r="49" customFormat="false" ht="15" hidden="false" customHeight="false" outlineLevel="0" collapsed="false">
      <c r="A49" s="2" t="s">
        <v>10</v>
      </c>
      <c r="B49" s="27" t="n">
        <v>5</v>
      </c>
      <c r="C49" s="18" t="s">
        <v>987</v>
      </c>
      <c r="D49" s="18" t="n">
        <v>105.381</v>
      </c>
      <c r="E49" s="18" t="n">
        <v>20.929</v>
      </c>
      <c r="F49" s="18" t="n">
        <v>-11.31</v>
      </c>
      <c r="G49" s="18" t="n">
        <v>-27.592</v>
      </c>
      <c r="H49" s="18" t="n">
        <v>-27.29</v>
      </c>
      <c r="I49" s="27" t="n">
        <v>0.148916313935477</v>
      </c>
      <c r="J49" s="18" t="n">
        <v>0.0555500824306929</v>
      </c>
      <c r="K49" s="29" t="n">
        <v>0.0187589442988119</v>
      </c>
      <c r="L49" s="29" t="n">
        <v>0.000919547838359901</v>
      </c>
      <c r="M49" s="29" t="n">
        <v>0.000381520427320092</v>
      </c>
      <c r="N49" s="29" t="n">
        <v>360.032258064516</v>
      </c>
      <c r="O49" s="29" t="n">
        <v>567.225806451613</v>
      </c>
      <c r="P49" s="29" t="n">
        <v>111.548387096774</v>
      </c>
      <c r="Q49" s="29" t="n">
        <v>29.1405395</v>
      </c>
      <c r="R49" s="18" t="n">
        <v>13.4389812</v>
      </c>
    </row>
    <row r="50" customFormat="false" ht="15" hidden="false" customHeight="false" outlineLevel="0" collapsed="false">
      <c r="A50" s="2" t="s">
        <v>10</v>
      </c>
      <c r="B50" s="27" t="n">
        <v>7</v>
      </c>
      <c r="C50" s="1" t="s">
        <v>1041</v>
      </c>
      <c r="D50" s="18" t="n">
        <v>76.143</v>
      </c>
      <c r="E50" s="18" t="n">
        <v>21.165</v>
      </c>
      <c r="F50" s="18" t="n">
        <v>-20.741</v>
      </c>
      <c r="G50" s="18" t="n">
        <v>-27.92</v>
      </c>
      <c r="H50" s="18" t="n">
        <v>-27.474</v>
      </c>
      <c r="I50" s="27" t="n">
        <v>0.116852397439063</v>
      </c>
      <c r="J50" s="18" t="n">
        <v>0.0558092933912446</v>
      </c>
      <c r="K50" s="29" t="n">
        <v>0.0193918532271562</v>
      </c>
      <c r="L50" s="29" t="n">
        <v>0.00089153798491992</v>
      </c>
      <c r="M50" s="29" t="n">
        <v>0.000611902809490195</v>
      </c>
      <c r="N50" s="29" t="n">
        <v>510.297297297297</v>
      </c>
      <c r="O50" s="29" t="n">
        <v>617.702702702703</v>
      </c>
      <c r="P50" s="29" t="n">
        <v>137.486486486487</v>
      </c>
      <c r="Q50" s="29" t="n">
        <v>28.2529026</v>
      </c>
      <c r="R50" s="18" t="n">
        <v>15.0652725</v>
      </c>
    </row>
    <row r="51" customFormat="false" ht="15" hidden="false" customHeight="false" outlineLevel="0" collapsed="false">
      <c r="A51" s="2" t="s">
        <v>10</v>
      </c>
      <c r="B51" s="27" t="n">
        <v>7</v>
      </c>
      <c r="C51" s="18" t="s">
        <v>987</v>
      </c>
      <c r="D51" s="18" t="n">
        <v>82.8379999999999</v>
      </c>
      <c r="E51" s="18" t="n">
        <v>21.376</v>
      </c>
      <c r="F51" s="18" t="n">
        <v>-21.54</v>
      </c>
      <c r="G51" s="18" t="n">
        <v>-28.833</v>
      </c>
      <c r="H51" s="18" t="n">
        <v>-27.121</v>
      </c>
      <c r="I51" s="27" t="n">
        <v>0.124196321304513</v>
      </c>
      <c r="J51" s="18" t="n">
        <v>0.0560410444127337</v>
      </c>
      <c r="K51" s="29" t="n">
        <v>0.0205134471605661</v>
      </c>
      <c r="L51" s="29" t="n">
        <v>0.00116531909178996</v>
      </c>
      <c r="M51" s="29" t="n">
        <v>0.000910972365810059</v>
      </c>
      <c r="N51" s="29" t="n">
        <v>558</v>
      </c>
      <c r="O51" s="29" t="n">
        <v>719.84375</v>
      </c>
      <c r="P51" s="29" t="n">
        <v>162.53125</v>
      </c>
      <c r="Q51" s="29" t="n">
        <v>36.928357</v>
      </c>
      <c r="R51" s="18" t="n">
        <v>21.815703</v>
      </c>
    </row>
    <row r="52" customFormat="false" ht="15" hidden="false" customHeight="false" outlineLevel="0" collapsed="false">
      <c r="A52" s="2" t="s">
        <v>10</v>
      </c>
      <c r="B52" s="27" t="n">
        <v>7</v>
      </c>
      <c r="C52" s="1" t="s">
        <v>1041</v>
      </c>
      <c r="D52" s="18" t="n">
        <v>92.182</v>
      </c>
      <c r="E52" s="18" t="n">
        <v>25.623</v>
      </c>
      <c r="F52" s="18" t="n">
        <v>-21.541</v>
      </c>
      <c r="G52" s="18" t="n">
        <v>-27.906</v>
      </c>
      <c r="H52" s="18" t="n">
        <v>-28.067</v>
      </c>
      <c r="I52" s="27" t="n">
        <v>0.134444178937558</v>
      </c>
      <c r="J52" s="18" t="n">
        <v>0.0607054891740848</v>
      </c>
      <c r="K52" s="29" t="n">
        <v>0.0185123477689761</v>
      </c>
      <c r="L52" s="29" t="n">
        <v>0.00126480444440991</v>
      </c>
      <c r="M52" s="29" t="n">
        <v>0.000655883740010131</v>
      </c>
      <c r="N52" s="29" t="n">
        <v>424.354838709677</v>
      </c>
      <c r="O52" s="29" t="n">
        <v>616.935483870968</v>
      </c>
      <c r="P52" s="29" t="n">
        <v>112.806451612903</v>
      </c>
      <c r="Q52" s="29" t="n">
        <v>40.0815119999999</v>
      </c>
      <c r="R52" s="18" t="n">
        <v>15.2255043</v>
      </c>
    </row>
    <row r="53" customFormat="false" ht="15" hidden="false" customHeight="false" outlineLevel="0" collapsed="false">
      <c r="A53" s="2" t="s">
        <v>10</v>
      </c>
      <c r="B53" s="27" t="n">
        <v>15</v>
      </c>
      <c r="C53" s="18" t="s">
        <v>987</v>
      </c>
      <c r="D53" s="18" t="n">
        <v>55.431</v>
      </c>
      <c r="E53" s="18" t="n">
        <v>-27.038</v>
      </c>
      <c r="F53" s="18" t="n">
        <v>-30.003</v>
      </c>
      <c r="G53" s="18" t="n">
        <v>-27.618</v>
      </c>
      <c r="H53" s="18" t="n">
        <v>-27.392</v>
      </c>
      <c r="I53" s="27" t="n">
        <v>0.0941259378552759</v>
      </c>
      <c r="J53" s="35" t="n">
        <v>0.00983722632112304</v>
      </c>
      <c r="K53" s="29" t="n">
        <v>0.0152084209988461</v>
      </c>
      <c r="L53" s="29" t="n">
        <v>0.00123621640932003</v>
      </c>
      <c r="M53" s="29" t="n">
        <v>0.00073525442576996</v>
      </c>
      <c r="N53" s="29" t="n">
        <v>330.540540540541</v>
      </c>
      <c r="O53" s="29" t="n">
        <v>114.837837837838</v>
      </c>
      <c r="P53" s="29" t="n">
        <v>110.405405405405</v>
      </c>
      <c r="Q53" s="29" t="n">
        <v>39.175178</v>
      </c>
      <c r="R53" s="18" t="n">
        <v>11.5123065</v>
      </c>
    </row>
    <row r="54" customFormat="false" ht="15" hidden="false" customHeight="false" outlineLevel="0" collapsed="false">
      <c r="A54" s="2" t="s">
        <v>10</v>
      </c>
      <c r="B54" s="27" t="n">
        <v>15</v>
      </c>
      <c r="C54" s="1" t="s">
        <v>1041</v>
      </c>
      <c r="D54" s="18" t="n">
        <v>70.512</v>
      </c>
      <c r="E54" s="18" t="n">
        <v>-23.825</v>
      </c>
      <c r="F54" s="18" t="n">
        <v>-30.714</v>
      </c>
      <c r="G54" s="18" t="n">
        <v>-27.063</v>
      </c>
      <c r="H54" s="18" t="n">
        <v>-26.934</v>
      </c>
      <c r="I54" s="27" t="n">
        <v>0.110674758158598</v>
      </c>
      <c r="J54" s="18" t="n">
        <v>0.010369877039303</v>
      </c>
      <c r="K54" s="29" t="n">
        <v>0.0174266003358061</v>
      </c>
      <c r="L54" s="29" t="n">
        <v>0.0018464574163799</v>
      </c>
      <c r="M54" s="29" t="n">
        <v>0.00106465266282996</v>
      </c>
      <c r="N54" s="29" t="n">
        <v>449.03125</v>
      </c>
      <c r="O54" s="29" t="n">
        <v>131.53125</v>
      </c>
      <c r="P54" s="29" t="n">
        <v>144.875</v>
      </c>
      <c r="Q54" s="29" t="n">
        <v>58.515585</v>
      </c>
      <c r="R54" s="18" t="n">
        <v>12.9433281</v>
      </c>
    </row>
    <row r="55" customFormat="false" ht="15" hidden="false" customHeight="false" outlineLevel="0" collapsed="false">
      <c r="A55" s="2" t="s">
        <v>10</v>
      </c>
      <c r="B55" s="27" t="n">
        <v>15</v>
      </c>
      <c r="C55" s="18" t="s">
        <v>987</v>
      </c>
      <c r="D55" s="18" t="n">
        <v>63.753</v>
      </c>
      <c r="E55" s="18" t="n">
        <v>-20.266</v>
      </c>
      <c r="F55" s="18" t="n">
        <v>-29.747</v>
      </c>
      <c r="G55" s="18" t="n">
        <v>-27.213</v>
      </c>
      <c r="H55" s="18" t="n">
        <v>-26.684</v>
      </c>
      <c r="I55" s="27" t="n">
        <v>0.103258596094846</v>
      </c>
      <c r="J55" s="18" t="n">
        <v>0.0102826556199951</v>
      </c>
      <c r="K55" s="29" t="n">
        <v>0.0115104599249935</v>
      </c>
      <c r="L55" s="29" t="n">
        <v>0.00168152815695</v>
      </c>
      <c r="M55" s="29" t="n">
        <v>0.00074306546127989</v>
      </c>
      <c r="N55" s="29" t="n">
        <v>324.741935483871</v>
      </c>
      <c r="O55" s="29" t="n">
        <v>102.387096774194</v>
      </c>
      <c r="P55" s="29" t="n">
        <v>73.7741935483871</v>
      </c>
      <c r="Q55" s="29" t="n">
        <v>53.286735</v>
      </c>
      <c r="R55" s="18" t="n">
        <v>7.6917411</v>
      </c>
    </row>
    <row r="56" customFormat="false" ht="15" hidden="false" customHeight="false" outlineLevel="0" collapsed="false">
      <c r="A56" s="2" t="s">
        <v>10</v>
      </c>
      <c r="B56" s="27" t="n">
        <v>30</v>
      </c>
      <c r="C56" s="1" t="s">
        <v>1041</v>
      </c>
      <c r="D56" s="18" t="n">
        <v>38.756</v>
      </c>
      <c r="E56" s="18" t="n">
        <v>-28.974</v>
      </c>
      <c r="F56" s="18" t="n">
        <v>-30.003</v>
      </c>
      <c r="G56" s="18" t="n">
        <v>-28.084</v>
      </c>
      <c r="H56" s="18" t="n">
        <v>-27.903</v>
      </c>
      <c r="I56" s="27" t="n">
        <v>0.0758215208023323</v>
      </c>
      <c r="J56" s="35" t="n">
        <v>0.0007084982690444</v>
      </c>
      <c r="K56" s="29" t="n">
        <v>0.000208420998846215</v>
      </c>
      <c r="L56" s="29" t="n">
        <v>0.000723828055009923</v>
      </c>
      <c r="M56" s="29" t="n">
        <v>0.000561846479750105</v>
      </c>
      <c r="N56" s="29" t="n">
        <v>262.378378378378</v>
      </c>
      <c r="O56" s="29" t="n">
        <v>8.16216216216215</v>
      </c>
      <c r="P56" s="29" t="n">
        <v>1.58859459459459</v>
      </c>
      <c r="Q56" s="29" t="n">
        <v>22.9381727</v>
      </c>
      <c r="R56" s="18" t="n">
        <v>0</v>
      </c>
    </row>
    <row r="57" customFormat="false" ht="15" hidden="false" customHeight="false" outlineLevel="0" collapsed="false">
      <c r="A57" s="2" t="s">
        <v>10</v>
      </c>
      <c r="B57" s="27" t="n">
        <v>30</v>
      </c>
      <c r="C57" s="18" t="s">
        <v>987</v>
      </c>
      <c r="D57" s="18" t="n">
        <v>42.311</v>
      </c>
      <c r="E57" s="18" t="n">
        <v>-29.147</v>
      </c>
      <c r="F57" s="18" t="n">
        <v>-29.191</v>
      </c>
      <c r="G57" s="18" t="n">
        <v>-27.229</v>
      </c>
      <c r="H57" s="18" t="n">
        <v>-26.93</v>
      </c>
      <c r="I57" s="27" t="n">
        <v>0.0797244704346185</v>
      </c>
      <c r="J57" s="35" t="n">
        <v>0.000518271726486885</v>
      </c>
      <c r="K57" s="29" t="n">
        <v>0.000101286865286321</v>
      </c>
      <c r="L57" s="29" t="n">
        <v>0.000663935670149884</v>
      </c>
      <c r="M57" s="29" t="n">
        <v>0.000631694233060198</v>
      </c>
      <c r="N57" s="29" t="n">
        <v>329.84375</v>
      </c>
      <c r="O57" s="29" t="n">
        <v>6.53125</v>
      </c>
      <c r="P57" s="29" t="n">
        <v>0.86465625</v>
      </c>
      <c r="Q57" s="29" t="n">
        <v>21.0402586</v>
      </c>
      <c r="R57" s="18" t="n">
        <v>0</v>
      </c>
    </row>
    <row r="58" customFormat="false" ht="15" hidden="false" customHeight="false" outlineLevel="0" collapsed="false">
      <c r="A58" s="2" t="s">
        <v>10</v>
      </c>
      <c r="B58" s="27" t="n">
        <v>30</v>
      </c>
      <c r="C58" s="1" t="s">
        <v>1041</v>
      </c>
      <c r="D58" s="18" t="n">
        <v>37.6749999999999</v>
      </c>
      <c r="E58" s="18" t="n">
        <v>-22.153</v>
      </c>
      <c r="F58" s="18" t="n">
        <v>-30.214</v>
      </c>
      <c r="G58" s="18" t="n">
        <v>-27.932</v>
      </c>
      <c r="H58" s="18" t="n">
        <v>-27.345</v>
      </c>
      <c r="I58" s="27" t="n">
        <v>0.0746346555951669</v>
      </c>
      <c r="J58" s="35" t="n">
        <v>0.00220811896139295</v>
      </c>
      <c r="K58" s="29" t="n">
        <v>7.64051858461733E-005</v>
      </c>
      <c r="L58" s="29" t="n">
        <v>0.000890959603699892</v>
      </c>
      <c r="M58" s="29" t="n">
        <v>0.000375389953700012</v>
      </c>
      <c r="N58" s="29" t="n">
        <v>228.741935483871</v>
      </c>
      <c r="O58" s="29" t="n">
        <v>22.3225806451613</v>
      </c>
      <c r="P58" s="29" t="n">
        <v>0.453709677419355</v>
      </c>
      <c r="Q58" s="29" t="n">
        <v>28.2345224</v>
      </c>
      <c r="R58" s="18" t="n">
        <v>0</v>
      </c>
    </row>
    <row r="59" customFormat="false" ht="15" hidden="false" customHeight="false" outlineLevel="0" collapsed="false">
      <c r="A59" s="2" t="s">
        <v>10</v>
      </c>
      <c r="B59" s="27" t="n">
        <v>90</v>
      </c>
      <c r="C59" s="18" t="s">
        <v>987</v>
      </c>
      <c r="D59" s="18" t="n">
        <v>-7.15</v>
      </c>
      <c r="E59" s="18" t="n">
        <v>-26.357</v>
      </c>
      <c r="F59" s="18" t="n">
        <v>-27.505</v>
      </c>
      <c r="G59" s="18" t="n">
        <v>-29.337</v>
      </c>
      <c r="H59" s="18" t="n">
        <v>-26.876</v>
      </c>
      <c r="I59" s="27" t="n">
        <v>0.0253947846716542</v>
      </c>
      <c r="J59" s="35" t="n">
        <v>0.0035860170781028</v>
      </c>
      <c r="K59" s="29" t="n">
        <v>0.000954764287856458</v>
      </c>
      <c r="L59" s="29" t="n">
        <v>0</v>
      </c>
      <c r="M59" s="29" t="n">
        <v>0</v>
      </c>
      <c r="N59" s="29" t="n">
        <v>88.9189189189189</v>
      </c>
      <c r="O59" s="29" t="n">
        <v>41.4324324324324</v>
      </c>
      <c r="P59" s="29" t="n">
        <v>13.8918918918919</v>
      </c>
      <c r="Q59" s="29" t="n">
        <v>0</v>
      </c>
      <c r="R59" s="18" t="n">
        <v>0</v>
      </c>
    </row>
    <row r="60" customFormat="false" ht="15" hidden="false" customHeight="false" outlineLevel="0" collapsed="false">
      <c r="A60" s="2" t="s">
        <v>10</v>
      </c>
      <c r="B60" s="27" t="n">
        <v>90</v>
      </c>
      <c r="C60" s="1" t="s">
        <v>1041</v>
      </c>
      <c r="D60" s="18" t="n">
        <v>3.471</v>
      </c>
      <c r="E60" s="18" t="n">
        <v>-21.793</v>
      </c>
      <c r="F60" s="18" t="n">
        <v>-32.9069999999999</v>
      </c>
      <c r="G60" s="18" t="n">
        <v>-29.705</v>
      </c>
      <c r="H60" s="18" t="n">
        <v>-29.011</v>
      </c>
      <c r="I60" s="27" t="n">
        <v>0.0370663107003388</v>
      </c>
      <c r="J60" s="35" t="n">
        <v>0.00860392298924251</v>
      </c>
      <c r="K60" s="29" t="n">
        <v>0.00161228326277274</v>
      </c>
      <c r="L60" s="29" t="n">
        <v>0</v>
      </c>
      <c r="M60" s="29" t="n">
        <v>0</v>
      </c>
      <c r="N60" s="29" t="n">
        <v>156</v>
      </c>
      <c r="O60" s="29" t="n">
        <v>115.4375</v>
      </c>
      <c r="P60" s="29" t="n">
        <v>42.03125</v>
      </c>
      <c r="Q60" s="29" t="n">
        <v>0</v>
      </c>
      <c r="R60" s="18" t="n">
        <v>0</v>
      </c>
    </row>
    <row r="61" customFormat="false" ht="15" hidden="false" customHeight="false" outlineLevel="0" collapsed="false">
      <c r="A61" s="2" t="s">
        <v>10</v>
      </c>
      <c r="B61" s="27" t="n">
        <v>90</v>
      </c>
      <c r="C61" s="18" t="s">
        <v>987</v>
      </c>
      <c r="D61" s="18" t="n">
        <v>-11.481</v>
      </c>
      <c r="E61" s="18" t="n">
        <v>-29.267</v>
      </c>
      <c r="F61" s="18" t="n">
        <v>-25.943</v>
      </c>
      <c r="G61" s="18" t="n">
        <v>-31.672</v>
      </c>
      <c r="H61" s="18" t="n">
        <v>-31.801</v>
      </c>
      <c r="I61" s="27" t="n">
        <v>0.0206346134061361</v>
      </c>
      <c r="J61" s="35" t="n">
        <v>0.000386341501576126</v>
      </c>
      <c r="K61" s="29" t="n">
        <v>0.00267221183609379</v>
      </c>
      <c r="L61" s="29" t="n">
        <v>0</v>
      </c>
      <c r="M61" s="29" t="n">
        <v>0</v>
      </c>
      <c r="N61" s="29" t="n">
        <v>63.2580645161289</v>
      </c>
      <c r="O61" s="29" t="n">
        <v>3.93548387096774</v>
      </c>
      <c r="P61" s="29" t="n">
        <v>17.3870967741936</v>
      </c>
      <c r="Q61" s="29" t="n">
        <v>0</v>
      </c>
      <c r="R61" s="18" t="n">
        <v>0</v>
      </c>
    </row>
    <row r="62" customFormat="false" ht="15" hidden="false" customHeight="false" outlineLevel="0" collapsed="false">
      <c r="A62" s="2" t="s">
        <v>10</v>
      </c>
      <c r="B62" s="27" t="n">
        <v>180</v>
      </c>
      <c r="C62" s="1" t="s">
        <v>1041</v>
      </c>
      <c r="D62" s="18" t="n">
        <v>-27.15</v>
      </c>
      <c r="E62" s="18" t="n">
        <v>-29.357</v>
      </c>
      <c r="F62" s="18" t="n">
        <v>-28.505</v>
      </c>
      <c r="G62" s="18" t="n">
        <v>-29.571</v>
      </c>
      <c r="H62" s="18" t="n">
        <v>-38.757</v>
      </c>
      <c r="I62" s="34" t="n">
        <v>0.00340909851289894</v>
      </c>
      <c r="J62" s="35" t="n">
        <v>0.000287379163112389</v>
      </c>
      <c r="K62" s="29" t="n">
        <v>0.000514947385512832</v>
      </c>
      <c r="L62" s="29" t="n">
        <v>0</v>
      </c>
      <c r="M62" s="29" t="n">
        <v>0</v>
      </c>
      <c r="N62" s="29" t="n">
        <v>11.4324324324324</v>
      </c>
      <c r="O62" s="29" t="n">
        <v>3.24324324324324</v>
      </c>
      <c r="P62" s="29" t="n">
        <v>3.64864864864865</v>
      </c>
      <c r="Q62" s="29" t="n">
        <v>0</v>
      </c>
      <c r="R62" s="18" t="n">
        <v>0</v>
      </c>
    </row>
    <row r="63" customFormat="false" ht="15" hidden="false" customHeight="false" outlineLevel="0" collapsed="false">
      <c r="A63" s="2" t="s">
        <v>10</v>
      </c>
      <c r="B63" s="27" t="n">
        <v>180</v>
      </c>
      <c r="C63" s="18" t="s">
        <v>987</v>
      </c>
      <c r="D63" s="18" t="n">
        <v>-30.471</v>
      </c>
      <c r="E63" s="18" t="n">
        <v>-28.793</v>
      </c>
      <c r="F63" s="18" t="n">
        <v>-30.907</v>
      </c>
      <c r="G63" s="18" t="n">
        <v>-40.9709999999999</v>
      </c>
      <c r="H63" s="18" t="n">
        <v>-35.623</v>
      </c>
      <c r="I63" s="34" t="n">
        <v>0.000857026583473973</v>
      </c>
      <c r="J63" s="35" t="n">
        <v>0.000907539883275854</v>
      </c>
      <c r="K63" s="29" t="n">
        <v>0.000292838363575409</v>
      </c>
      <c r="L63" s="29" t="n">
        <v>0</v>
      </c>
      <c r="M63" s="29" t="n">
        <v>0</v>
      </c>
      <c r="N63" s="29" t="n">
        <v>0.9998125</v>
      </c>
      <c r="O63" s="29" t="n">
        <v>11.46875</v>
      </c>
      <c r="P63" s="29" t="n">
        <v>2.41128125</v>
      </c>
      <c r="Q63" s="29" t="n">
        <v>0</v>
      </c>
      <c r="R63" s="18" t="n">
        <v>0</v>
      </c>
    </row>
    <row r="64" customFormat="false" ht="15" hidden="false" customHeight="false" outlineLevel="0" collapsed="false">
      <c r="A64" s="2" t="s">
        <v>10</v>
      </c>
      <c r="B64" s="27" t="n">
        <v>180</v>
      </c>
      <c r="C64" s="1" t="s">
        <v>1041</v>
      </c>
      <c r="D64" s="18" t="n">
        <v>-31.481</v>
      </c>
      <c r="E64" s="18" t="n">
        <v>-29.267</v>
      </c>
      <c r="F64" s="18" t="n">
        <v>-27.943</v>
      </c>
      <c r="G64" s="18" t="n">
        <v>-26.159</v>
      </c>
      <c r="H64" s="18" t="n">
        <v>-25.086</v>
      </c>
      <c r="I64" s="34" t="n">
        <v>0.000846030727998714</v>
      </c>
      <c r="J64" s="35" t="n">
        <v>0.000386341501576126</v>
      </c>
      <c r="K64" s="29" t="n">
        <v>0.000473164576366036</v>
      </c>
      <c r="L64" s="29" t="n">
        <v>0</v>
      </c>
      <c r="M64" s="29" t="n">
        <v>0</v>
      </c>
      <c r="N64" s="29" t="n">
        <v>4.06451612903226</v>
      </c>
      <c r="O64" s="29" t="n">
        <v>3.93548387096774</v>
      </c>
      <c r="P64" s="29" t="n">
        <v>3.00367741935484</v>
      </c>
      <c r="Q64" s="29" t="n">
        <v>0</v>
      </c>
      <c r="R64" s="18" t="n">
        <v>0</v>
      </c>
    </row>
    <row r="65" customFormat="false" ht="15" hidden="false" customHeight="false" outlineLevel="0" collapsed="false">
      <c r="A65" s="2" t="s">
        <v>10</v>
      </c>
      <c r="B65" s="27" t="n">
        <v>360</v>
      </c>
      <c r="C65" s="18" t="s">
        <v>987</v>
      </c>
      <c r="D65" s="18" t="n">
        <v>-25.367</v>
      </c>
      <c r="E65" s="18" t="n">
        <v>-27.634</v>
      </c>
      <c r="F65" s="18" t="n">
        <v>-30.716</v>
      </c>
      <c r="G65" s="18" t="n">
        <v>-28.848</v>
      </c>
      <c r="H65" s="18" t="n">
        <v>-29.288</v>
      </c>
      <c r="I65" s="34" t="n">
        <v>0.00536951931293017</v>
      </c>
      <c r="J65" s="35" t="n">
        <v>0.00218192376411963</v>
      </c>
      <c r="K65" s="29" t="n">
        <v>0.00215214598650482</v>
      </c>
      <c r="L65" s="29" t="n">
        <v>0</v>
      </c>
      <c r="M65" s="29" t="n">
        <v>0</v>
      </c>
      <c r="N65" s="29" t="n">
        <v>18.7837837837838</v>
      </c>
      <c r="O65" s="29" t="n">
        <v>25</v>
      </c>
      <c r="P65" s="29" t="n">
        <v>34.1891891891892</v>
      </c>
      <c r="Q65" s="29" t="n">
        <v>0</v>
      </c>
    </row>
    <row r="66" customFormat="false" ht="15" hidden="false" customHeight="false" outlineLevel="0" collapsed="false">
      <c r="A66" s="2" t="s">
        <v>10</v>
      </c>
      <c r="B66" s="27" t="n">
        <v>360</v>
      </c>
      <c r="C66" s="1" t="s">
        <v>1041</v>
      </c>
      <c r="D66" s="18" t="n">
        <v>-27.144</v>
      </c>
      <c r="E66" s="18" t="n">
        <v>-25.172</v>
      </c>
      <c r="F66" s="18" t="n">
        <v>-22.057</v>
      </c>
      <c r="G66" s="18" t="n">
        <v>-30.181</v>
      </c>
      <c r="H66" s="18" t="n">
        <v>-29.812</v>
      </c>
      <c r="I66" s="34" t="n">
        <v>0.0034156956845961</v>
      </c>
      <c r="J66" s="35" t="n">
        <v>0.00488891844426664</v>
      </c>
      <c r="K66" s="29" t="n">
        <v>0.00694468112975909</v>
      </c>
      <c r="L66" s="29" t="n">
        <v>0</v>
      </c>
      <c r="M66" s="29" t="n">
        <v>0</v>
      </c>
      <c r="N66" s="29" t="n">
        <v>14.46875</v>
      </c>
      <c r="O66" s="29" t="n">
        <v>61.71875</v>
      </c>
      <c r="P66" s="29" t="n">
        <v>57.6875</v>
      </c>
      <c r="Q66" s="29" t="n">
        <v>0</v>
      </c>
    </row>
    <row r="67" customFormat="false" ht="15" hidden="false" customHeight="false" outlineLevel="0" collapsed="false">
      <c r="A67" s="2" t="s">
        <v>10</v>
      </c>
      <c r="B67" s="27" t="n">
        <v>360</v>
      </c>
      <c r="C67" s="18" t="s">
        <v>987</v>
      </c>
      <c r="D67" s="18" t="n">
        <v>-28.364</v>
      </c>
      <c r="E67" s="18" t="n">
        <v>-29.357</v>
      </c>
      <c r="F67" s="18" t="n">
        <v>-23.96</v>
      </c>
      <c r="G67" s="18" t="n">
        <v>-30.489</v>
      </c>
      <c r="H67" s="18" t="n">
        <v>-27.246</v>
      </c>
      <c r="I67" s="34" t="n">
        <v>0.00207425267112682</v>
      </c>
      <c r="J67" s="35" t="n">
        <v>0.000287379163112389</v>
      </c>
      <c r="K67" s="29" t="n">
        <v>0.00485247066670214</v>
      </c>
      <c r="L67" s="29" t="n">
        <v>0</v>
      </c>
      <c r="M67" s="29" t="n">
        <v>0</v>
      </c>
      <c r="N67" s="29" t="n">
        <v>6.45161290322581</v>
      </c>
      <c r="O67" s="29" t="n">
        <v>29</v>
      </c>
      <c r="P67" s="29" t="n">
        <v>29.5483870967742</v>
      </c>
      <c r="Q67" s="29" t="n">
        <v>0</v>
      </c>
    </row>
    <row r="68" customFormat="false" ht="15" hidden="false" customHeight="false" outlineLevel="0" collapsed="false">
      <c r="A68" s="2" t="s">
        <v>6</v>
      </c>
      <c r="B68" s="27" t="n">
        <v>3</v>
      </c>
      <c r="C68" s="1" t="s">
        <v>986</v>
      </c>
      <c r="D68" s="1" t="n">
        <v>-33.872</v>
      </c>
      <c r="E68" s="1" t="n">
        <v>-32.987</v>
      </c>
      <c r="F68" s="1" t="n">
        <v>-31.364</v>
      </c>
      <c r="G68" s="1" t="n">
        <v>-27.505</v>
      </c>
      <c r="I68" s="18" t="n">
        <v>0</v>
      </c>
      <c r="J68" s="18" t="n">
        <v>0</v>
      </c>
      <c r="K68" s="29" t="n">
        <v>0</v>
      </c>
      <c r="L68" s="29" t="n">
        <v>9.3036976948957E-005</v>
      </c>
      <c r="N68" s="29" t="n">
        <v>0</v>
      </c>
      <c r="O68" s="29" t="n">
        <v>0</v>
      </c>
      <c r="P68" s="29" t="n">
        <v>0</v>
      </c>
      <c r="Q68" s="29" t="n">
        <v>2.618526365</v>
      </c>
    </row>
    <row r="69" customFormat="false" ht="15" hidden="false" customHeight="false" outlineLevel="0" collapsed="false">
      <c r="A69" s="2" t="s">
        <v>6</v>
      </c>
      <c r="B69" s="27" t="n">
        <v>3</v>
      </c>
      <c r="C69" s="18" t="s">
        <v>986</v>
      </c>
      <c r="D69" s="1" t="n">
        <v>-33.94</v>
      </c>
      <c r="E69" s="1" t="n">
        <v>-32.4889999999999</v>
      </c>
      <c r="F69" s="1" t="n">
        <v>-31.84</v>
      </c>
      <c r="G69" s="1" t="n">
        <v>-27.567</v>
      </c>
      <c r="I69" s="18" t="n">
        <v>0</v>
      </c>
      <c r="J69" s="18" t="n">
        <v>0</v>
      </c>
      <c r="K69" s="29" t="n">
        <v>0</v>
      </c>
      <c r="L69" s="29" t="n">
        <v>4.48656132090441E-005</v>
      </c>
      <c r="N69" s="29" t="n">
        <v>0</v>
      </c>
      <c r="O69" s="29" t="n">
        <v>0</v>
      </c>
      <c r="P69" s="29" t="n">
        <v>0</v>
      </c>
      <c r="Q69" s="29" t="n">
        <v>1.26275357</v>
      </c>
    </row>
    <row r="70" customFormat="false" ht="15" hidden="false" customHeight="false" outlineLevel="0" collapsed="false">
      <c r="A70" s="2" t="s">
        <v>6</v>
      </c>
      <c r="B70" s="27" t="n">
        <v>3</v>
      </c>
      <c r="C70" s="1" t="s">
        <v>986</v>
      </c>
      <c r="D70" s="1" t="n">
        <v>-34.454</v>
      </c>
      <c r="E70" s="1" t="n">
        <v>-32.633</v>
      </c>
      <c r="F70" s="1" t="n">
        <v>-31.908</v>
      </c>
      <c r="G70" s="1" t="n">
        <v>-27.509</v>
      </c>
      <c r="I70" s="18" t="n">
        <v>0</v>
      </c>
      <c r="J70" s="18" t="n">
        <v>0</v>
      </c>
      <c r="K70" s="29" t="n">
        <v>0</v>
      </c>
      <c r="L70" s="29" t="n">
        <v>8.86388272789418E-005</v>
      </c>
      <c r="N70" s="29" t="n">
        <v>0</v>
      </c>
      <c r="O70" s="29" t="n">
        <v>0</v>
      </c>
      <c r="P70" s="29" t="n">
        <v>0</v>
      </c>
      <c r="Q70" s="29" t="n">
        <v>2.494744655</v>
      </c>
    </row>
    <row r="71" customFormat="false" ht="15" hidden="false" customHeight="false" outlineLevel="0" collapsed="false">
      <c r="A71" s="2" t="s">
        <v>6</v>
      </c>
      <c r="B71" s="27" t="n">
        <v>5</v>
      </c>
      <c r="C71" s="18" t="s">
        <v>986</v>
      </c>
      <c r="D71" s="1" t="n">
        <v>-33.998</v>
      </c>
      <c r="E71" s="1" t="n">
        <v>-32.798</v>
      </c>
      <c r="F71" s="1" t="n">
        <v>-30.402</v>
      </c>
      <c r="G71" s="1" t="n">
        <v>-27.505</v>
      </c>
      <c r="I71" s="18" t="n">
        <v>0</v>
      </c>
      <c r="J71" s="18" t="n">
        <v>0</v>
      </c>
      <c r="K71" s="29" t="n">
        <v>0</v>
      </c>
      <c r="L71" s="29" t="n">
        <v>9.3036976948957E-005</v>
      </c>
      <c r="N71" s="29" t="n">
        <v>0</v>
      </c>
      <c r="O71" s="29" t="n">
        <v>0</v>
      </c>
      <c r="P71" s="29" t="n">
        <v>0</v>
      </c>
      <c r="Q71" s="29" t="n">
        <v>2.618526365</v>
      </c>
    </row>
    <row r="72" customFormat="false" ht="15" hidden="false" customHeight="false" outlineLevel="0" collapsed="false">
      <c r="A72" s="2" t="s">
        <v>6</v>
      </c>
      <c r="B72" s="27" t="n">
        <v>5</v>
      </c>
      <c r="C72" s="1" t="s">
        <v>986</v>
      </c>
      <c r="D72" s="1" t="n">
        <v>-33.266</v>
      </c>
      <c r="E72" s="1" t="n">
        <v>-32.834</v>
      </c>
      <c r="F72" s="1" t="n">
        <v>-31.342</v>
      </c>
      <c r="G72" s="1" t="n">
        <v>-27.567</v>
      </c>
      <c r="I72" s="18" t="n">
        <v>0</v>
      </c>
      <c r="J72" s="18" t="n">
        <v>0</v>
      </c>
      <c r="K72" s="29" t="n">
        <v>0</v>
      </c>
      <c r="L72" s="29" t="n">
        <v>9.4865613209044E-005</v>
      </c>
      <c r="N72" s="29" t="n">
        <v>0</v>
      </c>
      <c r="O72" s="29" t="n">
        <v>0</v>
      </c>
      <c r="P72" s="29" t="n">
        <v>0</v>
      </c>
      <c r="Q72" s="29" t="n">
        <v>2.67000357</v>
      </c>
    </row>
    <row r="73" customFormat="false" ht="15" hidden="false" customHeight="false" outlineLevel="0" collapsed="false">
      <c r="A73" s="2" t="s">
        <v>6</v>
      </c>
      <c r="B73" s="27" t="n">
        <v>5</v>
      </c>
      <c r="C73" s="18" t="s">
        <v>986</v>
      </c>
      <c r="D73" s="1" t="n">
        <v>-34.001</v>
      </c>
      <c r="E73" s="1" t="n">
        <v>-32.716</v>
      </c>
      <c r="F73" s="1" t="n">
        <v>-32.248</v>
      </c>
      <c r="G73" s="1" t="n">
        <v>-27.509</v>
      </c>
      <c r="I73" s="18" t="n">
        <v>0</v>
      </c>
      <c r="J73" s="18" t="n">
        <v>0</v>
      </c>
      <c r="K73" s="29" t="n">
        <v>0</v>
      </c>
      <c r="L73" s="29" t="n">
        <v>0.000108638827278941</v>
      </c>
      <c r="N73" s="29" t="n">
        <v>0</v>
      </c>
      <c r="O73" s="29" t="n">
        <v>0</v>
      </c>
      <c r="P73" s="29" t="n">
        <v>0</v>
      </c>
      <c r="Q73" s="29" t="n">
        <v>3.0576728</v>
      </c>
    </row>
    <row r="74" customFormat="false" ht="15" hidden="false" customHeight="false" outlineLevel="0" collapsed="false">
      <c r="A74" s="2" t="s">
        <v>6</v>
      </c>
      <c r="B74" s="27" t="n">
        <v>7</v>
      </c>
      <c r="C74" s="1" t="s">
        <v>986</v>
      </c>
      <c r="D74" s="1" t="n">
        <v>-33.457</v>
      </c>
      <c r="E74" s="1" t="n">
        <v>-32.76</v>
      </c>
      <c r="F74" s="1" t="n">
        <v>-31.929</v>
      </c>
      <c r="G74" s="1" t="n">
        <v>-27.654</v>
      </c>
      <c r="I74" s="18" t="n">
        <v>0</v>
      </c>
      <c r="J74" s="18" t="n">
        <v>0</v>
      </c>
      <c r="K74" s="29" t="n">
        <v>0</v>
      </c>
      <c r="L74" s="29" t="n">
        <v>0.000129205637908969</v>
      </c>
      <c r="N74" s="29" t="n">
        <v>0</v>
      </c>
      <c r="O74" s="29" t="n">
        <v>0</v>
      </c>
      <c r="P74" s="29" t="n">
        <v>0</v>
      </c>
      <c r="Q74" s="29" t="n">
        <v>3.63661545</v>
      </c>
    </row>
    <row r="75" customFormat="false" ht="15" hidden="false" customHeight="false" outlineLevel="0" collapsed="false">
      <c r="A75" s="2" t="s">
        <v>6</v>
      </c>
      <c r="B75" s="27" t="n">
        <v>7</v>
      </c>
      <c r="C75" s="18" t="s">
        <v>986</v>
      </c>
      <c r="D75" s="1" t="n">
        <v>-33.327</v>
      </c>
      <c r="E75" s="1" t="n">
        <v>-32.464</v>
      </c>
      <c r="F75" s="1" t="n">
        <v>-31.569</v>
      </c>
      <c r="G75" s="1" t="n">
        <v>-27.349</v>
      </c>
      <c r="I75" s="18" t="n">
        <v>0</v>
      </c>
      <c r="J75" s="18" t="n">
        <v>0</v>
      </c>
      <c r="K75" s="29" t="n">
        <v>0</v>
      </c>
      <c r="L75" s="29" t="n">
        <v>0.000164564508774223</v>
      </c>
      <c r="N75" s="29" t="n">
        <v>0</v>
      </c>
      <c r="O75" s="29" t="n">
        <v>0</v>
      </c>
      <c r="P75" s="29" t="n">
        <v>0</v>
      </c>
      <c r="Q75" s="29" t="n">
        <v>4.6315412</v>
      </c>
    </row>
    <row r="76" customFormat="false" ht="15" hidden="false" customHeight="false" outlineLevel="0" collapsed="false">
      <c r="A76" s="2" t="s">
        <v>6</v>
      </c>
      <c r="B76" s="27" t="n">
        <v>7</v>
      </c>
      <c r="C76" s="1" t="s">
        <v>986</v>
      </c>
      <c r="D76" s="1" t="n">
        <v>-33.982</v>
      </c>
      <c r="E76" s="1" t="n">
        <v>-33.093</v>
      </c>
      <c r="F76" s="1" t="n">
        <v>-31.401</v>
      </c>
      <c r="G76" s="1" t="n">
        <v>-27.591</v>
      </c>
      <c r="I76" s="18" t="n">
        <v>0</v>
      </c>
      <c r="J76" s="18" t="n">
        <v>0</v>
      </c>
      <c r="K76" s="29" t="n">
        <v>0</v>
      </c>
      <c r="L76" s="29" t="n">
        <v>0.000148476672988895</v>
      </c>
      <c r="N76" s="29" t="n">
        <v>0</v>
      </c>
      <c r="O76" s="29" t="n">
        <v>0</v>
      </c>
      <c r="P76" s="29" t="n">
        <v>0</v>
      </c>
      <c r="Q76" s="29" t="n">
        <v>4.1789696</v>
      </c>
    </row>
    <row r="77" customFormat="false" ht="15" hidden="false" customHeight="false" outlineLevel="0" collapsed="false">
      <c r="A77" s="2" t="s">
        <v>6</v>
      </c>
      <c r="B77" s="27" t="n">
        <v>15</v>
      </c>
      <c r="C77" s="18" t="s">
        <v>986</v>
      </c>
      <c r="D77" s="1" t="n">
        <v>-34.467</v>
      </c>
      <c r="E77" s="1" t="n">
        <v>-33.0559999999999</v>
      </c>
      <c r="F77" s="1" t="n">
        <v>-31.665</v>
      </c>
      <c r="G77" s="1" t="n">
        <v>-27.796</v>
      </c>
      <c r="I77" s="18" t="n">
        <v>0</v>
      </c>
      <c r="J77" s="18" t="n">
        <v>0</v>
      </c>
      <c r="K77" s="29" t="n">
        <v>0.000753477323079953</v>
      </c>
      <c r="L77" s="29" t="n">
        <v>0.00017307056815885</v>
      </c>
      <c r="N77" s="29" t="n">
        <v>0</v>
      </c>
      <c r="O77" s="29" t="n">
        <v>0</v>
      </c>
      <c r="P77" s="29" t="n">
        <v>6.025</v>
      </c>
      <c r="Q77" s="29" t="n">
        <v>4.87105515</v>
      </c>
    </row>
    <row r="78" customFormat="false" ht="15" hidden="false" customHeight="false" outlineLevel="0" collapsed="false">
      <c r="A78" s="2" t="s">
        <v>6</v>
      </c>
      <c r="B78" s="27" t="n">
        <v>15</v>
      </c>
      <c r="C78" s="1" t="s">
        <v>986</v>
      </c>
      <c r="D78" s="1" t="n">
        <v>-32.895</v>
      </c>
      <c r="E78" s="1" t="n">
        <v>-31.935</v>
      </c>
      <c r="F78" s="1" t="n">
        <v>-31.137</v>
      </c>
      <c r="G78" s="1" t="n">
        <v>-28.049</v>
      </c>
      <c r="I78" s="18" t="n">
        <v>0</v>
      </c>
      <c r="J78" s="18" t="n">
        <v>0</v>
      </c>
      <c r="K78" s="29" t="n">
        <v>0.000334083339379898</v>
      </c>
      <c r="L78" s="29" t="n">
        <v>0.000194885032329006</v>
      </c>
      <c r="N78" s="29" t="n">
        <v>0</v>
      </c>
      <c r="O78" s="29" t="n">
        <v>0</v>
      </c>
      <c r="P78" s="29" t="n">
        <v>3.47222222222222</v>
      </c>
      <c r="Q78" s="29" t="n">
        <v>5.48517905</v>
      </c>
    </row>
    <row r="79" customFormat="false" ht="15" hidden="false" customHeight="false" outlineLevel="0" collapsed="false">
      <c r="A79" s="2" t="s">
        <v>6</v>
      </c>
      <c r="B79" s="27" t="n">
        <v>15</v>
      </c>
      <c r="C79" s="18" t="s">
        <v>986</v>
      </c>
      <c r="D79" s="1" t="n">
        <v>-34.286</v>
      </c>
      <c r="E79" s="1" t="n">
        <v>-33.1719999999999</v>
      </c>
      <c r="F79" s="1" t="n">
        <v>-32.414</v>
      </c>
      <c r="G79" s="1" t="n">
        <v>-27.325</v>
      </c>
      <c r="I79" s="18" t="n">
        <v>0</v>
      </c>
      <c r="J79" s="18" t="n">
        <v>0</v>
      </c>
      <c r="K79" s="29" t="n">
        <v>0.000929840809119842</v>
      </c>
      <c r="L79" s="29" t="n">
        <v>0.000190953307025898</v>
      </c>
      <c r="N79" s="29" t="n">
        <v>0</v>
      </c>
      <c r="O79" s="29" t="n">
        <v>0</v>
      </c>
      <c r="P79" s="29" t="n">
        <v>6.71232876712329</v>
      </c>
      <c r="Q79" s="29" t="n">
        <v>5.37428775</v>
      </c>
    </row>
    <row r="80" customFormat="false" ht="15" hidden="false" customHeight="false" outlineLevel="0" collapsed="false">
      <c r="A80" s="2" t="s">
        <v>6</v>
      </c>
      <c r="B80" s="27" t="n">
        <v>30</v>
      </c>
      <c r="C80" s="1" t="s">
        <v>986</v>
      </c>
      <c r="D80" s="1" t="n">
        <v>-30.761</v>
      </c>
      <c r="E80" s="1" t="n">
        <v>-29.975</v>
      </c>
      <c r="F80" s="1" t="n">
        <v>-29.073</v>
      </c>
      <c r="G80" s="1" t="n">
        <v>-27.892</v>
      </c>
      <c r="I80" s="18" t="n">
        <v>0</v>
      </c>
      <c r="J80" s="18" t="n">
        <v>0</v>
      </c>
      <c r="K80" s="29" t="n">
        <v>0.000603659646619903</v>
      </c>
      <c r="L80" s="29" t="n">
        <v>0.000167514185418938</v>
      </c>
      <c r="N80" s="29" t="n">
        <v>0</v>
      </c>
      <c r="O80" s="29" t="n">
        <v>0</v>
      </c>
      <c r="P80" s="29" t="n">
        <v>5.05</v>
      </c>
      <c r="Q80" s="29" t="n">
        <v>4.71456895</v>
      </c>
    </row>
    <row r="81" customFormat="false" ht="15" hidden="false" customHeight="false" outlineLevel="0" collapsed="false">
      <c r="A81" s="2" t="s">
        <v>6</v>
      </c>
      <c r="B81" s="27" t="n">
        <v>30</v>
      </c>
      <c r="C81" s="18" t="s">
        <v>986</v>
      </c>
      <c r="D81" s="1" t="n">
        <v>-31.134</v>
      </c>
      <c r="E81" s="1" t="n">
        <v>-30.143</v>
      </c>
      <c r="F81" s="1" t="n">
        <v>-28.858</v>
      </c>
      <c r="G81" s="1" t="n">
        <v>-27.707</v>
      </c>
      <c r="I81" s="18" t="n">
        <v>0</v>
      </c>
      <c r="J81" s="18" t="n">
        <v>0</v>
      </c>
      <c r="K81" s="29" t="n">
        <v>0.000340067856289927</v>
      </c>
      <c r="L81" s="29" t="n">
        <v>0.000270929930088926</v>
      </c>
      <c r="N81" s="29" t="n">
        <v>0</v>
      </c>
      <c r="O81" s="29" t="n">
        <v>0</v>
      </c>
      <c r="P81" s="29" t="n">
        <v>3.86111111111111</v>
      </c>
      <c r="Q81" s="29" t="n">
        <v>7.62532485</v>
      </c>
    </row>
    <row r="82" customFormat="false" ht="15" hidden="false" customHeight="false" outlineLevel="0" collapsed="false">
      <c r="A82" s="2" t="s">
        <v>6</v>
      </c>
      <c r="B82" s="27" t="n">
        <v>30</v>
      </c>
      <c r="C82" s="1" t="s">
        <v>986</v>
      </c>
      <c r="D82" s="1" t="n">
        <v>-31.52</v>
      </c>
      <c r="E82" s="1" t="n">
        <v>-30.715</v>
      </c>
      <c r="F82" s="1" t="n">
        <v>-29.253</v>
      </c>
      <c r="G82" s="1" t="n">
        <v>-27.563</v>
      </c>
      <c r="I82" s="18" t="n">
        <v>0</v>
      </c>
      <c r="J82" s="18" t="n">
        <v>0</v>
      </c>
      <c r="K82" s="29" t="n">
        <v>0.00120573562531989</v>
      </c>
      <c r="L82" s="29" t="n">
        <v>0.000629263768539001</v>
      </c>
      <c r="N82" s="29" t="n">
        <v>0</v>
      </c>
      <c r="O82" s="29" t="n">
        <v>0</v>
      </c>
      <c r="P82" s="29" t="n">
        <v>10.1369863013699</v>
      </c>
      <c r="Q82" s="29" t="n">
        <v>17.7105227</v>
      </c>
    </row>
    <row r="83" customFormat="false" ht="15" hidden="false" customHeight="false" outlineLevel="0" collapsed="false">
      <c r="A83" s="2" t="s">
        <v>6</v>
      </c>
      <c r="B83" s="27" t="n">
        <v>90</v>
      </c>
      <c r="C83" s="18" t="s">
        <v>986</v>
      </c>
      <c r="D83" s="1" t="n">
        <v>-29.34</v>
      </c>
      <c r="E83" s="1" t="n">
        <v>-22.988</v>
      </c>
      <c r="F83" s="1" t="n">
        <v>-30.623</v>
      </c>
      <c r="G83" s="1" t="n">
        <v>-31.472</v>
      </c>
      <c r="I83" s="35" t="n">
        <v>0.00117807206443499</v>
      </c>
      <c r="J83" s="18" t="n">
        <v>0.0107865546437922</v>
      </c>
      <c r="K83" s="29" t="n">
        <v>0.0064993619758109</v>
      </c>
      <c r="L83" s="29" t="n">
        <v>0.00436899279352998</v>
      </c>
      <c r="N83" s="29" t="n">
        <v>4.84999999999999</v>
      </c>
      <c r="O83" s="29" t="n">
        <v>127.775</v>
      </c>
      <c r="P83" s="29" t="n">
        <v>53.225</v>
      </c>
      <c r="Q83" s="29" t="n">
        <v>122.965505</v>
      </c>
    </row>
    <row r="84" customFormat="false" ht="15" hidden="false" customHeight="false" outlineLevel="0" collapsed="false">
      <c r="A84" s="2" t="s">
        <v>6</v>
      </c>
      <c r="B84" s="27" t="n">
        <v>90</v>
      </c>
      <c r="C84" s="1" t="s">
        <v>986</v>
      </c>
      <c r="D84" s="1" t="n">
        <v>-36.019</v>
      </c>
      <c r="E84" s="1" t="n">
        <v>-23.892</v>
      </c>
      <c r="F84" s="1" t="n">
        <v>-26.543</v>
      </c>
      <c r="G84" s="1" t="n">
        <v>-24.718</v>
      </c>
      <c r="I84" s="18" t="n">
        <v>0</v>
      </c>
      <c r="J84" s="35" t="n">
        <v>0.00979266268325584</v>
      </c>
      <c r="K84" s="29" t="n">
        <v>0.00238550792436776</v>
      </c>
      <c r="L84" s="29" t="n">
        <v>0.00305738000047073</v>
      </c>
      <c r="N84" s="29" t="n">
        <v>20.4722222222222</v>
      </c>
      <c r="O84" s="29" t="n">
        <v>149.305555555556</v>
      </c>
      <c r="P84" s="29" t="n">
        <v>23.2777777777778</v>
      </c>
      <c r="Q84" s="29" t="n">
        <v>86.050523</v>
      </c>
    </row>
    <row r="85" customFormat="false" ht="15" hidden="false" customHeight="false" outlineLevel="0" collapsed="false">
      <c r="A85" s="2" t="s">
        <v>6</v>
      </c>
      <c r="B85" s="27" t="n">
        <v>90</v>
      </c>
      <c r="C85" s="18" t="s">
        <v>986</v>
      </c>
      <c r="D85" s="1" t="n">
        <v>-28.568</v>
      </c>
      <c r="E85" s="1" t="n">
        <v>-23.084</v>
      </c>
      <c r="F85" s="1" t="n">
        <v>-28.145</v>
      </c>
      <c r="G85" s="1" t="n">
        <v>-26.856</v>
      </c>
      <c r="I85" s="35" t="n">
        <v>0.00202694225609279</v>
      </c>
      <c r="J85" s="18" t="n">
        <v>0.0106810095427849</v>
      </c>
      <c r="K85" s="29" t="n">
        <v>0.000624055366794662</v>
      </c>
      <c r="L85" s="29" t="n">
        <v>0.000706658891222122</v>
      </c>
      <c r="N85" s="29" t="n">
        <v>7.31506849315069</v>
      </c>
      <c r="O85" s="29" t="n">
        <v>125.150684931507</v>
      </c>
      <c r="P85" s="29" t="n">
        <v>4.87671232876712</v>
      </c>
      <c r="Q85" s="29" t="n">
        <v>19.8889457</v>
      </c>
    </row>
    <row r="86" customFormat="false" ht="15" hidden="false" customHeight="false" outlineLevel="0" collapsed="false">
      <c r="A86" s="2" t="s">
        <v>6</v>
      </c>
      <c r="B86" s="27" t="n">
        <v>180</v>
      </c>
      <c r="C86" s="1" t="s">
        <v>986</v>
      </c>
      <c r="D86" s="1" t="n">
        <v>-27.65</v>
      </c>
      <c r="E86" s="1" t="n">
        <v>-28.347</v>
      </c>
      <c r="F86" s="1" t="n">
        <v>-26.427</v>
      </c>
      <c r="G86" s="1" t="n">
        <v>-29.234</v>
      </c>
      <c r="I86" s="35" t="n">
        <v>0.00303633111266577</v>
      </c>
      <c r="J86" s="35" t="n">
        <v>0.00489437458398889</v>
      </c>
      <c r="K86" s="29" t="n">
        <v>0.00251305136679614</v>
      </c>
      <c r="L86" s="29" t="n">
        <v>0</v>
      </c>
      <c r="N86" s="29" t="n">
        <v>11.375</v>
      </c>
      <c r="O86" s="29" t="n">
        <v>58</v>
      </c>
      <c r="P86" s="29" t="n">
        <v>18.925</v>
      </c>
      <c r="Q86" s="29" t="n">
        <v>0</v>
      </c>
    </row>
    <row r="87" customFormat="false" ht="15" hidden="false" customHeight="false" outlineLevel="0" collapsed="false">
      <c r="A87" s="2" t="s">
        <v>6</v>
      </c>
      <c r="B87" s="27" t="n">
        <v>180</v>
      </c>
      <c r="C87" s="18" t="s">
        <v>986</v>
      </c>
      <c r="D87" s="1" t="n">
        <v>-25.647</v>
      </c>
      <c r="E87" s="1" t="n">
        <v>-23.045</v>
      </c>
      <c r="F87" s="1" t="n">
        <v>-26.418</v>
      </c>
      <c r="G87" s="1" t="n">
        <v>-36.904</v>
      </c>
      <c r="I87" s="35" t="n">
        <v>0.00523866252458216</v>
      </c>
      <c r="J87" s="18" t="n">
        <v>0.0107238872672344</v>
      </c>
      <c r="K87" s="29" t="n">
        <v>0.00252294696495925</v>
      </c>
      <c r="L87" s="29" t="n">
        <v>0</v>
      </c>
      <c r="N87" s="29" t="n">
        <v>25.8055555555556</v>
      </c>
      <c r="O87" s="29" t="n">
        <v>160.444444444444</v>
      </c>
      <c r="P87" s="29" t="n">
        <v>26.3333333333333</v>
      </c>
      <c r="Q87" s="29" t="n">
        <v>0</v>
      </c>
    </row>
    <row r="88" customFormat="false" ht="15" hidden="false" customHeight="false" outlineLevel="0" collapsed="false">
      <c r="A88" s="2" t="s">
        <v>6</v>
      </c>
      <c r="B88" s="27" t="n">
        <v>180</v>
      </c>
      <c r="C88" s="1" t="s">
        <v>986</v>
      </c>
      <c r="D88" s="1" t="n">
        <v>-24.357</v>
      </c>
      <c r="E88" s="1" t="n">
        <v>-24.61</v>
      </c>
      <c r="F88" s="1" t="n">
        <v>-24.468</v>
      </c>
      <c r="G88" s="1" t="n">
        <v>-32.311</v>
      </c>
      <c r="I88" s="35" t="n">
        <v>0.00665698680534054</v>
      </c>
      <c r="J88" s="35" t="n">
        <v>0.00900325196059626</v>
      </c>
      <c r="K88" s="29" t="n">
        <v>0.00466694654795452</v>
      </c>
      <c r="L88" s="29" t="n">
        <v>0</v>
      </c>
      <c r="N88" s="29" t="n">
        <v>23.8630136986301</v>
      </c>
      <c r="O88" s="29" t="n">
        <v>103.369863013699</v>
      </c>
      <c r="P88" s="29" t="n">
        <v>32.9041095890411</v>
      </c>
      <c r="Q88" s="29" t="n">
        <v>0</v>
      </c>
    </row>
    <row r="89" customFormat="false" ht="15" hidden="false" customHeight="false" outlineLevel="0" collapsed="false">
      <c r="A89" s="2" t="s">
        <v>6</v>
      </c>
      <c r="B89" s="27" t="n">
        <v>360</v>
      </c>
      <c r="C89" s="18" t="s">
        <v>986</v>
      </c>
      <c r="D89" s="1" t="n">
        <v>-30.97</v>
      </c>
      <c r="E89" s="1" t="n">
        <v>-26.813</v>
      </c>
      <c r="F89" s="1" t="n">
        <v>-27.241</v>
      </c>
      <c r="G89" s="1" t="n">
        <v>-29.191</v>
      </c>
      <c r="I89" s="18" t="n">
        <v>0</v>
      </c>
      <c r="J89" s="35" t="n">
        <v>0.00658106771745491</v>
      </c>
      <c r="K89" s="29" t="n">
        <v>0.00161804130094234</v>
      </c>
      <c r="L89" s="29" t="n">
        <v>0</v>
      </c>
      <c r="N89" s="29" t="n">
        <v>2.2805</v>
      </c>
      <c r="O89" s="29" t="n">
        <v>79.675</v>
      </c>
      <c r="P89" s="29" t="n">
        <v>12.4</v>
      </c>
      <c r="Q89" s="29" t="n">
        <v>0</v>
      </c>
    </row>
    <row r="90" customFormat="false" ht="15" hidden="false" customHeight="false" outlineLevel="0" collapsed="false">
      <c r="A90" s="2" t="s">
        <v>6</v>
      </c>
      <c r="B90" s="27" t="n">
        <v>360</v>
      </c>
      <c r="C90" s="1" t="s">
        <v>986</v>
      </c>
      <c r="D90" s="1" t="n">
        <v>-32</v>
      </c>
      <c r="E90" s="1" t="n">
        <v>-26.797</v>
      </c>
      <c r="F90" s="1" t="n">
        <v>-23.823</v>
      </c>
      <c r="G90" s="1" t="n">
        <v>-37.5469999999999</v>
      </c>
      <c r="I90" s="18" t="n">
        <v>0</v>
      </c>
      <c r="J90" s="35" t="n">
        <v>0.00659866004155951</v>
      </c>
      <c r="K90" s="29" t="n">
        <v>0.00537609518578686</v>
      </c>
      <c r="L90" s="29" t="n">
        <v>0</v>
      </c>
      <c r="N90" s="29" t="n">
        <v>8.61111111111111</v>
      </c>
      <c r="O90" s="29" t="n">
        <v>100.833333333333</v>
      </c>
      <c r="P90" s="29" t="n">
        <v>56.9166666666667</v>
      </c>
      <c r="Q90" s="29" t="n">
        <v>0</v>
      </c>
    </row>
    <row r="91" customFormat="false" ht="15" hidden="false" customHeight="false" outlineLevel="0" collapsed="false">
      <c r="A91" s="2" t="s">
        <v>6</v>
      </c>
      <c r="B91" s="27" t="n">
        <v>360</v>
      </c>
      <c r="C91" s="18" t="s">
        <v>986</v>
      </c>
      <c r="D91" s="1" t="n">
        <v>-28.803</v>
      </c>
      <c r="E91" s="1" t="n">
        <v>-26.243</v>
      </c>
      <c r="F91" s="1" t="n">
        <v>-28.129</v>
      </c>
      <c r="G91" s="1" t="n">
        <v>-39.487</v>
      </c>
      <c r="I91" s="18" t="n">
        <v>0</v>
      </c>
      <c r="J91" s="35" t="n">
        <v>0.00720779040435438</v>
      </c>
      <c r="K91" s="29" t="n">
        <v>0.000641648211846978</v>
      </c>
      <c r="L91" s="29" t="n">
        <v>0</v>
      </c>
      <c r="N91" s="29" t="n">
        <v>6.35616438356164</v>
      </c>
      <c r="O91" s="29" t="n">
        <v>84.0821917808219</v>
      </c>
      <c r="P91" s="29" t="n">
        <v>4.73972602739726</v>
      </c>
      <c r="Q91" s="29" t="n">
        <v>0</v>
      </c>
    </row>
    <row r="92" customFormat="false" ht="15" hidden="false" customHeight="false" outlineLevel="0" collapsed="false">
      <c r="A92" s="2" t="s">
        <v>6</v>
      </c>
      <c r="B92" s="27" t="n">
        <v>3</v>
      </c>
      <c r="C92" s="18" t="s">
        <v>987</v>
      </c>
      <c r="D92" s="1" t="n">
        <v>-33.7209999999999</v>
      </c>
      <c r="E92" s="1" t="n">
        <v>-32.502</v>
      </c>
      <c r="F92" s="1" t="n">
        <v>-26.015</v>
      </c>
      <c r="G92" s="1" t="n">
        <v>-27.645</v>
      </c>
      <c r="I92" s="18" t="n">
        <v>0</v>
      </c>
      <c r="J92" s="18" t="n">
        <v>0</v>
      </c>
      <c r="K92" s="29" t="n">
        <v>0</v>
      </c>
      <c r="L92" s="29" t="n">
        <v>0.000206506003833429</v>
      </c>
      <c r="N92" s="29" t="n">
        <v>0</v>
      </c>
      <c r="O92" s="29" t="n">
        <v>0</v>
      </c>
      <c r="P92" s="29" t="n">
        <v>0</v>
      </c>
      <c r="Q92" s="29" t="n">
        <v>5.3878459</v>
      </c>
    </row>
    <row r="93" customFormat="false" ht="15" hidden="false" customHeight="false" outlineLevel="0" collapsed="false">
      <c r="A93" s="2" t="s">
        <v>6</v>
      </c>
      <c r="B93" s="27" t="n">
        <v>3</v>
      </c>
      <c r="C93" s="1" t="s">
        <v>1041</v>
      </c>
      <c r="D93" s="1" t="n">
        <v>-34.261</v>
      </c>
      <c r="E93" s="1" t="n">
        <v>-33.36</v>
      </c>
      <c r="F93" s="1" t="n">
        <v>-31.492</v>
      </c>
      <c r="G93" s="1" t="n">
        <v>-27.594</v>
      </c>
      <c r="I93" s="18" t="n">
        <v>0</v>
      </c>
      <c r="J93" s="18" t="n">
        <v>0</v>
      </c>
      <c r="K93" s="29" t="n">
        <v>0</v>
      </c>
      <c r="L93" s="29" t="n">
        <v>0.0002625825522935</v>
      </c>
      <c r="N93" s="29" t="n">
        <v>0</v>
      </c>
      <c r="O93" s="29" t="n">
        <v>0</v>
      </c>
      <c r="P93" s="29" t="n">
        <v>0</v>
      </c>
      <c r="Q93" s="29" t="n">
        <v>6.8507122</v>
      </c>
    </row>
    <row r="94" customFormat="false" ht="15" hidden="false" customHeight="false" outlineLevel="0" collapsed="false">
      <c r="A94" s="2" t="s">
        <v>6</v>
      </c>
      <c r="B94" s="27" t="n">
        <v>3</v>
      </c>
      <c r="C94" s="18" t="s">
        <v>987</v>
      </c>
      <c r="D94" s="1" t="n">
        <v>-32.96</v>
      </c>
      <c r="E94" s="1" t="n">
        <v>-31.978</v>
      </c>
      <c r="F94" s="1" t="n">
        <v>-29.917</v>
      </c>
      <c r="G94" s="1" t="n">
        <v>-26.84</v>
      </c>
      <c r="I94" s="18" t="n">
        <v>0</v>
      </c>
      <c r="J94" s="18" t="n">
        <v>0</v>
      </c>
      <c r="K94" s="29" t="n">
        <v>0</v>
      </c>
      <c r="L94" s="29" t="n">
        <v>0.000191628419053513</v>
      </c>
      <c r="N94" s="29" t="n">
        <v>0</v>
      </c>
      <c r="O94" s="29" t="n">
        <v>0</v>
      </c>
      <c r="P94" s="29" t="n">
        <v>0</v>
      </c>
      <c r="Q94" s="29" t="n">
        <v>4.9996267</v>
      </c>
    </row>
    <row r="95" customFormat="false" ht="15" hidden="false" customHeight="false" outlineLevel="0" collapsed="false">
      <c r="A95" s="2" t="s">
        <v>6</v>
      </c>
      <c r="B95" s="27" t="n">
        <v>5</v>
      </c>
      <c r="C95" s="1" t="s">
        <v>1041</v>
      </c>
      <c r="D95" s="1" t="n">
        <v>-32.752</v>
      </c>
      <c r="E95" s="1" t="n">
        <v>-32.534</v>
      </c>
      <c r="F95" s="1" t="n">
        <v>-31.503</v>
      </c>
      <c r="G95" s="1" t="n">
        <v>-27.645</v>
      </c>
      <c r="I95" s="18" t="n">
        <v>0</v>
      </c>
      <c r="J95" s="18" t="n">
        <v>0</v>
      </c>
      <c r="K95" s="29" t="n">
        <v>0</v>
      </c>
      <c r="L95" s="29" t="n">
        <v>0.000206506003833429</v>
      </c>
      <c r="N95" s="29" t="n">
        <v>0</v>
      </c>
      <c r="O95" s="29" t="n">
        <v>0</v>
      </c>
      <c r="P95" s="29" t="n">
        <v>0</v>
      </c>
      <c r="Q95" s="29" t="n">
        <v>5.3878459</v>
      </c>
    </row>
    <row r="96" customFormat="false" ht="15" hidden="false" customHeight="false" outlineLevel="0" collapsed="false">
      <c r="A96" s="2" t="s">
        <v>6</v>
      </c>
      <c r="B96" s="27" t="n">
        <v>5</v>
      </c>
      <c r="C96" s="18" t="s">
        <v>987</v>
      </c>
      <c r="D96" s="1" t="n">
        <v>-33.271</v>
      </c>
      <c r="E96" s="1" t="n">
        <v>-31.825</v>
      </c>
      <c r="F96" s="1" t="n">
        <v>-31.952</v>
      </c>
      <c r="G96" s="1" t="n">
        <v>-27.594</v>
      </c>
      <c r="I96" s="18" t="n">
        <v>0</v>
      </c>
      <c r="J96" s="18" t="n">
        <v>0</v>
      </c>
      <c r="K96" s="29" t="n">
        <v>0</v>
      </c>
      <c r="L96" s="29" t="n">
        <v>0.0002125825522935</v>
      </c>
      <c r="N96" s="29" t="n">
        <v>0</v>
      </c>
      <c r="O96" s="29" t="n">
        <v>0</v>
      </c>
      <c r="P96" s="29" t="n">
        <v>0</v>
      </c>
      <c r="Q96" s="29" t="n">
        <v>5.5462122</v>
      </c>
    </row>
    <row r="97" customFormat="false" ht="15" hidden="false" customHeight="false" outlineLevel="0" collapsed="false">
      <c r="A97" s="2" t="s">
        <v>6</v>
      </c>
      <c r="B97" s="27" t="n">
        <v>5</v>
      </c>
      <c r="C97" s="1" t="s">
        <v>1041</v>
      </c>
      <c r="D97" s="1" t="n">
        <v>-34.342</v>
      </c>
      <c r="E97" s="1" t="n">
        <v>-32.9219999999999</v>
      </c>
      <c r="F97" s="1" t="n">
        <v>-31.3</v>
      </c>
      <c r="G97" s="1" t="n">
        <v>-26.84</v>
      </c>
      <c r="I97" s="18" t="n">
        <v>0</v>
      </c>
      <c r="J97" s="18" t="n">
        <v>0</v>
      </c>
      <c r="K97" s="29" t="n">
        <v>0</v>
      </c>
      <c r="L97" s="29" t="n">
        <v>0.000191628419053513</v>
      </c>
      <c r="N97" s="29" t="n">
        <v>0</v>
      </c>
      <c r="O97" s="29" t="n">
        <v>0</v>
      </c>
      <c r="P97" s="29" t="n">
        <v>0</v>
      </c>
      <c r="Q97" s="29" t="n">
        <v>4.9996267</v>
      </c>
    </row>
    <row r="98" customFormat="false" ht="15" hidden="false" customHeight="false" outlineLevel="0" collapsed="false">
      <c r="A98" s="2" t="s">
        <v>6</v>
      </c>
      <c r="B98" s="27" t="n">
        <v>7</v>
      </c>
      <c r="C98" s="18" t="s">
        <v>987</v>
      </c>
      <c r="D98" s="1" t="n">
        <v>-33.773</v>
      </c>
      <c r="E98" s="1" t="n">
        <v>-33.2269999999999</v>
      </c>
      <c r="F98" s="1" t="n">
        <v>-32.048</v>
      </c>
      <c r="G98" s="1" t="n">
        <v>-27.8</v>
      </c>
      <c r="I98" s="18" t="n">
        <v>0</v>
      </c>
      <c r="J98" s="18" t="n">
        <v>0</v>
      </c>
      <c r="K98" s="29" t="n">
        <v>0.000959313769770097</v>
      </c>
      <c r="L98" s="29" t="n">
        <v>0.000236076887873304</v>
      </c>
      <c r="N98" s="29" t="n">
        <v>0</v>
      </c>
      <c r="O98" s="29" t="n">
        <v>0</v>
      </c>
      <c r="P98" s="29" t="n">
        <v>8.2972972972973</v>
      </c>
      <c r="Q98" s="29" t="n">
        <v>6.1593272</v>
      </c>
    </row>
    <row r="99" customFormat="false" ht="15" hidden="false" customHeight="false" outlineLevel="0" collapsed="false">
      <c r="A99" s="2" t="s">
        <v>6</v>
      </c>
      <c r="B99" s="27" t="n">
        <v>7</v>
      </c>
      <c r="C99" s="1" t="s">
        <v>1041</v>
      </c>
      <c r="D99" s="1" t="n">
        <v>-34.898</v>
      </c>
      <c r="E99" s="1" t="n">
        <v>-33.133</v>
      </c>
      <c r="F99" s="1" t="n">
        <v>-31.817</v>
      </c>
      <c r="G99" s="1" t="n">
        <v>-27.359</v>
      </c>
      <c r="I99" s="18" t="n">
        <v>0</v>
      </c>
      <c r="J99" s="18" t="n">
        <v>0</v>
      </c>
      <c r="K99" s="29" t="n">
        <v>0.000213331903450076</v>
      </c>
      <c r="L99" s="29" t="n">
        <v>0.000320973669833302</v>
      </c>
      <c r="N99" s="29" t="n">
        <v>0</v>
      </c>
      <c r="O99" s="29" t="n">
        <v>0</v>
      </c>
      <c r="P99" s="29" t="n">
        <v>1.73859375</v>
      </c>
      <c r="Q99" s="29" t="n">
        <v>8.3741073</v>
      </c>
    </row>
    <row r="100" customFormat="false" ht="15" hidden="false" customHeight="false" outlineLevel="0" collapsed="false">
      <c r="A100" s="2" t="s">
        <v>6</v>
      </c>
      <c r="B100" s="27" t="n">
        <v>7</v>
      </c>
      <c r="C100" s="18" t="s">
        <v>987</v>
      </c>
      <c r="D100" s="1" t="n">
        <v>-33.3459999999999</v>
      </c>
      <c r="E100" s="1" t="n">
        <v>-32.449</v>
      </c>
      <c r="F100" s="1" t="n">
        <v>-31.695</v>
      </c>
      <c r="G100" s="1" t="n">
        <v>-27.567</v>
      </c>
      <c r="I100" s="18" t="n">
        <v>0</v>
      </c>
      <c r="J100" s="18" t="n">
        <v>0</v>
      </c>
      <c r="K100" s="29" t="n">
        <v>0.000347488140260088</v>
      </c>
      <c r="L100" s="29" t="n">
        <v>0.000292270111033499</v>
      </c>
      <c r="N100" s="29" t="n">
        <v>0</v>
      </c>
      <c r="O100" s="29" t="n">
        <v>0</v>
      </c>
      <c r="P100" s="29" t="n">
        <v>2.40590322580645</v>
      </c>
      <c r="Q100" s="29" t="n">
        <v>7.6253243</v>
      </c>
    </row>
    <row r="101" customFormat="false" ht="15" hidden="false" customHeight="false" outlineLevel="0" collapsed="false">
      <c r="A101" s="2" t="s">
        <v>6</v>
      </c>
      <c r="B101" s="27" t="n">
        <v>15</v>
      </c>
      <c r="C101" s="1" t="s">
        <v>1041</v>
      </c>
      <c r="D101" s="1" t="n">
        <v>-33.998</v>
      </c>
      <c r="E101" s="1" t="n">
        <v>-32.062</v>
      </c>
      <c r="F101" s="1" t="n">
        <v>-30.859</v>
      </c>
      <c r="G101" s="1" t="n">
        <v>-27.471</v>
      </c>
      <c r="I101" s="18" t="n">
        <v>0</v>
      </c>
      <c r="J101" s="18" t="n">
        <v>0</v>
      </c>
      <c r="K101" s="29" t="n">
        <v>0.000266778465130013</v>
      </c>
      <c r="L101" s="29" t="n">
        <v>0.000297825731123469</v>
      </c>
      <c r="N101" s="29" t="n">
        <v>0</v>
      </c>
      <c r="O101" s="29" t="n">
        <v>0</v>
      </c>
      <c r="P101" s="29" t="n">
        <v>2.23043243243243</v>
      </c>
      <c r="Q101" s="29" t="n">
        <v>7.7703847</v>
      </c>
    </row>
    <row r="102" customFormat="false" ht="15" hidden="false" customHeight="false" outlineLevel="0" collapsed="false">
      <c r="A102" s="2" t="s">
        <v>6</v>
      </c>
      <c r="B102" s="27" t="n">
        <v>15</v>
      </c>
      <c r="C102" s="18" t="s">
        <v>987</v>
      </c>
      <c r="D102" s="1" t="n">
        <v>-33.399</v>
      </c>
      <c r="E102" s="1" t="n">
        <v>-32.098</v>
      </c>
      <c r="F102" s="1" t="n">
        <v>-31.301</v>
      </c>
      <c r="G102" s="1" t="n">
        <v>-27.252</v>
      </c>
      <c r="I102" s="18" t="n">
        <v>0</v>
      </c>
      <c r="J102" s="18" t="n">
        <v>0</v>
      </c>
      <c r="K102" s="29" t="n">
        <v>0.00078074432158992</v>
      </c>
      <c r="L102" s="29" t="n">
        <v>0.000238623646323433</v>
      </c>
      <c r="N102" s="29" t="n">
        <v>0</v>
      </c>
      <c r="O102" s="29" t="n">
        <v>0</v>
      </c>
      <c r="P102" s="29" t="n">
        <v>6</v>
      </c>
      <c r="Q102" s="29" t="n">
        <v>6.2255958</v>
      </c>
    </row>
    <row r="103" customFormat="false" ht="15" hidden="false" customHeight="false" outlineLevel="0" collapsed="false">
      <c r="A103" s="2" t="s">
        <v>6</v>
      </c>
      <c r="B103" s="27" t="n">
        <v>15</v>
      </c>
      <c r="C103" s="1" t="s">
        <v>1041</v>
      </c>
      <c r="D103" s="1" t="n">
        <v>-34.092</v>
      </c>
      <c r="E103" s="1" t="n">
        <v>-30.536</v>
      </c>
      <c r="F103" s="1" t="n">
        <v>-29.313</v>
      </c>
      <c r="G103" s="1" t="n">
        <v>-28.013</v>
      </c>
      <c r="I103" s="18" t="n">
        <v>0</v>
      </c>
      <c r="J103" s="35" t="n">
        <v>0.00153838035642018</v>
      </c>
      <c r="K103" s="29" t="n">
        <v>0.00096676077553992</v>
      </c>
      <c r="L103" s="29" t="n">
        <v>0.000201873338243397</v>
      </c>
      <c r="N103" s="29" t="n">
        <v>0</v>
      </c>
      <c r="O103" s="29" t="n">
        <v>0</v>
      </c>
      <c r="P103" s="29" t="n">
        <v>6.38709677419355</v>
      </c>
      <c r="Q103" s="29" t="n">
        <v>5.2667883</v>
      </c>
    </row>
    <row r="104" customFormat="false" ht="15" hidden="false" customHeight="false" outlineLevel="0" collapsed="false">
      <c r="A104" s="2" t="s">
        <v>6</v>
      </c>
      <c r="B104" s="27" t="n">
        <v>30</v>
      </c>
      <c r="C104" s="18" t="s">
        <v>987</v>
      </c>
      <c r="D104" s="1" t="n">
        <v>-30.726</v>
      </c>
      <c r="E104" s="1" t="n">
        <v>-29.208</v>
      </c>
      <c r="F104" s="1" t="n">
        <v>-28.685</v>
      </c>
      <c r="G104" s="1" t="n">
        <v>-28.381</v>
      </c>
      <c r="I104" s="35" t="n">
        <v>0.000477027623320136</v>
      </c>
      <c r="J104" s="35" t="n">
        <v>0.000451216704897339</v>
      </c>
      <c r="K104" s="29" t="n">
        <v>0.00065729317666996</v>
      </c>
      <c r="L104" s="29" t="n">
        <v>0.000337237362313392</v>
      </c>
      <c r="N104" s="29" t="n">
        <v>0</v>
      </c>
      <c r="O104" s="29" t="n">
        <v>5.91891891891892</v>
      </c>
      <c r="P104" s="29" t="n">
        <v>5.89189189189189</v>
      </c>
      <c r="Q104" s="29" t="n">
        <v>8.7985916</v>
      </c>
    </row>
    <row r="105" customFormat="false" ht="15" hidden="false" customHeight="false" outlineLevel="0" collapsed="false">
      <c r="A105" s="2" t="s">
        <v>6</v>
      </c>
      <c r="B105" s="27" t="n">
        <v>30</v>
      </c>
      <c r="C105" s="1" t="s">
        <v>1041</v>
      </c>
      <c r="D105" s="1" t="n">
        <v>-29.933</v>
      </c>
      <c r="E105" s="1" t="n">
        <v>-29.708</v>
      </c>
      <c r="F105" s="1" t="n">
        <v>-27.826</v>
      </c>
      <c r="G105" s="1" t="n">
        <v>-27.461</v>
      </c>
      <c r="I105" s="35" t="n">
        <v>0.000349015508097406</v>
      </c>
      <c r="J105" s="35" t="n">
        <v>0.000901424151140029</v>
      </c>
      <c r="K105" s="29" t="n">
        <v>4.49707245442354E-005</v>
      </c>
      <c r="L105" s="29" t="n">
        <v>0.000208821095263323</v>
      </c>
      <c r="N105" s="29" t="n">
        <v>0</v>
      </c>
      <c r="O105" s="29" t="n">
        <v>10.71875</v>
      </c>
      <c r="P105" s="29" t="n">
        <v>0.356375</v>
      </c>
      <c r="Q105" s="29" t="n">
        <v>5.4481138</v>
      </c>
    </row>
    <row r="106" customFormat="false" ht="15" hidden="false" customHeight="false" outlineLevel="0" collapsed="false">
      <c r="A106" s="2" t="s">
        <v>6</v>
      </c>
      <c r="B106" s="27" t="n">
        <v>30</v>
      </c>
      <c r="C106" s="18" t="s">
        <v>987</v>
      </c>
      <c r="D106" s="1" t="n">
        <v>-29.809</v>
      </c>
      <c r="E106" s="1" t="n">
        <v>-30.033</v>
      </c>
      <c r="F106" s="1" t="n">
        <v>-28.738</v>
      </c>
      <c r="G106" s="1" t="n">
        <v>-28.406</v>
      </c>
      <c r="I106" s="35" t="n">
        <v>0.000485365313339868</v>
      </c>
      <c r="J106" s="35" t="n">
        <v>0.000544055713949998</v>
      </c>
      <c r="K106" s="29" t="n">
        <v>0.000599016133129958</v>
      </c>
      <c r="L106" s="29" t="n">
        <v>0.00036974838516346</v>
      </c>
      <c r="N106" s="29" t="n">
        <v>0</v>
      </c>
      <c r="O106" s="29" t="n">
        <v>5.7741935483871</v>
      </c>
      <c r="P106" s="29" t="n">
        <v>4.16129032258065</v>
      </c>
      <c r="Q106" s="29" t="n">
        <v>9.6467775</v>
      </c>
    </row>
    <row r="107" customFormat="false" ht="15" hidden="false" customHeight="false" outlineLevel="0" collapsed="false">
      <c r="A107" s="2" t="s">
        <v>6</v>
      </c>
      <c r="B107" s="27" t="n">
        <v>90</v>
      </c>
      <c r="C107" s="1" t="s">
        <v>1041</v>
      </c>
      <c r="D107" s="1" t="n">
        <v>-29.788</v>
      </c>
      <c r="E107" s="1" t="n">
        <v>-31.053</v>
      </c>
      <c r="F107" s="1" t="n">
        <v>-32.507</v>
      </c>
      <c r="G107" s="1" t="n">
        <v>-30.008</v>
      </c>
      <c r="I107" s="35" t="n">
        <v>0.000508456775395905</v>
      </c>
      <c r="J107" s="35" t="n">
        <v>0.00157754815005129</v>
      </c>
      <c r="K107" s="29" t="n">
        <v>0.00454542743219588</v>
      </c>
      <c r="L107" s="29" t="n">
        <v>0</v>
      </c>
      <c r="N107" s="29" t="n">
        <v>5.45945945945946</v>
      </c>
      <c r="O107" s="29" t="n">
        <v>21.027027027027</v>
      </c>
      <c r="P107" s="29" t="n">
        <v>40.9189189189189</v>
      </c>
      <c r="Q107" s="29" t="n">
        <v>0</v>
      </c>
    </row>
    <row r="108" customFormat="false" ht="15" hidden="false" customHeight="false" outlineLevel="0" collapsed="false">
      <c r="A108" s="2" t="s">
        <v>6</v>
      </c>
      <c r="B108" s="27" t="n">
        <v>90</v>
      </c>
      <c r="C108" s="18" t="s">
        <v>987</v>
      </c>
      <c r="D108" s="1" t="n">
        <v>-39.828</v>
      </c>
      <c r="E108" s="1" t="n">
        <v>-34.136</v>
      </c>
      <c r="F108" s="1" t="n">
        <v>-30.562</v>
      </c>
      <c r="G108" s="1" t="n">
        <v>-27.089</v>
      </c>
      <c r="I108" s="18" t="n">
        <v>0.0105326909197774</v>
      </c>
      <c r="J108" s="35" t="n">
        <v>0.00496780543344766</v>
      </c>
      <c r="K108" s="29" t="n">
        <v>0.00240663566421118</v>
      </c>
      <c r="L108" s="29" t="n">
        <v>0</v>
      </c>
      <c r="N108" s="29" t="n">
        <v>15.25</v>
      </c>
      <c r="O108" s="29" t="n">
        <v>59.15625</v>
      </c>
      <c r="P108" s="29" t="n">
        <v>17.71875</v>
      </c>
      <c r="Q108" s="29" t="n">
        <v>0</v>
      </c>
    </row>
    <row r="109" customFormat="false" ht="15" hidden="false" customHeight="false" outlineLevel="0" collapsed="false">
      <c r="A109" s="2" t="s">
        <v>6</v>
      </c>
      <c r="B109" s="27" t="n">
        <v>90</v>
      </c>
      <c r="C109" s="1" t="s">
        <v>1041</v>
      </c>
      <c r="D109" s="1" t="n">
        <v>-22.823</v>
      </c>
      <c r="E109" s="1" t="n">
        <v>-33.6719999999999</v>
      </c>
      <c r="F109" s="1" t="n">
        <v>-26.82</v>
      </c>
      <c r="G109" s="1" t="n">
        <v>-33.576</v>
      </c>
      <c r="I109" s="35" t="n">
        <v>0.00816653033569524</v>
      </c>
      <c r="J109" s="35" t="n">
        <v>0.00445754751017446</v>
      </c>
      <c r="K109" s="29" t="n">
        <v>0.00170794164949628</v>
      </c>
      <c r="L109" s="29" t="n">
        <v>0</v>
      </c>
      <c r="N109" s="29" t="n">
        <v>6.58064516129032</v>
      </c>
      <c r="O109" s="29" t="n">
        <v>48.8387096774194</v>
      </c>
      <c r="P109" s="29" t="n">
        <v>10.7741935483871</v>
      </c>
      <c r="Q109" s="29" t="n">
        <v>0</v>
      </c>
    </row>
    <row r="110" customFormat="false" ht="15" hidden="false" customHeight="false" outlineLevel="0" collapsed="false">
      <c r="A110" s="2" t="s">
        <v>6</v>
      </c>
      <c r="B110" s="27" t="n">
        <v>180</v>
      </c>
      <c r="C110" s="18" t="s">
        <v>987</v>
      </c>
      <c r="D110" s="1" t="n">
        <v>-27.56</v>
      </c>
      <c r="E110" s="1" t="n">
        <v>-26.135</v>
      </c>
      <c r="F110" s="1" t="n">
        <v>-26.985</v>
      </c>
      <c r="G110" s="1" t="n">
        <v>-39.014</v>
      </c>
      <c r="I110" s="35" t="n">
        <v>0.00295828969569656</v>
      </c>
      <c r="J110" s="35" t="n">
        <v>0.00383010754171798</v>
      </c>
      <c r="K110" s="29" t="n">
        <v>0.00152652041393431</v>
      </c>
      <c r="L110" s="29" t="n">
        <v>0</v>
      </c>
      <c r="N110" s="29" t="n">
        <v>12.7837837837838</v>
      </c>
      <c r="O110" s="29" t="n">
        <v>51.6216216216216</v>
      </c>
      <c r="P110" s="29" t="n">
        <v>12.9189189189189</v>
      </c>
      <c r="Q110" s="29" t="n">
        <v>0</v>
      </c>
    </row>
    <row r="111" customFormat="false" ht="15" hidden="false" customHeight="false" outlineLevel="0" collapsed="false">
      <c r="A111" s="2" t="s">
        <v>6</v>
      </c>
      <c r="B111" s="27" t="n">
        <v>180</v>
      </c>
      <c r="C111" s="1" t="s">
        <v>1041</v>
      </c>
      <c r="D111" s="1" t="n">
        <v>-22.159</v>
      </c>
      <c r="E111" s="1" t="n">
        <v>-20.616</v>
      </c>
      <c r="F111" s="1" t="n">
        <v>-20.161</v>
      </c>
      <c r="G111" s="1" t="n">
        <v>-34.375</v>
      </c>
      <c r="I111" s="35" t="n">
        <v>0.00889654177331844</v>
      </c>
      <c r="J111" s="35" t="n">
        <v>0.00989789722115564</v>
      </c>
      <c r="K111" s="29" t="n">
        <v>0.00902910758308928</v>
      </c>
      <c r="L111" s="29" t="n">
        <v>0</v>
      </c>
      <c r="N111" s="29" t="n">
        <v>19.21875</v>
      </c>
      <c r="O111" s="29" t="n">
        <v>115.59375</v>
      </c>
      <c r="P111" s="29" t="n">
        <v>38.9375</v>
      </c>
      <c r="Q111" s="29" t="n">
        <v>0</v>
      </c>
    </row>
    <row r="112" customFormat="false" ht="15" hidden="false" customHeight="false" outlineLevel="0" collapsed="false">
      <c r="A112" s="2" t="s">
        <v>6</v>
      </c>
      <c r="B112" s="27" t="n">
        <v>180</v>
      </c>
      <c r="C112" s="18" t="s">
        <v>987</v>
      </c>
      <c r="D112" s="1" t="n">
        <v>-24.895</v>
      </c>
      <c r="E112" s="1" t="n">
        <v>-26.182</v>
      </c>
      <c r="F112" s="1" t="n">
        <v>-25.446</v>
      </c>
      <c r="G112" s="1" t="n">
        <v>-37.039</v>
      </c>
      <c r="I112" s="35" t="n">
        <v>0.00588847356121658</v>
      </c>
      <c r="J112" s="35" t="n">
        <v>0.00377843083237472</v>
      </c>
      <c r="K112" s="29" t="n">
        <v>0.00321865991313386</v>
      </c>
      <c r="L112" s="29" t="n">
        <v>0</v>
      </c>
      <c r="N112" s="29" t="n">
        <v>21.5161290322581</v>
      </c>
      <c r="O112" s="29" t="n">
        <v>41.3548387096774</v>
      </c>
      <c r="P112" s="29" t="n">
        <v>21.5806451612903</v>
      </c>
      <c r="Q112" s="29" t="n">
        <v>0</v>
      </c>
    </row>
    <row r="113" customFormat="false" ht="15" hidden="false" customHeight="false" outlineLevel="0" collapsed="false">
      <c r="A113" s="2" t="s">
        <v>6</v>
      </c>
      <c r="B113" s="27" t="n">
        <v>360</v>
      </c>
      <c r="C113" s="18" t="s">
        <v>987</v>
      </c>
      <c r="D113" s="1" t="n">
        <v>-27.71</v>
      </c>
      <c r="E113" s="1" t="n">
        <v>-21.364</v>
      </c>
      <c r="F113" s="1" t="n">
        <v>-26.38</v>
      </c>
      <c r="G113" s="1" t="n">
        <v>-25.691</v>
      </c>
      <c r="I113" s="35" t="n">
        <v>0.00279335861398056</v>
      </c>
      <c r="J113" s="35" t="n">
        <v>0.00907556237805517</v>
      </c>
      <c r="K113" s="29" t="n">
        <v>0.00219172835759918</v>
      </c>
      <c r="L113" s="29" t="n">
        <v>0</v>
      </c>
      <c r="N113" s="29" t="n">
        <v>2.56256756756757</v>
      </c>
      <c r="O113" s="29" t="n">
        <v>121.081081081081</v>
      </c>
      <c r="P113" s="29" t="n">
        <v>18.8648648648649</v>
      </c>
      <c r="Q113" s="29" t="n">
        <v>0</v>
      </c>
    </row>
    <row r="114" customFormat="false" ht="15" hidden="false" customHeight="false" outlineLevel="0" collapsed="false">
      <c r="A114" s="2" t="s">
        <v>6</v>
      </c>
      <c r="B114" s="27" t="n">
        <v>360</v>
      </c>
      <c r="C114" s="1" t="s">
        <v>1041</v>
      </c>
      <c r="D114" s="1" t="n">
        <v>-24.539</v>
      </c>
      <c r="E114" s="1" t="n">
        <v>-27.377</v>
      </c>
      <c r="F114" s="1" t="n">
        <v>-26.833</v>
      </c>
      <c r="G114" s="1" t="n">
        <v>-37.773</v>
      </c>
      <c r="I114" s="35" t="n">
        <v>0.00627988460378259</v>
      </c>
      <c r="J114" s="35" t="n">
        <v>0.00246450487059602</v>
      </c>
      <c r="K114" s="29" t="n">
        <v>0.00169364787932924</v>
      </c>
      <c r="L114" s="29" t="n">
        <v>0</v>
      </c>
      <c r="N114" s="29" t="n">
        <v>6.40625</v>
      </c>
      <c r="O114" s="29" t="n">
        <v>30.59375</v>
      </c>
      <c r="P114" s="29" t="n">
        <v>13.15625</v>
      </c>
      <c r="Q114" s="29" t="n">
        <v>0</v>
      </c>
    </row>
    <row r="115" customFormat="false" ht="15" hidden="false" customHeight="false" outlineLevel="0" collapsed="false">
      <c r="A115" s="2" t="s">
        <v>6</v>
      </c>
      <c r="B115" s="27" t="n">
        <v>360</v>
      </c>
      <c r="C115" s="18" t="s">
        <v>987</v>
      </c>
      <c r="D115" s="1" t="n">
        <v>-25.107</v>
      </c>
      <c r="E115" s="1" t="n">
        <v>-24.631</v>
      </c>
      <c r="F115" s="1" t="n">
        <v>-28.456</v>
      </c>
      <c r="G115" s="1" t="n">
        <v>-37.052</v>
      </c>
      <c r="I115" s="35" t="n">
        <v>0.00565538461484348</v>
      </c>
      <c r="J115" s="35" t="n">
        <v>0.00548373373229749</v>
      </c>
      <c r="K115" s="29" t="n">
        <v>9.09068018710713E-005</v>
      </c>
      <c r="L115" s="29" t="n">
        <v>0</v>
      </c>
      <c r="N115" s="29" t="n">
        <v>5.74193548387097</v>
      </c>
      <c r="O115" s="29" t="n">
        <v>60.1935483870968</v>
      </c>
      <c r="P115" s="29" t="n">
        <v>0.641612903225806</v>
      </c>
      <c r="Q115" s="29" t="n">
        <v>0</v>
      </c>
    </row>
    <row r="116" customFormat="false" ht="15" hidden="false" customHeight="false" outlineLevel="0" collapsed="false">
      <c r="A116" s="2" t="s">
        <v>7</v>
      </c>
      <c r="B116" s="2" t="n">
        <v>7</v>
      </c>
      <c r="C116" s="1" t="s">
        <v>986</v>
      </c>
      <c r="D116" s="36" t="n">
        <v>-32.7516666666667</v>
      </c>
      <c r="E116" s="36" t="n">
        <v>-30.0543333333333</v>
      </c>
      <c r="F116" s="1" t="n">
        <v>-30.426</v>
      </c>
      <c r="G116" s="1" t="n">
        <v>-27.781</v>
      </c>
      <c r="I116" s="35" t="n">
        <v>0.00054910703381017</v>
      </c>
      <c r="J116" s="18" t="n">
        <v>0</v>
      </c>
      <c r="K116" s="29" t="n">
        <v>0.00983269947929321</v>
      </c>
      <c r="L116" s="29" t="n">
        <v>0.000189563732619025</v>
      </c>
      <c r="N116" s="29" t="n">
        <v>0</v>
      </c>
      <c r="O116" s="29" t="n">
        <v>0</v>
      </c>
      <c r="P116" s="29" t="n">
        <v>0</v>
      </c>
      <c r="Q116" s="29" t="n">
        <v>5.3351662</v>
      </c>
    </row>
    <row r="117" customFormat="false" ht="15" hidden="false" customHeight="false" outlineLevel="0" collapsed="false">
      <c r="A117" s="2" t="s">
        <v>7</v>
      </c>
      <c r="B117" s="2" t="n">
        <v>7</v>
      </c>
      <c r="C117" s="18" t="s">
        <v>986</v>
      </c>
      <c r="D117" s="36" t="n">
        <v>-33.7516666666667</v>
      </c>
      <c r="E117" s="36" t="n">
        <v>-31.0543333333333</v>
      </c>
      <c r="F117" s="37" t="n">
        <v>-31.426</v>
      </c>
      <c r="G117" s="1" t="n">
        <v>-27.751</v>
      </c>
      <c r="I117" s="35" t="n">
        <v>0.00537939729417268</v>
      </c>
      <c r="J117" s="35" t="n">
        <v>0.00294325786790983</v>
      </c>
      <c r="K117" s="29" t="n">
        <v>0.00187749099307322</v>
      </c>
      <c r="L117" s="29" t="n">
        <v>0.00042255004501901</v>
      </c>
      <c r="N117" s="29" t="n">
        <v>0</v>
      </c>
      <c r="O117" s="29" t="n">
        <v>0</v>
      </c>
      <c r="P117" s="29" t="n">
        <v>0</v>
      </c>
      <c r="Q117" s="29" t="n">
        <v>11.89266975</v>
      </c>
    </row>
    <row r="118" customFormat="false" ht="15" hidden="false" customHeight="false" outlineLevel="0" collapsed="false">
      <c r="A118" s="2" t="s">
        <v>7</v>
      </c>
      <c r="B118" s="2" t="n">
        <v>7</v>
      </c>
      <c r="C118" s="1" t="s">
        <v>986</v>
      </c>
      <c r="D118" s="36" t="n">
        <v>-31.7516666666667</v>
      </c>
      <c r="E118" s="36" t="n">
        <v>-29.0543333333333</v>
      </c>
      <c r="F118" s="37" t="n">
        <v>-29.426</v>
      </c>
      <c r="G118" s="1" t="n">
        <v>-27.453</v>
      </c>
      <c r="I118" s="35" t="n">
        <v>0.00324744251710984</v>
      </c>
      <c r="J118" s="35" t="n">
        <v>0.00202955132455207</v>
      </c>
      <c r="K118" s="29" t="n">
        <v>0.00440775515615566</v>
      </c>
      <c r="L118" s="29" t="n">
        <v>0.00015021288698902</v>
      </c>
      <c r="N118" s="29" t="n">
        <v>0</v>
      </c>
      <c r="O118" s="29" t="n">
        <v>0</v>
      </c>
      <c r="P118" s="29" t="n">
        <v>0</v>
      </c>
      <c r="Q118" s="29" t="n">
        <v>4.22766045</v>
      </c>
    </row>
    <row r="119" customFormat="false" ht="15" hidden="false" customHeight="false" outlineLevel="0" collapsed="false">
      <c r="A119" s="2" t="s">
        <v>7</v>
      </c>
      <c r="B119" s="2" t="n">
        <v>15</v>
      </c>
      <c r="C119" s="18" t="s">
        <v>986</v>
      </c>
      <c r="D119" s="1" t="n">
        <v>-30.606</v>
      </c>
      <c r="E119" s="1" t="n">
        <v>-29.723</v>
      </c>
      <c r="F119" s="1" t="n">
        <v>-28.282</v>
      </c>
      <c r="G119" s="1" t="n">
        <v>-28.126</v>
      </c>
      <c r="I119" s="35" t="n">
        <v>0.00275044964948368</v>
      </c>
      <c r="J119" s="35" t="n">
        <v>0.00699151145965526</v>
      </c>
      <c r="K119" s="29" t="n">
        <v>0</v>
      </c>
      <c r="L119" s="29" t="n">
        <v>0.00031021955868904</v>
      </c>
      <c r="N119" s="29" t="n">
        <v>0</v>
      </c>
      <c r="O119" s="29" t="n">
        <v>7</v>
      </c>
      <c r="P119" s="29" t="n">
        <v>3.325</v>
      </c>
      <c r="Q119" s="29" t="n">
        <v>8.7311419</v>
      </c>
    </row>
    <row r="120" customFormat="false" ht="15" hidden="false" customHeight="false" outlineLevel="0" collapsed="false">
      <c r="A120" s="2" t="s">
        <v>7</v>
      </c>
      <c r="B120" s="2" t="n">
        <v>15</v>
      </c>
      <c r="C120" s="1" t="s">
        <v>986</v>
      </c>
      <c r="D120" s="1" t="n">
        <v>-30.638</v>
      </c>
      <c r="E120" s="1" t="n">
        <v>-29.892</v>
      </c>
      <c r="F120" s="1" t="n">
        <v>-27.986</v>
      </c>
      <c r="G120" s="1" t="n">
        <v>-27.406</v>
      </c>
      <c r="I120" s="35" t="n">
        <v>0.00197746188053127</v>
      </c>
      <c r="J120" s="35" t="n">
        <v>0.000214182946366659</v>
      </c>
      <c r="K120" s="29" t="n">
        <v>0.0028736896655488</v>
      </c>
      <c r="L120" s="29" t="n">
        <v>0.000101891056497161</v>
      </c>
      <c r="N120" s="29" t="n">
        <v>0</v>
      </c>
      <c r="O120" s="29" t="n">
        <v>5.77777777777778</v>
      </c>
      <c r="P120" s="29" t="n">
        <v>7.08333333333333</v>
      </c>
      <c r="Q120" s="29" t="n">
        <v>2.86769405</v>
      </c>
    </row>
    <row r="121" customFormat="false" ht="15" hidden="false" customHeight="false" outlineLevel="0" collapsed="false">
      <c r="A121" s="2" t="s">
        <v>7</v>
      </c>
      <c r="B121" s="2" t="n">
        <v>15</v>
      </c>
      <c r="C121" s="18" t="s">
        <v>986</v>
      </c>
      <c r="D121" s="1" t="n">
        <v>-31.011</v>
      </c>
      <c r="E121" s="1" t="n">
        <v>-30.548</v>
      </c>
      <c r="F121" s="1" t="n">
        <v>-29.01</v>
      </c>
      <c r="G121" s="1" t="n">
        <v>-27.97</v>
      </c>
      <c r="I121" s="35" t="n">
        <v>0.00207312389529002</v>
      </c>
      <c r="J121" s="35" t="n">
        <v>0.0055468441023907</v>
      </c>
      <c r="K121" s="29" t="n">
        <v>0.00272195801883646</v>
      </c>
      <c r="L121" s="29" t="n">
        <v>0.000481749458558944</v>
      </c>
      <c r="N121" s="29" t="n">
        <v>0</v>
      </c>
      <c r="O121" s="29" t="n">
        <v>8.21917808219178</v>
      </c>
      <c r="P121" s="29" t="n">
        <v>5.01369863013699</v>
      </c>
      <c r="Q121" s="29" t="n">
        <v>13.55885375</v>
      </c>
    </row>
    <row r="122" customFormat="false" ht="15" hidden="false" customHeight="false" outlineLevel="0" collapsed="false">
      <c r="A122" s="2" t="s">
        <v>7</v>
      </c>
      <c r="B122" s="2" t="n">
        <v>30</v>
      </c>
      <c r="C122" s="1" t="s">
        <v>986</v>
      </c>
      <c r="D122" s="1" t="n">
        <v>-30.123</v>
      </c>
      <c r="E122" s="1" t="n">
        <v>-29.359</v>
      </c>
      <c r="F122" s="1" t="n">
        <v>-28.013</v>
      </c>
      <c r="G122" s="1" t="n">
        <v>-27.676</v>
      </c>
      <c r="I122" s="35" t="n">
        <v>0.00079431637988181</v>
      </c>
      <c r="J122" s="35" t="n">
        <v>0.00515983319940404</v>
      </c>
      <c r="K122" s="29" t="n">
        <v>0.0055069292497889</v>
      </c>
      <c r="L122" s="29" t="n">
        <v>0.000805015729798964</v>
      </c>
      <c r="N122" s="29" t="n">
        <v>0</v>
      </c>
      <c r="O122" s="29" t="n">
        <v>0.336275</v>
      </c>
      <c r="P122" s="29" t="n">
        <v>5.5</v>
      </c>
      <c r="Q122" s="29" t="n">
        <v>22.6572879</v>
      </c>
    </row>
    <row r="123" customFormat="false" ht="15" hidden="false" customHeight="false" outlineLevel="0" collapsed="false">
      <c r="A123" s="2" t="s">
        <v>7</v>
      </c>
      <c r="B123" s="2" t="n">
        <v>30</v>
      </c>
      <c r="C123" s="18" t="s">
        <v>986</v>
      </c>
      <c r="D123" s="1" t="n">
        <v>-30.735</v>
      </c>
      <c r="E123" s="1" t="n">
        <v>-29.132</v>
      </c>
      <c r="F123" s="1" t="n">
        <v>-28.304</v>
      </c>
      <c r="G123" s="1" t="n">
        <v>-27.78</v>
      </c>
      <c r="I123" s="18" t="n">
        <v>0.0742199270220538</v>
      </c>
      <c r="J123" s="35" t="n">
        <v>0.00108613985342298</v>
      </c>
      <c r="K123" s="29" t="n">
        <v>0</v>
      </c>
      <c r="L123" s="29" t="n">
        <v>0.000690663276718961</v>
      </c>
      <c r="N123" s="29" t="n">
        <v>0</v>
      </c>
      <c r="O123" s="29" t="n">
        <v>3.80555555555556</v>
      </c>
      <c r="P123" s="29" t="n">
        <v>3.97222222222222</v>
      </c>
      <c r="Q123" s="29" t="n">
        <v>19.4386257</v>
      </c>
    </row>
    <row r="124" customFormat="false" ht="15" hidden="false" customHeight="false" outlineLevel="0" collapsed="false">
      <c r="A124" s="2" t="s">
        <v>7</v>
      </c>
      <c r="B124" s="2" t="n">
        <v>30</v>
      </c>
      <c r="C124" s="1" t="s">
        <v>986</v>
      </c>
      <c r="D124" s="1" t="n">
        <v>-31.06</v>
      </c>
      <c r="E124" s="1" t="n">
        <v>-30.421</v>
      </c>
      <c r="F124" s="1" t="n">
        <v>-28.495</v>
      </c>
      <c r="G124" s="1" t="n">
        <v>-27.12</v>
      </c>
      <c r="I124" s="35" t="n">
        <v>0.00545636145190764</v>
      </c>
      <c r="J124" s="35" t="n">
        <v>0.00160512834402948</v>
      </c>
      <c r="K124" s="29" t="n">
        <v>0.00368511622313772</v>
      </c>
      <c r="L124" s="29" t="n">
        <v>0.000416357051674199</v>
      </c>
      <c r="N124" s="29" t="n">
        <v>0</v>
      </c>
      <c r="O124" s="29" t="n">
        <v>9.69863013698629</v>
      </c>
      <c r="P124" s="29" t="n">
        <v>1.74786301369863</v>
      </c>
      <c r="Q124" s="29" t="n">
        <v>11.7184522</v>
      </c>
    </row>
    <row r="125" customFormat="false" ht="15" hidden="false" customHeight="false" outlineLevel="0" collapsed="false">
      <c r="A125" s="2" t="s">
        <v>7</v>
      </c>
      <c r="B125" s="2" t="n">
        <v>90</v>
      </c>
      <c r="C125" s="18" t="s">
        <v>986</v>
      </c>
      <c r="D125" s="1" t="n">
        <v>-29.912</v>
      </c>
      <c r="E125" s="1" t="n">
        <v>-34.752</v>
      </c>
      <c r="F125" s="1" t="n">
        <v>-37.654</v>
      </c>
      <c r="G125" s="1" t="n">
        <v>-23.475</v>
      </c>
      <c r="I125" s="35" t="n">
        <v>0.00079431637988181</v>
      </c>
      <c r="J125" s="35" t="n">
        <v>0.00515983319940404</v>
      </c>
      <c r="K125" s="29" t="n">
        <v>0</v>
      </c>
      <c r="L125" s="29" t="n">
        <v>0.00370670139068263</v>
      </c>
      <c r="N125" s="29" t="n">
        <v>0.2309975</v>
      </c>
      <c r="O125" s="29" t="n">
        <v>66.175</v>
      </c>
      <c r="P125" s="29" t="n">
        <v>64.7249999999999</v>
      </c>
      <c r="Q125" s="29" t="n">
        <v>104.3250715</v>
      </c>
    </row>
    <row r="126" customFormat="false" ht="15" hidden="false" customHeight="false" outlineLevel="0" collapsed="false">
      <c r="A126" s="2" t="s">
        <v>7</v>
      </c>
      <c r="B126" s="2" t="n">
        <v>90</v>
      </c>
      <c r="C126" s="1" t="s">
        <v>986</v>
      </c>
      <c r="D126" s="1" t="n">
        <v>-25.519</v>
      </c>
      <c r="E126" s="1" t="n">
        <v>-26.646</v>
      </c>
      <c r="F126" s="1" t="n">
        <v>-30.42</v>
      </c>
      <c r="G126" s="1" t="n">
        <v>-24.418</v>
      </c>
      <c r="I126" s="35" t="n">
        <v>0.00360149191215675</v>
      </c>
      <c r="J126" s="35" t="n">
        <v>0.00108613985342298</v>
      </c>
      <c r="K126" s="29" t="n">
        <v>0.0020565</v>
      </c>
      <c r="L126" s="29" t="n">
        <v>0.00266991967413999</v>
      </c>
      <c r="N126" s="29" t="n">
        <v>2.91666666666667</v>
      </c>
      <c r="O126" s="29" t="n">
        <v>39.6111111111111</v>
      </c>
      <c r="P126" s="29" t="n">
        <v>16.6944444444444</v>
      </c>
      <c r="Q126" s="29" t="n">
        <v>75.1443355</v>
      </c>
    </row>
    <row r="127" customFormat="false" ht="15" hidden="false" customHeight="false" outlineLevel="0" collapsed="false">
      <c r="A127" s="2" t="s">
        <v>7</v>
      </c>
      <c r="B127" s="2" t="n">
        <v>90</v>
      </c>
      <c r="C127" s="18" t="s">
        <v>986</v>
      </c>
      <c r="D127" s="1" t="n">
        <v>-27.458</v>
      </c>
      <c r="E127" s="1" t="n">
        <v>-27.477</v>
      </c>
      <c r="F127" s="1" t="n">
        <v>-32.7209999999999</v>
      </c>
      <c r="G127" s="1" t="n">
        <v>-30.29</v>
      </c>
      <c r="I127" s="35" t="n">
        <v>0.00545636145190764</v>
      </c>
      <c r="J127" s="35" t="n">
        <v>0.00160512834402926</v>
      </c>
      <c r="K127" s="29" t="n">
        <v>0.00029506</v>
      </c>
      <c r="L127" s="29" t="n">
        <v>0.00378654207846662</v>
      </c>
      <c r="N127" s="29" t="n">
        <v>1.5666301369863</v>
      </c>
      <c r="O127" s="29" t="n">
        <v>23.7808219178082</v>
      </c>
      <c r="P127" s="29" t="n">
        <v>32.7671232876712</v>
      </c>
      <c r="Q127" s="29" t="n">
        <v>106.5710425</v>
      </c>
    </row>
    <row r="128" customFormat="false" ht="15" hidden="false" customHeight="false" outlineLevel="0" collapsed="false">
      <c r="A128" s="2" t="s">
        <v>7</v>
      </c>
      <c r="B128" s="2" t="n">
        <v>180</v>
      </c>
      <c r="C128" s="1" t="s">
        <v>986</v>
      </c>
      <c r="D128" s="1" t="n">
        <v>-27.91</v>
      </c>
      <c r="E128" s="1" t="n">
        <v>-22.964</v>
      </c>
      <c r="F128" s="1" t="n">
        <v>-30.22</v>
      </c>
      <c r="G128" s="1" t="n">
        <v>-31.907</v>
      </c>
      <c r="I128" s="35" t="n">
        <v>0.00275044964948368</v>
      </c>
      <c r="J128" s="35" t="n">
        <v>0.00699151145965526</v>
      </c>
      <c r="K128" s="29" t="n">
        <v>0.0021841</v>
      </c>
      <c r="L128" s="29" t="n">
        <v>0</v>
      </c>
      <c r="N128" s="29" t="n">
        <v>5.1495</v>
      </c>
      <c r="O128" s="29" t="n">
        <v>74.65</v>
      </c>
      <c r="P128" s="29" t="n">
        <v>11.15</v>
      </c>
      <c r="Q128" s="29" t="n">
        <v>0</v>
      </c>
    </row>
    <row r="129" customFormat="false" ht="15" hidden="false" customHeight="false" outlineLevel="0" collapsed="false">
      <c r="A129" s="2" t="s">
        <v>7</v>
      </c>
      <c r="B129" s="2" t="n">
        <v>180</v>
      </c>
      <c r="C129" s="18" t="s">
        <v>986</v>
      </c>
      <c r="D129" s="1" t="n">
        <v>-28.613</v>
      </c>
      <c r="E129" s="1" t="n">
        <v>-29.128</v>
      </c>
      <c r="F129" s="1" t="n">
        <v>-26.099</v>
      </c>
      <c r="G129" s="1" t="n">
        <v>-32.884</v>
      </c>
      <c r="I129" s="35" t="n">
        <v>0.00197746188053127</v>
      </c>
      <c r="J129" s="35" t="n">
        <v>0.000214182946366659</v>
      </c>
      <c r="K129" s="29" t="n">
        <v>0.0021939</v>
      </c>
      <c r="L129" s="29" t="n">
        <v>0</v>
      </c>
      <c r="N129" s="29" t="n">
        <v>4.07136111111111</v>
      </c>
      <c r="O129" s="29" t="n">
        <v>2.88888888888889</v>
      </c>
      <c r="P129" s="29" t="n">
        <v>25.9166666666667</v>
      </c>
      <c r="Q129" s="29" t="n">
        <v>0</v>
      </c>
    </row>
    <row r="130" customFormat="false" ht="15" hidden="false" customHeight="false" outlineLevel="0" collapsed="false">
      <c r="A130" s="2" t="s">
        <v>7</v>
      </c>
      <c r="B130" s="2" t="n">
        <v>180</v>
      </c>
      <c r="C130" s="1" t="s">
        <v>986</v>
      </c>
      <c r="D130" s="1" t="n">
        <v>-28.526</v>
      </c>
      <c r="E130" s="1" t="n">
        <v>-24.278</v>
      </c>
      <c r="F130" s="1" t="n">
        <v>-26.237</v>
      </c>
      <c r="G130" s="1" t="n">
        <v>-34.844</v>
      </c>
      <c r="I130" s="35" t="n">
        <v>0.00207312389529002</v>
      </c>
      <c r="J130" s="35" t="n">
        <v>0.0055468441023907</v>
      </c>
      <c r="K130" s="29" t="n">
        <v>0.00433789999999999</v>
      </c>
      <c r="L130" s="29" t="n">
        <v>0</v>
      </c>
      <c r="N130" s="29" t="n">
        <v>3.85884931506849</v>
      </c>
      <c r="O130" s="29" t="n">
        <v>60.9041095890411</v>
      </c>
      <c r="P130" s="29" t="n">
        <v>20.6849315068493</v>
      </c>
      <c r="Q130" s="29" t="n">
        <v>0</v>
      </c>
    </row>
    <row r="131" customFormat="false" ht="15" hidden="false" customHeight="false" outlineLevel="0" collapsed="false">
      <c r="A131" s="2" t="s">
        <v>7</v>
      </c>
      <c r="B131" s="2" t="n">
        <v>360</v>
      </c>
      <c r="C131" s="18" t="s">
        <v>986</v>
      </c>
      <c r="D131" s="1" t="n">
        <v>-29.689</v>
      </c>
      <c r="E131" s="1" t="n">
        <v>-24.63</v>
      </c>
      <c r="F131" s="1" t="n">
        <v>-23.704</v>
      </c>
      <c r="G131" s="1" t="n">
        <v>-34.559</v>
      </c>
      <c r="I131" s="35" t="n">
        <v>0.00079431637988181</v>
      </c>
      <c r="J131" s="35" t="n">
        <v>0.00515983319940404</v>
      </c>
      <c r="K131" s="29" t="n">
        <v>0.001289</v>
      </c>
      <c r="L131" s="29" t="n">
        <v>0</v>
      </c>
      <c r="N131" s="29" t="n">
        <v>3.375</v>
      </c>
      <c r="O131" s="29" t="n">
        <v>57.025</v>
      </c>
      <c r="P131" s="29" t="n">
        <v>38.15</v>
      </c>
      <c r="Q131" s="29" t="n">
        <v>0</v>
      </c>
    </row>
    <row r="132" customFormat="false" ht="15" hidden="false" customHeight="false" outlineLevel="0" collapsed="false">
      <c r="A132" s="2" t="s">
        <v>7</v>
      </c>
      <c r="B132" s="2" t="n">
        <v>360</v>
      </c>
      <c r="C132" s="1" t="s">
        <v>986</v>
      </c>
      <c r="D132" s="37" t="n">
        <v>37.136</v>
      </c>
      <c r="E132" s="1" t="n">
        <v>-28.335</v>
      </c>
      <c r="F132" s="1" t="n">
        <v>-29.09</v>
      </c>
      <c r="G132" s="1" t="n">
        <v>-30.826</v>
      </c>
      <c r="I132" s="18" t="n">
        <v>0.0742199270220538</v>
      </c>
      <c r="J132" s="35" t="n">
        <v>0.00108613985342298</v>
      </c>
      <c r="K132" s="29" t="n">
        <v>0.0050471</v>
      </c>
      <c r="L132" s="29" t="n">
        <v>0</v>
      </c>
      <c r="N132" s="29" t="n">
        <v>2.63888888888889</v>
      </c>
      <c r="O132" s="29" t="n">
        <v>14.8888888888889</v>
      </c>
      <c r="P132" s="29" t="n">
        <v>3.69444444444444</v>
      </c>
      <c r="Q132" s="29" t="n">
        <v>0</v>
      </c>
    </row>
    <row r="133" customFormat="false" ht="15" hidden="false" customHeight="false" outlineLevel="0" collapsed="false">
      <c r="A133" s="2" t="s">
        <v>7</v>
      </c>
      <c r="B133" s="2" t="n">
        <v>360</v>
      </c>
      <c r="C133" s="18" t="s">
        <v>986</v>
      </c>
      <c r="D133" s="1" t="n">
        <v>-25.449</v>
      </c>
      <c r="E133" s="1" t="n">
        <v>-27.863</v>
      </c>
      <c r="F133" s="1" t="n">
        <v>-25.361</v>
      </c>
      <c r="G133" s="1" t="n">
        <v>-32.1749999999999</v>
      </c>
      <c r="I133" s="35" t="n">
        <v>0.00545636145190764</v>
      </c>
      <c r="J133" s="35" t="n">
        <v>0.00160512834402948</v>
      </c>
      <c r="K133" s="29" t="n">
        <v>0.00031265</v>
      </c>
      <c r="L133" s="29" t="n">
        <v>0</v>
      </c>
      <c r="N133" s="29" t="n">
        <v>4.48249315068493</v>
      </c>
      <c r="O133" s="29" t="n">
        <v>18.0547945205479</v>
      </c>
      <c r="P133" s="29" t="n">
        <v>26.0547945205479</v>
      </c>
      <c r="Q133" s="29" t="n">
        <v>0</v>
      </c>
    </row>
    <row r="134" customFormat="false" ht="15" hidden="false" customHeight="false" outlineLevel="0" collapsed="false">
      <c r="A134" s="2" t="s">
        <v>7</v>
      </c>
      <c r="B134" s="2" t="n">
        <v>7</v>
      </c>
      <c r="C134" s="18" t="s">
        <v>987</v>
      </c>
      <c r="D134" s="36" t="n">
        <v>-32.9503333333333</v>
      </c>
      <c r="E134" s="1" t="n">
        <v>-30.672</v>
      </c>
      <c r="F134" s="36" t="n">
        <v>-29.9626666666667</v>
      </c>
      <c r="G134" s="1" t="n">
        <v>-27.611</v>
      </c>
      <c r="I134" s="35" t="n">
        <v>0.000679993013173119</v>
      </c>
      <c r="J134" s="18" t="n">
        <v>0</v>
      </c>
      <c r="K134" s="29" t="n">
        <v>0</v>
      </c>
      <c r="L134" s="29" t="n">
        <v>0.000243890376533384</v>
      </c>
      <c r="N134" s="29" t="n">
        <v>0</v>
      </c>
      <c r="O134" s="29" t="n">
        <v>0</v>
      </c>
      <c r="P134" s="29" t="n">
        <v>0</v>
      </c>
      <c r="Q134" s="29" t="n">
        <v>6.3630901</v>
      </c>
    </row>
    <row r="135" customFormat="false" ht="15" hidden="false" customHeight="false" outlineLevel="0" collapsed="false">
      <c r="A135" s="2" t="s">
        <v>7</v>
      </c>
      <c r="B135" s="2" t="n">
        <v>7</v>
      </c>
      <c r="C135" s="1" t="s">
        <v>1041</v>
      </c>
      <c r="D135" s="36" t="n">
        <v>-33.9503333333333</v>
      </c>
      <c r="E135" s="37" t="n">
        <v>-31.672</v>
      </c>
      <c r="F135" s="36" t="n">
        <v>-30.9626666666667</v>
      </c>
      <c r="G135" s="1" t="n">
        <v>-27.108</v>
      </c>
      <c r="I135" s="18" t="n">
        <v>0</v>
      </c>
      <c r="J135" s="18" t="n">
        <v>0</v>
      </c>
      <c r="K135" s="29" t="n">
        <v>0</v>
      </c>
      <c r="L135" s="29" t="n">
        <v>0.000296955883213323</v>
      </c>
      <c r="N135" s="29" t="n">
        <v>0</v>
      </c>
      <c r="O135" s="29" t="n">
        <v>0</v>
      </c>
      <c r="P135" s="29" t="n">
        <v>0</v>
      </c>
      <c r="Q135" s="29" t="n">
        <v>7.7476864</v>
      </c>
    </row>
    <row r="136" customFormat="false" ht="15" hidden="false" customHeight="false" outlineLevel="0" collapsed="false">
      <c r="A136" s="2" t="s">
        <v>7</v>
      </c>
      <c r="B136" s="2" t="n">
        <v>7</v>
      </c>
      <c r="C136" s="18" t="s">
        <v>987</v>
      </c>
      <c r="D136" s="36" t="n">
        <v>-31.9503333333333</v>
      </c>
      <c r="E136" s="37" t="n">
        <v>-29.672</v>
      </c>
      <c r="F136" s="36" t="n">
        <v>-31.9626666666667</v>
      </c>
      <c r="G136" s="1" t="n">
        <v>-27.102</v>
      </c>
      <c r="I136" s="35" t="n">
        <v>0.00205446061660308</v>
      </c>
      <c r="J136" s="35" t="n">
        <v>0.000299474570657265</v>
      </c>
      <c r="K136" s="29" t="n">
        <v>0.000757946707548474</v>
      </c>
      <c r="L136" s="29" t="n">
        <v>0.000303553048753402</v>
      </c>
      <c r="N136" s="29" t="n">
        <v>0</v>
      </c>
      <c r="O136" s="29" t="n">
        <v>0</v>
      </c>
      <c r="P136" s="29" t="n">
        <v>0</v>
      </c>
      <c r="Q136" s="29" t="n">
        <v>7.9196195</v>
      </c>
    </row>
    <row r="137" customFormat="false" ht="15" hidden="false" customHeight="false" outlineLevel="0" collapsed="false">
      <c r="A137" s="2" t="s">
        <v>7</v>
      </c>
      <c r="B137" s="2" t="n">
        <v>15</v>
      </c>
      <c r="C137" s="1" t="s">
        <v>1041</v>
      </c>
      <c r="D137" s="1" t="n">
        <v>-31.172</v>
      </c>
      <c r="E137" s="1" t="n">
        <v>-29.887</v>
      </c>
      <c r="F137" s="1" t="n">
        <v>-28.063</v>
      </c>
      <c r="G137" s="1" t="n">
        <v>-28.108</v>
      </c>
      <c r="I137" s="18" t="n">
        <v>0</v>
      </c>
      <c r="J137" s="35" t="n">
        <v>0.000463312072376264</v>
      </c>
      <c r="K137" s="29" t="n">
        <v>0.00114278482024277</v>
      </c>
      <c r="L137" s="29" t="n">
        <v>0.000397415998393491</v>
      </c>
      <c r="N137" s="29" t="n">
        <v>0</v>
      </c>
      <c r="O137" s="29" t="n">
        <v>8.83783783783784</v>
      </c>
      <c r="P137" s="29" t="n">
        <v>5.67567567567568</v>
      </c>
      <c r="Q137" s="29" t="n">
        <v>10.3686878</v>
      </c>
    </row>
    <row r="138" customFormat="false" ht="15" hidden="false" customHeight="false" outlineLevel="0" collapsed="false">
      <c r="A138" s="2" t="s">
        <v>7</v>
      </c>
      <c r="B138" s="2" t="n">
        <v>15</v>
      </c>
      <c r="C138" s="18" t="s">
        <v>987</v>
      </c>
      <c r="D138" s="1" t="n">
        <v>-31.838</v>
      </c>
      <c r="E138" s="1" t="n">
        <v>-30.266</v>
      </c>
      <c r="F138" s="1" t="n">
        <v>-28.708</v>
      </c>
      <c r="G138" s="1" t="n">
        <v>-27.245</v>
      </c>
      <c r="I138" s="35" t="n">
        <v>0.00541459818181078</v>
      </c>
      <c r="J138" s="35" t="n">
        <v>0.00365088808461511</v>
      </c>
      <c r="K138" s="29" t="n">
        <v>0.00153091851236398</v>
      </c>
      <c r="L138" s="29" t="n">
        <v>0.00037632036400348</v>
      </c>
      <c r="N138" s="29" t="n">
        <v>0</v>
      </c>
      <c r="O138" s="29" t="n">
        <v>14.0625</v>
      </c>
      <c r="P138" s="29" t="n">
        <v>0.0350375</v>
      </c>
      <c r="Q138" s="29" t="n">
        <v>9.8181888</v>
      </c>
    </row>
    <row r="139" customFormat="false" ht="15" hidden="false" customHeight="false" outlineLevel="0" collapsed="false">
      <c r="A139" s="2" t="s">
        <v>7</v>
      </c>
      <c r="B139" s="2" t="n">
        <v>15</v>
      </c>
      <c r="C139" s="1" t="s">
        <v>1041</v>
      </c>
      <c r="D139" s="1" t="n">
        <v>-30.831</v>
      </c>
      <c r="E139" s="1" t="n">
        <v>-29.523</v>
      </c>
      <c r="F139" s="1" t="n">
        <v>-28.347</v>
      </c>
      <c r="G139" s="1" t="n">
        <v>-27.811</v>
      </c>
      <c r="I139" s="35" t="n">
        <v>0.00102196412225908</v>
      </c>
      <c r="J139" s="35" t="n">
        <v>0.0024776992796951</v>
      </c>
      <c r="K139" s="29" t="n">
        <v>0</v>
      </c>
      <c r="L139" s="29" t="n">
        <v>0.000123981896033465</v>
      </c>
      <c r="N139" s="29" t="n">
        <v>0</v>
      </c>
      <c r="O139" s="29" t="n">
        <v>1.36709677419355</v>
      </c>
      <c r="P139" s="29" t="n">
        <v>3.61290322580645</v>
      </c>
      <c r="Q139" s="29" t="n">
        <v>3.2346382</v>
      </c>
    </row>
    <row r="140" customFormat="false" ht="15" hidden="false" customHeight="false" outlineLevel="0" collapsed="false">
      <c r="A140" s="2" t="s">
        <v>7</v>
      </c>
      <c r="B140" s="2" t="n">
        <v>30</v>
      </c>
      <c r="C140" s="18" t="s">
        <v>987</v>
      </c>
      <c r="D140" s="1" t="n">
        <v>-30.533</v>
      </c>
      <c r="E140" s="1" t="n">
        <v>-29.294</v>
      </c>
      <c r="F140" s="1" t="n">
        <v>-28.38</v>
      </c>
      <c r="G140" s="1" t="n">
        <v>-28.034</v>
      </c>
      <c r="I140" s="35" t="n">
        <v>0.00220619949888468</v>
      </c>
      <c r="J140" s="18" t="n">
        <v>0</v>
      </c>
      <c r="K140" s="29" t="n">
        <v>0.00393002291143452</v>
      </c>
      <c r="L140" s="29" t="n">
        <v>0.000178782787373377</v>
      </c>
      <c r="N140" s="29" t="n">
        <v>0</v>
      </c>
      <c r="O140" s="29" t="n">
        <v>44.7297297297297</v>
      </c>
      <c r="P140" s="29" t="n">
        <v>3.10810810810811</v>
      </c>
      <c r="Q140" s="29" t="n">
        <v>4.66437019999999</v>
      </c>
    </row>
    <row r="141" customFormat="false" ht="15" hidden="false" customHeight="false" outlineLevel="0" collapsed="false">
      <c r="A141" s="2" t="s">
        <v>7</v>
      </c>
      <c r="B141" s="2" t="n">
        <v>30</v>
      </c>
      <c r="C141" s="1" t="s">
        <v>1041</v>
      </c>
      <c r="D141" s="1" t="n">
        <v>-31.106</v>
      </c>
      <c r="E141" s="1" t="n">
        <v>-30.413</v>
      </c>
      <c r="F141" s="1" t="n">
        <v>-28.599</v>
      </c>
      <c r="G141" s="1" t="n">
        <v>-27.685</v>
      </c>
      <c r="I141" s="35" t="n">
        <v>0.00565098669963615</v>
      </c>
      <c r="J141" s="35" t="n">
        <v>0.00175420065225951</v>
      </c>
      <c r="K141" s="29" t="n">
        <v>0</v>
      </c>
      <c r="L141" s="29" t="n">
        <v>0.000162524352703475</v>
      </c>
      <c r="N141" s="29" t="n">
        <v>0</v>
      </c>
      <c r="O141" s="29" t="n">
        <v>11.8125</v>
      </c>
      <c r="P141" s="29" t="n">
        <v>0.88840625</v>
      </c>
      <c r="Q141" s="29" t="n">
        <v>4.2401468</v>
      </c>
    </row>
    <row r="142" customFormat="false" ht="15" hidden="false" customHeight="false" outlineLevel="0" collapsed="false">
      <c r="A142" s="2" t="s">
        <v>7</v>
      </c>
      <c r="B142" s="2" t="n">
        <v>30</v>
      </c>
      <c r="C142" s="18" t="s">
        <v>987</v>
      </c>
      <c r="D142" s="1" t="n">
        <v>-30.561</v>
      </c>
      <c r="E142" s="1" t="n">
        <v>-29.455</v>
      </c>
      <c r="F142" s="1" t="n">
        <v>-28.57</v>
      </c>
      <c r="G142" s="1" t="n">
        <v>-27.915</v>
      </c>
      <c r="I142" s="35" t="n">
        <v>0.00513093046903568</v>
      </c>
      <c r="J142" s="35" t="n">
        <v>0.0045436804120269</v>
      </c>
      <c r="K142" s="29" t="n">
        <v>0.00207627968669533</v>
      </c>
      <c r="L142" s="29" t="n">
        <v>0.000209629099753306</v>
      </c>
      <c r="N142" s="29" t="n">
        <v>0</v>
      </c>
      <c r="O142" s="29" t="n">
        <v>2.35912903225806</v>
      </c>
      <c r="P142" s="29" t="n">
        <v>1.3761935483871</v>
      </c>
      <c r="Q142" s="29" t="n">
        <v>5.4692467</v>
      </c>
    </row>
    <row r="143" customFormat="false" ht="15" hidden="false" customHeight="false" outlineLevel="0" collapsed="false">
      <c r="A143" s="2" t="s">
        <v>7</v>
      </c>
      <c r="B143" s="2" t="n">
        <v>90</v>
      </c>
      <c r="C143" s="1" t="s">
        <v>1041</v>
      </c>
      <c r="D143" s="1" t="n">
        <v>-29.632</v>
      </c>
      <c r="E143" s="1" t="n">
        <v>-29.848</v>
      </c>
      <c r="F143" s="1" t="n">
        <v>-28.55</v>
      </c>
      <c r="G143" s="1" t="n">
        <v>-27.442</v>
      </c>
      <c r="I143" s="35" t="n">
        <v>0.00220619949888468</v>
      </c>
      <c r="J143" s="18" t="n">
        <v>0</v>
      </c>
      <c r="K143" s="29" t="n">
        <v>0</v>
      </c>
      <c r="L143" s="29" t="n">
        <v>0.000706964906527662</v>
      </c>
      <c r="N143" s="29" t="n">
        <v>0.62853488372093</v>
      </c>
      <c r="O143" s="29" t="n">
        <v>3.13513513513514</v>
      </c>
      <c r="P143" s="29" t="n">
        <v>1.59264864864865</v>
      </c>
      <c r="Q143" s="29" t="n">
        <v>18.4445864</v>
      </c>
    </row>
    <row r="144" customFormat="false" ht="15" hidden="false" customHeight="false" outlineLevel="0" collapsed="false">
      <c r="A144" s="2" t="s">
        <v>7</v>
      </c>
      <c r="B144" s="2" t="n">
        <v>90</v>
      </c>
      <c r="C144" s="18" t="s">
        <v>987</v>
      </c>
      <c r="D144" s="1" t="n">
        <v>-31.936</v>
      </c>
      <c r="E144" s="1" t="n">
        <v>-30.128</v>
      </c>
      <c r="F144" s="1" t="n">
        <v>-31.962</v>
      </c>
      <c r="G144" s="1" t="n">
        <v>-25.129</v>
      </c>
      <c r="I144" s="35" t="n">
        <v>0.00565098669963615</v>
      </c>
      <c r="J144" s="35" t="n">
        <v>0.00175420065225951</v>
      </c>
      <c r="K144" s="29" t="n">
        <v>0</v>
      </c>
      <c r="L144" s="29" t="n">
        <v>0.00183619607636309</v>
      </c>
      <c r="N144" s="29" t="n">
        <v>1.45348837209302</v>
      </c>
      <c r="O144" s="29" t="n">
        <v>5.9375</v>
      </c>
      <c r="P144" s="29" t="n">
        <v>26.21875</v>
      </c>
      <c r="Q144" s="29" t="n">
        <v>47.906458</v>
      </c>
    </row>
    <row r="145" customFormat="false" ht="15" hidden="false" customHeight="false" outlineLevel="0" collapsed="false">
      <c r="A145" s="2" t="s">
        <v>7</v>
      </c>
      <c r="B145" s="2" t="n">
        <v>90</v>
      </c>
      <c r="C145" s="1" t="s">
        <v>1041</v>
      </c>
      <c r="D145" s="1" t="n">
        <v>-28.382</v>
      </c>
      <c r="E145" s="1" t="n">
        <v>-29.346</v>
      </c>
      <c r="F145" s="1" t="n">
        <v>-27.684</v>
      </c>
      <c r="G145" s="1" t="n">
        <v>-29.794</v>
      </c>
      <c r="I145" s="35" t="n">
        <v>0.00513093046903568</v>
      </c>
      <c r="J145" s="35" t="n">
        <v>0.0045436804120269</v>
      </c>
      <c r="K145" s="29" t="n">
        <v>0.0017079</v>
      </c>
      <c r="L145" s="29" t="n">
        <v>0.00329314078409171</v>
      </c>
      <c r="N145" s="29" t="n">
        <v>2.018</v>
      </c>
      <c r="O145" s="29" t="n">
        <v>4.16129032258065</v>
      </c>
      <c r="P145" s="29" t="n">
        <v>6.61290322580645</v>
      </c>
      <c r="Q145" s="29" t="n">
        <v>85.916979</v>
      </c>
    </row>
    <row r="146" customFormat="false" ht="15" hidden="false" customHeight="false" outlineLevel="0" collapsed="false">
      <c r="A146" s="2" t="s">
        <v>7</v>
      </c>
      <c r="B146" s="2" t="n">
        <v>180</v>
      </c>
      <c r="C146" s="18" t="s">
        <v>987</v>
      </c>
      <c r="D146" s="1" t="n">
        <v>-32.516</v>
      </c>
      <c r="E146" s="1" t="n">
        <v>-29.197</v>
      </c>
      <c r="F146" s="1" t="n">
        <v>-27.334</v>
      </c>
      <c r="G146" s="1" t="n">
        <v>-29.834</v>
      </c>
      <c r="I146" s="18" t="n">
        <v>0</v>
      </c>
      <c r="J146" s="35" t="n">
        <v>0.000463312072376264</v>
      </c>
      <c r="K146" s="29" t="n">
        <v>0.0015265</v>
      </c>
      <c r="L146" s="29" t="n">
        <v>0</v>
      </c>
      <c r="N146" s="29" t="n">
        <v>2.30044186046512</v>
      </c>
      <c r="O146" s="29" t="n">
        <v>5.86486486486486</v>
      </c>
      <c r="P146" s="29" t="n">
        <v>9.64864864864864</v>
      </c>
      <c r="Q146" s="29" t="n">
        <v>0</v>
      </c>
    </row>
    <row r="147" customFormat="false" ht="15" hidden="false" customHeight="false" outlineLevel="0" collapsed="false">
      <c r="A147" s="2" t="s">
        <v>7</v>
      </c>
      <c r="B147" s="2" t="n">
        <v>180</v>
      </c>
      <c r="C147" s="1" t="s">
        <v>1041</v>
      </c>
      <c r="D147" s="1" t="n">
        <v>-25.326</v>
      </c>
      <c r="E147" s="1" t="n">
        <v>-26.298</v>
      </c>
      <c r="F147" s="1" t="n">
        <v>-26.981</v>
      </c>
      <c r="G147" s="1" t="n">
        <v>-30.264</v>
      </c>
      <c r="I147" s="35" t="n">
        <v>0.00541459818181078</v>
      </c>
      <c r="J147" s="35" t="n">
        <v>0.00365088808461511</v>
      </c>
      <c r="K147" s="29" t="n">
        <v>0.0090291</v>
      </c>
      <c r="L147" s="29" t="n">
        <v>0</v>
      </c>
      <c r="N147" s="29" t="n">
        <v>4.21511627906977</v>
      </c>
      <c r="O147" s="29" t="n">
        <v>40.15625</v>
      </c>
      <c r="P147" s="29" t="n">
        <v>11.09375</v>
      </c>
      <c r="Q147" s="29" t="n">
        <v>0</v>
      </c>
    </row>
    <row r="148" customFormat="false" ht="15" hidden="false" customHeight="false" outlineLevel="0" collapsed="false">
      <c r="A148" s="2" t="s">
        <v>7</v>
      </c>
      <c r="B148" s="2" t="n">
        <v>180</v>
      </c>
      <c r="C148" s="18" t="s">
        <v>987</v>
      </c>
      <c r="D148" s="1" t="n">
        <v>-29.321</v>
      </c>
      <c r="E148" s="1" t="n">
        <v>-27.365</v>
      </c>
      <c r="F148" s="1" t="n">
        <v>-29.791</v>
      </c>
      <c r="G148" s="1" t="n">
        <v>-32.42</v>
      </c>
      <c r="I148" s="35" t="n">
        <v>0.00102196412225908</v>
      </c>
      <c r="J148" s="35" t="n">
        <v>0.0024776992796951</v>
      </c>
      <c r="K148" s="29" t="n">
        <v>0.0032187</v>
      </c>
      <c r="L148" s="29" t="n">
        <v>0</v>
      </c>
      <c r="N148" s="29" t="n">
        <v>3.00525581395349</v>
      </c>
      <c r="O148" s="29" t="n">
        <v>34</v>
      </c>
      <c r="P148" s="29" t="n">
        <v>13.3225806451613</v>
      </c>
      <c r="Q148" s="29" t="n">
        <v>0</v>
      </c>
    </row>
    <row r="149" customFormat="false" ht="15" hidden="false" customHeight="false" outlineLevel="0" collapsed="false">
      <c r="A149" s="2" t="s">
        <v>7</v>
      </c>
      <c r="B149" s="2" t="n">
        <v>360</v>
      </c>
      <c r="C149" s="18" t="s">
        <v>987</v>
      </c>
      <c r="D149" s="1" t="n">
        <v>-28.244</v>
      </c>
      <c r="E149" s="1" t="n">
        <v>-30.437</v>
      </c>
      <c r="F149" s="1" t="n">
        <v>-24.799</v>
      </c>
      <c r="G149" s="1" t="n">
        <v>-36.124</v>
      </c>
      <c r="I149" s="35" t="n">
        <v>0.00220619949888468</v>
      </c>
      <c r="J149" s="18" t="n">
        <v>0</v>
      </c>
      <c r="K149" s="29" t="n">
        <v>0.0021917</v>
      </c>
      <c r="L149" s="29" t="n">
        <v>0</v>
      </c>
      <c r="N149" s="29" t="n">
        <v>2.03016279069767</v>
      </c>
      <c r="O149" s="29" t="n">
        <v>11.4324324324324</v>
      </c>
      <c r="P149" s="29" t="n">
        <v>31.5405405405405</v>
      </c>
      <c r="Q149" s="29" t="n">
        <v>0</v>
      </c>
    </row>
    <row r="150" customFormat="false" ht="15" hidden="false" customHeight="false" outlineLevel="0" collapsed="false">
      <c r="A150" s="2" t="s">
        <v>7</v>
      </c>
      <c r="B150" s="2" t="n">
        <v>360</v>
      </c>
      <c r="C150" s="1" t="s">
        <v>1041</v>
      </c>
      <c r="D150" s="1" t="n">
        <v>-25.111</v>
      </c>
      <c r="E150" s="1" t="n">
        <v>-28.023</v>
      </c>
      <c r="F150" s="1" t="n">
        <v>-28.424</v>
      </c>
      <c r="G150" s="1" t="n">
        <v>-38.823</v>
      </c>
      <c r="I150" s="35" t="n">
        <v>0.00565098669963615</v>
      </c>
      <c r="J150" s="35" t="n">
        <v>0.00175420065225951</v>
      </c>
      <c r="K150" s="29" t="n">
        <v>0.0016936</v>
      </c>
      <c r="L150" s="29" t="n">
        <v>0</v>
      </c>
      <c r="N150" s="29" t="n">
        <v>3.43313953488372</v>
      </c>
      <c r="O150" s="29" t="n">
        <v>19.0625</v>
      </c>
      <c r="P150" s="29" t="n">
        <v>32.21875</v>
      </c>
      <c r="Q150" s="29" t="n">
        <v>0</v>
      </c>
    </row>
    <row r="151" customFormat="false" ht="15" hidden="false" customHeight="false" outlineLevel="0" collapsed="false">
      <c r="A151" s="2" t="s">
        <v>7</v>
      </c>
      <c r="B151" s="2" t="n">
        <v>360</v>
      </c>
      <c r="C151" s="18" t="s">
        <v>987</v>
      </c>
      <c r="D151" s="1" t="n">
        <v>-25.584</v>
      </c>
      <c r="E151" s="1" t="n">
        <v>-25.486</v>
      </c>
      <c r="F151" s="1" t="n">
        <v>-26.485</v>
      </c>
      <c r="G151" s="1" t="n">
        <v>-29.113</v>
      </c>
      <c r="I151" s="35" t="n">
        <v>0.00513093046903568</v>
      </c>
      <c r="J151" s="35" t="n">
        <v>0.0045436804120269</v>
      </c>
      <c r="K151" s="29" t="n">
        <v>0</v>
      </c>
      <c r="L151" s="29" t="n">
        <v>0</v>
      </c>
      <c r="N151" s="29" t="n">
        <v>4.14627906976743</v>
      </c>
      <c r="O151" s="29" t="n">
        <v>63.1935483870968</v>
      </c>
      <c r="P151" s="29" t="n">
        <v>18.7096774193548</v>
      </c>
      <c r="Q151" s="29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1"/>
  <sheetViews>
    <sheetView showFormulas="false" showGridLines="true" showRowColHeaders="true" showZeros="true" rightToLeft="false" tabSelected="false" showOutlineSymbols="true" defaultGridColor="true" view="normal" topLeftCell="A22" colorId="64" zoomScale="160" zoomScaleNormal="160" zoomScalePageLayoutView="100" workbookViewId="0">
      <selection pane="topLeft" activeCell="G64" activeCellId="1" sqref="D:D G64"/>
    </sheetView>
  </sheetViews>
  <sheetFormatPr defaultColWidth="9.15234375" defaultRowHeight="12.8" zeroHeight="false" outlineLevelRow="0" outlineLevelCol="0"/>
  <cols>
    <col collapsed="false" customWidth="true" hidden="false" outlineLevel="0" max="4" min="4" style="20" width="11.3"/>
    <col collapsed="false" customWidth="true" hidden="false" outlineLevel="0" max="5" min="5" style="20" width="15.15"/>
    <col collapsed="false" customWidth="true" hidden="false" outlineLevel="0" max="6" min="6" style="20" width="12.26"/>
    <col collapsed="false" customWidth="true" hidden="false" outlineLevel="0" max="9" min="9" style="20" width="21.17"/>
    <col collapsed="false" customWidth="true" hidden="false" outlineLevel="0" max="10" min="10" style="20" width="18.04"/>
    <col collapsed="false" customWidth="true" hidden="false" outlineLevel="0" max="11" min="11" style="20" width="14.47"/>
  </cols>
  <sheetData>
    <row r="1" customFormat="false" ht="15" hidden="false" customHeight="false" outlineLevel="0" collapsed="false">
      <c r="A1" s="4" t="s">
        <v>0</v>
      </c>
      <c r="B1" s="23" t="s">
        <v>1019</v>
      </c>
      <c r="C1" s="3" t="s">
        <v>1</v>
      </c>
      <c r="D1" s="23" t="s">
        <v>1020</v>
      </c>
      <c r="E1" s="19" t="s">
        <v>1021</v>
      </c>
      <c r="F1" s="19" t="s">
        <v>1022</v>
      </c>
      <c r="G1" s="19" t="s">
        <v>1023</v>
      </c>
      <c r="H1" s="19" t="s">
        <v>1024</v>
      </c>
      <c r="I1" s="3" t="s">
        <v>1025</v>
      </c>
      <c r="J1" s="3" t="s">
        <v>1026</v>
      </c>
      <c r="K1" s="30" t="s">
        <v>1027</v>
      </c>
    </row>
    <row r="2" customFormat="false" ht="14.9" hidden="false" customHeight="false" outlineLevel="0" collapsed="false">
      <c r="A2" s="20" t="str">
        <f aca="false">'Leaves to Soil-repro'!A2</f>
        <v>R0</v>
      </c>
      <c r="B2" s="20" t="n">
        <f aca="false">'Leaves to Soil-repro'!B2</f>
        <v>0</v>
      </c>
      <c r="C2" s="20" t="str">
        <f aca="false">'Leaves to Soil-repro'!C2</f>
        <v>1-CK1-B</v>
      </c>
      <c r="D2" s="38" t="n">
        <f aca="false">'Leaves to Soil-original'!D2 - 'Leaves to Soil-repro'!D2</f>
        <v>0</v>
      </c>
      <c r="E2" s="38" t="n">
        <f aca="false">'Leaves to Soil-original'!E2 - 'Leaves to Soil-repro'!E2</f>
        <v>0</v>
      </c>
      <c r="F2" s="38" t="n">
        <f aca="false">'Leaves to Soil-original'!F2 - 'Leaves to Soil-repro'!F2</f>
        <v>0</v>
      </c>
      <c r="G2" s="38" t="n">
        <f aca="false">'Leaves to Soil-original'!G2 - 'Leaves to Soil-repro'!G2</f>
        <v>0</v>
      </c>
      <c r="H2" s="38" t="n">
        <f aca="false">'Leaves to Soil-original'!H2 - 'Leaves to Soil-repro'!H2</f>
        <v>-1.92</v>
      </c>
      <c r="I2" s="25" t="n">
        <f aca="false">'Leaves to Soil-original'!I2 - 'Leaves to Soil-repro'!I2</f>
        <v>0</v>
      </c>
      <c r="J2" s="25" t="n">
        <f aca="false">'Leaves to Soil-original'!J2 - 'Leaves to Soil-repro'!J2</f>
        <v>0</v>
      </c>
      <c r="K2" s="25" t="n">
        <f aca="false">'Leaves to Soil-original'!K2 - 'Leaves to Soil-repro'!K2</f>
        <v>0</v>
      </c>
    </row>
    <row r="3" customFormat="false" ht="14.9" hidden="false" customHeight="false" outlineLevel="0" collapsed="false">
      <c r="A3" s="20" t="str">
        <f aca="false">'Leaves to Soil-repro'!A3</f>
        <v>R0</v>
      </c>
      <c r="B3" s="20" t="n">
        <f aca="false">'Leaves to Soil-repro'!B3</f>
        <v>0</v>
      </c>
      <c r="C3" s="20" t="str">
        <f aca="false">'Leaves to Soil-repro'!C3</f>
        <v>1-CK2-B</v>
      </c>
      <c r="D3" s="38" t="n">
        <f aca="false">'Leaves to Soil-original'!D3 - 'Leaves to Soil-repro'!D3</f>
        <v>0</v>
      </c>
      <c r="E3" s="38" t="n">
        <f aca="false">'Leaves to Soil-original'!E3 - 'Leaves to Soil-repro'!E3</f>
        <v>0</v>
      </c>
      <c r="F3" s="38" t="n">
        <f aca="false">'Leaves to Soil-original'!F3 - 'Leaves to Soil-repro'!F3</f>
        <v>0</v>
      </c>
      <c r="G3" s="38" t="n">
        <f aca="false">'Leaves to Soil-original'!G3 - 'Leaves to Soil-repro'!G3</f>
        <v>-1</v>
      </c>
      <c r="H3" s="38" t="n">
        <f aca="false">'Leaves to Soil-original'!H3 - 'Leaves to Soil-repro'!H3</f>
        <v>-0.433</v>
      </c>
      <c r="I3" s="25" t="n">
        <f aca="false">'Leaves to Soil-original'!I3 - 'Leaves to Soil-repro'!I3</f>
        <v>0</v>
      </c>
      <c r="J3" s="25" t="n">
        <f aca="false">'Leaves to Soil-original'!J3 - 'Leaves to Soil-repro'!J3</f>
        <v>0</v>
      </c>
      <c r="K3" s="25" t="n">
        <f aca="false">'Leaves to Soil-original'!K3 - 'Leaves to Soil-repro'!K3</f>
        <v>0</v>
      </c>
    </row>
    <row r="4" customFormat="false" ht="14.9" hidden="false" customHeight="false" outlineLevel="0" collapsed="false">
      <c r="A4" s="20" t="str">
        <f aca="false">'Leaves to Soil-repro'!A4</f>
        <v>R0</v>
      </c>
      <c r="B4" s="20" t="n">
        <f aca="false">'Leaves to Soil-repro'!B4</f>
        <v>0</v>
      </c>
      <c r="C4" s="20" t="str">
        <f aca="false">'Leaves to Soil-repro'!C4</f>
        <v>1-CK3-B</v>
      </c>
      <c r="D4" s="38" t="n">
        <f aca="false">'Leaves to Soil-original'!D4 - 'Leaves to Soil-repro'!D4</f>
        <v>0</v>
      </c>
      <c r="E4" s="38" t="n">
        <f aca="false">'Leaves to Soil-original'!E4 - 'Leaves to Soil-repro'!E4</f>
        <v>0</v>
      </c>
      <c r="F4" s="38" t="n">
        <f aca="false">'Leaves to Soil-original'!F4 - 'Leaves to Soil-repro'!F4</f>
        <v>0</v>
      </c>
      <c r="G4" s="38" t="n">
        <f aca="false">'Leaves to Soil-original'!G4 - 'Leaves to Soil-repro'!G4</f>
        <v>-1</v>
      </c>
      <c r="H4" s="38" t="n">
        <f aca="false">'Leaves to Soil-original'!H4 - 'Leaves to Soil-repro'!H4</f>
        <v>1.829</v>
      </c>
      <c r="I4" s="25" t="n">
        <f aca="false">'Leaves to Soil-original'!I4 - 'Leaves to Soil-repro'!I4</f>
        <v>0</v>
      </c>
      <c r="J4" s="25" t="n">
        <f aca="false">'Leaves to Soil-original'!J4 - 'Leaves to Soil-repro'!J4</f>
        <v>0</v>
      </c>
      <c r="K4" s="25" t="n">
        <f aca="false">'Leaves to Soil-original'!K4 - 'Leaves to Soil-repro'!K4</f>
        <v>0</v>
      </c>
    </row>
    <row r="5" customFormat="false" ht="14.9" hidden="false" customHeight="false" outlineLevel="0" collapsed="false">
      <c r="A5" s="20" t="str">
        <f aca="false">'Leaves to Soil-repro'!A5</f>
        <v>R0</v>
      </c>
      <c r="B5" s="20" t="n">
        <f aca="false">'Leaves to Soil-repro'!B5</f>
        <v>0.125</v>
      </c>
      <c r="C5" s="20" t="str">
        <f aca="false">'Leaves to Soil-repro'!C5</f>
        <v>2-CK1-B</v>
      </c>
      <c r="D5" s="38" t="n">
        <f aca="false">'Leaves to Soil-original'!D5 - 'Leaves to Soil-repro'!D5</f>
        <v>0</v>
      </c>
      <c r="E5" s="38" t="n">
        <f aca="false">'Leaves to Soil-original'!E5 - 'Leaves to Soil-repro'!E5</f>
        <v>0</v>
      </c>
      <c r="F5" s="38" t="n">
        <f aca="false">'Leaves to Soil-original'!F5 - 'Leaves to Soil-repro'!F5</f>
        <v>0</v>
      </c>
      <c r="G5" s="38" t="n">
        <f aca="false">'Leaves to Soil-original'!G5 - 'Leaves to Soil-repro'!G5</f>
        <v>0</v>
      </c>
      <c r="H5" s="38" t="n">
        <f aca="false">'Leaves to Soil-original'!H5 - 'Leaves to Soil-repro'!H5</f>
        <v>0</v>
      </c>
      <c r="I5" s="25" t="n">
        <f aca="false">'Leaves to Soil-original'!I5 - 'Leaves to Soil-repro'!I5</f>
        <v>0.0215807043254081</v>
      </c>
      <c r="J5" s="25" t="n">
        <f aca="false">'Leaves to Soil-original'!J5 - 'Leaves to Soil-repro'!J5</f>
        <v>0</v>
      </c>
      <c r="K5" s="25" t="n">
        <f aca="false">'Leaves to Soil-original'!K5 - 'Leaves to Soil-repro'!K5</f>
        <v>0.00376579193011795</v>
      </c>
    </row>
    <row r="6" customFormat="false" ht="13.8" hidden="false" customHeight="false" outlineLevel="0" collapsed="false">
      <c r="A6" s="20" t="str">
        <f aca="false">'Leaves to Soil-repro'!A6</f>
        <v>R0</v>
      </c>
      <c r="B6" s="20" t="n">
        <f aca="false">'Leaves to Soil-repro'!B6</f>
        <v>0.125</v>
      </c>
      <c r="C6" s="20" t="str">
        <f aca="false">'Leaves to Soil-repro'!C6</f>
        <v>2-CK2-B</v>
      </c>
      <c r="D6" s="38" t="n">
        <f aca="false">'Leaves to Soil-original'!D6 - 'Leaves to Soil-repro'!D6</f>
        <v>0</v>
      </c>
      <c r="E6" s="38" t="n">
        <f aca="false">'Leaves to Soil-original'!E6 - 'Leaves to Soil-repro'!E6</f>
        <v>0</v>
      </c>
      <c r="F6" s="38" t="n">
        <f aca="false">'Leaves to Soil-original'!F6 - 'Leaves to Soil-repro'!F6</f>
        <v>0</v>
      </c>
      <c r="G6" s="38" t="n">
        <f aca="false">'Leaves to Soil-original'!G6 - 'Leaves to Soil-repro'!G6</f>
        <v>-1</v>
      </c>
      <c r="H6" s="38" t="n">
        <f aca="false">'Leaves to Soil-original'!H6 - 'Leaves to Soil-repro'!H6</f>
        <v>-1</v>
      </c>
      <c r="I6" s="25" t="n">
        <f aca="false">'Leaves to Soil-original'!I6 - 'Leaves to Soil-repro'!I6</f>
        <v>-0.0215640724345257</v>
      </c>
      <c r="J6" s="25" t="n">
        <f aca="false">'Leaves to Soil-original'!J6 - 'Leaves to Soil-repro'!J6</f>
        <v>0</v>
      </c>
      <c r="K6" s="25" t="n">
        <f aca="false">'Leaves to Soil-original'!K6 - 'Leaves to Soil-repro'!K6</f>
        <v>2.20309881449054E-016</v>
      </c>
    </row>
    <row r="7" customFormat="false" ht="13.8" hidden="false" customHeight="false" outlineLevel="0" collapsed="false">
      <c r="A7" s="20" t="str">
        <f aca="false">'Leaves to Soil-repro'!A7</f>
        <v>R0</v>
      </c>
      <c r="B7" s="20" t="n">
        <f aca="false">'Leaves to Soil-repro'!B7</f>
        <v>0.125</v>
      </c>
      <c r="C7" s="20" t="str">
        <f aca="false">'Leaves to Soil-repro'!C7</f>
        <v>2-CK3-B</v>
      </c>
      <c r="D7" s="38" t="n">
        <f aca="false">'Leaves to Soil-original'!D7 - 'Leaves to Soil-repro'!D7</f>
        <v>0</v>
      </c>
      <c r="E7" s="38" t="n">
        <f aca="false">'Leaves to Soil-original'!E7 - 'Leaves to Soil-repro'!E7</f>
        <v>0</v>
      </c>
      <c r="F7" s="38" t="n">
        <f aca="false">'Leaves to Soil-original'!F7 - 'Leaves to Soil-repro'!F7</f>
        <v>0</v>
      </c>
      <c r="G7" s="38" t="n">
        <f aca="false">'Leaves to Soil-original'!G7 - 'Leaves to Soil-repro'!G7</f>
        <v>0</v>
      </c>
      <c r="H7" s="38" t="n">
        <f aca="false">'Leaves to Soil-original'!H7 - 'Leaves to Soil-repro'!H7</f>
        <v>0</v>
      </c>
      <c r="I7" s="25" t="n">
        <f aca="false">'Leaves to Soil-original'!I7 - 'Leaves to Soil-repro'!I7</f>
        <v>0.0204301414111031</v>
      </c>
      <c r="J7" s="25" t="n">
        <f aca="false">'Leaves to Soil-original'!J7 - 'Leaves to Soil-repro'!J7</f>
        <v>6.10622663543836E-016</v>
      </c>
      <c r="K7" s="25" t="n">
        <f aca="false">'Leaves to Soil-original'!K7 - 'Leaves to Soil-repro'!K7</f>
        <v>2.21177243187043E-016</v>
      </c>
    </row>
    <row r="8" customFormat="false" ht="13.8" hidden="false" customHeight="false" outlineLevel="0" collapsed="false">
      <c r="A8" s="20" t="str">
        <f aca="false">'Leaves to Soil-repro'!A8</f>
        <v>R0</v>
      </c>
      <c r="B8" s="20" t="n">
        <f aca="false">'Leaves to Soil-repro'!B8</f>
        <v>1</v>
      </c>
      <c r="C8" s="20" t="str">
        <f aca="false">'Leaves to Soil-repro'!C8</f>
        <v>3-CK1-B</v>
      </c>
      <c r="D8" s="38" t="n">
        <f aca="false">'Leaves to Soil-original'!D8 - 'Leaves to Soil-repro'!D8</f>
        <v>0</v>
      </c>
      <c r="E8" s="38" t="n">
        <f aca="false">'Leaves to Soil-original'!E8 - 'Leaves to Soil-repro'!E8</f>
        <v>0</v>
      </c>
      <c r="F8" s="38" t="n">
        <f aca="false">'Leaves to Soil-original'!F8 - 'Leaves to Soil-repro'!F8</f>
        <v>0</v>
      </c>
      <c r="G8" s="38" t="n">
        <f aca="false">'Leaves to Soil-original'!G8 - 'Leaves to Soil-repro'!G8</f>
        <v>0</v>
      </c>
      <c r="H8" s="38" t="n">
        <f aca="false">'Leaves to Soil-original'!H8 - 'Leaves to Soil-repro'!H8</f>
        <v>0</v>
      </c>
      <c r="I8" s="25" t="n">
        <f aca="false">'Leaves to Soil-original'!I8 - 'Leaves to Soil-repro'!I8</f>
        <v>0</v>
      </c>
      <c r="J8" s="25" t="n">
        <f aca="false">'Leaves to Soil-original'!J8 - 'Leaves to Soil-repro'!J8</f>
        <v>0</v>
      </c>
      <c r="K8" s="25" t="n">
        <f aca="false">'Leaves to Soil-original'!K8 - 'Leaves to Soil-repro'!K8</f>
        <v>0.00981307350792804</v>
      </c>
    </row>
    <row r="9" customFormat="false" ht="13.8" hidden="false" customHeight="false" outlineLevel="0" collapsed="false">
      <c r="A9" s="20" t="str">
        <f aca="false">'Leaves to Soil-repro'!A9</f>
        <v>R0</v>
      </c>
      <c r="B9" s="20" t="n">
        <f aca="false">'Leaves to Soil-repro'!B9</f>
        <v>1</v>
      </c>
      <c r="C9" s="20" t="str">
        <f aca="false">'Leaves to Soil-repro'!C9</f>
        <v>3-CK2-B</v>
      </c>
      <c r="D9" s="38" t="n">
        <f aca="false">'Leaves to Soil-original'!D9 - 'Leaves to Soil-repro'!D9</f>
        <v>0</v>
      </c>
      <c r="E9" s="38" t="n">
        <f aca="false">'Leaves to Soil-original'!E9 - 'Leaves to Soil-repro'!E9</f>
        <v>0</v>
      </c>
      <c r="F9" s="38" t="n">
        <f aca="false">'Leaves to Soil-original'!F9 - 'Leaves to Soil-repro'!F9</f>
        <v>0</v>
      </c>
      <c r="G9" s="38" t="n">
        <f aca="false">'Leaves to Soil-original'!G9 - 'Leaves to Soil-repro'!G9</f>
        <v>0</v>
      </c>
      <c r="H9" s="38" t="n">
        <f aca="false">'Leaves to Soil-original'!H9 - 'Leaves to Soil-repro'!H9</f>
        <v>0</v>
      </c>
      <c r="I9" s="25" t="n">
        <f aca="false">'Leaves to Soil-original'!I9 - 'Leaves to Soil-repro'!I9</f>
        <v>-0.032719386083049</v>
      </c>
      <c r="J9" s="25" t="n">
        <f aca="false">'Leaves to Soil-original'!J9 - 'Leaves to Soil-repro'!J9</f>
        <v>0</v>
      </c>
      <c r="K9" s="25" t="n">
        <f aca="false">'Leaves to Soil-original'!K9 - 'Leaves to Soil-repro'!K9</f>
        <v>0.009355649835318</v>
      </c>
    </row>
    <row r="10" customFormat="false" ht="13.8" hidden="false" customHeight="false" outlineLevel="0" collapsed="false">
      <c r="A10" s="20" t="str">
        <f aca="false">'Leaves to Soil-repro'!A10</f>
        <v>R0</v>
      </c>
      <c r="B10" s="20" t="n">
        <f aca="false">'Leaves to Soil-repro'!B10</f>
        <v>1</v>
      </c>
      <c r="C10" s="20" t="str">
        <f aca="false">'Leaves to Soil-repro'!C10</f>
        <v>3-CK3-B</v>
      </c>
      <c r="D10" s="38" t="n">
        <f aca="false">'Leaves to Soil-original'!D10 - 'Leaves to Soil-repro'!D10</f>
        <v>0</v>
      </c>
      <c r="E10" s="38" t="n">
        <f aca="false">'Leaves to Soil-original'!E10 - 'Leaves to Soil-repro'!E10</f>
        <v>0</v>
      </c>
      <c r="F10" s="38" t="n">
        <f aca="false">'Leaves to Soil-original'!F10 - 'Leaves to Soil-repro'!F10</f>
        <v>0</v>
      </c>
      <c r="G10" s="38" t="n">
        <f aca="false">'Leaves to Soil-original'!G10 - 'Leaves to Soil-repro'!G10</f>
        <v>0</v>
      </c>
      <c r="H10" s="38" t="n">
        <f aca="false">'Leaves to Soil-original'!H10 - 'Leaves to Soil-repro'!H10</f>
        <v>0</v>
      </c>
      <c r="I10" s="25" t="n">
        <f aca="false">'Leaves to Soil-original'!I10 - 'Leaves to Soil-repro'!I10</f>
        <v>0.032759223144489</v>
      </c>
      <c r="J10" s="25" t="n">
        <f aca="false">'Leaves to Soil-original'!J10 - 'Leaves to Soil-repro'!J10</f>
        <v>-0.000769336925192599</v>
      </c>
      <c r="K10" s="25" t="n">
        <f aca="false">'Leaves to Soil-original'!K10 - 'Leaves to Soil-repro'!K10</f>
        <v>0.00886743336378791</v>
      </c>
    </row>
    <row r="11" customFormat="false" ht="13.8" hidden="false" customHeight="false" outlineLevel="0" collapsed="false">
      <c r="A11" s="20" t="str">
        <f aca="false">'Leaves to Soil-repro'!A11</f>
        <v>R0</v>
      </c>
      <c r="B11" s="20" t="n">
        <f aca="false">'Leaves to Soil-repro'!B11</f>
        <v>3</v>
      </c>
      <c r="C11" s="20" t="str">
        <f aca="false">'Leaves to Soil-repro'!C11</f>
        <v>4-CK1-B</v>
      </c>
      <c r="D11" s="38" t="n">
        <f aca="false">'Leaves to Soil-original'!D11 - 'Leaves to Soil-repro'!D11</f>
        <v>0</v>
      </c>
      <c r="E11" s="38" t="n">
        <f aca="false">'Leaves to Soil-original'!E11 - 'Leaves to Soil-repro'!E11</f>
        <v>0</v>
      </c>
      <c r="F11" s="38" t="n">
        <f aca="false">'Leaves to Soil-original'!F11 - 'Leaves to Soil-repro'!F11</f>
        <v>0</v>
      </c>
      <c r="G11" s="38" t="n">
        <f aca="false">'Leaves to Soil-original'!G11 - 'Leaves to Soil-repro'!G11</f>
        <v>0</v>
      </c>
      <c r="H11" s="38" t="n">
        <f aca="false">'Leaves to Soil-original'!H11 - 'Leaves to Soil-repro'!H11</f>
        <v>0</v>
      </c>
      <c r="I11" s="25" t="n">
        <f aca="false">'Leaves to Soil-original'!I11 - 'Leaves to Soil-repro'!I11</f>
        <v>0</v>
      </c>
      <c r="J11" s="25" t="n">
        <f aca="false">'Leaves to Soil-original'!J11 - 'Leaves to Soil-repro'!J11</f>
        <v>0</v>
      </c>
      <c r="K11" s="25" t="n">
        <f aca="false">'Leaves to Soil-original'!K11 - 'Leaves to Soil-repro'!K11</f>
        <v>0.00580093204493506</v>
      </c>
    </row>
    <row r="12" customFormat="false" ht="13.8" hidden="false" customHeight="false" outlineLevel="0" collapsed="false">
      <c r="A12" s="20" t="str">
        <f aca="false">'Leaves to Soil-repro'!A12</f>
        <v>R0</v>
      </c>
      <c r="B12" s="20" t="n">
        <f aca="false">'Leaves to Soil-repro'!B12</f>
        <v>3</v>
      </c>
      <c r="C12" s="20" t="str">
        <f aca="false">'Leaves to Soil-repro'!C12</f>
        <v>4-CK2-B</v>
      </c>
      <c r="D12" s="38" t="n">
        <f aca="false">'Leaves to Soil-original'!D12 - 'Leaves to Soil-repro'!D12</f>
        <v>0</v>
      </c>
      <c r="E12" s="38" t="n">
        <f aca="false">'Leaves to Soil-original'!E12 - 'Leaves to Soil-repro'!E12</f>
        <v>0</v>
      </c>
      <c r="F12" s="38" t="n">
        <f aca="false">'Leaves to Soil-original'!F12 - 'Leaves to Soil-repro'!F12</f>
        <v>0</v>
      </c>
      <c r="G12" s="38" t="n">
        <f aca="false">'Leaves to Soil-original'!G12 - 'Leaves to Soil-repro'!G12</f>
        <v>0</v>
      </c>
      <c r="H12" s="38" t="n">
        <f aca="false">'Leaves to Soil-original'!H12 - 'Leaves to Soil-repro'!H12</f>
        <v>0</v>
      </c>
      <c r="I12" s="25" t="n">
        <f aca="false">'Leaves to Soil-original'!I12 - 'Leaves to Soil-repro'!I12</f>
        <v>0.0327704088660916</v>
      </c>
      <c r="J12" s="25" t="n">
        <f aca="false">'Leaves to Soil-original'!J12 - 'Leaves to Soil-repro'!J12</f>
        <v>0</v>
      </c>
      <c r="K12" s="25" t="n">
        <f aca="false">'Leaves to Soil-original'!K12 - 'Leaves to Soil-repro'!K12</f>
        <v>0.0100000000000051</v>
      </c>
    </row>
    <row r="13" customFormat="false" ht="13.8" hidden="false" customHeight="false" outlineLevel="0" collapsed="false">
      <c r="A13" s="20" t="str">
        <f aca="false">'Leaves to Soil-repro'!A13</f>
        <v>R0</v>
      </c>
      <c r="B13" s="20" t="n">
        <f aca="false">'Leaves to Soil-repro'!B13</f>
        <v>3</v>
      </c>
      <c r="C13" s="20" t="str">
        <f aca="false">'Leaves to Soil-repro'!C13</f>
        <v>4-CK3-B</v>
      </c>
      <c r="D13" s="38" t="n">
        <f aca="false">'Leaves to Soil-original'!D13 - 'Leaves to Soil-repro'!D13</f>
        <v>0</v>
      </c>
      <c r="E13" s="38" t="n">
        <f aca="false">'Leaves to Soil-original'!E13 - 'Leaves to Soil-repro'!E13</f>
        <v>0</v>
      </c>
      <c r="F13" s="38" t="n">
        <f aca="false">'Leaves to Soil-original'!F13 - 'Leaves to Soil-repro'!F13</f>
        <v>0</v>
      </c>
      <c r="G13" s="38" t="n">
        <f aca="false">'Leaves to Soil-original'!G13 - 'Leaves to Soil-repro'!G13</f>
        <v>0</v>
      </c>
      <c r="H13" s="38" t="n">
        <f aca="false">'Leaves to Soil-original'!H13 - 'Leaves to Soil-repro'!H13</f>
        <v>0</v>
      </c>
      <c r="I13" s="25" t="n">
        <f aca="false">'Leaves to Soil-original'!I13 - 'Leaves to Soil-repro'!I13</f>
        <v>0.0291769931345648</v>
      </c>
      <c r="J13" s="25" t="n">
        <f aca="false">'Leaves to Soil-original'!J13 - 'Leaves to Soil-repro'!J13</f>
        <v>0</v>
      </c>
      <c r="K13" s="25" t="n">
        <f aca="false">'Leaves to Soil-original'!K13 - 'Leaves to Soil-repro'!K13</f>
        <v>0.0100000000000033</v>
      </c>
    </row>
    <row r="14" customFormat="false" ht="13.8" hidden="false" customHeight="false" outlineLevel="0" collapsed="false">
      <c r="A14" s="20" t="str">
        <f aca="false">'Leaves to Soil-repro'!A14</f>
        <v>R0</v>
      </c>
      <c r="B14" s="20" t="n">
        <f aca="false">'Leaves to Soil-repro'!B14</f>
        <v>5</v>
      </c>
      <c r="C14" s="20" t="str">
        <f aca="false">'Leaves to Soil-repro'!C14</f>
        <v>5-CK1-B</v>
      </c>
      <c r="D14" s="38" t="n">
        <f aca="false">'Leaves to Soil-original'!D14 - 'Leaves to Soil-repro'!D14</f>
        <v>0</v>
      </c>
      <c r="E14" s="38" t="n">
        <f aca="false">'Leaves to Soil-original'!E14 - 'Leaves to Soil-repro'!E14</f>
        <v>0</v>
      </c>
      <c r="F14" s="38" t="n">
        <f aca="false">'Leaves to Soil-original'!F14 - 'Leaves to Soil-repro'!F14</f>
        <v>0</v>
      </c>
      <c r="G14" s="38" t="n">
        <f aca="false">'Leaves to Soil-original'!G14 - 'Leaves to Soil-repro'!G14</f>
        <v>0</v>
      </c>
      <c r="H14" s="38" t="n">
        <f aca="false">'Leaves to Soil-original'!H14 - 'Leaves to Soil-repro'!H14</f>
        <v>0</v>
      </c>
      <c r="I14" s="25" t="n">
        <f aca="false">'Leaves to Soil-original'!I14 - 'Leaves to Soil-repro'!I14</f>
        <v>0.0160667638527073</v>
      </c>
      <c r="J14" s="25" t="n">
        <f aca="false">'Leaves to Soil-original'!J14 - 'Leaves to Soil-repro'!J14</f>
        <v>0</v>
      </c>
      <c r="K14" s="25" t="n">
        <f aca="false">'Leaves to Soil-original'!K14 - 'Leaves to Soil-repro'!K14</f>
        <v>2.60208521396521E-016</v>
      </c>
    </row>
    <row r="15" customFormat="false" ht="13.8" hidden="false" customHeight="false" outlineLevel="0" collapsed="false">
      <c r="A15" s="20" t="str">
        <f aca="false">'Leaves to Soil-repro'!A15</f>
        <v>R0</v>
      </c>
      <c r="B15" s="20" t="n">
        <f aca="false">'Leaves to Soil-repro'!B15</f>
        <v>5</v>
      </c>
      <c r="C15" s="20" t="str">
        <f aca="false">'Leaves to Soil-repro'!C15</f>
        <v>5-CK2-B</v>
      </c>
      <c r="D15" s="38" t="n">
        <f aca="false">'Leaves to Soil-original'!D15 - 'Leaves to Soil-repro'!D15</f>
        <v>0</v>
      </c>
      <c r="E15" s="38" t="n">
        <f aca="false">'Leaves to Soil-original'!E15 - 'Leaves to Soil-repro'!E15</f>
        <v>0</v>
      </c>
      <c r="F15" s="38" t="n">
        <f aca="false">'Leaves to Soil-original'!F15 - 'Leaves to Soil-repro'!F15</f>
        <v>0</v>
      </c>
      <c r="G15" s="38" t="n">
        <f aca="false">'Leaves to Soil-original'!G15 - 'Leaves to Soil-repro'!G15</f>
        <v>0</v>
      </c>
      <c r="H15" s="38" t="n">
        <f aca="false">'Leaves to Soil-original'!H15 - 'Leaves to Soil-repro'!H15</f>
        <v>0</v>
      </c>
      <c r="I15" s="25" t="n">
        <f aca="false">'Leaves to Soil-original'!I15 - 'Leaves to Soil-repro'!I15</f>
        <v>0</v>
      </c>
      <c r="J15" s="25" t="n">
        <f aca="false">'Leaves to Soil-original'!J15 - 'Leaves to Soil-repro'!J15</f>
        <v>0</v>
      </c>
      <c r="K15" s="25" t="n">
        <f aca="false">'Leaves to Soil-original'!K15 - 'Leaves to Soil-repro'!K15</f>
        <v>1.87350135405495E-016</v>
      </c>
    </row>
    <row r="16" customFormat="false" ht="13.8" hidden="false" customHeight="false" outlineLevel="0" collapsed="false">
      <c r="A16" s="20" t="str">
        <f aca="false">'Leaves to Soil-repro'!A16</f>
        <v>R0</v>
      </c>
      <c r="B16" s="20" t="n">
        <f aca="false">'Leaves to Soil-repro'!B16</f>
        <v>5</v>
      </c>
      <c r="C16" s="20" t="str">
        <f aca="false">'Leaves to Soil-repro'!C16</f>
        <v>5-CK3-B</v>
      </c>
      <c r="D16" s="38" t="n">
        <f aca="false">'Leaves to Soil-original'!D16 - 'Leaves to Soil-repro'!D16</f>
        <v>0</v>
      </c>
      <c r="E16" s="38" t="n">
        <f aca="false">'Leaves to Soil-original'!E16 - 'Leaves to Soil-repro'!E16</f>
        <v>0</v>
      </c>
      <c r="F16" s="38" t="n">
        <f aca="false">'Leaves to Soil-original'!F16 - 'Leaves to Soil-repro'!F16</f>
        <v>0</v>
      </c>
      <c r="G16" s="38" t="n">
        <f aca="false">'Leaves to Soil-original'!G16 - 'Leaves to Soil-repro'!G16</f>
        <v>0</v>
      </c>
      <c r="H16" s="38" t="n">
        <f aca="false">'Leaves to Soil-original'!H16 - 'Leaves to Soil-repro'!H16</f>
        <v>0</v>
      </c>
      <c r="I16" s="25" t="n">
        <f aca="false">'Leaves to Soil-original'!I16 - 'Leaves to Soil-repro'!I16</f>
        <v>0.0231204625376525</v>
      </c>
      <c r="J16" s="25" t="n">
        <f aca="false">'Leaves to Soil-original'!J16 - 'Leaves to Soil-repro'!J16</f>
        <v>0</v>
      </c>
      <c r="K16" s="25" t="n">
        <f aca="false">'Leaves to Soil-original'!K16 - 'Leaves to Soil-repro'!K16</f>
        <v>1.87350135405495E-016</v>
      </c>
    </row>
    <row r="17" customFormat="false" ht="13.8" hidden="false" customHeight="false" outlineLevel="0" collapsed="false">
      <c r="A17" s="20" t="str">
        <f aca="false">'Leaves to Soil-repro'!A17</f>
        <v>R0</v>
      </c>
      <c r="B17" s="20" t="n">
        <f aca="false">'Leaves to Soil-repro'!B17</f>
        <v>7</v>
      </c>
      <c r="C17" s="20" t="str">
        <f aca="false">'Leaves to Soil-repro'!C17</f>
        <v>6-CK1-B</v>
      </c>
      <c r="D17" s="38" t="n">
        <f aca="false">'Leaves to Soil-original'!D17 - 'Leaves to Soil-repro'!D17</f>
        <v>0</v>
      </c>
      <c r="E17" s="38" t="n">
        <f aca="false">'Leaves to Soil-original'!E17 - 'Leaves to Soil-repro'!E17</f>
        <v>0</v>
      </c>
      <c r="F17" s="38" t="n">
        <f aca="false">'Leaves to Soil-original'!F17 - 'Leaves to Soil-repro'!F17</f>
        <v>0</v>
      </c>
      <c r="G17" s="38" t="n">
        <f aca="false">'Leaves to Soil-original'!G17 - 'Leaves to Soil-repro'!G17</f>
        <v>0</v>
      </c>
      <c r="H17" s="38" t="n">
        <f aca="false">'Leaves to Soil-original'!H17 - 'Leaves to Soil-repro'!H17</f>
        <v>0</v>
      </c>
      <c r="I17" s="25" t="n">
        <f aca="false">'Leaves to Soil-original'!I17 - 'Leaves to Soil-repro'!I17</f>
        <v>0</v>
      </c>
      <c r="J17" s="25" t="n">
        <f aca="false">'Leaves to Soil-original'!J17 - 'Leaves to Soil-repro'!J17</f>
        <v>0</v>
      </c>
      <c r="K17" s="25" t="n">
        <f aca="false">'Leaves to Soil-original'!K17 - 'Leaves to Soil-repro'!K17</f>
        <v>2.25514051876985E-016</v>
      </c>
    </row>
    <row r="18" customFormat="false" ht="14.9" hidden="false" customHeight="false" outlineLevel="0" collapsed="false">
      <c r="A18" s="20" t="str">
        <f aca="false">'Leaves to Soil-repro'!A18</f>
        <v>R0</v>
      </c>
      <c r="B18" s="20" t="n">
        <f aca="false">'Leaves to Soil-repro'!B18</f>
        <v>7</v>
      </c>
      <c r="C18" s="20" t="str">
        <f aca="false">'Leaves to Soil-repro'!C18</f>
        <v>6-CK2-B</v>
      </c>
      <c r="D18" s="38" t="n">
        <f aca="false">'Leaves to Soil-original'!D18 - 'Leaves to Soil-repro'!D18</f>
        <v>0</v>
      </c>
      <c r="E18" s="38" t="n">
        <f aca="false">'Leaves to Soil-original'!E18 - 'Leaves to Soil-repro'!E18</f>
        <v>0</v>
      </c>
      <c r="F18" s="38" t="n">
        <f aca="false">'Leaves to Soil-original'!F18 - 'Leaves to Soil-repro'!F18</f>
        <v>0</v>
      </c>
      <c r="G18" s="38" t="n">
        <f aca="false">'Leaves to Soil-original'!G18 - 'Leaves to Soil-repro'!G18</f>
        <v>0</v>
      </c>
      <c r="H18" s="38" t="n">
        <f aca="false">'Leaves to Soil-original'!H18 - 'Leaves to Soil-repro'!H18</f>
        <v>0</v>
      </c>
      <c r="I18" s="25" t="n">
        <f aca="false">'Leaves to Soil-original'!I18 - 'Leaves to Soil-repro'!I18</f>
        <v>-0.0336708867059414</v>
      </c>
      <c r="J18" s="25" t="n">
        <f aca="false">'Leaves to Soil-original'!J18 - 'Leaves to Soil-repro'!J18</f>
        <v>0</v>
      </c>
      <c r="K18" s="25" t="n">
        <f aca="false">'Leaves to Soil-original'!K18 - 'Leaves to Soil-repro'!K18</f>
        <v>-0.000999999999999761</v>
      </c>
    </row>
    <row r="19" customFormat="false" ht="14.9" hidden="false" customHeight="false" outlineLevel="0" collapsed="false">
      <c r="A19" s="20" t="str">
        <f aca="false">'Leaves to Soil-repro'!A19</f>
        <v>R0</v>
      </c>
      <c r="B19" s="20" t="n">
        <f aca="false">'Leaves to Soil-repro'!B19</f>
        <v>7</v>
      </c>
      <c r="C19" s="20" t="str">
        <f aca="false">'Leaves to Soil-repro'!C19</f>
        <v>6-CK3-B</v>
      </c>
      <c r="D19" s="38" t="n">
        <f aca="false">'Leaves to Soil-original'!D19 - 'Leaves to Soil-repro'!D19</f>
        <v>0</v>
      </c>
      <c r="E19" s="38" t="n">
        <f aca="false">'Leaves to Soil-original'!E19 - 'Leaves to Soil-repro'!E19</f>
        <v>0</v>
      </c>
      <c r="F19" s="38" t="n">
        <f aca="false">'Leaves to Soil-original'!F19 - 'Leaves to Soil-repro'!F19</f>
        <v>0</v>
      </c>
      <c r="G19" s="38" t="n">
        <f aca="false">'Leaves to Soil-original'!G19 - 'Leaves to Soil-repro'!G19</f>
        <v>0</v>
      </c>
      <c r="H19" s="38" t="n">
        <f aca="false">'Leaves to Soil-original'!H19 - 'Leaves to Soil-repro'!H19</f>
        <v>0</v>
      </c>
      <c r="I19" s="25" t="n">
        <f aca="false">'Leaves to Soil-original'!I19 - 'Leaves to Soil-repro'!I19</f>
        <v>-0.0166977845269786</v>
      </c>
      <c r="J19" s="25" t="n">
        <f aca="false">'Leaves to Soil-original'!J19 - 'Leaves to Soil-repro'!J19</f>
        <v>0</v>
      </c>
      <c r="K19" s="25" t="n">
        <f aca="false">'Leaves to Soil-original'!K19 - 'Leaves to Soil-repro'!K19</f>
        <v>-0.00199999999999981</v>
      </c>
    </row>
    <row r="20" customFormat="false" ht="14.9" hidden="false" customHeight="false" outlineLevel="0" collapsed="false">
      <c r="A20" s="20" t="str">
        <f aca="false">'Leaves to Soil-repro'!A20</f>
        <v>R0</v>
      </c>
      <c r="B20" s="20" t="n">
        <f aca="false">'Leaves to Soil-repro'!B20</f>
        <v>15</v>
      </c>
      <c r="C20" s="20" t="str">
        <f aca="false">'Leaves to Soil-repro'!C20</f>
        <v>7-CK1-B</v>
      </c>
      <c r="D20" s="38" t="n">
        <f aca="false">'Leaves to Soil-original'!D20 - 'Leaves to Soil-repro'!D20</f>
        <v>0</v>
      </c>
      <c r="E20" s="38" t="n">
        <f aca="false">'Leaves to Soil-original'!E20 - 'Leaves to Soil-repro'!E20</f>
        <v>0</v>
      </c>
      <c r="F20" s="38" t="n">
        <f aca="false">'Leaves to Soil-original'!F20 - 'Leaves to Soil-repro'!F20</f>
        <v>0</v>
      </c>
      <c r="G20" s="38" t="n">
        <f aca="false">'Leaves to Soil-original'!G20 - 'Leaves to Soil-repro'!G20</f>
        <v>0</v>
      </c>
      <c r="H20" s="38" t="n">
        <f aca="false">'Leaves to Soil-original'!H20 - 'Leaves to Soil-repro'!H20</f>
        <v>0</v>
      </c>
      <c r="I20" s="25" t="n">
        <f aca="false">'Leaves to Soil-original'!I20 - 'Leaves to Soil-repro'!I20</f>
        <v>-0.0329298289947682</v>
      </c>
      <c r="J20" s="25" t="n">
        <f aca="false">'Leaves to Soil-original'!J20 - 'Leaves to Soil-repro'!J20</f>
        <v>0</v>
      </c>
      <c r="K20" s="25" t="n">
        <f aca="false">'Leaves to Soil-original'!K20 - 'Leaves to Soil-repro'!K20</f>
        <v>0.00700688858069798</v>
      </c>
    </row>
    <row r="21" customFormat="false" ht="14.9" hidden="false" customHeight="false" outlineLevel="0" collapsed="false">
      <c r="A21" s="20" t="str">
        <f aca="false">'Leaves to Soil-repro'!A21</f>
        <v>R0</v>
      </c>
      <c r="B21" s="20" t="n">
        <f aca="false">'Leaves to Soil-repro'!B21</f>
        <v>15</v>
      </c>
      <c r="C21" s="20" t="str">
        <f aca="false">'Leaves to Soil-repro'!C21</f>
        <v>7-CK2-B</v>
      </c>
      <c r="D21" s="38" t="n">
        <f aca="false">'Leaves to Soil-original'!D21 - 'Leaves to Soil-repro'!D21</f>
        <v>0</v>
      </c>
      <c r="E21" s="38" t="n">
        <f aca="false">'Leaves to Soil-original'!E21 - 'Leaves to Soil-repro'!E21</f>
        <v>0</v>
      </c>
      <c r="F21" s="38" t="n">
        <f aca="false">'Leaves to Soil-original'!F21 - 'Leaves to Soil-repro'!F21</f>
        <v>0</v>
      </c>
      <c r="G21" s="38" t="n">
        <f aca="false">'Leaves to Soil-original'!G21 - 'Leaves to Soil-repro'!G21</f>
        <v>0</v>
      </c>
      <c r="H21" s="38" t="n">
        <f aca="false">'Leaves to Soil-original'!H21 - 'Leaves to Soil-repro'!H21</f>
        <v>0</v>
      </c>
      <c r="I21" s="25" t="n">
        <f aca="false">'Leaves to Soil-original'!I21 - 'Leaves to Soil-repro'!I21</f>
        <v>-0.0110111377798193</v>
      </c>
      <c r="J21" s="25" t="n">
        <f aca="false">'Leaves to Soil-original'!J21 - 'Leaves to Soil-repro'!J21</f>
        <v>0</v>
      </c>
      <c r="K21" s="25" t="n">
        <f aca="false">'Leaves to Soil-original'!K21 - 'Leaves to Soil-repro'!K21</f>
        <v>0.00751161775339804</v>
      </c>
    </row>
    <row r="22" customFormat="false" ht="14.9" hidden="false" customHeight="false" outlineLevel="0" collapsed="false">
      <c r="A22" s="20" t="str">
        <f aca="false">'Leaves to Soil-repro'!A22</f>
        <v>R0</v>
      </c>
      <c r="B22" s="20" t="n">
        <f aca="false">'Leaves to Soil-repro'!B22</f>
        <v>15</v>
      </c>
      <c r="C22" s="20" t="str">
        <f aca="false">'Leaves to Soil-repro'!C22</f>
        <v>7-CK3-B</v>
      </c>
      <c r="D22" s="38" t="n">
        <f aca="false">'Leaves to Soil-original'!D22 - 'Leaves to Soil-repro'!D22</f>
        <v>0</v>
      </c>
      <c r="E22" s="38" t="n">
        <f aca="false">'Leaves to Soil-original'!E22 - 'Leaves to Soil-repro'!E22</f>
        <v>0</v>
      </c>
      <c r="F22" s="38" t="n">
        <f aca="false">'Leaves to Soil-original'!F22 - 'Leaves to Soil-repro'!F22</f>
        <v>0</v>
      </c>
      <c r="G22" s="38" t="n">
        <f aca="false">'Leaves to Soil-original'!G22 - 'Leaves to Soil-repro'!G22</f>
        <v>0</v>
      </c>
      <c r="H22" s="38" t="n">
        <f aca="false">'Leaves to Soil-original'!H22 - 'Leaves to Soil-repro'!H22</f>
        <v>0</v>
      </c>
      <c r="I22" s="25" t="n">
        <f aca="false">'Leaves to Soil-original'!I22 - 'Leaves to Soil-repro'!I22</f>
        <v>-5.63280681120382E-005</v>
      </c>
      <c r="J22" s="25" t="n">
        <f aca="false">'Leaves to Soil-original'!J22 - 'Leaves to Soil-repro'!J22</f>
        <v>0</v>
      </c>
      <c r="K22" s="25" t="n">
        <f aca="false">'Leaves to Soil-original'!K22 - 'Leaves to Soil-repro'!K22</f>
        <v>0.00960525414259793</v>
      </c>
    </row>
    <row r="23" customFormat="false" ht="13.8" hidden="false" customHeight="false" outlineLevel="0" collapsed="false">
      <c r="A23" s="20" t="str">
        <f aca="false">'Leaves to Soil-repro'!A23</f>
        <v>R0</v>
      </c>
      <c r="B23" s="20" t="n">
        <f aca="false">'Leaves to Soil-repro'!B23</f>
        <v>30</v>
      </c>
      <c r="C23" s="20" t="str">
        <f aca="false">'Leaves to Soil-repro'!C23</f>
        <v>8-CK1-B</v>
      </c>
      <c r="D23" s="38" t="n">
        <f aca="false">'Leaves to Soil-original'!D23 - 'Leaves to Soil-repro'!D23</f>
        <v>0</v>
      </c>
      <c r="E23" s="38" t="n">
        <f aca="false">'Leaves to Soil-original'!E23 - 'Leaves to Soil-repro'!E23</f>
        <v>0</v>
      </c>
      <c r="F23" s="38" t="n">
        <f aca="false">'Leaves to Soil-original'!F23 - 'Leaves to Soil-repro'!F23</f>
        <v>0</v>
      </c>
      <c r="G23" s="38" t="n">
        <f aca="false">'Leaves to Soil-original'!G23 - 'Leaves to Soil-repro'!G23</f>
        <v>0</v>
      </c>
      <c r="H23" s="38" t="n">
        <f aca="false">'Leaves to Soil-original'!H23 - 'Leaves to Soil-repro'!H23</f>
        <v>0</v>
      </c>
      <c r="I23" s="25" t="n">
        <f aca="false">'Leaves to Soil-original'!I23 - 'Leaves to Soil-repro'!I23</f>
        <v>0</v>
      </c>
      <c r="J23" s="25" t="n">
        <f aca="false">'Leaves to Soil-original'!J23 - 'Leaves to Soil-repro'!J23</f>
        <v>0.014</v>
      </c>
      <c r="K23" s="25" t="n">
        <f aca="false">'Leaves to Soil-original'!K23 - 'Leaves to Soil-repro'!K23</f>
        <v>0.00260332146262798</v>
      </c>
    </row>
    <row r="24" customFormat="false" ht="13.8" hidden="false" customHeight="false" outlineLevel="0" collapsed="false">
      <c r="A24" s="20" t="str">
        <f aca="false">'Leaves to Soil-repro'!A24</f>
        <v>R0</v>
      </c>
      <c r="B24" s="20" t="n">
        <f aca="false">'Leaves to Soil-repro'!B24</f>
        <v>30</v>
      </c>
      <c r="C24" s="20" t="str">
        <f aca="false">'Leaves to Soil-repro'!C24</f>
        <v>8-CK2-B</v>
      </c>
      <c r="D24" s="38" t="n">
        <f aca="false">'Leaves to Soil-original'!D24 - 'Leaves to Soil-repro'!D24</f>
        <v>0</v>
      </c>
      <c r="E24" s="38" t="n">
        <f aca="false">'Leaves to Soil-original'!E24 - 'Leaves to Soil-repro'!E24</f>
        <v>0</v>
      </c>
      <c r="F24" s="38" t="n">
        <f aca="false">'Leaves to Soil-original'!F24 - 'Leaves to Soil-repro'!F24</f>
        <v>0</v>
      </c>
      <c r="G24" s="38" t="n">
        <f aca="false">'Leaves to Soil-original'!G24 - 'Leaves to Soil-repro'!G24</f>
        <v>0</v>
      </c>
      <c r="H24" s="38" t="n">
        <f aca="false">'Leaves to Soil-original'!H24 - 'Leaves to Soil-repro'!H24</f>
        <v>0</v>
      </c>
      <c r="I24" s="25" t="n">
        <f aca="false">'Leaves to Soil-original'!I24 - 'Leaves to Soil-repro'!I24</f>
        <v>0</v>
      </c>
      <c r="J24" s="25" t="n">
        <f aca="false">'Leaves to Soil-original'!J24 - 'Leaves to Soil-repro'!J24</f>
        <v>0</v>
      </c>
      <c r="K24" s="25" t="n">
        <f aca="false">'Leaves to Soil-original'!K24 - 'Leaves to Soil-repro'!K24</f>
        <v>0.00196529696159797</v>
      </c>
    </row>
    <row r="25" customFormat="false" ht="13.8" hidden="false" customHeight="false" outlineLevel="0" collapsed="false">
      <c r="A25" s="20" t="str">
        <f aca="false">'Leaves to Soil-repro'!A25</f>
        <v>R0</v>
      </c>
      <c r="B25" s="20" t="n">
        <f aca="false">'Leaves to Soil-repro'!B25</f>
        <v>30</v>
      </c>
      <c r="C25" s="20" t="str">
        <f aca="false">'Leaves to Soil-repro'!C25</f>
        <v>8-CK3-B</v>
      </c>
      <c r="D25" s="38" t="n">
        <f aca="false">'Leaves to Soil-original'!D25 - 'Leaves to Soil-repro'!D25</f>
        <v>0</v>
      </c>
      <c r="E25" s="38" t="n">
        <f aca="false">'Leaves to Soil-original'!E25 - 'Leaves to Soil-repro'!E25</f>
        <v>0</v>
      </c>
      <c r="F25" s="38" t="n">
        <f aca="false">'Leaves to Soil-original'!F25 - 'Leaves to Soil-repro'!F25</f>
        <v>0</v>
      </c>
      <c r="G25" s="38" t="n">
        <f aca="false">'Leaves to Soil-original'!G25 - 'Leaves to Soil-repro'!G25</f>
        <v>0</v>
      </c>
      <c r="H25" s="38" t="n">
        <f aca="false">'Leaves to Soil-original'!H25 - 'Leaves to Soil-repro'!H25</f>
        <v>0</v>
      </c>
      <c r="I25" s="25" t="n">
        <f aca="false">'Leaves to Soil-original'!I25 - 'Leaves to Soil-repro'!I25</f>
        <v>-0.00212513136566299</v>
      </c>
      <c r="J25" s="25" t="n">
        <f aca="false">'Leaves to Soil-original'!J25 - 'Leaves to Soil-repro'!J25</f>
        <v>0</v>
      </c>
      <c r="K25" s="25" t="n">
        <f aca="false">'Leaves to Soil-original'!K25 - 'Leaves to Soil-repro'!K25</f>
        <v>0.00271614706281809</v>
      </c>
    </row>
    <row r="26" customFormat="false" ht="13.8" hidden="false" customHeight="false" outlineLevel="0" collapsed="false">
      <c r="A26" s="20" t="str">
        <f aca="false">'Leaves to Soil-repro'!A26</f>
        <v>R0</v>
      </c>
      <c r="B26" s="20" t="n">
        <f aca="false">'Leaves to Soil-repro'!B26</f>
        <v>90</v>
      </c>
      <c r="C26" s="20" t="str">
        <f aca="false">'Leaves to Soil-repro'!C26</f>
        <v>1-CK1-B</v>
      </c>
      <c r="D26" s="38" t="n">
        <f aca="false">'Leaves to Soil-original'!D26 - 'Leaves to Soil-repro'!D26</f>
        <v>0</v>
      </c>
      <c r="E26" s="38" t="n">
        <f aca="false">'Leaves to Soil-original'!E26 - 'Leaves to Soil-repro'!E26</f>
        <v>0</v>
      </c>
      <c r="F26" s="38" t="n">
        <f aca="false">'Leaves to Soil-original'!F26 - 'Leaves to Soil-repro'!F26</f>
        <v>0</v>
      </c>
      <c r="G26" s="38" t="n">
        <f aca="false">'Leaves to Soil-original'!G26 - 'Leaves to Soil-repro'!G26</f>
        <v>0</v>
      </c>
      <c r="H26" s="38" t="n">
        <f aca="false">'Leaves to Soil-original'!H26 - 'Leaves to Soil-repro'!H26</f>
        <v>0</v>
      </c>
      <c r="I26" s="25" t="n">
        <f aca="false">'Leaves to Soil-original'!I26 - 'Leaves to Soil-repro'!I26</f>
        <v>-5.6328068111608E-005</v>
      </c>
      <c r="J26" s="25" t="n">
        <f aca="false">'Leaves to Soil-original'!J26 - 'Leaves to Soil-repro'!J26</f>
        <v>1.29309602817096E-007</v>
      </c>
      <c r="K26" s="25" t="n">
        <f aca="false">'Leaves to Soil-original'!K26 - 'Leaves to Soil-repro'!K26</f>
        <v>-4.94920287859128E-007</v>
      </c>
    </row>
    <row r="27" customFormat="false" ht="13.8" hidden="false" customHeight="false" outlineLevel="0" collapsed="false">
      <c r="A27" s="20" t="str">
        <f aca="false">'Leaves to Soil-repro'!A27</f>
        <v>R0</v>
      </c>
      <c r="B27" s="20" t="n">
        <f aca="false">'Leaves to Soil-repro'!B27</f>
        <v>90</v>
      </c>
      <c r="C27" s="20" t="str">
        <f aca="false">'Leaves to Soil-repro'!C27</f>
        <v>1-CK2-B</v>
      </c>
      <c r="D27" s="38" t="n">
        <f aca="false">'Leaves to Soil-original'!D27 - 'Leaves to Soil-repro'!D27</f>
        <v>0</v>
      </c>
      <c r="E27" s="38" t="n">
        <f aca="false">'Leaves to Soil-original'!E27 - 'Leaves to Soil-repro'!E27</f>
        <v>0</v>
      </c>
      <c r="F27" s="38" t="n">
        <f aca="false">'Leaves to Soil-original'!F27 - 'Leaves to Soil-repro'!F27</f>
        <v>0</v>
      </c>
      <c r="G27" s="38" t="n">
        <f aca="false">'Leaves to Soil-original'!G27 - 'Leaves to Soil-repro'!G27</f>
        <v>0</v>
      </c>
      <c r="H27" s="38" t="n">
        <f aca="false">'Leaves to Soil-original'!H27 - 'Leaves to Soil-repro'!H27</f>
        <v>0</v>
      </c>
      <c r="I27" s="25" t="n">
        <f aca="false">'Leaves to Soil-original'!I27 - 'Leaves to Soil-repro'!I27</f>
        <v>-5.6328068111608E-005</v>
      </c>
      <c r="J27" s="25" t="n">
        <f aca="false">'Leaves to Soil-original'!J27 - 'Leaves to Soil-repro'!J27</f>
        <v>1.29309602761585E-007</v>
      </c>
      <c r="K27" s="25" t="n">
        <f aca="false">'Leaves to Soil-original'!K27 - 'Leaves to Soil-repro'!K27</f>
        <v>-4.94920287863465E-007</v>
      </c>
    </row>
    <row r="28" customFormat="false" ht="13.8" hidden="false" customHeight="false" outlineLevel="0" collapsed="false">
      <c r="A28" s="20" t="str">
        <f aca="false">'Leaves to Soil-repro'!A28</f>
        <v>R0</v>
      </c>
      <c r="B28" s="20" t="n">
        <f aca="false">'Leaves to Soil-repro'!B28</f>
        <v>90</v>
      </c>
      <c r="C28" s="20" t="str">
        <f aca="false">'Leaves to Soil-repro'!C28</f>
        <v>1-CK3-B</v>
      </c>
      <c r="D28" s="38" t="n">
        <f aca="false">'Leaves to Soil-original'!D28 - 'Leaves to Soil-repro'!D28</f>
        <v>0</v>
      </c>
      <c r="E28" s="38" t="n">
        <f aca="false">'Leaves to Soil-original'!E28 - 'Leaves to Soil-repro'!E28</f>
        <v>0</v>
      </c>
      <c r="F28" s="38" t="n">
        <f aca="false">'Leaves to Soil-original'!F28 - 'Leaves to Soil-repro'!F28</f>
        <v>0</v>
      </c>
      <c r="G28" s="38" t="n">
        <f aca="false">'Leaves to Soil-original'!G28 - 'Leaves to Soil-repro'!G28</f>
        <v>0</v>
      </c>
      <c r="H28" s="38" t="n">
        <f aca="false">'Leaves to Soil-original'!H28 - 'Leaves to Soil-repro'!H28</f>
        <v>0</v>
      </c>
      <c r="I28" s="25" t="n">
        <f aca="false">'Leaves to Soil-original'!I28 - 'Leaves to Soil-repro'!I28</f>
        <v>-5.63280681115941E-005</v>
      </c>
      <c r="J28" s="25" t="n">
        <f aca="false">'Leaves to Soil-original'!J28 - 'Leaves to Soil-repro'!J28</f>
        <v>1.2930960285179E-007</v>
      </c>
      <c r="K28" s="25" t="n">
        <f aca="false">'Leaves to Soil-original'!K28 - 'Leaves to Soil-repro'!K28</f>
        <v>0.00493961265375242</v>
      </c>
    </row>
    <row r="29" customFormat="false" ht="13.8" hidden="false" customHeight="false" outlineLevel="0" collapsed="false">
      <c r="A29" s="20" t="str">
        <f aca="false">'Leaves to Soil-repro'!A29</f>
        <v>R0</v>
      </c>
      <c r="B29" s="20" t="n">
        <f aca="false">'Leaves to Soil-repro'!B29</f>
        <v>180</v>
      </c>
      <c r="C29" s="20" t="str">
        <f aca="false">'Leaves to Soil-repro'!C29</f>
        <v>2-CK1-B</v>
      </c>
      <c r="D29" s="38" t="n">
        <f aca="false">'Leaves to Soil-original'!D29 - 'Leaves to Soil-repro'!D29</f>
        <v>0</v>
      </c>
      <c r="E29" s="38" t="n">
        <f aca="false">'Leaves to Soil-original'!E29 - 'Leaves to Soil-repro'!E29</f>
        <v>0</v>
      </c>
      <c r="F29" s="38" t="n">
        <f aca="false">'Leaves to Soil-original'!F29 - 'Leaves to Soil-repro'!F29</f>
        <v>0</v>
      </c>
      <c r="G29" s="38" t="n">
        <f aca="false">'Leaves to Soil-original'!G29 - 'Leaves to Soil-repro'!G29</f>
        <v>0</v>
      </c>
      <c r="H29" s="38" t="n">
        <f aca="false">'Leaves to Soil-original'!H29 - 'Leaves to Soil-repro'!H29</f>
        <v>0</v>
      </c>
      <c r="I29" s="25" t="n">
        <f aca="false">'Leaves to Soil-original'!I29 - 'Leaves to Soil-repro'!I29</f>
        <v>-5.63280681116184E-005</v>
      </c>
      <c r="J29" s="25" t="n">
        <f aca="false">'Leaves to Soil-original'!J29 - 'Leaves to Soil-repro'!J29</f>
        <v>1.29309602803543E-007</v>
      </c>
      <c r="K29" s="25" t="n">
        <f aca="false">'Leaves to Soil-original'!K29 - 'Leaves to Soil-repro'!K29</f>
        <v>-4.94920287859128E-007</v>
      </c>
    </row>
    <row r="30" customFormat="false" ht="13.8" hidden="false" customHeight="false" outlineLevel="0" collapsed="false">
      <c r="A30" s="20" t="str">
        <f aca="false">'Leaves to Soil-repro'!A30</f>
        <v>R0</v>
      </c>
      <c r="B30" s="20" t="n">
        <f aca="false">'Leaves to Soil-repro'!B30</f>
        <v>180</v>
      </c>
      <c r="C30" s="20" t="str">
        <f aca="false">'Leaves to Soil-repro'!C30</f>
        <v>2-CK2-B</v>
      </c>
      <c r="D30" s="38" t="n">
        <f aca="false">'Leaves to Soil-original'!D30 - 'Leaves to Soil-repro'!D30</f>
        <v>0</v>
      </c>
      <c r="E30" s="38" t="n">
        <f aca="false">'Leaves to Soil-original'!E30 - 'Leaves to Soil-repro'!E30</f>
        <v>0</v>
      </c>
      <c r="F30" s="38" t="n">
        <f aca="false">'Leaves to Soil-original'!F30 - 'Leaves to Soil-repro'!F30</f>
        <v>0</v>
      </c>
      <c r="G30" s="38" t="n">
        <f aca="false">'Leaves to Soil-original'!G30 - 'Leaves to Soil-repro'!G30</f>
        <v>0</v>
      </c>
      <c r="H30" s="38" t="n">
        <f aca="false">'Leaves to Soil-original'!H30 - 'Leaves to Soil-repro'!H30</f>
        <v>0</v>
      </c>
      <c r="I30" s="25" t="n">
        <f aca="false">'Leaves to Soil-original'!I30 - 'Leaves to Soil-repro'!I30</f>
        <v>0.00399959503495272</v>
      </c>
      <c r="J30" s="25" t="n">
        <f aca="false">'Leaves to Soil-original'!J30 - 'Leaves to Soil-repro'!J30</f>
        <v>0.000889318641426495</v>
      </c>
      <c r="K30" s="25" t="n">
        <f aca="false">'Leaves to Soil-original'!K30 - 'Leaves to Soil-repro'!K30</f>
        <v>0.00301992334833412</v>
      </c>
    </row>
    <row r="31" customFormat="false" ht="13.8" hidden="false" customHeight="false" outlineLevel="0" collapsed="false">
      <c r="A31" s="20" t="str">
        <f aca="false">'Leaves to Soil-repro'!A31</f>
        <v>R0</v>
      </c>
      <c r="B31" s="20" t="n">
        <f aca="false">'Leaves to Soil-repro'!B31</f>
        <v>180</v>
      </c>
      <c r="C31" s="20" t="str">
        <f aca="false">'Leaves to Soil-repro'!C31</f>
        <v>2-CK3-B</v>
      </c>
      <c r="D31" s="38" t="n">
        <f aca="false">'Leaves to Soil-original'!D31 - 'Leaves to Soil-repro'!D31</f>
        <v>0</v>
      </c>
      <c r="E31" s="38" t="n">
        <f aca="false">'Leaves to Soil-original'!E31 - 'Leaves to Soil-repro'!E31</f>
        <v>0</v>
      </c>
      <c r="F31" s="38" t="n">
        <f aca="false">'Leaves to Soil-original'!F31 - 'Leaves to Soil-repro'!F31</f>
        <v>0</v>
      </c>
      <c r="G31" s="38" t="n">
        <f aca="false">'Leaves to Soil-original'!G31 - 'Leaves to Soil-repro'!G31</f>
        <v>0</v>
      </c>
      <c r="H31" s="38" t="n">
        <f aca="false">'Leaves to Soil-original'!H31 - 'Leaves to Soil-repro'!H31</f>
        <v>0</v>
      </c>
      <c r="I31" s="25" t="n">
        <f aca="false">'Leaves to Soil-original'!I31 - 'Leaves to Soil-repro'!I31</f>
        <v>0.00287807370219451</v>
      </c>
      <c r="J31" s="25" t="n">
        <f aca="false">'Leaves to Soil-original'!J31 - 'Leaves to Soil-repro'!J31</f>
        <v>1.29309603025696E-007</v>
      </c>
      <c r="K31" s="25" t="n">
        <f aca="false">'Leaves to Soil-original'!K31 - 'Leaves to Soil-repro'!K31</f>
        <v>0.00274064962364329</v>
      </c>
    </row>
    <row r="32" customFormat="false" ht="13.8" hidden="false" customHeight="false" outlineLevel="0" collapsed="false">
      <c r="A32" s="20" t="str">
        <f aca="false">'Leaves to Soil-repro'!A32</f>
        <v>R0</v>
      </c>
      <c r="B32" s="20" t="n">
        <f aca="false">'Leaves to Soil-repro'!B32</f>
        <v>360</v>
      </c>
      <c r="C32" s="20" t="str">
        <f aca="false">'Leaves to Soil-repro'!C32</f>
        <v>3-CK1-B</v>
      </c>
      <c r="D32" s="38" t="n">
        <f aca="false">'Leaves to Soil-original'!D32 - 'Leaves to Soil-repro'!D32</f>
        <v>0</v>
      </c>
      <c r="E32" s="38" t="n">
        <f aca="false">'Leaves to Soil-original'!E32 - 'Leaves to Soil-repro'!E32</f>
        <v>0</v>
      </c>
      <c r="F32" s="38" t="n">
        <f aca="false">'Leaves to Soil-original'!F32 - 'Leaves to Soil-repro'!F32</f>
        <v>0</v>
      </c>
      <c r="G32" s="38" t="n">
        <f aca="false">'Leaves to Soil-original'!G32 - 'Leaves to Soil-repro'!G32</f>
        <v>0</v>
      </c>
      <c r="H32" s="38" t="n">
        <f aca="false">'Leaves to Soil-original'!H32 - 'Leaves to Soil-repro'!H32</f>
        <v>0</v>
      </c>
      <c r="I32" s="25" t="n">
        <f aca="false">'Leaves to Soil-original'!I32 - 'Leaves to Soil-repro'!I32</f>
        <v>0.00272303787016104</v>
      </c>
      <c r="J32" s="25" t="n">
        <f aca="false">'Leaves to Soil-original'!J32 - 'Leaves to Soil-repro'!J32</f>
        <v>1.29309602804953E-007</v>
      </c>
      <c r="K32" s="25" t="n">
        <f aca="false">'Leaves to Soil-original'!K32 - 'Leaves to Soil-repro'!K32</f>
        <v>-4.94920287866067E-007</v>
      </c>
    </row>
    <row r="33" customFormat="false" ht="13.8" hidden="false" customHeight="false" outlineLevel="0" collapsed="false">
      <c r="A33" s="20" t="str">
        <f aca="false">'Leaves to Soil-repro'!A33</f>
        <v>R0</v>
      </c>
      <c r="B33" s="20" t="n">
        <f aca="false">'Leaves to Soil-repro'!B33</f>
        <v>360</v>
      </c>
      <c r="C33" s="20" t="str">
        <f aca="false">'Leaves to Soil-repro'!C33</f>
        <v>3-CK2-B</v>
      </c>
      <c r="D33" s="38" t="n">
        <f aca="false">'Leaves to Soil-original'!D33 - 'Leaves to Soil-repro'!D33</f>
        <v>0</v>
      </c>
      <c r="E33" s="38" t="n">
        <f aca="false">'Leaves to Soil-original'!E33 - 'Leaves to Soil-repro'!E33</f>
        <v>0</v>
      </c>
      <c r="F33" s="38" t="n">
        <f aca="false">'Leaves to Soil-original'!F33 - 'Leaves to Soil-repro'!F33</f>
        <v>0</v>
      </c>
      <c r="G33" s="38" t="n">
        <f aca="false">'Leaves to Soil-original'!G33 - 'Leaves to Soil-repro'!G33</f>
        <v>0</v>
      </c>
      <c r="H33" s="38" t="n">
        <f aca="false">'Leaves to Soil-original'!H33 - 'Leaves to Soil-repro'!H33</f>
        <v>0</v>
      </c>
      <c r="I33" s="25" t="n">
        <f aca="false">'Leaves to Soil-original'!I33 - 'Leaves to Soil-repro'!I33</f>
        <v>0.000827383150797889</v>
      </c>
      <c r="J33" s="25" t="n">
        <f aca="false">'Leaves to Soil-original'!J33 - 'Leaves to Soil-repro'!J33</f>
        <v>1.29309602581336E-007</v>
      </c>
      <c r="K33" s="25" t="n">
        <f aca="false">'Leaves to Soil-original'!K33 - 'Leaves to Soil-repro'!K33</f>
        <v>-4.94920287876042E-007</v>
      </c>
    </row>
    <row r="34" customFormat="false" ht="13.8" hidden="false" customHeight="false" outlineLevel="0" collapsed="false">
      <c r="A34" s="20" t="str">
        <f aca="false">'Leaves to Soil-repro'!A34</f>
        <v>R0</v>
      </c>
      <c r="B34" s="20" t="n">
        <f aca="false">'Leaves to Soil-repro'!B34</f>
        <v>360</v>
      </c>
      <c r="C34" s="20" t="str">
        <f aca="false">'Leaves to Soil-repro'!C34</f>
        <v>3-CK3-B</v>
      </c>
      <c r="D34" s="38" t="n">
        <f aca="false">'Leaves to Soil-original'!D34 - 'Leaves to Soil-repro'!D34</f>
        <v>0</v>
      </c>
      <c r="E34" s="38" t="n">
        <f aca="false">'Leaves to Soil-original'!E34 - 'Leaves to Soil-repro'!E34</f>
        <v>0</v>
      </c>
      <c r="F34" s="38" t="n">
        <f aca="false">'Leaves to Soil-original'!F34 - 'Leaves to Soil-repro'!F34</f>
        <v>0</v>
      </c>
      <c r="G34" s="38" t="n">
        <f aca="false">'Leaves to Soil-original'!G34 - 'Leaves to Soil-repro'!G34</f>
        <v>0</v>
      </c>
      <c r="H34" s="38" t="n">
        <f aca="false">'Leaves to Soil-original'!H34 - 'Leaves to Soil-repro'!H34</f>
        <v>0</v>
      </c>
      <c r="I34" s="25" t="n">
        <f aca="false">'Leaves to Soil-original'!I34 - 'Leaves to Soil-repro'!I34</f>
        <v>-0.00555352972872148</v>
      </c>
      <c r="J34" s="25" t="n">
        <f aca="false">'Leaves to Soil-original'!J34 - 'Leaves to Soil-repro'!J34</f>
        <v>0.00052646184006111</v>
      </c>
      <c r="K34" s="25" t="n">
        <f aca="false">'Leaves to Soil-original'!K34 - 'Leaves to Soil-repro'!K34</f>
        <v>-0.00329874977962997</v>
      </c>
    </row>
    <row r="35" customFormat="false" ht="14.9" hidden="false" customHeight="false" outlineLevel="0" collapsed="false">
      <c r="A35" s="20" t="str">
        <f aca="false">'Leaves to Soil-repro'!A35</f>
        <v>R0</v>
      </c>
      <c r="B35" s="20" t="n">
        <f aca="false">'Leaves to Soil-repro'!B35</f>
        <v>0</v>
      </c>
      <c r="C35" s="20" t="str">
        <f aca="false">'Leaves to Soil-repro'!C35</f>
        <v>1-D1-B</v>
      </c>
      <c r="D35" s="38" t="n">
        <f aca="false">'Leaves to Soil-original'!D35 - 'Leaves to Soil-repro'!D35</f>
        <v>0</v>
      </c>
      <c r="E35" s="38" t="n">
        <f aca="false">'Leaves to Soil-original'!E35 - 'Leaves to Soil-repro'!E35</f>
        <v>0</v>
      </c>
      <c r="F35" s="38" t="n">
        <f aca="false">'Leaves to Soil-original'!F35 - 'Leaves to Soil-repro'!F35</f>
        <v>0</v>
      </c>
      <c r="G35" s="38" t="n">
        <f aca="false">'Leaves to Soil-original'!G35 - 'Leaves to Soil-repro'!G35</f>
        <v>0</v>
      </c>
      <c r="H35" s="38" t="n">
        <f aca="false">'Leaves to Soil-original'!H35 - 'Leaves to Soil-repro'!H35</f>
        <v>0.382000000000001</v>
      </c>
      <c r="I35" s="25" t="n">
        <f aca="false">'Leaves to Soil-original'!I35 - 'Leaves to Soil-repro'!I35</f>
        <v>0</v>
      </c>
      <c r="J35" s="25" t="n">
        <f aca="false">'Leaves to Soil-original'!J35 - 'Leaves to Soil-repro'!J35</f>
        <v>0</v>
      </c>
      <c r="K35" s="25" t="n">
        <f aca="false">'Leaves to Soil-original'!K35 - 'Leaves to Soil-repro'!K35</f>
        <v>0</v>
      </c>
    </row>
    <row r="36" customFormat="false" ht="14.9" hidden="false" customHeight="false" outlineLevel="0" collapsed="false">
      <c r="A36" s="20" t="str">
        <f aca="false">'Leaves to Soil-repro'!A36</f>
        <v>R0</v>
      </c>
      <c r="B36" s="20" t="n">
        <f aca="false">'Leaves to Soil-repro'!B36</f>
        <v>0</v>
      </c>
      <c r="C36" s="20" t="str">
        <f aca="false">'Leaves to Soil-repro'!C36</f>
        <v>1-D2-B</v>
      </c>
      <c r="D36" s="38" t="n">
        <f aca="false">'Leaves to Soil-original'!D36 - 'Leaves to Soil-repro'!D36</f>
        <v>0</v>
      </c>
      <c r="E36" s="38" t="n">
        <f aca="false">'Leaves to Soil-original'!E36 - 'Leaves to Soil-repro'!E36</f>
        <v>0</v>
      </c>
      <c r="F36" s="38" t="n">
        <f aca="false">'Leaves to Soil-original'!F36 - 'Leaves to Soil-repro'!F36</f>
        <v>0</v>
      </c>
      <c r="G36" s="38" t="n">
        <f aca="false">'Leaves to Soil-original'!G36 - 'Leaves to Soil-repro'!G36</f>
        <v>0.200000000000003</v>
      </c>
      <c r="H36" s="38" t="n">
        <f aca="false">'Leaves to Soil-original'!H36 - 'Leaves to Soil-repro'!H36</f>
        <v>-0.138000000000002</v>
      </c>
      <c r="I36" s="25" t="n">
        <f aca="false">'Leaves to Soil-original'!I36 - 'Leaves to Soil-repro'!I36</f>
        <v>0</v>
      </c>
      <c r="J36" s="25" t="n">
        <f aca="false">'Leaves to Soil-original'!J36 - 'Leaves to Soil-repro'!J36</f>
        <v>0</v>
      </c>
      <c r="K36" s="25" t="n">
        <f aca="false">'Leaves to Soil-original'!K36 - 'Leaves to Soil-repro'!K36</f>
        <v>0</v>
      </c>
    </row>
    <row r="37" customFormat="false" ht="14.9" hidden="false" customHeight="false" outlineLevel="0" collapsed="false">
      <c r="A37" s="20" t="str">
        <f aca="false">'Leaves to Soil-repro'!A37</f>
        <v>R0</v>
      </c>
      <c r="B37" s="20" t="n">
        <f aca="false">'Leaves to Soil-repro'!B37</f>
        <v>0</v>
      </c>
      <c r="C37" s="20" t="str">
        <f aca="false">'Leaves to Soil-repro'!C37</f>
        <v>1-D3-B</v>
      </c>
      <c r="D37" s="38" t="n">
        <f aca="false">'Leaves to Soil-original'!D37 - 'Leaves to Soil-repro'!D37</f>
        <v>0</v>
      </c>
      <c r="E37" s="38" t="n">
        <f aca="false">'Leaves to Soil-original'!E37 - 'Leaves to Soil-repro'!E37</f>
        <v>0</v>
      </c>
      <c r="F37" s="38" t="n">
        <f aca="false">'Leaves to Soil-original'!F37 - 'Leaves to Soil-repro'!F37</f>
        <v>0</v>
      </c>
      <c r="G37" s="38" t="n">
        <f aca="false">'Leaves to Soil-original'!G37 - 'Leaves to Soil-repro'!G37</f>
        <v>-1.4</v>
      </c>
      <c r="H37" s="38" t="n">
        <f aca="false">'Leaves to Soil-original'!H37 - 'Leaves to Soil-repro'!H37</f>
        <v>-0.306000000000001</v>
      </c>
      <c r="I37" s="25" t="n">
        <f aca="false">'Leaves to Soil-original'!I37 - 'Leaves to Soil-repro'!I37</f>
        <v>0</v>
      </c>
      <c r="J37" s="25" t="n">
        <f aca="false">'Leaves to Soil-original'!J37 - 'Leaves to Soil-repro'!J37</f>
        <v>0</v>
      </c>
      <c r="K37" s="25" t="n">
        <f aca="false">'Leaves to Soil-original'!K37 - 'Leaves to Soil-repro'!K37</f>
        <v>0</v>
      </c>
    </row>
    <row r="38" customFormat="false" ht="14.9" hidden="false" customHeight="false" outlineLevel="0" collapsed="false">
      <c r="A38" s="20" t="str">
        <f aca="false">'Leaves to Soil-repro'!A38</f>
        <v>R0</v>
      </c>
      <c r="B38" s="20" t="n">
        <f aca="false">'Leaves to Soil-repro'!B38</f>
        <v>0.125</v>
      </c>
      <c r="C38" s="20" t="str">
        <f aca="false">'Leaves to Soil-repro'!C38</f>
        <v>2-D1-B</v>
      </c>
      <c r="D38" s="38" t="n">
        <f aca="false">'Leaves to Soil-original'!D38 - 'Leaves to Soil-repro'!D38</f>
        <v>0</v>
      </c>
      <c r="E38" s="38" t="n">
        <f aca="false">'Leaves to Soil-original'!E38 - 'Leaves to Soil-repro'!E38</f>
        <v>0</v>
      </c>
      <c r="F38" s="38" t="n">
        <f aca="false">'Leaves to Soil-original'!F38 - 'Leaves to Soil-repro'!F38</f>
        <v>0</v>
      </c>
      <c r="G38" s="38" t="n">
        <f aca="false">'Leaves to Soil-original'!G38 - 'Leaves to Soil-repro'!G38</f>
        <v>0</v>
      </c>
      <c r="H38" s="38" t="n">
        <f aca="false">'Leaves to Soil-original'!H38 - 'Leaves to Soil-repro'!H38</f>
        <v>0</v>
      </c>
      <c r="I38" s="25" t="n">
        <f aca="false">'Leaves to Soil-original'!I38 - 'Leaves to Soil-repro'!I38</f>
        <v>0</v>
      </c>
      <c r="J38" s="25" t="n">
        <f aca="false">'Leaves to Soil-original'!J38 - 'Leaves to Soil-repro'!J38</f>
        <v>0</v>
      </c>
      <c r="K38" s="25" t="n">
        <f aca="false">'Leaves to Soil-original'!K38 - 'Leaves to Soil-repro'!K38</f>
        <v>0</v>
      </c>
    </row>
    <row r="39" customFormat="false" ht="13.8" hidden="false" customHeight="false" outlineLevel="0" collapsed="false">
      <c r="A39" s="20" t="str">
        <f aca="false">'Leaves to Soil-repro'!A39</f>
        <v>R0</v>
      </c>
      <c r="B39" s="20" t="n">
        <f aca="false">'Leaves to Soil-repro'!B39</f>
        <v>0.125</v>
      </c>
      <c r="C39" s="20" t="str">
        <f aca="false">'Leaves to Soil-repro'!C39</f>
        <v>2-D2-B</v>
      </c>
      <c r="D39" s="38" t="n">
        <f aca="false">'Leaves to Soil-original'!D39 - 'Leaves to Soil-repro'!D39</f>
        <v>0</v>
      </c>
      <c r="E39" s="38" t="n">
        <f aca="false">'Leaves to Soil-original'!E39 - 'Leaves to Soil-repro'!E39</f>
        <v>0</v>
      </c>
      <c r="F39" s="38" t="n">
        <f aca="false">'Leaves to Soil-original'!F39 - 'Leaves to Soil-repro'!F39</f>
        <v>0</v>
      </c>
      <c r="G39" s="38" t="n">
        <f aca="false">'Leaves to Soil-original'!G39 - 'Leaves to Soil-repro'!G39</f>
        <v>-1</v>
      </c>
      <c r="H39" s="38" t="n">
        <f aca="false">'Leaves to Soil-original'!H39 - 'Leaves to Soil-repro'!H39</f>
        <v>-1</v>
      </c>
      <c r="I39" s="25" t="n">
        <f aca="false">'Leaves to Soil-original'!I39 - 'Leaves to Soil-repro'!I39</f>
        <v>-0.0543210120944934</v>
      </c>
      <c r="J39" s="25" t="n">
        <f aca="false">'Leaves to Soil-original'!J39 - 'Leaves to Soil-repro'!J39</f>
        <v>0</v>
      </c>
      <c r="K39" s="25" t="n">
        <f aca="false">'Leaves to Soil-original'!K39 - 'Leaves to Soil-repro'!K39</f>
        <v>0</v>
      </c>
    </row>
    <row r="40" customFormat="false" ht="13.8" hidden="false" customHeight="false" outlineLevel="0" collapsed="false">
      <c r="A40" s="20" t="str">
        <f aca="false">'Leaves to Soil-repro'!A40</f>
        <v>R0</v>
      </c>
      <c r="B40" s="20" t="n">
        <f aca="false">'Leaves to Soil-repro'!B40</f>
        <v>0.125</v>
      </c>
      <c r="C40" s="20" t="str">
        <f aca="false">'Leaves to Soil-repro'!C40</f>
        <v>2-D3-B</v>
      </c>
      <c r="D40" s="38" t="n">
        <f aca="false">'Leaves to Soil-original'!D40 - 'Leaves to Soil-repro'!D40</f>
        <v>0</v>
      </c>
      <c r="E40" s="38" t="n">
        <f aca="false">'Leaves to Soil-original'!E40 - 'Leaves to Soil-repro'!E40</f>
        <v>0</v>
      </c>
      <c r="F40" s="38" t="n">
        <f aca="false">'Leaves to Soil-original'!F40 - 'Leaves to Soil-repro'!F40</f>
        <v>0</v>
      </c>
      <c r="G40" s="38" t="n">
        <f aca="false">'Leaves to Soil-original'!G40 - 'Leaves to Soil-repro'!G40</f>
        <v>0</v>
      </c>
      <c r="H40" s="38" t="n">
        <f aca="false">'Leaves to Soil-original'!H40 - 'Leaves to Soil-repro'!H40</f>
        <v>0</v>
      </c>
      <c r="I40" s="25" t="n">
        <f aca="false">'Leaves to Soil-original'!I40 - 'Leaves to Soil-repro'!I40</f>
        <v>0.0543693624024988</v>
      </c>
      <c r="J40" s="25" t="n">
        <f aca="false">'Leaves to Soil-original'!J40 - 'Leaves to Soil-repro'!J40</f>
        <v>0</v>
      </c>
      <c r="K40" s="25" t="n">
        <f aca="false">'Leaves to Soil-original'!K40 - 'Leaves to Soil-repro'!K40</f>
        <v>0.000923764805026205</v>
      </c>
    </row>
    <row r="41" customFormat="false" ht="13.8" hidden="false" customHeight="false" outlineLevel="0" collapsed="false">
      <c r="A41" s="20" t="str">
        <f aca="false">'Leaves to Soil-repro'!A41</f>
        <v>R0</v>
      </c>
      <c r="B41" s="20" t="n">
        <f aca="false">'Leaves to Soil-repro'!B41</f>
        <v>1</v>
      </c>
      <c r="C41" s="20" t="str">
        <f aca="false">'Leaves to Soil-repro'!C41</f>
        <v>3-D1-B</v>
      </c>
      <c r="D41" s="38" t="n">
        <f aca="false">'Leaves to Soil-original'!D41 - 'Leaves to Soil-repro'!D41</f>
        <v>0</v>
      </c>
      <c r="E41" s="38" t="n">
        <f aca="false">'Leaves to Soil-original'!E41 - 'Leaves to Soil-repro'!E41</f>
        <v>0</v>
      </c>
      <c r="F41" s="38" t="n">
        <f aca="false">'Leaves to Soil-original'!F41 - 'Leaves to Soil-repro'!F41</f>
        <v>0</v>
      </c>
      <c r="G41" s="38" t="n">
        <f aca="false">'Leaves to Soil-original'!G41 - 'Leaves to Soil-repro'!G41</f>
        <v>0</v>
      </c>
      <c r="H41" s="38" t="n">
        <f aca="false">'Leaves to Soil-original'!H41 - 'Leaves to Soil-repro'!H41</f>
        <v>0</v>
      </c>
      <c r="I41" s="25" t="n">
        <f aca="false">'Leaves to Soil-original'!I41 - 'Leaves to Soil-repro'!I41</f>
        <v>-0.0219012576281331</v>
      </c>
      <c r="J41" s="25" t="n">
        <f aca="false">'Leaves to Soil-original'!J41 - 'Leaves to Soil-repro'!J41</f>
        <v>0</v>
      </c>
      <c r="K41" s="25" t="n">
        <f aca="false">'Leaves to Soil-original'!K41 - 'Leaves to Soil-repro'!K41</f>
        <v>0.00286658763659631</v>
      </c>
    </row>
    <row r="42" customFormat="false" ht="13.8" hidden="false" customHeight="false" outlineLevel="0" collapsed="false">
      <c r="A42" s="20" t="str">
        <f aca="false">'Leaves to Soil-repro'!A42</f>
        <v>R0</v>
      </c>
      <c r="B42" s="20" t="n">
        <f aca="false">'Leaves to Soil-repro'!B42</f>
        <v>1</v>
      </c>
      <c r="C42" s="20" t="str">
        <f aca="false">'Leaves to Soil-repro'!C42</f>
        <v>3-D2-B</v>
      </c>
      <c r="D42" s="38" t="n">
        <f aca="false">'Leaves to Soil-original'!D42 - 'Leaves to Soil-repro'!D42</f>
        <v>0</v>
      </c>
      <c r="E42" s="38" t="n">
        <f aca="false">'Leaves to Soil-original'!E42 - 'Leaves to Soil-repro'!E42</f>
        <v>0</v>
      </c>
      <c r="F42" s="38" t="n">
        <f aca="false">'Leaves to Soil-original'!F42 - 'Leaves to Soil-repro'!F42</f>
        <v>0</v>
      </c>
      <c r="G42" s="38" t="n">
        <f aca="false">'Leaves to Soil-original'!G42 - 'Leaves to Soil-repro'!G42</f>
        <v>0</v>
      </c>
      <c r="H42" s="38" t="n">
        <f aca="false">'Leaves to Soil-original'!H42 - 'Leaves to Soil-repro'!H42</f>
        <v>0</v>
      </c>
      <c r="I42" s="25" t="n">
        <f aca="false">'Leaves to Soil-original'!I42 - 'Leaves to Soil-repro'!I42</f>
        <v>0.021919880699004</v>
      </c>
      <c r="J42" s="25" t="n">
        <f aca="false">'Leaves to Soil-original'!J42 - 'Leaves to Soil-repro'!J42</f>
        <v>0</v>
      </c>
      <c r="K42" s="25" t="n">
        <f aca="false">'Leaves to Soil-original'!K42 - 'Leaves to Soil-repro'!K42</f>
        <v>0.00310269215652625</v>
      </c>
    </row>
    <row r="43" customFormat="false" ht="13.8" hidden="false" customHeight="false" outlineLevel="0" collapsed="false">
      <c r="A43" s="20" t="str">
        <f aca="false">'Leaves to Soil-repro'!A43</f>
        <v>R0</v>
      </c>
      <c r="B43" s="20" t="n">
        <f aca="false">'Leaves to Soil-repro'!B43</f>
        <v>1</v>
      </c>
      <c r="C43" s="20" t="str">
        <f aca="false">'Leaves to Soil-repro'!C43</f>
        <v>3-D3-B</v>
      </c>
      <c r="D43" s="38" t="n">
        <f aca="false">'Leaves to Soil-original'!D43 - 'Leaves to Soil-repro'!D43</f>
        <v>0</v>
      </c>
      <c r="E43" s="38" t="n">
        <f aca="false">'Leaves to Soil-original'!E43 - 'Leaves to Soil-repro'!E43</f>
        <v>0</v>
      </c>
      <c r="F43" s="38" t="n">
        <f aca="false">'Leaves to Soil-original'!F43 - 'Leaves to Soil-repro'!F43</f>
        <v>0</v>
      </c>
      <c r="G43" s="38" t="n">
        <f aca="false">'Leaves to Soil-original'!G43 - 'Leaves to Soil-repro'!G43</f>
        <v>0</v>
      </c>
      <c r="H43" s="38" t="n">
        <f aca="false">'Leaves to Soil-original'!H43 - 'Leaves to Soil-repro'!H43</f>
        <v>0</v>
      </c>
      <c r="I43" s="25" t="n">
        <f aca="false">'Leaves to Soil-original'!I43 - 'Leaves to Soil-repro'!I43</f>
        <v>6.77802051429755E-008</v>
      </c>
      <c r="J43" s="25" t="n">
        <f aca="false">'Leaves to Soil-original'!J43 - 'Leaves to Soil-repro'!J43</f>
        <v>0.0006949514714919</v>
      </c>
      <c r="K43" s="25" t="n">
        <f aca="false">'Leaves to Soil-original'!K43 - 'Leaves to Soil-repro'!K43</f>
        <v>-3.77320986229756E-007</v>
      </c>
    </row>
    <row r="44" customFormat="false" ht="13.8" hidden="false" customHeight="false" outlineLevel="0" collapsed="false">
      <c r="A44" s="20" t="str">
        <f aca="false">'Leaves to Soil-repro'!A44</f>
        <v>R0</v>
      </c>
      <c r="B44" s="20" t="n">
        <f aca="false">'Leaves to Soil-repro'!B44</f>
        <v>3</v>
      </c>
      <c r="C44" s="20" t="str">
        <f aca="false">'Leaves to Soil-repro'!C44</f>
        <v>4-D1-B</v>
      </c>
      <c r="D44" s="38" t="n">
        <f aca="false">'Leaves to Soil-original'!D44 - 'Leaves to Soil-repro'!D44</f>
        <v>0</v>
      </c>
      <c r="E44" s="38" t="n">
        <f aca="false">'Leaves to Soil-original'!E44 - 'Leaves to Soil-repro'!E44</f>
        <v>0</v>
      </c>
      <c r="F44" s="38" t="n">
        <f aca="false">'Leaves to Soil-original'!F44 - 'Leaves to Soil-repro'!F44</f>
        <v>0</v>
      </c>
      <c r="G44" s="38" t="n">
        <f aca="false">'Leaves to Soil-original'!G44 - 'Leaves to Soil-repro'!G44</f>
        <v>0</v>
      </c>
      <c r="H44" s="38" t="n">
        <f aca="false">'Leaves to Soil-original'!H44 - 'Leaves to Soil-repro'!H44</f>
        <v>0</v>
      </c>
      <c r="I44" s="25" t="n">
        <f aca="false">'Leaves to Soil-original'!I44 - 'Leaves to Soil-repro'!I44</f>
        <v>-0.00407314160249547</v>
      </c>
      <c r="J44" s="25" t="n">
        <f aca="false">'Leaves to Soil-original'!J44 - 'Leaves to Soil-repro'!J44</f>
        <v>0</v>
      </c>
      <c r="K44" s="25" t="n">
        <f aca="false">'Leaves to Soil-original'!K44 - 'Leaves to Soil-repro'!K44</f>
        <v>0.00693836850576623</v>
      </c>
    </row>
    <row r="45" customFormat="false" ht="13.8" hidden="false" customHeight="false" outlineLevel="0" collapsed="false">
      <c r="A45" s="20" t="str">
        <f aca="false">'Leaves to Soil-repro'!A45</f>
        <v>R0</v>
      </c>
      <c r="B45" s="20" t="n">
        <f aca="false">'Leaves to Soil-repro'!B45</f>
        <v>3</v>
      </c>
      <c r="C45" s="20" t="str">
        <f aca="false">'Leaves to Soil-repro'!C45</f>
        <v>4-D2-B</v>
      </c>
      <c r="D45" s="38" t="n">
        <f aca="false">'Leaves to Soil-original'!D45 - 'Leaves to Soil-repro'!D45</f>
        <v>0</v>
      </c>
      <c r="E45" s="38" t="n">
        <f aca="false">'Leaves to Soil-original'!E45 - 'Leaves to Soil-repro'!E45</f>
        <v>0</v>
      </c>
      <c r="F45" s="38" t="n">
        <f aca="false">'Leaves to Soil-original'!F45 - 'Leaves to Soil-repro'!F45</f>
        <v>0</v>
      </c>
      <c r="G45" s="38" t="n">
        <f aca="false">'Leaves to Soil-original'!G45 - 'Leaves to Soil-repro'!G45</f>
        <v>0</v>
      </c>
      <c r="H45" s="38" t="n">
        <f aca="false">'Leaves to Soil-original'!H45 - 'Leaves to Soil-repro'!H45</f>
        <v>0</v>
      </c>
      <c r="I45" s="25" t="n">
        <f aca="false">'Leaves to Soil-original'!I45 - 'Leaves to Soil-repro'!I45</f>
        <v>0</v>
      </c>
      <c r="J45" s="25" t="n">
        <f aca="false">'Leaves to Soil-original'!J45 - 'Leaves to Soil-repro'!J45</f>
        <v>0</v>
      </c>
      <c r="K45" s="25" t="n">
        <f aca="false">'Leaves to Soil-original'!K45 - 'Leaves to Soil-repro'!K45</f>
        <v>0.00704393255305624</v>
      </c>
    </row>
    <row r="46" customFormat="false" ht="13.8" hidden="false" customHeight="false" outlineLevel="0" collapsed="false">
      <c r="A46" s="20" t="str">
        <f aca="false">'Leaves to Soil-repro'!A46</f>
        <v>R0</v>
      </c>
      <c r="B46" s="20" t="n">
        <f aca="false">'Leaves to Soil-repro'!B46</f>
        <v>3</v>
      </c>
      <c r="C46" s="20" t="str">
        <f aca="false">'Leaves to Soil-repro'!C46</f>
        <v>4-D3-B</v>
      </c>
      <c r="D46" s="38" t="n">
        <f aca="false">'Leaves to Soil-original'!D46 - 'Leaves to Soil-repro'!D46</f>
        <v>0</v>
      </c>
      <c r="E46" s="38" t="n">
        <f aca="false">'Leaves to Soil-original'!E46 - 'Leaves to Soil-repro'!E46</f>
        <v>0</v>
      </c>
      <c r="F46" s="38" t="n">
        <f aca="false">'Leaves to Soil-original'!F46 - 'Leaves to Soil-repro'!F46</f>
        <v>0</v>
      </c>
      <c r="G46" s="38" t="n">
        <f aca="false">'Leaves to Soil-original'!G46 - 'Leaves to Soil-repro'!G46</f>
        <v>0</v>
      </c>
      <c r="H46" s="38" t="n">
        <f aca="false">'Leaves to Soil-original'!H46 - 'Leaves to Soil-repro'!H46</f>
        <v>0</v>
      </c>
      <c r="I46" s="25" t="n">
        <f aca="false">'Leaves to Soil-original'!I46 - 'Leaves to Soil-repro'!I46</f>
        <v>0</v>
      </c>
      <c r="J46" s="25" t="n">
        <f aca="false">'Leaves to Soil-original'!J46 - 'Leaves to Soil-repro'!J46</f>
        <v>0</v>
      </c>
      <c r="K46" s="25" t="n">
        <f aca="false">'Leaves to Soil-original'!K46 - 'Leaves to Soil-repro'!K46</f>
        <v>0.00736612142918624</v>
      </c>
    </row>
    <row r="47" customFormat="false" ht="13.8" hidden="false" customHeight="false" outlineLevel="0" collapsed="false">
      <c r="A47" s="20" t="str">
        <f aca="false">'Leaves to Soil-repro'!A47</f>
        <v>R0</v>
      </c>
      <c r="B47" s="20" t="n">
        <f aca="false">'Leaves to Soil-repro'!B47</f>
        <v>5</v>
      </c>
      <c r="C47" s="20" t="str">
        <f aca="false">'Leaves to Soil-repro'!C47</f>
        <v>5-D1-B</v>
      </c>
      <c r="D47" s="38" t="n">
        <f aca="false">'Leaves to Soil-original'!D47 - 'Leaves to Soil-repro'!D47</f>
        <v>0</v>
      </c>
      <c r="E47" s="38" t="n">
        <f aca="false">'Leaves to Soil-original'!E47 - 'Leaves to Soil-repro'!E47</f>
        <v>0</v>
      </c>
      <c r="F47" s="38" t="n">
        <f aca="false">'Leaves to Soil-original'!F47 - 'Leaves to Soil-repro'!F47</f>
        <v>0</v>
      </c>
      <c r="G47" s="38" t="n">
        <f aca="false">'Leaves to Soil-original'!G47 - 'Leaves to Soil-repro'!G47</f>
        <v>0</v>
      </c>
      <c r="H47" s="38" t="n">
        <f aca="false">'Leaves to Soil-original'!H47 - 'Leaves to Soil-repro'!H47</f>
        <v>0</v>
      </c>
      <c r="I47" s="25" t="n">
        <f aca="false">'Leaves to Soil-original'!I47 - 'Leaves to Soil-repro'!I47</f>
        <v>0</v>
      </c>
      <c r="J47" s="25" t="n">
        <f aca="false">'Leaves to Soil-original'!J47 - 'Leaves to Soil-repro'!J47</f>
        <v>0</v>
      </c>
      <c r="K47" s="25" t="n">
        <f aca="false">'Leaves to Soil-original'!K47 - 'Leaves to Soil-repro'!K47</f>
        <v>0</v>
      </c>
    </row>
    <row r="48" customFormat="false" ht="13.8" hidden="false" customHeight="false" outlineLevel="0" collapsed="false">
      <c r="A48" s="20" t="str">
        <f aca="false">'Leaves to Soil-repro'!A48</f>
        <v>R0</v>
      </c>
      <c r="B48" s="20" t="n">
        <f aca="false">'Leaves to Soil-repro'!B48</f>
        <v>5</v>
      </c>
      <c r="C48" s="20" t="str">
        <f aca="false">'Leaves to Soil-repro'!C48</f>
        <v>5-D2-B</v>
      </c>
      <c r="D48" s="38" t="n">
        <f aca="false">'Leaves to Soil-original'!D48 - 'Leaves to Soil-repro'!D48</f>
        <v>0</v>
      </c>
      <c r="E48" s="38" t="n">
        <f aca="false">'Leaves to Soil-original'!E48 - 'Leaves to Soil-repro'!E48</f>
        <v>0</v>
      </c>
      <c r="F48" s="38" t="n">
        <f aca="false">'Leaves to Soil-original'!F48 - 'Leaves to Soil-repro'!F48</f>
        <v>0</v>
      </c>
      <c r="G48" s="38" t="n">
        <f aca="false">'Leaves to Soil-original'!G48 - 'Leaves to Soil-repro'!G48</f>
        <v>0</v>
      </c>
      <c r="H48" s="38" t="n">
        <f aca="false">'Leaves to Soil-original'!H48 - 'Leaves to Soil-repro'!H48</f>
        <v>0</v>
      </c>
      <c r="I48" s="25" t="n">
        <f aca="false">'Leaves to Soil-original'!I48 - 'Leaves to Soil-repro'!I48</f>
        <v>-4.9960036108132E-016</v>
      </c>
      <c r="J48" s="25" t="n">
        <f aca="false">'Leaves to Soil-original'!J48 - 'Leaves to Soil-repro'!J48</f>
        <v>0</v>
      </c>
      <c r="K48" s="25" t="n">
        <f aca="false">'Leaves to Soil-original'!K48 - 'Leaves to Soil-repro'!K48</f>
        <v>0</v>
      </c>
    </row>
    <row r="49" customFormat="false" ht="13.8" hidden="false" customHeight="false" outlineLevel="0" collapsed="false">
      <c r="A49" s="20" t="str">
        <f aca="false">'Leaves to Soil-repro'!A49</f>
        <v>R0</v>
      </c>
      <c r="B49" s="20" t="n">
        <f aca="false">'Leaves to Soil-repro'!B49</f>
        <v>5</v>
      </c>
      <c r="C49" s="20" t="str">
        <f aca="false">'Leaves to Soil-repro'!C49</f>
        <v>5-D3-B</v>
      </c>
      <c r="D49" s="38" t="n">
        <f aca="false">'Leaves to Soil-original'!D49 - 'Leaves to Soil-repro'!D49</f>
        <v>0</v>
      </c>
      <c r="E49" s="38" t="n">
        <f aca="false">'Leaves to Soil-original'!E49 - 'Leaves to Soil-repro'!E49</f>
        <v>0</v>
      </c>
      <c r="F49" s="38" t="n">
        <f aca="false">'Leaves to Soil-original'!F49 - 'Leaves to Soil-repro'!F49</f>
        <v>0</v>
      </c>
      <c r="G49" s="38" t="n">
        <f aca="false">'Leaves to Soil-original'!G49 - 'Leaves to Soil-repro'!G49</f>
        <v>0</v>
      </c>
      <c r="H49" s="38" t="n">
        <f aca="false">'Leaves to Soil-original'!H49 - 'Leaves to Soil-repro'!H49</f>
        <v>0</v>
      </c>
      <c r="I49" s="25" t="n">
        <f aca="false">'Leaves to Soil-original'!I49 - 'Leaves to Soil-repro'!I49</f>
        <v>0</v>
      </c>
      <c r="J49" s="25" t="n">
        <f aca="false">'Leaves to Soil-original'!J49 - 'Leaves to Soil-repro'!J49</f>
        <v>0</v>
      </c>
      <c r="K49" s="25" t="n">
        <f aca="false">'Leaves to Soil-original'!K49 - 'Leaves to Soil-repro'!K49</f>
        <v>0</v>
      </c>
    </row>
    <row r="50" customFormat="false" ht="13.8" hidden="false" customHeight="false" outlineLevel="0" collapsed="false">
      <c r="A50" s="20" t="str">
        <f aca="false">'Leaves to Soil-repro'!A50</f>
        <v>R0</v>
      </c>
      <c r="B50" s="20" t="n">
        <f aca="false">'Leaves to Soil-repro'!B50</f>
        <v>7</v>
      </c>
      <c r="C50" s="20" t="str">
        <f aca="false">'Leaves to Soil-repro'!C50</f>
        <v>6-D1-B</v>
      </c>
      <c r="D50" s="38" t="n">
        <f aca="false">'Leaves to Soil-original'!D50 - 'Leaves to Soil-repro'!D50</f>
        <v>0</v>
      </c>
      <c r="E50" s="38" t="n">
        <f aca="false">'Leaves to Soil-original'!E50 - 'Leaves to Soil-repro'!E50</f>
        <v>0</v>
      </c>
      <c r="F50" s="38" t="n">
        <f aca="false">'Leaves to Soil-original'!F50 - 'Leaves to Soil-repro'!F50</f>
        <v>0</v>
      </c>
      <c r="G50" s="38" t="n">
        <f aca="false">'Leaves to Soil-original'!G50 - 'Leaves to Soil-repro'!G50</f>
        <v>0</v>
      </c>
      <c r="H50" s="38" t="n">
        <f aca="false">'Leaves to Soil-original'!H50 - 'Leaves to Soil-repro'!H50</f>
        <v>0</v>
      </c>
      <c r="I50" s="25" t="n">
        <f aca="false">'Leaves to Soil-original'!I50 - 'Leaves to Soil-repro'!I50</f>
        <v>0</v>
      </c>
      <c r="J50" s="25" t="n">
        <f aca="false">'Leaves to Soil-original'!J50 - 'Leaves to Soil-repro'!J50</f>
        <v>0</v>
      </c>
      <c r="K50" s="25" t="n">
        <f aca="false">'Leaves to Soil-original'!K50 - 'Leaves to Soil-repro'!K50</f>
        <v>0.0110000000000012</v>
      </c>
    </row>
    <row r="51" customFormat="false" ht="13.8" hidden="false" customHeight="false" outlineLevel="0" collapsed="false">
      <c r="A51" s="20" t="str">
        <f aca="false">'Leaves to Soil-repro'!A51</f>
        <v>R0</v>
      </c>
      <c r="B51" s="20" t="n">
        <f aca="false">'Leaves to Soil-repro'!B51</f>
        <v>7</v>
      </c>
      <c r="C51" s="20" t="str">
        <f aca="false">'Leaves to Soil-repro'!C51</f>
        <v>6-D2-B</v>
      </c>
      <c r="D51" s="38" t="n">
        <f aca="false">'Leaves to Soil-original'!D51 - 'Leaves to Soil-repro'!D51</f>
        <v>0</v>
      </c>
      <c r="E51" s="38" t="n">
        <f aca="false">'Leaves to Soil-original'!E51 - 'Leaves to Soil-repro'!E51</f>
        <v>0</v>
      </c>
      <c r="F51" s="38" t="n">
        <f aca="false">'Leaves to Soil-original'!F51 - 'Leaves to Soil-repro'!F51</f>
        <v>0</v>
      </c>
      <c r="G51" s="38" t="n">
        <f aca="false">'Leaves to Soil-original'!G51 - 'Leaves to Soil-repro'!G51</f>
        <v>0</v>
      </c>
      <c r="H51" s="38" t="n">
        <f aca="false">'Leaves to Soil-original'!H51 - 'Leaves to Soil-repro'!H51</f>
        <v>0</v>
      </c>
      <c r="I51" s="25" t="n">
        <f aca="false">'Leaves to Soil-original'!I51 - 'Leaves to Soil-repro'!I51</f>
        <v>0</v>
      </c>
      <c r="J51" s="25" t="n">
        <f aca="false">'Leaves to Soil-original'!J51 - 'Leaves to Soil-repro'!J51</f>
        <v>0</v>
      </c>
      <c r="K51" s="25" t="n">
        <f aca="false">'Leaves to Soil-original'!K51 - 'Leaves to Soil-repro'!K51</f>
        <v>0.0130000000000034</v>
      </c>
    </row>
    <row r="52" customFormat="false" ht="13.8" hidden="false" customHeight="false" outlineLevel="0" collapsed="false">
      <c r="A52" s="20" t="str">
        <f aca="false">'Leaves to Soil-repro'!A52</f>
        <v>R0</v>
      </c>
      <c r="B52" s="20" t="n">
        <f aca="false">'Leaves to Soil-repro'!B52</f>
        <v>7</v>
      </c>
      <c r="C52" s="20" t="str">
        <f aca="false">'Leaves to Soil-repro'!C52</f>
        <v>6-D3-B</v>
      </c>
      <c r="D52" s="38" t="n">
        <f aca="false">'Leaves to Soil-original'!D52 - 'Leaves to Soil-repro'!D52</f>
        <v>0</v>
      </c>
      <c r="E52" s="38" t="n">
        <f aca="false">'Leaves to Soil-original'!E52 - 'Leaves to Soil-repro'!E52</f>
        <v>0</v>
      </c>
      <c r="F52" s="38" t="n">
        <f aca="false">'Leaves to Soil-original'!F52 - 'Leaves to Soil-repro'!F52</f>
        <v>0</v>
      </c>
      <c r="G52" s="38" t="n">
        <f aca="false">'Leaves to Soil-original'!G52 - 'Leaves to Soil-repro'!G52</f>
        <v>0</v>
      </c>
      <c r="H52" s="38" t="n">
        <f aca="false">'Leaves to Soil-original'!H52 - 'Leaves to Soil-repro'!H52</f>
        <v>0</v>
      </c>
      <c r="I52" s="25" t="n">
        <f aca="false">'Leaves to Soil-original'!I52 - 'Leaves to Soil-repro'!I52</f>
        <v>0</v>
      </c>
      <c r="J52" s="25" t="n">
        <f aca="false">'Leaves to Soil-original'!J52 - 'Leaves to Soil-repro'!J52</f>
        <v>0</v>
      </c>
      <c r="K52" s="25" t="n">
        <f aca="false">'Leaves to Soil-original'!K52 - 'Leaves to Soil-repro'!K52</f>
        <v>0.0109999999999996</v>
      </c>
    </row>
    <row r="53" customFormat="false" ht="13.8" hidden="false" customHeight="false" outlineLevel="0" collapsed="false">
      <c r="A53" s="20" t="str">
        <f aca="false">'Leaves to Soil-repro'!A53</f>
        <v>R0</v>
      </c>
      <c r="B53" s="20" t="n">
        <f aca="false">'Leaves to Soil-repro'!B53</f>
        <v>15</v>
      </c>
      <c r="C53" s="20" t="str">
        <f aca="false">'Leaves to Soil-repro'!C53</f>
        <v>7-D1-B</v>
      </c>
      <c r="D53" s="38" t="n">
        <f aca="false">'Leaves to Soil-original'!D53 - 'Leaves to Soil-repro'!D53</f>
        <v>0</v>
      </c>
      <c r="E53" s="38" t="n">
        <f aca="false">'Leaves to Soil-original'!E53 - 'Leaves to Soil-repro'!E53</f>
        <v>0</v>
      </c>
      <c r="F53" s="38" t="n">
        <f aca="false">'Leaves to Soil-original'!F53 - 'Leaves to Soil-repro'!F53</f>
        <v>0</v>
      </c>
      <c r="G53" s="38" t="n">
        <f aca="false">'Leaves to Soil-original'!G53 - 'Leaves to Soil-repro'!G53</f>
        <v>0</v>
      </c>
      <c r="H53" s="38" t="n">
        <f aca="false">'Leaves to Soil-original'!H53 - 'Leaves to Soil-repro'!H53</f>
        <v>0</v>
      </c>
      <c r="I53" s="25" t="n">
        <f aca="false">'Leaves to Soil-original'!I53 - 'Leaves to Soil-repro'!I53</f>
        <v>0</v>
      </c>
      <c r="J53" s="25" t="n">
        <f aca="false">'Leaves to Soil-original'!J53 - 'Leaves to Soil-repro'!J53</f>
        <v>0.00700000000000344</v>
      </c>
      <c r="K53" s="25" t="n">
        <f aca="false">'Leaves to Soil-original'!K53 - 'Leaves to Soil-repro'!K53</f>
        <v>0.0152084209988461</v>
      </c>
    </row>
    <row r="54" customFormat="false" ht="13.8" hidden="false" customHeight="false" outlineLevel="0" collapsed="false">
      <c r="A54" s="20" t="str">
        <f aca="false">'Leaves to Soil-repro'!A54</f>
        <v>R0</v>
      </c>
      <c r="B54" s="20" t="n">
        <f aca="false">'Leaves to Soil-repro'!B54</f>
        <v>15</v>
      </c>
      <c r="C54" s="20" t="str">
        <f aca="false">'Leaves to Soil-repro'!C54</f>
        <v>7-D2-B</v>
      </c>
      <c r="D54" s="38" t="n">
        <f aca="false">'Leaves to Soil-original'!D54 - 'Leaves to Soil-repro'!D54</f>
        <v>0</v>
      </c>
      <c r="E54" s="38" t="n">
        <f aca="false">'Leaves to Soil-original'!E54 - 'Leaves to Soil-repro'!E54</f>
        <v>0</v>
      </c>
      <c r="F54" s="38" t="n">
        <f aca="false">'Leaves to Soil-original'!F54 - 'Leaves to Soil-repro'!F54</f>
        <v>0</v>
      </c>
      <c r="G54" s="38" t="n">
        <f aca="false">'Leaves to Soil-original'!G54 - 'Leaves to Soil-repro'!G54</f>
        <v>0</v>
      </c>
      <c r="H54" s="38" t="n">
        <f aca="false">'Leaves to Soil-original'!H54 - 'Leaves to Soil-repro'!H54</f>
        <v>0</v>
      </c>
      <c r="I54" s="25" t="n">
        <f aca="false">'Leaves to Soil-original'!I54 - 'Leaves to Soil-repro'!I54</f>
        <v>0</v>
      </c>
      <c r="J54" s="25" t="n">
        <f aca="false">'Leaves to Soil-original'!J54 - 'Leaves to Soil-repro'!J54</f>
        <v>0.00400000000000219</v>
      </c>
      <c r="K54" s="25" t="n">
        <f aca="false">'Leaves to Soil-original'!K54 - 'Leaves to Soil-repro'!K54</f>
        <v>0.0174266003358061</v>
      </c>
    </row>
    <row r="55" customFormat="false" ht="13.8" hidden="false" customHeight="false" outlineLevel="0" collapsed="false">
      <c r="A55" s="20" t="str">
        <f aca="false">'Leaves to Soil-repro'!A55</f>
        <v>R0</v>
      </c>
      <c r="B55" s="20" t="n">
        <f aca="false">'Leaves to Soil-repro'!B55</f>
        <v>15</v>
      </c>
      <c r="C55" s="20" t="str">
        <f aca="false">'Leaves to Soil-repro'!C55</f>
        <v>7-D3-B</v>
      </c>
      <c r="D55" s="38" t="n">
        <f aca="false">'Leaves to Soil-original'!D55 - 'Leaves to Soil-repro'!D55</f>
        <v>0</v>
      </c>
      <c r="E55" s="38" t="n">
        <f aca="false">'Leaves to Soil-original'!E55 - 'Leaves to Soil-repro'!E55</f>
        <v>0</v>
      </c>
      <c r="F55" s="38" t="n">
        <f aca="false">'Leaves to Soil-original'!F55 - 'Leaves to Soil-repro'!F55</f>
        <v>0</v>
      </c>
      <c r="G55" s="38" t="n">
        <f aca="false">'Leaves to Soil-original'!G55 - 'Leaves to Soil-repro'!G55</f>
        <v>0</v>
      </c>
      <c r="H55" s="38" t="n">
        <f aca="false">'Leaves to Soil-original'!H55 - 'Leaves to Soil-repro'!H55</f>
        <v>0</v>
      </c>
      <c r="I55" s="25" t="n">
        <f aca="false">'Leaves to Soil-original'!I55 - 'Leaves to Soil-repro'!I55</f>
        <v>0</v>
      </c>
      <c r="J55" s="25" t="n">
        <f aca="false">'Leaves to Soil-original'!J55 - 'Leaves to Soil-repro'!J55</f>
        <v>0</v>
      </c>
      <c r="K55" s="25" t="n">
        <f aca="false">'Leaves to Soil-original'!K55 - 'Leaves to Soil-repro'!K55</f>
        <v>0.0115104599249935</v>
      </c>
    </row>
    <row r="56" customFormat="false" ht="13.8" hidden="false" customHeight="false" outlineLevel="0" collapsed="false">
      <c r="A56" s="20" t="str">
        <f aca="false">'Leaves to Soil-repro'!A56</f>
        <v>R0</v>
      </c>
      <c r="B56" s="20" t="n">
        <f aca="false">'Leaves to Soil-repro'!B56</f>
        <v>30</v>
      </c>
      <c r="C56" s="20" t="str">
        <f aca="false">'Leaves to Soil-repro'!C56</f>
        <v>8-D1-B</v>
      </c>
      <c r="D56" s="38" t="n">
        <f aca="false">'Leaves to Soil-original'!D56 - 'Leaves to Soil-repro'!D56</f>
        <v>0</v>
      </c>
      <c r="E56" s="38" t="n">
        <f aca="false">'Leaves to Soil-original'!E56 - 'Leaves to Soil-repro'!E56</f>
        <v>0</v>
      </c>
      <c r="F56" s="38" t="n">
        <f aca="false">'Leaves to Soil-original'!F56 - 'Leaves to Soil-repro'!F56</f>
        <v>0</v>
      </c>
      <c r="G56" s="38" t="n">
        <f aca="false">'Leaves to Soil-original'!G56 - 'Leaves to Soil-repro'!G56</f>
        <v>0</v>
      </c>
      <c r="H56" s="38" t="n">
        <f aca="false">'Leaves to Soil-original'!H56 - 'Leaves to Soil-repro'!H56</f>
        <v>0</v>
      </c>
      <c r="I56" s="25" t="n">
        <f aca="false">'Leaves to Soil-original'!I56 - 'Leaves to Soil-repro'!I56</f>
        <v>0</v>
      </c>
      <c r="J56" s="25" t="n">
        <f aca="false">'Leaves to Soil-original'!J56 - 'Leaves to Soil-repro'!J56</f>
        <v>0</v>
      </c>
      <c r="K56" s="25" t="n">
        <f aca="false">'Leaves to Soil-original'!K56 - 'Leaves to Soil-repro'!K56</f>
        <v>0.000208420998846215</v>
      </c>
    </row>
    <row r="57" customFormat="false" ht="13.8" hidden="false" customHeight="false" outlineLevel="0" collapsed="false">
      <c r="A57" s="20" t="str">
        <f aca="false">'Leaves to Soil-repro'!A57</f>
        <v>R0</v>
      </c>
      <c r="B57" s="20" t="n">
        <f aca="false">'Leaves to Soil-repro'!B57</f>
        <v>30</v>
      </c>
      <c r="C57" s="20" t="str">
        <f aca="false">'Leaves to Soil-repro'!C57</f>
        <v>8-D2-B</v>
      </c>
      <c r="D57" s="38" t="n">
        <f aca="false">'Leaves to Soil-original'!D57 - 'Leaves to Soil-repro'!D57</f>
        <v>0</v>
      </c>
      <c r="E57" s="38" t="n">
        <f aca="false">'Leaves to Soil-original'!E57 - 'Leaves to Soil-repro'!E57</f>
        <v>0</v>
      </c>
      <c r="F57" s="38" t="n">
        <f aca="false">'Leaves to Soil-original'!F57 - 'Leaves to Soil-repro'!F57</f>
        <v>0</v>
      </c>
      <c r="G57" s="38" t="n">
        <f aca="false">'Leaves to Soil-original'!G57 - 'Leaves to Soil-repro'!G57</f>
        <v>0</v>
      </c>
      <c r="H57" s="38" t="n">
        <f aca="false">'Leaves to Soil-original'!H57 - 'Leaves to Soil-repro'!H57</f>
        <v>0</v>
      </c>
      <c r="I57" s="25" t="n">
        <f aca="false">'Leaves to Soil-original'!I57 - 'Leaves to Soil-repro'!I57</f>
        <v>0</v>
      </c>
      <c r="J57" s="25" t="n">
        <f aca="false">'Leaves to Soil-original'!J57 - 'Leaves to Soil-repro'!J57</f>
        <v>0</v>
      </c>
      <c r="K57" s="25" t="n">
        <f aca="false">'Leaves to Soil-original'!K57 - 'Leaves to Soil-repro'!K57</f>
        <v>0.000101286865286321</v>
      </c>
    </row>
    <row r="58" customFormat="false" ht="13.8" hidden="false" customHeight="false" outlineLevel="0" collapsed="false">
      <c r="A58" s="20" t="str">
        <f aca="false">'Leaves to Soil-repro'!A58</f>
        <v>R0</v>
      </c>
      <c r="B58" s="20" t="n">
        <f aca="false">'Leaves to Soil-repro'!B58</f>
        <v>30</v>
      </c>
      <c r="C58" s="20" t="str">
        <f aca="false">'Leaves to Soil-repro'!C58</f>
        <v>8-D3-B</v>
      </c>
      <c r="D58" s="38" t="n">
        <f aca="false">'Leaves to Soil-original'!D58 - 'Leaves to Soil-repro'!D58</f>
        <v>0</v>
      </c>
      <c r="E58" s="38" t="n">
        <f aca="false">'Leaves to Soil-original'!E58 - 'Leaves to Soil-repro'!E58</f>
        <v>0</v>
      </c>
      <c r="F58" s="38" t="n">
        <f aca="false">'Leaves to Soil-original'!F58 - 'Leaves to Soil-repro'!F58</f>
        <v>0</v>
      </c>
      <c r="G58" s="38" t="n">
        <f aca="false">'Leaves to Soil-original'!G58 - 'Leaves to Soil-repro'!G58</f>
        <v>0</v>
      </c>
      <c r="H58" s="38" t="n">
        <f aca="false">'Leaves to Soil-original'!H58 - 'Leaves to Soil-repro'!H58</f>
        <v>0</v>
      </c>
      <c r="I58" s="25" t="n">
        <f aca="false">'Leaves to Soil-original'!I58 - 'Leaves to Soil-repro'!I58</f>
        <v>0</v>
      </c>
      <c r="J58" s="25" t="n">
        <f aca="false">'Leaves to Soil-original'!J58 - 'Leaves to Soil-repro'!J58</f>
        <v>-0.00599999999999911</v>
      </c>
      <c r="K58" s="25" t="n">
        <f aca="false">'Leaves to Soil-original'!K58 - 'Leaves to Soil-repro'!K58</f>
        <v>7.64051858461733E-005</v>
      </c>
    </row>
    <row r="59" customFormat="false" ht="13.8" hidden="false" customHeight="false" outlineLevel="0" collapsed="false">
      <c r="A59" s="20" t="str">
        <f aca="false">'Leaves to Soil-repro'!A59</f>
        <v>R0</v>
      </c>
      <c r="B59" s="20" t="n">
        <f aca="false">'Leaves to Soil-repro'!B59</f>
        <v>90</v>
      </c>
      <c r="C59" s="20" t="str">
        <f aca="false">'Leaves to Soil-repro'!C59</f>
        <v>1-D1-B</v>
      </c>
      <c r="D59" s="38" t="n">
        <f aca="false">'Leaves to Soil-original'!D59 - 'Leaves to Soil-repro'!D59</f>
        <v>0</v>
      </c>
      <c r="E59" s="38" t="n">
        <f aca="false">'Leaves to Soil-original'!E59 - 'Leaves to Soil-repro'!E59</f>
        <v>0</v>
      </c>
      <c r="F59" s="38" t="n">
        <f aca="false">'Leaves to Soil-original'!F59 - 'Leaves to Soil-repro'!F59</f>
        <v>0</v>
      </c>
      <c r="G59" s="38" t="n">
        <f aca="false">'Leaves to Soil-original'!G59 - 'Leaves to Soil-repro'!G59</f>
        <v>0</v>
      </c>
      <c r="H59" s="38" t="n">
        <f aca="false">'Leaves to Soil-original'!H59 - 'Leaves to Soil-repro'!H59</f>
        <v>0</v>
      </c>
      <c r="I59" s="25" t="n">
        <f aca="false">'Leaves to Soil-original'!I59 - 'Leaves to Soil-repro'!I59</f>
        <v>6.77802051915477E-008</v>
      </c>
      <c r="J59" s="25" t="n">
        <f aca="false">'Leaves to Soil-original'!J59 - 'Leaves to Soil-repro'!J59</f>
        <v>1.92516969046118E-008</v>
      </c>
      <c r="K59" s="25" t="n">
        <f aca="false">'Leaves to Soil-original'!K59 - 'Leaves to Soil-repro'!K59</f>
        <v>-3.77320986233117E-007</v>
      </c>
    </row>
    <row r="60" customFormat="false" ht="13.8" hidden="false" customHeight="false" outlineLevel="0" collapsed="false">
      <c r="A60" s="20" t="str">
        <f aca="false">'Leaves to Soil-repro'!A60</f>
        <v>R0</v>
      </c>
      <c r="B60" s="20" t="n">
        <f aca="false">'Leaves to Soil-repro'!B60</f>
        <v>90</v>
      </c>
      <c r="C60" s="20" t="str">
        <f aca="false">'Leaves to Soil-repro'!C60</f>
        <v>1-D2-B</v>
      </c>
      <c r="D60" s="38" t="n">
        <f aca="false">'Leaves to Soil-original'!D60 - 'Leaves to Soil-repro'!D60</f>
        <v>0</v>
      </c>
      <c r="E60" s="38" t="n">
        <f aca="false">'Leaves to Soil-original'!E60 - 'Leaves to Soil-repro'!E60</f>
        <v>0</v>
      </c>
      <c r="F60" s="38" t="n">
        <f aca="false">'Leaves to Soil-original'!F60 - 'Leaves to Soil-repro'!F60</f>
        <v>0</v>
      </c>
      <c r="G60" s="38" t="n">
        <f aca="false">'Leaves to Soil-original'!G60 - 'Leaves to Soil-repro'!G60</f>
        <v>0</v>
      </c>
      <c r="H60" s="38" t="n">
        <f aca="false">'Leaves to Soil-original'!H60 - 'Leaves to Soil-repro'!H60</f>
        <v>0</v>
      </c>
      <c r="I60" s="25" t="n">
        <f aca="false">'Leaves to Soil-original'!I60 - 'Leaves to Soil-repro'!I60</f>
        <v>6.77802047474585E-008</v>
      </c>
      <c r="J60" s="25" t="n">
        <f aca="false">'Leaves to Soil-original'!J60 - 'Leaves to Soil-repro'!J60</f>
        <v>1.92516969067802E-008</v>
      </c>
      <c r="K60" s="25" t="n">
        <f aca="false">'Leaves to Soil-original'!K60 - 'Leaves to Soil-repro'!K60</f>
        <v>0.00161228326277274</v>
      </c>
    </row>
    <row r="61" customFormat="false" ht="13.8" hidden="false" customHeight="false" outlineLevel="0" collapsed="false">
      <c r="A61" s="20" t="str">
        <f aca="false">'Leaves to Soil-repro'!A61</f>
        <v>R0</v>
      </c>
      <c r="B61" s="20" t="n">
        <f aca="false">'Leaves to Soil-repro'!B61</f>
        <v>90</v>
      </c>
      <c r="C61" s="20" t="str">
        <f aca="false">'Leaves to Soil-repro'!C61</f>
        <v>1-D3-B</v>
      </c>
      <c r="D61" s="38" t="n">
        <f aca="false">'Leaves to Soil-original'!D61 - 'Leaves to Soil-repro'!D61</f>
        <v>0</v>
      </c>
      <c r="E61" s="38" t="n">
        <f aca="false">'Leaves to Soil-original'!E61 - 'Leaves to Soil-repro'!E61</f>
        <v>0</v>
      </c>
      <c r="F61" s="38" t="n">
        <f aca="false">'Leaves to Soil-original'!F61 - 'Leaves to Soil-repro'!F61</f>
        <v>0</v>
      </c>
      <c r="G61" s="38" t="n">
        <f aca="false">'Leaves to Soil-original'!G61 - 'Leaves to Soil-repro'!G61</f>
        <v>0</v>
      </c>
      <c r="H61" s="38" t="n">
        <f aca="false">'Leaves to Soil-original'!H61 - 'Leaves to Soil-repro'!H61</f>
        <v>0</v>
      </c>
      <c r="I61" s="25" t="n">
        <f aca="false">'Leaves to Soil-original'!I61 - 'Leaves to Soil-repro'!I61</f>
        <v>6.77802047335807E-008</v>
      </c>
      <c r="J61" s="25" t="n">
        <f aca="false">'Leaves to Soil-original'!J61 - 'Leaves to Soil-repro'!J61</f>
        <v>1.92516969030939E-008</v>
      </c>
      <c r="K61" s="25" t="n">
        <f aca="false">'Leaves to Soil-original'!K61 - 'Leaves to Soil-repro'!K61</f>
        <v>-3.77320986228672E-007</v>
      </c>
    </row>
    <row r="62" customFormat="false" ht="13.8" hidden="false" customHeight="false" outlineLevel="0" collapsed="false">
      <c r="A62" s="20" t="str">
        <f aca="false">'Leaves to Soil-repro'!A62</f>
        <v>R0</v>
      </c>
      <c r="B62" s="20" t="n">
        <f aca="false">'Leaves to Soil-repro'!B62</f>
        <v>180</v>
      </c>
      <c r="C62" s="20" t="str">
        <f aca="false">'Leaves to Soil-repro'!C62</f>
        <v>2-D1-B</v>
      </c>
      <c r="D62" s="38" t="n">
        <f aca="false">'Leaves to Soil-original'!D62 - 'Leaves to Soil-repro'!D62</f>
        <v>0</v>
      </c>
      <c r="E62" s="38" t="n">
        <f aca="false">'Leaves to Soil-original'!E62 - 'Leaves to Soil-repro'!E62</f>
        <v>0</v>
      </c>
      <c r="F62" s="38" t="n">
        <f aca="false">'Leaves to Soil-original'!F62 - 'Leaves to Soil-repro'!F62</f>
        <v>0</v>
      </c>
      <c r="G62" s="38" t="n">
        <f aca="false">'Leaves to Soil-original'!G62 - 'Leaves to Soil-repro'!G62</f>
        <v>0</v>
      </c>
      <c r="H62" s="38" t="n">
        <f aca="false">'Leaves to Soil-original'!H62 - 'Leaves to Soil-repro'!H62</f>
        <v>0</v>
      </c>
      <c r="I62" s="25" t="n">
        <f aca="false">'Leaves to Soil-original'!I62 - 'Leaves to Soil-repro'!I62</f>
        <v>6.77802049994271E-008</v>
      </c>
      <c r="J62" s="25" t="n">
        <f aca="false">'Leaves to Soil-original'!J62 - 'Leaves to Soil-repro'!J62</f>
        <v>1.92516969033107E-008</v>
      </c>
      <c r="K62" s="25" t="n">
        <f aca="false">'Leaves to Soil-original'!K62 - 'Leaves to Soil-repro'!K62</f>
        <v>0.000514947385512832</v>
      </c>
    </row>
    <row r="63" customFormat="false" ht="13.8" hidden="false" customHeight="false" outlineLevel="0" collapsed="false">
      <c r="A63" s="20" t="str">
        <f aca="false">'Leaves to Soil-repro'!A63</f>
        <v>R0</v>
      </c>
      <c r="B63" s="20" t="n">
        <f aca="false">'Leaves to Soil-repro'!B63</f>
        <v>180</v>
      </c>
      <c r="C63" s="20" t="str">
        <f aca="false">'Leaves to Soil-repro'!C63</f>
        <v>2-D2-B</v>
      </c>
      <c r="D63" s="38" t="n">
        <f aca="false">'Leaves to Soil-original'!D63 - 'Leaves to Soil-repro'!D63</f>
        <v>0</v>
      </c>
      <c r="E63" s="38" t="n">
        <f aca="false">'Leaves to Soil-original'!E63 - 'Leaves to Soil-repro'!E63</f>
        <v>0</v>
      </c>
      <c r="F63" s="38" t="n">
        <f aca="false">'Leaves to Soil-original'!F63 - 'Leaves to Soil-repro'!F63</f>
        <v>0</v>
      </c>
      <c r="G63" s="38" t="n">
        <f aca="false">'Leaves to Soil-original'!G63 - 'Leaves to Soil-repro'!G63</f>
        <v>0</v>
      </c>
      <c r="H63" s="38" t="n">
        <f aca="false">'Leaves to Soil-original'!H63 - 'Leaves to Soil-repro'!H63</f>
        <v>0</v>
      </c>
      <c r="I63" s="25" t="n">
        <f aca="false">'Leaves to Soil-original'!I63 - 'Leaves to Soil-repro'!I63</f>
        <v>0.000857026583473973</v>
      </c>
      <c r="J63" s="25" t="n">
        <f aca="false">'Leaves to Soil-original'!J63 - 'Leaves to Soil-repro'!J63</f>
        <v>1.92516969032023E-008</v>
      </c>
      <c r="K63" s="25" t="n">
        <f aca="false">'Leaves to Soil-original'!K63 - 'Leaves to Soil-repro'!K63</f>
        <v>0.000292838363575409</v>
      </c>
    </row>
    <row r="64" customFormat="false" ht="13.8" hidden="false" customHeight="false" outlineLevel="0" collapsed="false">
      <c r="A64" s="20" t="str">
        <f aca="false">'Leaves to Soil-repro'!A64</f>
        <v>R0</v>
      </c>
      <c r="B64" s="20" t="n">
        <f aca="false">'Leaves to Soil-repro'!B64</f>
        <v>180</v>
      </c>
      <c r="C64" s="20" t="str">
        <f aca="false">'Leaves to Soil-repro'!C64</f>
        <v>2-D3-B</v>
      </c>
      <c r="D64" s="38" t="n">
        <f aca="false">'Leaves to Soil-original'!D64 - 'Leaves to Soil-repro'!D64</f>
        <v>0</v>
      </c>
      <c r="E64" s="38" t="n">
        <f aca="false">'Leaves to Soil-original'!E64 - 'Leaves to Soil-repro'!E64</f>
        <v>0</v>
      </c>
      <c r="F64" s="38" t="n">
        <f aca="false">'Leaves to Soil-original'!F64 - 'Leaves to Soil-repro'!F64</f>
        <v>0</v>
      </c>
      <c r="G64" s="38" t="n">
        <f aca="false">'Leaves to Soil-original'!G64 - 'Leaves to Soil-repro'!G64</f>
        <v>0</v>
      </c>
      <c r="H64" s="38" t="n">
        <f aca="false">'Leaves to Soil-original'!H64 - 'Leaves to Soil-repro'!H64</f>
        <v>0</v>
      </c>
      <c r="I64" s="25" t="n">
        <f aca="false">'Leaves to Soil-original'!I64 - 'Leaves to Soil-repro'!I64</f>
        <v>0.000846030727998714</v>
      </c>
      <c r="J64" s="25" t="n">
        <f aca="false">'Leaves to Soil-original'!J64 - 'Leaves to Soil-repro'!J64</f>
        <v>1.92516969030939E-008</v>
      </c>
      <c r="K64" s="25" t="n">
        <f aca="false">'Leaves to Soil-original'!K64 - 'Leaves to Soil-repro'!K64</f>
        <v>-3.77320986233822E-007</v>
      </c>
    </row>
    <row r="65" customFormat="false" ht="13.8" hidden="false" customHeight="false" outlineLevel="0" collapsed="false">
      <c r="A65" s="20" t="str">
        <f aca="false">'Leaves to Soil-repro'!A65</f>
        <v>R0</v>
      </c>
      <c r="B65" s="20" t="n">
        <f aca="false">'Leaves to Soil-repro'!B65</f>
        <v>360</v>
      </c>
      <c r="C65" s="20" t="str">
        <f aca="false">'Leaves to Soil-repro'!C65</f>
        <v>3-D1-B</v>
      </c>
      <c r="D65" s="38" t="n">
        <f aca="false">'Leaves to Soil-original'!D65 - 'Leaves to Soil-repro'!D65</f>
        <v>0</v>
      </c>
      <c r="E65" s="38" t="n">
        <f aca="false">'Leaves to Soil-original'!E65 - 'Leaves to Soil-repro'!E65</f>
        <v>0</v>
      </c>
      <c r="F65" s="38" t="n">
        <f aca="false">'Leaves to Soil-original'!F65 - 'Leaves to Soil-repro'!F65</f>
        <v>0</v>
      </c>
      <c r="G65" s="38" t="n">
        <f aca="false">'Leaves to Soil-original'!G65 - 'Leaves to Soil-repro'!G65</f>
        <v>0</v>
      </c>
      <c r="H65" s="38" t="n">
        <f aca="false">'Leaves to Soil-original'!H65 - 'Leaves to Soil-repro'!H65</f>
        <v>0</v>
      </c>
      <c r="I65" s="25" t="n">
        <f aca="false">'Leaves to Soil-original'!I65 - 'Leaves to Soil-repro'!I65</f>
        <v>6.77802050033302E-008</v>
      </c>
      <c r="J65" s="25" t="n">
        <f aca="false">'Leaves to Soil-original'!J65 - 'Leaves to Soil-repro'!J65</f>
        <v>1.92516969024434E-008</v>
      </c>
      <c r="K65" s="25" t="n">
        <f aca="false">'Leaves to Soil-original'!K65 - 'Leaves to Soil-repro'!K65</f>
        <v>0.00215214598650482</v>
      </c>
    </row>
    <row r="66" customFormat="false" ht="13.8" hidden="false" customHeight="false" outlineLevel="0" collapsed="false">
      <c r="A66" s="20" t="str">
        <f aca="false">'Leaves to Soil-repro'!A66</f>
        <v>R0</v>
      </c>
      <c r="B66" s="20" t="n">
        <f aca="false">'Leaves to Soil-repro'!B66</f>
        <v>360</v>
      </c>
      <c r="C66" s="20" t="str">
        <f aca="false">'Leaves to Soil-repro'!C66</f>
        <v>3-D2-B</v>
      </c>
      <c r="D66" s="38" t="n">
        <f aca="false">'Leaves to Soil-original'!D66 - 'Leaves to Soil-repro'!D66</f>
        <v>0</v>
      </c>
      <c r="E66" s="38" t="n">
        <f aca="false">'Leaves to Soil-original'!E66 - 'Leaves to Soil-repro'!E66</f>
        <v>0</v>
      </c>
      <c r="F66" s="38" t="n">
        <f aca="false">'Leaves to Soil-original'!F66 - 'Leaves to Soil-repro'!F66</f>
        <v>0</v>
      </c>
      <c r="G66" s="38" t="n">
        <f aca="false">'Leaves to Soil-original'!G66 - 'Leaves to Soil-repro'!G66</f>
        <v>0</v>
      </c>
      <c r="H66" s="38" t="n">
        <f aca="false">'Leaves to Soil-original'!H66 - 'Leaves to Soil-repro'!H66</f>
        <v>0</v>
      </c>
      <c r="I66" s="25" t="n">
        <f aca="false">'Leaves to Soil-original'!I66 - 'Leaves to Soil-repro'!I66</f>
        <v>6.77802050059323E-008</v>
      </c>
      <c r="J66" s="25" t="n">
        <f aca="false">'Leaves to Soil-original'!J66 - 'Leaves to Soil-repro'!J66</f>
        <v>1.92516968998413E-008</v>
      </c>
      <c r="K66" s="25" t="n">
        <f aca="false">'Leaves to Soil-original'!K66 - 'Leaves to Soil-repro'!K66</f>
        <v>-3.77320986243851E-007</v>
      </c>
    </row>
    <row r="67" customFormat="false" ht="13.8" hidden="false" customHeight="false" outlineLevel="0" collapsed="false">
      <c r="A67" s="20" t="str">
        <f aca="false">'Leaves to Soil-repro'!A67</f>
        <v>R0</v>
      </c>
      <c r="B67" s="20" t="n">
        <f aca="false">'Leaves to Soil-repro'!B67</f>
        <v>360</v>
      </c>
      <c r="C67" s="20" t="str">
        <f aca="false">'Leaves to Soil-repro'!C67</f>
        <v>3-D3-B</v>
      </c>
      <c r="D67" s="38" t="n">
        <f aca="false">'Leaves to Soil-original'!D67 - 'Leaves to Soil-repro'!D67</f>
        <v>0</v>
      </c>
      <c r="E67" s="38" t="n">
        <f aca="false">'Leaves to Soil-original'!E67 - 'Leaves to Soil-repro'!E67</f>
        <v>0</v>
      </c>
      <c r="F67" s="38" t="n">
        <f aca="false">'Leaves to Soil-original'!F67 - 'Leaves to Soil-repro'!F67</f>
        <v>0</v>
      </c>
      <c r="G67" s="38" t="n">
        <f aca="false">'Leaves to Soil-original'!G67 - 'Leaves to Soil-repro'!G67</f>
        <v>0</v>
      </c>
      <c r="H67" s="38" t="n">
        <f aca="false">'Leaves to Soil-original'!H67 - 'Leaves to Soil-repro'!H67</f>
        <v>0</v>
      </c>
      <c r="I67" s="25" t="n">
        <f aca="false">'Leaves to Soil-original'!I67 - 'Leaves to Soil-repro'!I67</f>
        <v>6.77802047825866E-008</v>
      </c>
      <c r="J67" s="25" t="n">
        <f aca="false">'Leaves to Soil-original'!J67 - 'Leaves to Soil-repro'!J67</f>
        <v>1.92516969033107E-008</v>
      </c>
      <c r="K67" s="25" t="n">
        <f aca="false">'Leaves to Soil-original'!K67 - 'Leaves to Soil-repro'!K67</f>
        <v>-3.77320986229106E-007</v>
      </c>
    </row>
    <row r="68" customFormat="false" ht="13.8" hidden="false" customHeight="false" outlineLevel="0" collapsed="false">
      <c r="A68" s="20" t="str">
        <f aca="false">'Leaves to Soil-repro'!A68</f>
        <v>R1</v>
      </c>
      <c r="B68" s="20" t="n">
        <f aca="false">'Leaves to Soil-repro'!B68</f>
        <v>3</v>
      </c>
      <c r="C68" s="20" t="str">
        <f aca="false">'Leaves to Soil-repro'!C68</f>
        <v>N1-CK1-B</v>
      </c>
      <c r="D68" s="38" t="n">
        <f aca="false">'Leaves to Soil-original'!D68 - 'Leaves to Soil-repro'!D68</f>
        <v>0</v>
      </c>
      <c r="E68" s="38" t="n">
        <f aca="false">'Leaves to Soil-original'!E68 - 'Leaves to Soil-repro'!E68</f>
        <v>0</v>
      </c>
      <c r="F68" s="38" t="n">
        <f aca="false">'Leaves to Soil-original'!F68 - 'Leaves to Soil-repro'!F68</f>
        <v>0</v>
      </c>
      <c r="G68" s="38" t="n">
        <f aca="false">'Leaves to Soil-original'!G68 - 'Leaves to Soil-repro'!G68</f>
        <v>0</v>
      </c>
      <c r="H68" s="38" t="n">
        <f aca="false">'Leaves to Soil-original'!H68 - 'Leaves to Soil-repro'!H68</f>
        <v>0</v>
      </c>
      <c r="I68" s="25" t="n">
        <f aca="false">'Leaves to Soil-original'!I68 - 'Leaves to Soil-repro'!I68</f>
        <v>0</v>
      </c>
      <c r="J68" s="25" t="n">
        <f aca="false">'Leaves to Soil-original'!J68 - 'Leaves to Soil-repro'!J68</f>
        <v>0</v>
      </c>
      <c r="K68" s="25" t="n">
        <f aca="false">'Leaves to Soil-original'!K68 - 'Leaves to Soil-repro'!K68</f>
        <v>0</v>
      </c>
    </row>
    <row r="69" customFormat="false" ht="13.8" hidden="false" customHeight="false" outlineLevel="0" collapsed="false">
      <c r="A69" s="20" t="str">
        <f aca="false">'Leaves to Soil-repro'!A69</f>
        <v>R1</v>
      </c>
      <c r="B69" s="20" t="n">
        <f aca="false">'Leaves to Soil-repro'!B69</f>
        <v>3</v>
      </c>
      <c r="C69" s="20" t="str">
        <f aca="false">'Leaves to Soil-repro'!C69</f>
        <v>N1-CK2-B</v>
      </c>
      <c r="D69" s="38" t="n">
        <f aca="false">'Leaves to Soil-original'!D69 - 'Leaves to Soil-repro'!D69</f>
        <v>0</v>
      </c>
      <c r="E69" s="38" t="n">
        <f aca="false">'Leaves to Soil-original'!E69 - 'Leaves to Soil-repro'!E69</f>
        <v>0</v>
      </c>
      <c r="F69" s="38" t="n">
        <f aca="false">'Leaves to Soil-original'!F69 - 'Leaves to Soil-repro'!F69</f>
        <v>0</v>
      </c>
      <c r="G69" s="38" t="n">
        <f aca="false">'Leaves to Soil-original'!G69 - 'Leaves to Soil-repro'!G69</f>
        <v>0</v>
      </c>
      <c r="H69" s="38" t="n">
        <f aca="false">'Leaves to Soil-original'!H69 - 'Leaves to Soil-repro'!H69</f>
        <v>0</v>
      </c>
      <c r="I69" s="25" t="n">
        <f aca="false">'Leaves to Soil-original'!I69 - 'Leaves to Soil-repro'!I69</f>
        <v>0</v>
      </c>
      <c r="J69" s="25" t="n">
        <f aca="false">'Leaves to Soil-original'!J69 - 'Leaves to Soil-repro'!J69</f>
        <v>0</v>
      </c>
      <c r="K69" s="25" t="n">
        <f aca="false">'Leaves to Soil-original'!K69 - 'Leaves to Soil-repro'!K69</f>
        <v>0</v>
      </c>
    </row>
    <row r="70" customFormat="false" ht="13.8" hidden="false" customHeight="false" outlineLevel="0" collapsed="false">
      <c r="A70" s="20" t="str">
        <f aca="false">'Leaves to Soil-repro'!A70</f>
        <v>R1</v>
      </c>
      <c r="B70" s="20" t="n">
        <f aca="false">'Leaves to Soil-repro'!B70</f>
        <v>3</v>
      </c>
      <c r="C70" s="20" t="str">
        <f aca="false">'Leaves to Soil-repro'!C70</f>
        <v>N1-CK3-B</v>
      </c>
      <c r="D70" s="38" t="n">
        <f aca="false">'Leaves to Soil-original'!D70 - 'Leaves to Soil-repro'!D70</f>
        <v>0</v>
      </c>
      <c r="E70" s="38" t="n">
        <f aca="false">'Leaves to Soil-original'!E70 - 'Leaves to Soil-repro'!E70</f>
        <v>0</v>
      </c>
      <c r="F70" s="38" t="n">
        <f aca="false">'Leaves to Soil-original'!F70 - 'Leaves to Soil-repro'!F70</f>
        <v>0</v>
      </c>
      <c r="G70" s="38" t="n">
        <f aca="false">'Leaves to Soil-original'!G70 - 'Leaves to Soil-repro'!G70</f>
        <v>0</v>
      </c>
      <c r="H70" s="38" t="n">
        <f aca="false">'Leaves to Soil-original'!H70 - 'Leaves to Soil-repro'!H70</f>
        <v>0</v>
      </c>
      <c r="I70" s="25" t="n">
        <f aca="false">'Leaves to Soil-original'!I70 - 'Leaves to Soil-repro'!I70</f>
        <v>0</v>
      </c>
      <c r="J70" s="25" t="n">
        <f aca="false">'Leaves to Soil-original'!J70 - 'Leaves to Soil-repro'!J70</f>
        <v>0</v>
      </c>
      <c r="K70" s="25" t="n">
        <f aca="false">'Leaves to Soil-original'!K70 - 'Leaves to Soil-repro'!K70</f>
        <v>0</v>
      </c>
    </row>
    <row r="71" customFormat="false" ht="13.8" hidden="false" customHeight="false" outlineLevel="0" collapsed="false">
      <c r="A71" s="20" t="str">
        <f aca="false">'Leaves to Soil-repro'!A71</f>
        <v>R1</v>
      </c>
      <c r="B71" s="20" t="n">
        <f aca="false">'Leaves to Soil-repro'!B71</f>
        <v>5</v>
      </c>
      <c r="C71" s="20" t="str">
        <f aca="false">'Leaves to Soil-repro'!C71</f>
        <v>N2-CK1-B</v>
      </c>
      <c r="D71" s="38" t="n">
        <f aca="false">'Leaves to Soil-original'!D71 - 'Leaves to Soil-repro'!D71</f>
        <v>0</v>
      </c>
      <c r="E71" s="38" t="n">
        <f aca="false">'Leaves to Soil-original'!E71 - 'Leaves to Soil-repro'!E71</f>
        <v>0</v>
      </c>
      <c r="F71" s="38" t="n">
        <f aca="false">'Leaves to Soil-original'!F71 - 'Leaves to Soil-repro'!F71</f>
        <v>0</v>
      </c>
      <c r="G71" s="38" t="n">
        <f aca="false">'Leaves to Soil-original'!G71 - 'Leaves to Soil-repro'!G71</f>
        <v>0</v>
      </c>
      <c r="H71" s="38" t="n">
        <f aca="false">'Leaves to Soil-original'!H71 - 'Leaves to Soil-repro'!H71</f>
        <v>0</v>
      </c>
      <c r="I71" s="25" t="n">
        <f aca="false">'Leaves to Soil-original'!I71 - 'Leaves to Soil-repro'!I71</f>
        <v>0</v>
      </c>
      <c r="J71" s="25" t="n">
        <f aca="false">'Leaves to Soil-original'!J71 - 'Leaves to Soil-repro'!J71</f>
        <v>0</v>
      </c>
      <c r="K71" s="25" t="n">
        <f aca="false">'Leaves to Soil-original'!K71 - 'Leaves to Soil-repro'!K71</f>
        <v>0</v>
      </c>
    </row>
    <row r="72" customFormat="false" ht="13.8" hidden="false" customHeight="false" outlineLevel="0" collapsed="false">
      <c r="A72" s="20" t="str">
        <f aca="false">'Leaves to Soil-repro'!A72</f>
        <v>R1</v>
      </c>
      <c r="B72" s="20" t="n">
        <f aca="false">'Leaves to Soil-repro'!B72</f>
        <v>5</v>
      </c>
      <c r="C72" s="20" t="str">
        <f aca="false">'Leaves to Soil-repro'!C72</f>
        <v>N2-CK2-B</v>
      </c>
      <c r="D72" s="38" t="n">
        <f aca="false">'Leaves to Soil-original'!D72 - 'Leaves to Soil-repro'!D72</f>
        <v>0</v>
      </c>
      <c r="E72" s="38" t="n">
        <f aca="false">'Leaves to Soil-original'!E72 - 'Leaves to Soil-repro'!E72</f>
        <v>0</v>
      </c>
      <c r="F72" s="38" t="n">
        <f aca="false">'Leaves to Soil-original'!F72 - 'Leaves to Soil-repro'!F72</f>
        <v>0</v>
      </c>
      <c r="G72" s="38" t="n">
        <f aca="false">'Leaves to Soil-original'!G72 - 'Leaves to Soil-repro'!G72</f>
        <v>0</v>
      </c>
      <c r="H72" s="38" t="n">
        <f aca="false">'Leaves to Soil-original'!H72 - 'Leaves to Soil-repro'!H72</f>
        <v>0</v>
      </c>
      <c r="I72" s="25" t="n">
        <f aca="false">'Leaves to Soil-original'!I72 - 'Leaves to Soil-repro'!I72</f>
        <v>0</v>
      </c>
      <c r="J72" s="25" t="n">
        <f aca="false">'Leaves to Soil-original'!J72 - 'Leaves to Soil-repro'!J72</f>
        <v>0</v>
      </c>
      <c r="K72" s="25" t="n">
        <f aca="false">'Leaves to Soil-original'!K72 - 'Leaves to Soil-repro'!K72</f>
        <v>0</v>
      </c>
    </row>
    <row r="73" customFormat="false" ht="13.8" hidden="false" customHeight="false" outlineLevel="0" collapsed="false">
      <c r="A73" s="20" t="str">
        <f aca="false">'Leaves to Soil-repro'!A73</f>
        <v>R1</v>
      </c>
      <c r="B73" s="20" t="n">
        <f aca="false">'Leaves to Soil-repro'!B73</f>
        <v>5</v>
      </c>
      <c r="C73" s="20" t="str">
        <f aca="false">'Leaves to Soil-repro'!C73</f>
        <v>N2-CK3-B</v>
      </c>
      <c r="D73" s="38" t="n">
        <f aca="false">'Leaves to Soil-original'!D73 - 'Leaves to Soil-repro'!D73</f>
        <v>0</v>
      </c>
      <c r="E73" s="38" t="n">
        <f aca="false">'Leaves to Soil-original'!E73 - 'Leaves to Soil-repro'!E73</f>
        <v>0</v>
      </c>
      <c r="F73" s="38" t="n">
        <f aca="false">'Leaves to Soil-original'!F73 - 'Leaves to Soil-repro'!F73</f>
        <v>0</v>
      </c>
      <c r="G73" s="38" t="n">
        <f aca="false">'Leaves to Soil-original'!G73 - 'Leaves to Soil-repro'!G73</f>
        <v>0</v>
      </c>
      <c r="H73" s="38" t="n">
        <f aca="false">'Leaves to Soil-original'!H73 - 'Leaves to Soil-repro'!H73</f>
        <v>0</v>
      </c>
      <c r="I73" s="25" t="n">
        <f aca="false">'Leaves to Soil-original'!I73 - 'Leaves to Soil-repro'!I73</f>
        <v>0</v>
      </c>
      <c r="J73" s="25" t="n">
        <f aca="false">'Leaves to Soil-original'!J73 - 'Leaves to Soil-repro'!J73</f>
        <v>0</v>
      </c>
      <c r="K73" s="25" t="n">
        <f aca="false">'Leaves to Soil-original'!K73 - 'Leaves to Soil-repro'!K73</f>
        <v>0</v>
      </c>
    </row>
    <row r="74" customFormat="false" ht="13.8" hidden="false" customHeight="false" outlineLevel="0" collapsed="false">
      <c r="A74" s="20" t="str">
        <f aca="false">'Leaves to Soil-repro'!A74</f>
        <v>R1</v>
      </c>
      <c r="B74" s="20" t="n">
        <f aca="false">'Leaves to Soil-repro'!B74</f>
        <v>7</v>
      </c>
      <c r="C74" s="20" t="str">
        <f aca="false">'Leaves to Soil-repro'!C74</f>
        <v>N3-CK1-B</v>
      </c>
      <c r="D74" s="38" t="n">
        <f aca="false">'Leaves to Soil-original'!D74 - 'Leaves to Soil-repro'!D74</f>
        <v>0</v>
      </c>
      <c r="E74" s="38" t="n">
        <f aca="false">'Leaves to Soil-original'!E74 - 'Leaves to Soil-repro'!E74</f>
        <v>0</v>
      </c>
      <c r="F74" s="38" t="n">
        <f aca="false">'Leaves to Soil-original'!F74 - 'Leaves to Soil-repro'!F74</f>
        <v>0</v>
      </c>
      <c r="G74" s="38" t="n">
        <f aca="false">'Leaves to Soil-original'!G74 - 'Leaves to Soil-repro'!G74</f>
        <v>0</v>
      </c>
      <c r="H74" s="38" t="n">
        <f aca="false">'Leaves to Soil-original'!H74 - 'Leaves to Soil-repro'!H74</f>
        <v>0</v>
      </c>
      <c r="I74" s="25" t="n">
        <f aca="false">'Leaves to Soil-original'!I74 - 'Leaves to Soil-repro'!I74</f>
        <v>0</v>
      </c>
      <c r="J74" s="25" t="n">
        <f aca="false">'Leaves to Soil-original'!J74 - 'Leaves to Soil-repro'!J74</f>
        <v>0</v>
      </c>
      <c r="K74" s="25" t="n">
        <f aca="false">'Leaves to Soil-original'!K74 - 'Leaves to Soil-repro'!K74</f>
        <v>0</v>
      </c>
    </row>
    <row r="75" customFormat="false" ht="13.8" hidden="false" customHeight="false" outlineLevel="0" collapsed="false">
      <c r="A75" s="20" t="str">
        <f aca="false">'Leaves to Soil-repro'!A75</f>
        <v>R1</v>
      </c>
      <c r="B75" s="20" t="n">
        <f aca="false">'Leaves to Soil-repro'!B75</f>
        <v>7</v>
      </c>
      <c r="C75" s="20" t="str">
        <f aca="false">'Leaves to Soil-repro'!C75</f>
        <v>N3-CK2-B</v>
      </c>
      <c r="D75" s="38" t="n">
        <f aca="false">'Leaves to Soil-original'!D75 - 'Leaves to Soil-repro'!D75</f>
        <v>0</v>
      </c>
      <c r="E75" s="38" t="n">
        <f aca="false">'Leaves to Soil-original'!E75 - 'Leaves to Soil-repro'!E75</f>
        <v>0</v>
      </c>
      <c r="F75" s="38" t="n">
        <f aca="false">'Leaves to Soil-original'!F75 - 'Leaves to Soil-repro'!F75</f>
        <v>0</v>
      </c>
      <c r="G75" s="38" t="n">
        <f aca="false">'Leaves to Soil-original'!G75 - 'Leaves to Soil-repro'!G75</f>
        <v>0</v>
      </c>
      <c r="H75" s="38" t="n">
        <f aca="false">'Leaves to Soil-original'!H75 - 'Leaves to Soil-repro'!H75</f>
        <v>0</v>
      </c>
      <c r="I75" s="25" t="n">
        <f aca="false">'Leaves to Soil-original'!I75 - 'Leaves to Soil-repro'!I75</f>
        <v>0</v>
      </c>
      <c r="J75" s="25" t="n">
        <f aca="false">'Leaves to Soil-original'!J75 - 'Leaves to Soil-repro'!J75</f>
        <v>0</v>
      </c>
      <c r="K75" s="25" t="n">
        <f aca="false">'Leaves to Soil-original'!K75 - 'Leaves to Soil-repro'!K75</f>
        <v>0</v>
      </c>
    </row>
    <row r="76" customFormat="false" ht="13.8" hidden="false" customHeight="false" outlineLevel="0" collapsed="false">
      <c r="A76" s="20" t="str">
        <f aca="false">'Leaves to Soil-repro'!A76</f>
        <v>R1</v>
      </c>
      <c r="B76" s="20" t="n">
        <f aca="false">'Leaves to Soil-repro'!B76</f>
        <v>7</v>
      </c>
      <c r="C76" s="20" t="str">
        <f aca="false">'Leaves to Soil-repro'!C76</f>
        <v>N3-CK3-B</v>
      </c>
      <c r="D76" s="38" t="n">
        <f aca="false">'Leaves to Soil-original'!D76 - 'Leaves to Soil-repro'!D76</f>
        <v>0</v>
      </c>
      <c r="E76" s="38" t="n">
        <f aca="false">'Leaves to Soil-original'!E76 - 'Leaves to Soil-repro'!E76</f>
        <v>0</v>
      </c>
      <c r="F76" s="38" t="n">
        <f aca="false">'Leaves to Soil-original'!F76 - 'Leaves to Soil-repro'!F76</f>
        <v>0</v>
      </c>
      <c r="G76" s="38" t="n">
        <f aca="false">'Leaves to Soil-original'!G76 - 'Leaves to Soil-repro'!G76</f>
        <v>0</v>
      </c>
      <c r="H76" s="38" t="n">
        <f aca="false">'Leaves to Soil-original'!H76 - 'Leaves to Soil-repro'!H76</f>
        <v>0</v>
      </c>
      <c r="I76" s="25" t="n">
        <f aca="false">'Leaves to Soil-original'!I76 - 'Leaves to Soil-repro'!I76</f>
        <v>0</v>
      </c>
      <c r="J76" s="25" t="n">
        <f aca="false">'Leaves to Soil-original'!J76 - 'Leaves to Soil-repro'!J76</f>
        <v>0</v>
      </c>
      <c r="K76" s="25" t="n">
        <f aca="false">'Leaves to Soil-original'!K76 - 'Leaves to Soil-repro'!K76</f>
        <v>0</v>
      </c>
    </row>
    <row r="77" customFormat="false" ht="13.8" hidden="false" customHeight="false" outlineLevel="0" collapsed="false">
      <c r="A77" s="20" t="str">
        <f aca="false">'Leaves to Soil-repro'!A77</f>
        <v>R1</v>
      </c>
      <c r="B77" s="20" t="n">
        <f aca="false">'Leaves to Soil-repro'!B77</f>
        <v>15</v>
      </c>
      <c r="C77" s="20" t="str">
        <f aca="false">'Leaves to Soil-repro'!C77</f>
        <v>N4-CK1-B</v>
      </c>
      <c r="D77" s="38" t="n">
        <f aca="false">'Leaves to Soil-original'!D77 - 'Leaves to Soil-repro'!D77</f>
        <v>0</v>
      </c>
      <c r="E77" s="38" t="n">
        <f aca="false">'Leaves to Soil-original'!E77 - 'Leaves to Soil-repro'!E77</f>
        <v>0</v>
      </c>
      <c r="F77" s="38" t="n">
        <f aca="false">'Leaves to Soil-original'!F77 - 'Leaves to Soil-repro'!F77</f>
        <v>0</v>
      </c>
      <c r="G77" s="38" t="n">
        <f aca="false">'Leaves to Soil-original'!G77 - 'Leaves to Soil-repro'!G77</f>
        <v>0</v>
      </c>
      <c r="H77" s="38" t="n">
        <f aca="false">'Leaves to Soil-original'!H77 - 'Leaves to Soil-repro'!H77</f>
        <v>0</v>
      </c>
      <c r="I77" s="25" t="n">
        <f aca="false">'Leaves to Soil-original'!I77 - 'Leaves to Soil-repro'!I77</f>
        <v>0</v>
      </c>
      <c r="J77" s="25" t="n">
        <f aca="false">'Leaves to Soil-original'!J77 - 'Leaves to Soil-repro'!J77</f>
        <v>0</v>
      </c>
      <c r="K77" s="25" t="n">
        <f aca="false">'Leaves to Soil-original'!K77 - 'Leaves to Soil-repro'!K77</f>
        <v>0.000753477323079953</v>
      </c>
    </row>
    <row r="78" customFormat="false" ht="13.8" hidden="false" customHeight="false" outlineLevel="0" collapsed="false">
      <c r="A78" s="20" t="str">
        <f aca="false">'Leaves to Soil-repro'!A78</f>
        <v>R1</v>
      </c>
      <c r="B78" s="20" t="n">
        <f aca="false">'Leaves to Soil-repro'!B78</f>
        <v>15</v>
      </c>
      <c r="C78" s="20" t="str">
        <f aca="false">'Leaves to Soil-repro'!C78</f>
        <v>N4-CK2-B</v>
      </c>
      <c r="D78" s="38" t="n">
        <f aca="false">'Leaves to Soil-original'!D78 - 'Leaves to Soil-repro'!D78</f>
        <v>0</v>
      </c>
      <c r="E78" s="38" t="n">
        <f aca="false">'Leaves to Soil-original'!E78 - 'Leaves to Soil-repro'!E78</f>
        <v>0</v>
      </c>
      <c r="F78" s="38" t="n">
        <f aca="false">'Leaves to Soil-original'!F78 - 'Leaves to Soil-repro'!F78</f>
        <v>0</v>
      </c>
      <c r="G78" s="38" t="n">
        <f aca="false">'Leaves to Soil-original'!G78 - 'Leaves to Soil-repro'!G78</f>
        <v>0</v>
      </c>
      <c r="H78" s="38" t="n">
        <f aca="false">'Leaves to Soil-original'!H78 - 'Leaves to Soil-repro'!H78</f>
        <v>0</v>
      </c>
      <c r="I78" s="25" t="n">
        <f aca="false">'Leaves to Soil-original'!I78 - 'Leaves to Soil-repro'!I78</f>
        <v>0</v>
      </c>
      <c r="J78" s="25" t="n">
        <f aca="false">'Leaves to Soil-original'!J78 - 'Leaves to Soil-repro'!J78</f>
        <v>0</v>
      </c>
      <c r="K78" s="25" t="n">
        <f aca="false">'Leaves to Soil-original'!K78 - 'Leaves to Soil-repro'!K78</f>
        <v>0.000334083339379898</v>
      </c>
    </row>
    <row r="79" customFormat="false" ht="13.8" hidden="false" customHeight="false" outlineLevel="0" collapsed="false">
      <c r="A79" s="20" t="str">
        <f aca="false">'Leaves to Soil-repro'!A79</f>
        <v>R1</v>
      </c>
      <c r="B79" s="20" t="n">
        <f aca="false">'Leaves to Soil-repro'!B79</f>
        <v>15</v>
      </c>
      <c r="C79" s="20" t="str">
        <f aca="false">'Leaves to Soil-repro'!C79</f>
        <v>N4-CK3-B</v>
      </c>
      <c r="D79" s="38" t="n">
        <f aca="false">'Leaves to Soil-original'!D79 - 'Leaves to Soil-repro'!D79</f>
        <v>0</v>
      </c>
      <c r="E79" s="38" t="n">
        <f aca="false">'Leaves to Soil-original'!E79 - 'Leaves to Soil-repro'!E79</f>
        <v>0</v>
      </c>
      <c r="F79" s="38" t="n">
        <f aca="false">'Leaves to Soil-original'!F79 - 'Leaves to Soil-repro'!F79</f>
        <v>0</v>
      </c>
      <c r="G79" s="38" t="n">
        <f aca="false">'Leaves to Soil-original'!G79 - 'Leaves to Soil-repro'!G79</f>
        <v>0</v>
      </c>
      <c r="H79" s="38" t="n">
        <f aca="false">'Leaves to Soil-original'!H79 - 'Leaves to Soil-repro'!H79</f>
        <v>0</v>
      </c>
      <c r="I79" s="25" t="n">
        <f aca="false">'Leaves to Soil-original'!I79 - 'Leaves to Soil-repro'!I79</f>
        <v>0</v>
      </c>
      <c r="J79" s="25" t="n">
        <f aca="false">'Leaves to Soil-original'!J79 - 'Leaves to Soil-repro'!J79</f>
        <v>0</v>
      </c>
      <c r="K79" s="25" t="n">
        <f aca="false">'Leaves to Soil-original'!K79 - 'Leaves to Soil-repro'!K79</f>
        <v>0.000929840809119842</v>
      </c>
    </row>
    <row r="80" customFormat="false" ht="13.8" hidden="false" customHeight="false" outlineLevel="0" collapsed="false">
      <c r="A80" s="20" t="str">
        <f aca="false">'Leaves to Soil-repro'!A80</f>
        <v>R1</v>
      </c>
      <c r="B80" s="20" t="n">
        <f aca="false">'Leaves to Soil-repro'!B80</f>
        <v>30</v>
      </c>
      <c r="C80" s="20" t="str">
        <f aca="false">'Leaves to Soil-repro'!C80</f>
        <v>N5-CK1-B</v>
      </c>
      <c r="D80" s="38" t="n">
        <f aca="false">'Leaves to Soil-original'!D80 - 'Leaves to Soil-repro'!D80</f>
        <v>0</v>
      </c>
      <c r="E80" s="38" t="n">
        <f aca="false">'Leaves to Soil-original'!E80 - 'Leaves to Soil-repro'!E80</f>
        <v>0</v>
      </c>
      <c r="F80" s="38" t="n">
        <f aca="false">'Leaves to Soil-original'!F80 - 'Leaves to Soil-repro'!F80</f>
        <v>0</v>
      </c>
      <c r="G80" s="38" t="n">
        <f aca="false">'Leaves to Soil-original'!G80 - 'Leaves to Soil-repro'!G80</f>
        <v>0</v>
      </c>
      <c r="H80" s="38" t="n">
        <f aca="false">'Leaves to Soil-original'!H80 - 'Leaves to Soil-repro'!H80</f>
        <v>0</v>
      </c>
      <c r="I80" s="25" t="n">
        <f aca="false">'Leaves to Soil-original'!I80 - 'Leaves to Soil-repro'!I80</f>
        <v>0</v>
      </c>
      <c r="J80" s="25" t="n">
        <f aca="false">'Leaves to Soil-original'!J80 - 'Leaves to Soil-repro'!J80</f>
        <v>0</v>
      </c>
      <c r="K80" s="25" t="n">
        <f aca="false">'Leaves to Soil-original'!K80 - 'Leaves to Soil-repro'!K80</f>
        <v>0.000603659646619903</v>
      </c>
    </row>
    <row r="81" customFormat="false" ht="13.8" hidden="false" customHeight="false" outlineLevel="0" collapsed="false">
      <c r="A81" s="20" t="str">
        <f aca="false">'Leaves to Soil-repro'!A81</f>
        <v>R1</v>
      </c>
      <c r="B81" s="20" t="n">
        <f aca="false">'Leaves to Soil-repro'!B81</f>
        <v>30</v>
      </c>
      <c r="C81" s="20" t="str">
        <f aca="false">'Leaves to Soil-repro'!C81</f>
        <v>N5-CK2-B</v>
      </c>
      <c r="D81" s="38" t="n">
        <f aca="false">'Leaves to Soil-original'!D81 - 'Leaves to Soil-repro'!D81</f>
        <v>0</v>
      </c>
      <c r="E81" s="38" t="n">
        <f aca="false">'Leaves to Soil-original'!E81 - 'Leaves to Soil-repro'!E81</f>
        <v>0</v>
      </c>
      <c r="F81" s="38" t="n">
        <f aca="false">'Leaves to Soil-original'!F81 - 'Leaves to Soil-repro'!F81</f>
        <v>0</v>
      </c>
      <c r="G81" s="38" t="n">
        <f aca="false">'Leaves to Soil-original'!G81 - 'Leaves to Soil-repro'!G81</f>
        <v>0</v>
      </c>
      <c r="H81" s="38" t="n">
        <f aca="false">'Leaves to Soil-original'!H81 - 'Leaves to Soil-repro'!H81</f>
        <v>0</v>
      </c>
      <c r="I81" s="25" t="n">
        <f aca="false">'Leaves to Soil-original'!I81 - 'Leaves to Soil-repro'!I81</f>
        <v>0</v>
      </c>
      <c r="J81" s="25" t="n">
        <f aca="false">'Leaves to Soil-original'!J81 - 'Leaves to Soil-repro'!J81</f>
        <v>0</v>
      </c>
      <c r="K81" s="25" t="n">
        <f aca="false">'Leaves to Soil-original'!K81 - 'Leaves to Soil-repro'!K81</f>
        <v>0.000340067856289927</v>
      </c>
    </row>
    <row r="82" customFormat="false" ht="13.8" hidden="false" customHeight="false" outlineLevel="0" collapsed="false">
      <c r="A82" s="20" t="str">
        <f aca="false">'Leaves to Soil-repro'!A82</f>
        <v>R1</v>
      </c>
      <c r="B82" s="20" t="n">
        <f aca="false">'Leaves to Soil-repro'!B82</f>
        <v>30</v>
      </c>
      <c r="C82" s="20" t="str">
        <f aca="false">'Leaves to Soil-repro'!C82</f>
        <v>N5-CK3-B</v>
      </c>
      <c r="D82" s="38" t="n">
        <f aca="false">'Leaves to Soil-original'!D82 - 'Leaves to Soil-repro'!D82</f>
        <v>0</v>
      </c>
      <c r="E82" s="38" t="n">
        <f aca="false">'Leaves to Soil-original'!E82 - 'Leaves to Soil-repro'!E82</f>
        <v>0</v>
      </c>
      <c r="F82" s="38" t="n">
        <f aca="false">'Leaves to Soil-original'!F82 - 'Leaves to Soil-repro'!F82</f>
        <v>0</v>
      </c>
      <c r="G82" s="38" t="n">
        <f aca="false">'Leaves to Soil-original'!G82 - 'Leaves to Soil-repro'!G82</f>
        <v>0</v>
      </c>
      <c r="H82" s="38" t="n">
        <f aca="false">'Leaves to Soil-original'!H82 - 'Leaves to Soil-repro'!H82</f>
        <v>0</v>
      </c>
      <c r="I82" s="25" t="n">
        <f aca="false">'Leaves to Soil-original'!I82 - 'Leaves to Soil-repro'!I82</f>
        <v>0</v>
      </c>
      <c r="J82" s="25" t="n">
        <f aca="false">'Leaves to Soil-original'!J82 - 'Leaves to Soil-repro'!J82</f>
        <v>0</v>
      </c>
      <c r="K82" s="25" t="n">
        <f aca="false">'Leaves to Soil-original'!K82 - 'Leaves to Soil-repro'!K82</f>
        <v>0.00120573562531989</v>
      </c>
    </row>
    <row r="83" customFormat="false" ht="13.8" hidden="false" customHeight="false" outlineLevel="0" collapsed="false">
      <c r="A83" s="20" t="str">
        <f aca="false">'Leaves to Soil-repro'!A83</f>
        <v>R1</v>
      </c>
      <c r="B83" s="20" t="n">
        <f aca="false">'Leaves to Soil-repro'!B83</f>
        <v>90</v>
      </c>
      <c r="C83" s="20" t="str">
        <f aca="false">'Leaves to Soil-repro'!C83</f>
        <v>1-CK1-B</v>
      </c>
      <c r="D83" s="38" t="n">
        <f aca="false">'Leaves to Soil-original'!D83 - 'Leaves to Soil-repro'!D83</f>
        <v>0</v>
      </c>
      <c r="E83" s="38" t="n">
        <f aca="false">'Leaves to Soil-original'!E83 - 'Leaves to Soil-repro'!E83</f>
        <v>0</v>
      </c>
      <c r="F83" s="38" t="n">
        <f aca="false">'Leaves to Soil-original'!F83 - 'Leaves to Soil-repro'!F83</f>
        <v>4</v>
      </c>
      <c r="G83" s="38" t="n">
        <f aca="false">'Leaves to Soil-original'!G83 - 'Leaves to Soil-repro'!G83</f>
        <v>0</v>
      </c>
      <c r="H83" s="38" t="n">
        <f aca="false">'Leaves to Soil-original'!H83 - 'Leaves to Soil-repro'!H83</f>
        <v>0</v>
      </c>
      <c r="I83" s="25" t="n">
        <f aca="false">'Leaves to Soil-original'!I83 - 'Leaves to Soil-repro'!I83</f>
        <v>-3.28068111785269E-007</v>
      </c>
      <c r="J83" s="25" t="n">
        <f aca="false">'Leaves to Soil-original'!J83 - 'Leaves to Soil-repro'!J83</f>
        <v>0.00382155873379776</v>
      </c>
      <c r="K83" s="25" t="n">
        <f aca="false">'Leaves to Soil-original'!K83 - 'Leaves to Soil-repro'!K83</f>
        <v>0.0064993619758109</v>
      </c>
    </row>
    <row r="84" customFormat="false" ht="13.8" hidden="false" customHeight="false" outlineLevel="0" collapsed="false">
      <c r="A84" s="20" t="str">
        <f aca="false">'Leaves to Soil-repro'!A84</f>
        <v>R1</v>
      </c>
      <c r="B84" s="20" t="n">
        <f aca="false">'Leaves to Soil-repro'!B84</f>
        <v>90</v>
      </c>
      <c r="C84" s="20" t="str">
        <f aca="false">'Leaves to Soil-repro'!C84</f>
        <v>1-CK2-B</v>
      </c>
      <c r="D84" s="38" t="n">
        <f aca="false">'Leaves to Soil-original'!D84 - 'Leaves to Soil-repro'!D84</f>
        <v>0</v>
      </c>
      <c r="E84" s="38" t="n">
        <f aca="false">'Leaves to Soil-original'!E84 - 'Leaves to Soil-repro'!E84</f>
        <v>0</v>
      </c>
      <c r="F84" s="38" t="n">
        <f aca="false">'Leaves to Soil-original'!F84 - 'Leaves to Soil-repro'!F84</f>
        <v>0</v>
      </c>
      <c r="G84" s="38" t="n">
        <f aca="false">'Leaves to Soil-original'!G84 - 'Leaves to Soil-repro'!G84</f>
        <v>0</v>
      </c>
      <c r="H84" s="38" t="n">
        <f aca="false">'Leaves to Soil-original'!H84 - 'Leaves to Soil-repro'!H84</f>
        <v>0</v>
      </c>
      <c r="I84" s="25" t="n">
        <f aca="false">'Leaves to Soil-original'!I84 - 'Leaves to Soil-repro'!I84</f>
        <v>0</v>
      </c>
      <c r="J84" s="25" t="n">
        <f aca="false">'Leaves to Soil-original'!J84 - 'Leaves to Soil-repro'!J84</f>
        <v>0.00382155873379774</v>
      </c>
      <c r="K84" s="25" t="n">
        <f aca="false">'Leaves to Soil-original'!K84 - 'Leaves to Soil-repro'!K84</f>
        <v>-4.94920287861297E-007</v>
      </c>
    </row>
    <row r="85" customFormat="false" ht="13.8" hidden="false" customHeight="false" outlineLevel="0" collapsed="false">
      <c r="A85" s="20" t="str">
        <f aca="false">'Leaves to Soil-repro'!A85</f>
        <v>R1</v>
      </c>
      <c r="B85" s="20" t="n">
        <f aca="false">'Leaves to Soil-repro'!B85</f>
        <v>90</v>
      </c>
      <c r="C85" s="20" t="str">
        <f aca="false">'Leaves to Soil-repro'!C85</f>
        <v>1-CK3-B</v>
      </c>
      <c r="D85" s="38" t="n">
        <f aca="false">'Leaves to Soil-original'!D85 - 'Leaves to Soil-repro'!D85</f>
        <v>0</v>
      </c>
      <c r="E85" s="38" t="n">
        <f aca="false">'Leaves to Soil-original'!E85 - 'Leaves to Soil-repro'!E85</f>
        <v>0</v>
      </c>
      <c r="F85" s="38" t="n">
        <f aca="false">'Leaves to Soil-original'!F85 - 'Leaves to Soil-repro'!F85</f>
        <v>0</v>
      </c>
      <c r="G85" s="38" t="n">
        <f aca="false">'Leaves to Soil-original'!G85 - 'Leaves to Soil-repro'!G85</f>
        <v>0</v>
      </c>
      <c r="H85" s="38" t="n">
        <f aca="false">'Leaves to Soil-original'!H85 - 'Leaves to Soil-repro'!H85</f>
        <v>0</v>
      </c>
      <c r="I85" s="25" t="n">
        <f aca="false">'Leaves to Soil-original'!I85 - 'Leaves to Soil-repro'!I85</f>
        <v>-3.28068111787438E-007</v>
      </c>
      <c r="J85" s="25" t="n">
        <f aca="false">'Leaves to Soil-original'!J85 - 'Leaves to Soil-repro'!J85</f>
        <v>0.0038215587337977</v>
      </c>
      <c r="K85" s="25" t="n">
        <f aca="false">'Leaves to Soil-original'!K85 - 'Leaves to Soil-repro'!K85</f>
        <v>-4.94920287863899E-007</v>
      </c>
    </row>
    <row r="86" customFormat="false" ht="13.8" hidden="false" customHeight="false" outlineLevel="0" collapsed="false">
      <c r="A86" s="20" t="str">
        <f aca="false">'Leaves to Soil-repro'!A86</f>
        <v>R1</v>
      </c>
      <c r="B86" s="20" t="n">
        <f aca="false">'Leaves to Soil-repro'!B86</f>
        <v>180</v>
      </c>
      <c r="C86" s="20" t="str">
        <f aca="false">'Leaves to Soil-repro'!C86</f>
        <v>2-CK1-B</v>
      </c>
      <c r="D86" s="38" t="n">
        <f aca="false">'Leaves to Soil-original'!D86 - 'Leaves to Soil-repro'!D86</f>
        <v>0</v>
      </c>
      <c r="E86" s="38" t="n">
        <f aca="false">'Leaves to Soil-original'!E86 - 'Leaves to Soil-repro'!E86</f>
        <v>0</v>
      </c>
      <c r="F86" s="38" t="n">
        <f aca="false">'Leaves to Soil-original'!F86 - 'Leaves to Soil-repro'!F86</f>
        <v>0</v>
      </c>
      <c r="G86" s="38" t="n">
        <f aca="false">'Leaves to Soil-original'!G86 - 'Leaves to Soil-repro'!G86</f>
        <v>0</v>
      </c>
      <c r="H86" s="38" t="n">
        <f aca="false">'Leaves to Soil-original'!H86 - 'Leaves to Soil-repro'!H86</f>
        <v>0</v>
      </c>
      <c r="I86" s="25" t="n">
        <f aca="false">'Leaves to Soil-original'!I86 - 'Leaves to Soil-repro'!I86</f>
        <v>-3.2806811178657E-007</v>
      </c>
      <c r="J86" s="25" t="n">
        <f aca="false">'Leaves to Soil-original'!J86 - 'Leaves to Soil-repro'!J86</f>
        <v>0.00382155873379775</v>
      </c>
      <c r="K86" s="25" t="n">
        <f aca="false">'Leaves to Soil-original'!K86 - 'Leaves to Soil-repro'!K86</f>
        <v>-4.94920287860863E-007</v>
      </c>
    </row>
    <row r="87" customFormat="false" ht="13.8" hidden="false" customHeight="false" outlineLevel="0" collapsed="false">
      <c r="A87" s="20" t="str">
        <f aca="false">'Leaves to Soil-repro'!A87</f>
        <v>R1</v>
      </c>
      <c r="B87" s="20" t="n">
        <f aca="false">'Leaves to Soil-repro'!B87</f>
        <v>180</v>
      </c>
      <c r="C87" s="20" t="str">
        <f aca="false">'Leaves to Soil-repro'!C87</f>
        <v>2-CK2-B</v>
      </c>
      <c r="D87" s="38" t="n">
        <f aca="false">'Leaves to Soil-original'!D87 - 'Leaves to Soil-repro'!D87</f>
        <v>0</v>
      </c>
      <c r="E87" s="38" t="n">
        <f aca="false">'Leaves to Soil-original'!E87 - 'Leaves to Soil-repro'!E87</f>
        <v>0</v>
      </c>
      <c r="F87" s="38" t="n">
        <f aca="false">'Leaves to Soil-original'!F87 - 'Leaves to Soil-repro'!F87</f>
        <v>0</v>
      </c>
      <c r="G87" s="38" t="n">
        <f aca="false">'Leaves to Soil-original'!G87 - 'Leaves to Soil-repro'!G87</f>
        <v>0</v>
      </c>
      <c r="H87" s="38" t="n">
        <f aca="false">'Leaves to Soil-original'!H87 - 'Leaves to Soil-repro'!H87</f>
        <v>0</v>
      </c>
      <c r="I87" s="25" t="n">
        <f aca="false">'Leaves to Soil-original'!I87 - 'Leaves to Soil-repro'!I87</f>
        <v>-3.28068111788739E-007</v>
      </c>
      <c r="J87" s="25" t="n">
        <f aca="false">'Leaves to Soil-original'!J87 - 'Leaves to Soil-repro'!J87</f>
        <v>0.00382155873379776</v>
      </c>
      <c r="K87" s="25" t="n">
        <f aca="false">'Leaves to Soil-original'!K87 - 'Leaves to Soil-repro'!K87</f>
        <v>-4.94920287863031E-007</v>
      </c>
    </row>
    <row r="88" customFormat="false" ht="13.8" hidden="false" customHeight="false" outlineLevel="0" collapsed="false">
      <c r="A88" s="20" t="str">
        <f aca="false">'Leaves to Soil-repro'!A88</f>
        <v>R1</v>
      </c>
      <c r="B88" s="20" t="n">
        <f aca="false">'Leaves to Soil-repro'!B88</f>
        <v>180</v>
      </c>
      <c r="C88" s="20" t="str">
        <f aca="false">'Leaves to Soil-repro'!C88</f>
        <v>2-CK3-B</v>
      </c>
      <c r="D88" s="38" t="n">
        <f aca="false">'Leaves to Soil-original'!D88 - 'Leaves to Soil-repro'!D88</f>
        <v>0</v>
      </c>
      <c r="E88" s="38" t="n">
        <f aca="false">'Leaves to Soil-original'!E88 - 'Leaves to Soil-repro'!E88</f>
        <v>0</v>
      </c>
      <c r="F88" s="38" t="n">
        <f aca="false">'Leaves to Soil-original'!F88 - 'Leaves to Soil-repro'!F88</f>
        <v>0</v>
      </c>
      <c r="G88" s="38" t="n">
        <f aca="false">'Leaves to Soil-original'!G88 - 'Leaves to Soil-repro'!G88</f>
        <v>0</v>
      </c>
      <c r="H88" s="38" t="n">
        <f aca="false">'Leaves to Soil-original'!H88 - 'Leaves to Soil-repro'!H88</f>
        <v>0</v>
      </c>
      <c r="I88" s="25" t="n">
        <f aca="false">'Leaves to Soil-original'!I88 - 'Leaves to Soil-repro'!I88</f>
        <v>-3.28068111795678E-007</v>
      </c>
      <c r="J88" s="25" t="n">
        <f aca="false">'Leaves to Soil-original'!J88 - 'Leaves to Soil-repro'!J88</f>
        <v>0.00382155873379775</v>
      </c>
      <c r="K88" s="25" t="n">
        <f aca="false">'Leaves to Soil-original'!K88 - 'Leaves to Soil-repro'!K88</f>
        <v>-4.94920287863465E-007</v>
      </c>
    </row>
    <row r="89" customFormat="false" ht="13.8" hidden="false" customHeight="false" outlineLevel="0" collapsed="false">
      <c r="A89" s="20" t="str">
        <f aca="false">'Leaves to Soil-repro'!A89</f>
        <v>R1</v>
      </c>
      <c r="B89" s="20" t="n">
        <f aca="false">'Leaves to Soil-repro'!B89</f>
        <v>360</v>
      </c>
      <c r="C89" s="20" t="str">
        <f aca="false">'Leaves to Soil-repro'!C89</f>
        <v>3-CK1-B</v>
      </c>
      <c r="D89" s="38" t="n">
        <f aca="false">'Leaves to Soil-original'!D89 - 'Leaves to Soil-repro'!D89</f>
        <v>0</v>
      </c>
      <c r="E89" s="38" t="n">
        <f aca="false">'Leaves to Soil-original'!E89 - 'Leaves to Soil-repro'!E89</f>
        <v>0</v>
      </c>
      <c r="F89" s="38" t="n">
        <f aca="false">'Leaves to Soil-original'!F89 - 'Leaves to Soil-repro'!F89</f>
        <v>0</v>
      </c>
      <c r="G89" s="38" t="n">
        <f aca="false">'Leaves to Soil-original'!G89 - 'Leaves to Soil-repro'!G89</f>
        <v>0</v>
      </c>
      <c r="H89" s="38" t="n">
        <f aca="false">'Leaves to Soil-original'!H89 - 'Leaves to Soil-repro'!H89</f>
        <v>0</v>
      </c>
      <c r="I89" s="25" t="n">
        <f aca="false">'Leaves to Soil-original'!I89 - 'Leaves to Soil-repro'!I89</f>
        <v>0</v>
      </c>
      <c r="J89" s="25" t="n">
        <f aca="false">'Leaves to Soil-original'!J89 - 'Leaves to Soil-repro'!J89</f>
        <v>0.00382155873379773</v>
      </c>
      <c r="K89" s="25" t="n">
        <f aca="false">'Leaves to Soil-original'!K89 - 'Leaves to Soil-repro'!K89</f>
        <v>-4.94920287864549E-007</v>
      </c>
    </row>
    <row r="90" customFormat="false" ht="13.8" hidden="false" customHeight="false" outlineLevel="0" collapsed="false">
      <c r="A90" s="20" t="str">
        <f aca="false">'Leaves to Soil-repro'!A90</f>
        <v>R1</v>
      </c>
      <c r="B90" s="20" t="n">
        <f aca="false">'Leaves to Soil-repro'!B90</f>
        <v>360</v>
      </c>
      <c r="C90" s="20" t="str">
        <f aca="false">'Leaves to Soil-repro'!C90</f>
        <v>3-CK2-B</v>
      </c>
      <c r="D90" s="38" t="n">
        <f aca="false">'Leaves to Soil-original'!D90 - 'Leaves to Soil-repro'!D90</f>
        <v>0</v>
      </c>
      <c r="E90" s="38" t="n">
        <f aca="false">'Leaves to Soil-original'!E90 - 'Leaves to Soil-repro'!E90</f>
        <v>0</v>
      </c>
      <c r="F90" s="38" t="n">
        <f aca="false">'Leaves to Soil-original'!F90 - 'Leaves to Soil-repro'!F90</f>
        <v>0</v>
      </c>
      <c r="G90" s="38" t="n">
        <f aca="false">'Leaves to Soil-original'!G90 - 'Leaves to Soil-repro'!G90</f>
        <v>0</v>
      </c>
      <c r="H90" s="38" t="n">
        <f aca="false">'Leaves to Soil-original'!H90 - 'Leaves to Soil-repro'!H90</f>
        <v>0</v>
      </c>
      <c r="I90" s="25" t="n">
        <f aca="false">'Leaves to Soil-original'!I90 - 'Leaves to Soil-repro'!I90</f>
        <v>0</v>
      </c>
      <c r="J90" s="25" t="n">
        <f aca="false">'Leaves to Soil-original'!J90 - 'Leaves to Soil-repro'!J90</f>
        <v>0.00382155873379775</v>
      </c>
      <c r="K90" s="25" t="n">
        <f aca="false">'Leaves to Soil-original'!K90 - 'Leaves to Soil-repro'!K90</f>
        <v>-4.94920287859128E-007</v>
      </c>
    </row>
    <row r="91" customFormat="false" ht="13.8" hidden="false" customHeight="false" outlineLevel="0" collapsed="false">
      <c r="A91" s="20" t="str">
        <f aca="false">'Leaves to Soil-repro'!A91</f>
        <v>R1</v>
      </c>
      <c r="B91" s="20" t="n">
        <f aca="false">'Leaves to Soil-repro'!B91</f>
        <v>360</v>
      </c>
      <c r="C91" s="20" t="str">
        <f aca="false">'Leaves to Soil-repro'!C91</f>
        <v>3-CK3-B</v>
      </c>
      <c r="D91" s="38" t="n">
        <f aca="false">'Leaves to Soil-original'!D91 - 'Leaves to Soil-repro'!D91</f>
        <v>0</v>
      </c>
      <c r="E91" s="38" t="n">
        <f aca="false">'Leaves to Soil-original'!E91 - 'Leaves to Soil-repro'!E91</f>
        <v>0</v>
      </c>
      <c r="F91" s="38" t="n">
        <f aca="false">'Leaves to Soil-original'!F91 - 'Leaves to Soil-repro'!F91</f>
        <v>0</v>
      </c>
      <c r="G91" s="38" t="n">
        <f aca="false">'Leaves to Soil-original'!G91 - 'Leaves to Soil-repro'!G91</f>
        <v>0</v>
      </c>
      <c r="H91" s="38" t="n">
        <f aca="false">'Leaves to Soil-original'!H91 - 'Leaves to Soil-repro'!H91</f>
        <v>0</v>
      </c>
      <c r="I91" s="25" t="n">
        <f aca="false">'Leaves to Soil-original'!I91 - 'Leaves to Soil-repro'!I91</f>
        <v>-0.0017688722616509</v>
      </c>
      <c r="J91" s="25" t="n">
        <f aca="false">'Leaves to Soil-original'!J91 - 'Leaves to Soil-repro'!J91</f>
        <v>0.00382155873379775</v>
      </c>
      <c r="K91" s="25" t="n">
        <f aca="false">'Leaves to Soil-original'!K91 - 'Leaves to Soil-repro'!K91</f>
        <v>-4.94920287864549E-007</v>
      </c>
    </row>
    <row r="92" customFormat="false" ht="13.8" hidden="false" customHeight="false" outlineLevel="0" collapsed="false">
      <c r="A92" s="20" t="str">
        <f aca="false">'Leaves to Soil-repro'!A92</f>
        <v>R1</v>
      </c>
      <c r="B92" s="20" t="n">
        <f aca="false">'Leaves to Soil-repro'!B92</f>
        <v>3</v>
      </c>
      <c r="C92" s="20" t="str">
        <f aca="false">'Leaves to Soil-repro'!C92</f>
        <v>N1-D1-B</v>
      </c>
      <c r="D92" s="38" t="n">
        <f aca="false">'Leaves to Soil-original'!D92 - 'Leaves to Soil-repro'!D92</f>
        <v>0</v>
      </c>
      <c r="E92" s="38" t="n">
        <f aca="false">'Leaves to Soil-original'!E92 - 'Leaves to Soil-repro'!E92</f>
        <v>0</v>
      </c>
      <c r="F92" s="38" t="n">
        <f aca="false">'Leaves to Soil-original'!F92 - 'Leaves to Soil-repro'!F92</f>
        <v>0</v>
      </c>
      <c r="G92" s="38" t="n">
        <f aca="false">'Leaves to Soil-original'!G92 - 'Leaves to Soil-repro'!G92</f>
        <v>0</v>
      </c>
      <c r="H92" s="38" t="n">
        <f aca="false">'Leaves to Soil-original'!H92 - 'Leaves to Soil-repro'!H92</f>
        <v>0</v>
      </c>
      <c r="I92" s="25" t="n">
        <f aca="false">'Leaves to Soil-original'!I92 - 'Leaves to Soil-repro'!I92</f>
        <v>0</v>
      </c>
      <c r="J92" s="25" t="n">
        <f aca="false">'Leaves to Soil-original'!J92 - 'Leaves to Soil-repro'!J92</f>
        <v>0</v>
      </c>
      <c r="K92" s="25" t="n">
        <f aca="false">'Leaves to Soil-original'!K92 - 'Leaves to Soil-repro'!K92</f>
        <v>-0.00259342515228167</v>
      </c>
    </row>
    <row r="93" customFormat="false" ht="13.8" hidden="false" customHeight="false" outlineLevel="0" collapsed="false">
      <c r="A93" s="20" t="str">
        <f aca="false">'Leaves to Soil-repro'!A93</f>
        <v>R1</v>
      </c>
      <c r="B93" s="20" t="n">
        <f aca="false">'Leaves to Soil-repro'!B93</f>
        <v>3</v>
      </c>
      <c r="C93" s="20" t="str">
        <f aca="false">'Leaves to Soil-repro'!C93</f>
        <v>N1-D2-B</v>
      </c>
      <c r="D93" s="38" t="n">
        <f aca="false">'Leaves to Soil-original'!D93 - 'Leaves to Soil-repro'!D93</f>
        <v>0</v>
      </c>
      <c r="E93" s="38" t="n">
        <f aca="false">'Leaves to Soil-original'!E93 - 'Leaves to Soil-repro'!E93</f>
        <v>0</v>
      </c>
      <c r="F93" s="38" t="n">
        <f aca="false">'Leaves to Soil-original'!F93 - 'Leaves to Soil-repro'!F93</f>
        <v>0</v>
      </c>
      <c r="G93" s="38" t="n">
        <f aca="false">'Leaves to Soil-original'!G93 - 'Leaves to Soil-repro'!G93</f>
        <v>0</v>
      </c>
      <c r="H93" s="38" t="n">
        <f aca="false">'Leaves to Soil-original'!H93 - 'Leaves to Soil-repro'!H93</f>
        <v>0</v>
      </c>
      <c r="I93" s="25" t="n">
        <f aca="false">'Leaves to Soil-original'!I93 - 'Leaves to Soil-repro'!I93</f>
        <v>0</v>
      </c>
      <c r="J93" s="25" t="n">
        <f aca="false">'Leaves to Soil-original'!J93 - 'Leaves to Soil-repro'!J93</f>
        <v>0</v>
      </c>
      <c r="K93" s="25" t="n">
        <f aca="false">'Leaves to Soil-original'!K93 - 'Leaves to Soil-repro'!K93</f>
        <v>0</v>
      </c>
    </row>
    <row r="94" customFormat="false" ht="13.8" hidden="false" customHeight="false" outlineLevel="0" collapsed="false">
      <c r="A94" s="20" t="str">
        <f aca="false">'Leaves to Soil-repro'!A94</f>
        <v>R1</v>
      </c>
      <c r="B94" s="20" t="n">
        <f aca="false">'Leaves to Soil-repro'!B94</f>
        <v>3</v>
      </c>
      <c r="C94" s="20" t="str">
        <f aca="false">'Leaves to Soil-repro'!C94</f>
        <v>N1-D3-B</v>
      </c>
      <c r="D94" s="38" t="n">
        <f aca="false">'Leaves to Soil-original'!D94 - 'Leaves to Soil-repro'!D94</f>
        <v>0</v>
      </c>
      <c r="E94" s="38" t="n">
        <f aca="false">'Leaves to Soil-original'!E94 - 'Leaves to Soil-repro'!E94</f>
        <v>0</v>
      </c>
      <c r="F94" s="38" t="n">
        <f aca="false">'Leaves to Soil-original'!F94 - 'Leaves to Soil-repro'!F94</f>
        <v>0</v>
      </c>
      <c r="G94" s="38" t="n">
        <f aca="false">'Leaves to Soil-original'!G94 - 'Leaves to Soil-repro'!G94</f>
        <v>0</v>
      </c>
      <c r="H94" s="38" t="n">
        <f aca="false">'Leaves to Soil-original'!H94 - 'Leaves to Soil-repro'!H94</f>
        <v>0</v>
      </c>
      <c r="I94" s="25" t="n">
        <f aca="false">'Leaves to Soil-original'!I94 - 'Leaves to Soil-repro'!I94</f>
        <v>0</v>
      </c>
      <c r="J94" s="25" t="n">
        <f aca="false">'Leaves to Soil-original'!J94 - 'Leaves to Soil-repro'!J94</f>
        <v>0</v>
      </c>
      <c r="K94" s="25" t="n">
        <f aca="false">'Leaves to Soil-original'!K94 - 'Leaves to Soil-repro'!K94</f>
        <v>0</v>
      </c>
    </row>
    <row r="95" customFormat="false" ht="13.8" hidden="false" customHeight="false" outlineLevel="0" collapsed="false">
      <c r="A95" s="20" t="str">
        <f aca="false">'Leaves to Soil-repro'!A95</f>
        <v>R1</v>
      </c>
      <c r="B95" s="20" t="n">
        <f aca="false">'Leaves to Soil-repro'!B95</f>
        <v>5</v>
      </c>
      <c r="C95" s="20" t="str">
        <f aca="false">'Leaves to Soil-repro'!C95</f>
        <v>N2-D1-B</v>
      </c>
      <c r="D95" s="38" t="n">
        <f aca="false">'Leaves to Soil-original'!D95 - 'Leaves to Soil-repro'!D95</f>
        <v>0</v>
      </c>
      <c r="E95" s="38" t="n">
        <f aca="false">'Leaves to Soil-original'!E95 - 'Leaves to Soil-repro'!E95</f>
        <v>0</v>
      </c>
      <c r="F95" s="38" t="n">
        <f aca="false">'Leaves to Soil-original'!F95 - 'Leaves to Soil-repro'!F95</f>
        <v>0</v>
      </c>
      <c r="G95" s="38" t="n">
        <f aca="false">'Leaves to Soil-original'!G95 - 'Leaves to Soil-repro'!G95</f>
        <v>0</v>
      </c>
      <c r="H95" s="38" t="n">
        <f aca="false">'Leaves to Soil-original'!H95 - 'Leaves to Soil-repro'!H95</f>
        <v>0</v>
      </c>
      <c r="I95" s="25" t="n">
        <f aca="false">'Leaves to Soil-original'!I95 - 'Leaves to Soil-repro'!I95</f>
        <v>0</v>
      </c>
      <c r="J95" s="25" t="n">
        <f aca="false">'Leaves to Soil-original'!J95 - 'Leaves to Soil-repro'!J95</f>
        <v>0</v>
      </c>
      <c r="K95" s="25" t="n">
        <f aca="false">'Leaves to Soil-original'!K95 - 'Leaves to Soil-repro'!K95</f>
        <v>0</v>
      </c>
    </row>
    <row r="96" customFormat="false" ht="13.8" hidden="false" customHeight="false" outlineLevel="0" collapsed="false">
      <c r="A96" s="20" t="str">
        <f aca="false">'Leaves to Soil-repro'!A96</f>
        <v>R1</v>
      </c>
      <c r="B96" s="20" t="n">
        <f aca="false">'Leaves to Soil-repro'!B96</f>
        <v>5</v>
      </c>
      <c r="C96" s="20" t="str">
        <f aca="false">'Leaves to Soil-repro'!C96</f>
        <v>N2-D2-B</v>
      </c>
      <c r="D96" s="38" t="n">
        <f aca="false">'Leaves to Soil-original'!D96 - 'Leaves to Soil-repro'!D96</f>
        <v>0</v>
      </c>
      <c r="E96" s="38" t="n">
        <f aca="false">'Leaves to Soil-original'!E96 - 'Leaves to Soil-repro'!E96</f>
        <v>0</v>
      </c>
      <c r="F96" s="38" t="n">
        <f aca="false">'Leaves to Soil-original'!F96 - 'Leaves to Soil-repro'!F96</f>
        <v>0</v>
      </c>
      <c r="G96" s="38" t="n">
        <f aca="false">'Leaves to Soil-original'!G96 - 'Leaves to Soil-repro'!G96</f>
        <v>0</v>
      </c>
      <c r="H96" s="38" t="n">
        <f aca="false">'Leaves to Soil-original'!H96 - 'Leaves to Soil-repro'!H96</f>
        <v>0</v>
      </c>
      <c r="I96" s="25" t="n">
        <f aca="false">'Leaves to Soil-original'!I96 - 'Leaves to Soil-repro'!I96</f>
        <v>0</v>
      </c>
      <c r="J96" s="25" t="n">
        <f aca="false">'Leaves to Soil-original'!J96 - 'Leaves to Soil-repro'!J96</f>
        <v>0</v>
      </c>
      <c r="K96" s="25" t="n">
        <f aca="false">'Leaves to Soil-original'!K96 - 'Leaves to Soil-repro'!K96</f>
        <v>0</v>
      </c>
    </row>
    <row r="97" customFormat="false" ht="13.8" hidden="false" customHeight="false" outlineLevel="0" collapsed="false">
      <c r="A97" s="20" t="str">
        <f aca="false">'Leaves to Soil-repro'!A97</f>
        <v>R1</v>
      </c>
      <c r="B97" s="20" t="n">
        <f aca="false">'Leaves to Soil-repro'!B97</f>
        <v>5</v>
      </c>
      <c r="C97" s="20" t="str">
        <f aca="false">'Leaves to Soil-repro'!C97</f>
        <v>N2-D3-B</v>
      </c>
      <c r="D97" s="38" t="n">
        <f aca="false">'Leaves to Soil-original'!D97 - 'Leaves to Soil-repro'!D97</f>
        <v>0</v>
      </c>
      <c r="E97" s="38" t="n">
        <f aca="false">'Leaves to Soil-original'!E97 - 'Leaves to Soil-repro'!E97</f>
        <v>0</v>
      </c>
      <c r="F97" s="38" t="n">
        <f aca="false">'Leaves to Soil-original'!F97 - 'Leaves to Soil-repro'!F97</f>
        <v>0</v>
      </c>
      <c r="G97" s="38" t="n">
        <f aca="false">'Leaves to Soil-original'!G97 - 'Leaves to Soil-repro'!G97</f>
        <v>0</v>
      </c>
      <c r="H97" s="38" t="n">
        <f aca="false">'Leaves to Soil-original'!H97 - 'Leaves to Soil-repro'!H97</f>
        <v>0</v>
      </c>
      <c r="I97" s="25" t="n">
        <f aca="false">'Leaves to Soil-original'!I97 - 'Leaves to Soil-repro'!I97</f>
        <v>0</v>
      </c>
      <c r="J97" s="25" t="n">
        <f aca="false">'Leaves to Soil-original'!J97 - 'Leaves to Soil-repro'!J97</f>
        <v>0</v>
      </c>
      <c r="K97" s="25" t="n">
        <f aca="false">'Leaves to Soil-original'!K97 - 'Leaves to Soil-repro'!K97</f>
        <v>0</v>
      </c>
    </row>
    <row r="98" customFormat="false" ht="13.8" hidden="false" customHeight="false" outlineLevel="0" collapsed="false">
      <c r="A98" s="20" t="str">
        <f aca="false">'Leaves to Soil-repro'!A98</f>
        <v>R1</v>
      </c>
      <c r="B98" s="20" t="n">
        <f aca="false">'Leaves to Soil-repro'!B98</f>
        <v>7</v>
      </c>
      <c r="C98" s="20" t="str">
        <f aca="false">'Leaves to Soil-repro'!C98</f>
        <v>N3-D1-B</v>
      </c>
      <c r="D98" s="38" t="n">
        <f aca="false">'Leaves to Soil-original'!D98 - 'Leaves to Soil-repro'!D98</f>
        <v>0</v>
      </c>
      <c r="E98" s="38" t="n">
        <f aca="false">'Leaves to Soil-original'!E98 - 'Leaves to Soil-repro'!E98</f>
        <v>0</v>
      </c>
      <c r="F98" s="38" t="n">
        <f aca="false">'Leaves to Soil-original'!F98 - 'Leaves to Soil-repro'!F98</f>
        <v>0</v>
      </c>
      <c r="G98" s="38" t="n">
        <f aca="false">'Leaves to Soil-original'!G98 - 'Leaves to Soil-repro'!G98</f>
        <v>0</v>
      </c>
      <c r="H98" s="38" t="n">
        <f aca="false">'Leaves to Soil-original'!H98 - 'Leaves to Soil-repro'!H98</f>
        <v>0</v>
      </c>
      <c r="I98" s="25" t="n">
        <f aca="false">'Leaves to Soil-original'!I98 - 'Leaves to Soil-repro'!I98</f>
        <v>0</v>
      </c>
      <c r="J98" s="25" t="n">
        <f aca="false">'Leaves to Soil-original'!J98 - 'Leaves to Soil-repro'!J98</f>
        <v>0</v>
      </c>
      <c r="K98" s="25" t="n">
        <f aca="false">'Leaves to Soil-original'!K98 - 'Leaves to Soil-repro'!K98</f>
        <v>0.000959313769770097</v>
      </c>
    </row>
    <row r="99" customFormat="false" ht="13.8" hidden="false" customHeight="false" outlineLevel="0" collapsed="false">
      <c r="A99" s="20" t="str">
        <f aca="false">'Leaves to Soil-repro'!A99</f>
        <v>R1</v>
      </c>
      <c r="B99" s="20" t="n">
        <f aca="false">'Leaves to Soil-repro'!B99</f>
        <v>7</v>
      </c>
      <c r="C99" s="20" t="str">
        <f aca="false">'Leaves to Soil-repro'!C99</f>
        <v>N3-D2-B</v>
      </c>
      <c r="D99" s="38" t="n">
        <f aca="false">'Leaves to Soil-original'!D99 - 'Leaves to Soil-repro'!D99</f>
        <v>0</v>
      </c>
      <c r="E99" s="38" t="n">
        <f aca="false">'Leaves to Soil-original'!E99 - 'Leaves to Soil-repro'!E99</f>
        <v>0</v>
      </c>
      <c r="F99" s="38" t="n">
        <f aca="false">'Leaves to Soil-original'!F99 - 'Leaves to Soil-repro'!F99</f>
        <v>0</v>
      </c>
      <c r="G99" s="38" t="n">
        <f aca="false">'Leaves to Soil-original'!G99 - 'Leaves to Soil-repro'!G99</f>
        <v>0</v>
      </c>
      <c r="H99" s="38" t="n">
        <f aca="false">'Leaves to Soil-original'!H99 - 'Leaves to Soil-repro'!H99</f>
        <v>0</v>
      </c>
      <c r="I99" s="25" t="n">
        <f aca="false">'Leaves to Soil-original'!I99 - 'Leaves to Soil-repro'!I99</f>
        <v>0</v>
      </c>
      <c r="J99" s="25" t="n">
        <f aca="false">'Leaves to Soil-original'!J99 - 'Leaves to Soil-repro'!J99</f>
        <v>0</v>
      </c>
      <c r="K99" s="25" t="n">
        <f aca="false">'Leaves to Soil-original'!K99 - 'Leaves to Soil-repro'!K99</f>
        <v>0.000213331903450076</v>
      </c>
    </row>
    <row r="100" customFormat="false" ht="13.8" hidden="false" customHeight="false" outlineLevel="0" collapsed="false">
      <c r="A100" s="20" t="str">
        <f aca="false">'Leaves to Soil-repro'!A100</f>
        <v>R1</v>
      </c>
      <c r="B100" s="20" t="n">
        <f aca="false">'Leaves to Soil-repro'!B100</f>
        <v>7</v>
      </c>
      <c r="C100" s="20" t="str">
        <f aca="false">'Leaves to Soil-repro'!C100</f>
        <v>N3-D3-B</v>
      </c>
      <c r="D100" s="38" t="n">
        <f aca="false">'Leaves to Soil-original'!D100 - 'Leaves to Soil-repro'!D100</f>
        <v>0</v>
      </c>
      <c r="E100" s="38" t="n">
        <f aca="false">'Leaves to Soil-original'!E100 - 'Leaves to Soil-repro'!E100</f>
        <v>0</v>
      </c>
      <c r="F100" s="38" t="n">
        <f aca="false">'Leaves to Soil-original'!F100 - 'Leaves to Soil-repro'!F100</f>
        <v>0</v>
      </c>
      <c r="G100" s="38" t="n">
        <f aca="false">'Leaves to Soil-original'!G100 - 'Leaves to Soil-repro'!G100</f>
        <v>0</v>
      </c>
      <c r="H100" s="38" t="n">
        <f aca="false">'Leaves to Soil-original'!H100 - 'Leaves to Soil-repro'!H100</f>
        <v>0</v>
      </c>
      <c r="I100" s="25" t="n">
        <f aca="false">'Leaves to Soil-original'!I100 - 'Leaves to Soil-repro'!I100</f>
        <v>0</v>
      </c>
      <c r="J100" s="25" t="n">
        <f aca="false">'Leaves to Soil-original'!J100 - 'Leaves to Soil-repro'!J100</f>
        <v>0</v>
      </c>
      <c r="K100" s="25" t="n">
        <f aca="false">'Leaves to Soil-original'!K100 - 'Leaves to Soil-repro'!K100</f>
        <v>0.000347488140260088</v>
      </c>
    </row>
    <row r="101" customFormat="false" ht="13.8" hidden="false" customHeight="false" outlineLevel="0" collapsed="false">
      <c r="A101" s="20" t="str">
        <f aca="false">'Leaves to Soil-repro'!A101</f>
        <v>R1</v>
      </c>
      <c r="B101" s="20" t="n">
        <f aca="false">'Leaves to Soil-repro'!B101</f>
        <v>15</v>
      </c>
      <c r="C101" s="20" t="str">
        <f aca="false">'Leaves to Soil-repro'!C101</f>
        <v>N4-D1-B</v>
      </c>
      <c r="D101" s="38" t="n">
        <f aca="false">'Leaves to Soil-original'!D101 - 'Leaves to Soil-repro'!D101</f>
        <v>0</v>
      </c>
      <c r="E101" s="38" t="n">
        <f aca="false">'Leaves to Soil-original'!E101 - 'Leaves to Soil-repro'!E101</f>
        <v>0</v>
      </c>
      <c r="F101" s="38" t="n">
        <f aca="false">'Leaves to Soil-original'!F101 - 'Leaves to Soil-repro'!F101</f>
        <v>0</v>
      </c>
      <c r="G101" s="38" t="n">
        <f aca="false">'Leaves to Soil-original'!G101 - 'Leaves to Soil-repro'!G101</f>
        <v>0</v>
      </c>
      <c r="H101" s="38" t="n">
        <f aca="false">'Leaves to Soil-original'!H101 - 'Leaves to Soil-repro'!H101</f>
        <v>0</v>
      </c>
      <c r="I101" s="25" t="n">
        <f aca="false">'Leaves to Soil-original'!I101 - 'Leaves to Soil-repro'!I101</f>
        <v>0</v>
      </c>
      <c r="J101" s="25" t="n">
        <f aca="false">'Leaves to Soil-original'!J101 - 'Leaves to Soil-repro'!J101</f>
        <v>0</v>
      </c>
      <c r="K101" s="25" t="n">
        <f aca="false">'Leaves to Soil-original'!K101 - 'Leaves to Soil-repro'!K101</f>
        <v>0.000266778465130013</v>
      </c>
    </row>
    <row r="102" customFormat="false" ht="13.8" hidden="false" customHeight="false" outlineLevel="0" collapsed="false">
      <c r="A102" s="20" t="str">
        <f aca="false">'Leaves to Soil-repro'!A102</f>
        <v>R1</v>
      </c>
      <c r="B102" s="20" t="n">
        <f aca="false">'Leaves to Soil-repro'!B102</f>
        <v>15</v>
      </c>
      <c r="C102" s="20" t="str">
        <f aca="false">'Leaves to Soil-repro'!C102</f>
        <v>N4-D2-B</v>
      </c>
      <c r="D102" s="38" t="n">
        <f aca="false">'Leaves to Soil-original'!D102 - 'Leaves to Soil-repro'!D102</f>
        <v>0</v>
      </c>
      <c r="E102" s="38" t="n">
        <f aca="false">'Leaves to Soil-original'!E102 - 'Leaves to Soil-repro'!E102</f>
        <v>0</v>
      </c>
      <c r="F102" s="38" t="n">
        <f aca="false">'Leaves to Soil-original'!F102 - 'Leaves to Soil-repro'!F102</f>
        <v>0</v>
      </c>
      <c r="G102" s="38" t="n">
        <f aca="false">'Leaves to Soil-original'!G102 - 'Leaves to Soil-repro'!G102</f>
        <v>0</v>
      </c>
      <c r="H102" s="38" t="n">
        <f aca="false">'Leaves to Soil-original'!H102 - 'Leaves to Soil-repro'!H102</f>
        <v>0</v>
      </c>
      <c r="I102" s="25" t="n">
        <f aca="false">'Leaves to Soil-original'!I102 - 'Leaves to Soil-repro'!I102</f>
        <v>0</v>
      </c>
      <c r="J102" s="25" t="n">
        <f aca="false">'Leaves to Soil-original'!J102 - 'Leaves to Soil-repro'!J102</f>
        <v>0</v>
      </c>
      <c r="K102" s="25" t="n">
        <f aca="false">'Leaves to Soil-original'!K102 - 'Leaves to Soil-repro'!K102</f>
        <v>0.00078074432158992</v>
      </c>
    </row>
    <row r="103" customFormat="false" ht="13.8" hidden="false" customHeight="false" outlineLevel="0" collapsed="false">
      <c r="A103" s="20" t="str">
        <f aca="false">'Leaves to Soil-repro'!A103</f>
        <v>R1</v>
      </c>
      <c r="B103" s="20" t="n">
        <f aca="false">'Leaves to Soil-repro'!B103</f>
        <v>15</v>
      </c>
      <c r="C103" s="20" t="str">
        <f aca="false">'Leaves to Soil-repro'!C103</f>
        <v>N4-D3-B</v>
      </c>
      <c r="D103" s="38" t="n">
        <f aca="false">'Leaves to Soil-original'!D103 - 'Leaves to Soil-repro'!D103</f>
        <v>0</v>
      </c>
      <c r="E103" s="38" t="n">
        <f aca="false">'Leaves to Soil-original'!E103 - 'Leaves to Soil-repro'!E103</f>
        <v>0</v>
      </c>
      <c r="F103" s="38" t="n">
        <f aca="false">'Leaves to Soil-original'!F103 - 'Leaves to Soil-repro'!F103</f>
        <v>0</v>
      </c>
      <c r="G103" s="38" t="n">
        <f aca="false">'Leaves to Soil-original'!G103 - 'Leaves to Soil-repro'!G103</f>
        <v>0</v>
      </c>
      <c r="H103" s="38" t="n">
        <f aca="false">'Leaves to Soil-original'!H103 - 'Leaves to Soil-repro'!H103</f>
        <v>0</v>
      </c>
      <c r="I103" s="25" t="n">
        <f aca="false">'Leaves to Soil-original'!I103 - 'Leaves to Soil-repro'!I103</f>
        <v>0</v>
      </c>
      <c r="J103" s="25" t="n">
        <f aca="false">'Leaves to Soil-original'!J103 - 'Leaves to Soil-repro'!J103</f>
        <v>0.00153838035642018</v>
      </c>
      <c r="K103" s="25" t="n">
        <f aca="false">'Leaves to Soil-original'!K103 - 'Leaves to Soil-repro'!K103</f>
        <v>0.00096676077553992</v>
      </c>
    </row>
    <row r="104" customFormat="false" ht="13.8" hidden="false" customHeight="false" outlineLevel="0" collapsed="false">
      <c r="A104" s="20" t="str">
        <f aca="false">'Leaves to Soil-repro'!A104</f>
        <v>R1</v>
      </c>
      <c r="B104" s="20" t="n">
        <f aca="false">'Leaves to Soil-repro'!B104</f>
        <v>30</v>
      </c>
      <c r="C104" s="20" t="str">
        <f aca="false">'Leaves to Soil-repro'!C104</f>
        <v>N5-D1-B</v>
      </c>
      <c r="D104" s="38" t="n">
        <f aca="false">'Leaves to Soil-original'!D104 - 'Leaves to Soil-repro'!D104</f>
        <v>0</v>
      </c>
      <c r="E104" s="38" t="n">
        <f aca="false">'Leaves to Soil-original'!E104 - 'Leaves to Soil-repro'!E104</f>
        <v>0</v>
      </c>
      <c r="F104" s="38" t="n">
        <f aca="false">'Leaves to Soil-original'!F104 - 'Leaves to Soil-repro'!F104</f>
        <v>0</v>
      </c>
      <c r="G104" s="38" t="n">
        <f aca="false">'Leaves to Soil-original'!G104 - 'Leaves to Soil-repro'!G104</f>
        <v>0</v>
      </c>
      <c r="H104" s="38" t="n">
        <f aca="false">'Leaves to Soil-original'!H104 - 'Leaves to Soil-repro'!H104</f>
        <v>0</v>
      </c>
      <c r="I104" s="25" t="n">
        <f aca="false">'Leaves to Soil-original'!I104 - 'Leaves to Soil-repro'!I104</f>
        <v>0.000477027623320136</v>
      </c>
      <c r="J104" s="25" t="n">
        <f aca="false">'Leaves to Soil-original'!J104 - 'Leaves to Soil-repro'!J104</f>
        <v>1.92516969030939E-008</v>
      </c>
      <c r="K104" s="25" t="n">
        <f aca="false">'Leaves to Soil-original'!K104 - 'Leaves to Soil-repro'!K104</f>
        <v>0.00065729317666996</v>
      </c>
    </row>
    <row r="105" customFormat="false" ht="13.8" hidden="false" customHeight="false" outlineLevel="0" collapsed="false">
      <c r="A105" s="20" t="str">
        <f aca="false">'Leaves to Soil-repro'!A105</f>
        <v>R1</v>
      </c>
      <c r="B105" s="20" t="n">
        <f aca="false">'Leaves to Soil-repro'!B105</f>
        <v>30</v>
      </c>
      <c r="C105" s="20" t="str">
        <f aca="false">'Leaves to Soil-repro'!C105</f>
        <v>N5-D2-B</v>
      </c>
      <c r="D105" s="38" t="n">
        <f aca="false">'Leaves to Soil-original'!D105 - 'Leaves to Soil-repro'!D105</f>
        <v>0</v>
      </c>
      <c r="E105" s="38" t="n">
        <f aca="false">'Leaves to Soil-original'!E105 - 'Leaves to Soil-repro'!E105</f>
        <v>0</v>
      </c>
      <c r="F105" s="38" t="n">
        <f aca="false">'Leaves to Soil-original'!F105 - 'Leaves to Soil-repro'!F105</f>
        <v>0</v>
      </c>
      <c r="G105" s="38" t="n">
        <f aca="false">'Leaves to Soil-original'!G105 - 'Leaves to Soil-repro'!G105</f>
        <v>0</v>
      </c>
      <c r="H105" s="38" t="n">
        <f aca="false">'Leaves to Soil-original'!H105 - 'Leaves to Soil-repro'!H105</f>
        <v>0</v>
      </c>
      <c r="I105" s="25" t="n">
        <f aca="false">'Leaves to Soil-original'!I105 - 'Leaves to Soil-repro'!I105</f>
        <v>6.77802050046313E-008</v>
      </c>
      <c r="J105" s="25" t="n">
        <f aca="false">'Leaves to Soil-original'!J105 - 'Leaves to Soil-repro'!J105</f>
        <v>0.000901424151140029</v>
      </c>
      <c r="K105" s="25" t="n">
        <f aca="false">'Leaves to Soil-original'!K105 - 'Leaves to Soil-repro'!K105</f>
        <v>-0.000557218130106119</v>
      </c>
    </row>
    <row r="106" customFormat="false" ht="13.8" hidden="false" customHeight="false" outlineLevel="0" collapsed="false">
      <c r="A106" s="20" t="str">
        <f aca="false">'Leaves to Soil-repro'!A106</f>
        <v>R1</v>
      </c>
      <c r="B106" s="20" t="n">
        <f aca="false">'Leaves to Soil-repro'!B106</f>
        <v>30</v>
      </c>
      <c r="C106" s="20" t="str">
        <f aca="false">'Leaves to Soil-repro'!C106</f>
        <v>N5-D3-B</v>
      </c>
      <c r="D106" s="38" t="n">
        <f aca="false">'Leaves to Soil-original'!D106 - 'Leaves to Soil-repro'!D106</f>
        <v>0</v>
      </c>
      <c r="E106" s="38" t="n">
        <f aca="false">'Leaves to Soil-original'!E106 - 'Leaves to Soil-repro'!E106</f>
        <v>0</v>
      </c>
      <c r="F106" s="38" t="n">
        <f aca="false">'Leaves to Soil-original'!F106 - 'Leaves to Soil-repro'!F106</f>
        <v>0</v>
      </c>
      <c r="G106" s="38" t="n">
        <f aca="false">'Leaves to Soil-original'!G106 - 'Leaves to Soil-repro'!G106</f>
        <v>0</v>
      </c>
      <c r="H106" s="38" t="n">
        <f aca="false">'Leaves to Soil-original'!H106 - 'Leaves to Soil-repro'!H106</f>
        <v>0</v>
      </c>
      <c r="I106" s="25" t="n">
        <f aca="false">'Leaves to Soil-original'!I106 - 'Leaves to Soil-repro'!I106</f>
        <v>6.77802050027881E-008</v>
      </c>
      <c r="J106" s="25" t="n">
        <f aca="false">'Leaves to Soil-original'!J106 - 'Leaves to Soil-repro'!J106</f>
        <v>0.000544055713949998</v>
      </c>
      <c r="K106" s="25" t="n">
        <f aca="false">'Leaves to Soil-original'!K106 - 'Leaves to Soil-repro'!K106</f>
        <v>0.000599016133129958</v>
      </c>
    </row>
    <row r="107" customFormat="false" ht="13.8" hidden="false" customHeight="false" outlineLevel="0" collapsed="false">
      <c r="A107" s="20" t="str">
        <f aca="false">'Leaves to Soil-repro'!A107</f>
        <v>R1</v>
      </c>
      <c r="B107" s="20" t="n">
        <f aca="false">'Leaves to Soil-repro'!B107</f>
        <v>90</v>
      </c>
      <c r="C107" s="20" t="str">
        <f aca="false">'Leaves to Soil-repro'!C107</f>
        <v>1-D1-B</v>
      </c>
      <c r="D107" s="38" t="n">
        <f aca="false">'Leaves to Soil-original'!D107 - 'Leaves to Soil-repro'!D107</f>
        <v>0</v>
      </c>
      <c r="E107" s="38" t="n">
        <f aca="false">'Leaves to Soil-original'!E107 - 'Leaves to Soil-repro'!E107</f>
        <v>0</v>
      </c>
      <c r="F107" s="38" t="n">
        <f aca="false">'Leaves to Soil-original'!F107 - 'Leaves to Soil-repro'!F107</f>
        <v>0</v>
      </c>
      <c r="G107" s="38" t="n">
        <f aca="false">'Leaves to Soil-original'!G107 - 'Leaves to Soil-repro'!G107</f>
        <v>0</v>
      </c>
      <c r="H107" s="38" t="n">
        <f aca="false">'Leaves to Soil-original'!H107 - 'Leaves to Soil-repro'!H107</f>
        <v>0</v>
      </c>
      <c r="I107" s="25" t="n">
        <f aca="false">'Leaves to Soil-original'!I107 - 'Leaves to Soil-repro'!I107</f>
        <v>6.77802050046313E-008</v>
      </c>
      <c r="J107" s="25" t="n">
        <f aca="false">'Leaves to Soil-original'!J107 - 'Leaves to Soil-repro'!J107</f>
        <v>0.00157754815005129</v>
      </c>
      <c r="K107" s="25" t="n">
        <f aca="false">'Leaves to Soil-original'!K107 - 'Leaves to Soil-repro'!K107</f>
        <v>0.00454542743219588</v>
      </c>
    </row>
    <row r="108" customFormat="false" ht="13.8" hidden="false" customHeight="false" outlineLevel="0" collapsed="false">
      <c r="A108" s="20" t="str">
        <f aca="false">'Leaves to Soil-repro'!A108</f>
        <v>R1</v>
      </c>
      <c r="B108" s="20" t="n">
        <f aca="false">'Leaves to Soil-repro'!B108</f>
        <v>90</v>
      </c>
      <c r="C108" s="20" t="str">
        <f aca="false">'Leaves to Soil-repro'!C108</f>
        <v>1-D2-B</v>
      </c>
      <c r="D108" s="38" t="n">
        <f aca="false">'Leaves to Soil-original'!D108 - 'Leaves to Soil-repro'!D108</f>
        <v>0</v>
      </c>
      <c r="E108" s="38" t="n">
        <f aca="false">'Leaves to Soil-original'!E108 - 'Leaves to Soil-repro'!E108</f>
        <v>0</v>
      </c>
      <c r="F108" s="38" t="n">
        <f aca="false">'Leaves to Soil-original'!F108 - 'Leaves to Soil-repro'!F108</f>
        <v>0</v>
      </c>
      <c r="G108" s="38" t="n">
        <f aca="false">'Leaves to Soil-original'!G108 - 'Leaves to Soil-repro'!G108</f>
        <v>0</v>
      </c>
      <c r="H108" s="38" t="n">
        <f aca="false">'Leaves to Soil-original'!H108 - 'Leaves to Soil-repro'!H108</f>
        <v>0</v>
      </c>
      <c r="I108" s="25" t="n">
        <f aca="false">'Leaves to Soil-original'!I108 - 'Leaves to Soil-repro'!I108</f>
        <v>0.0105326909197774</v>
      </c>
      <c r="J108" s="25" t="n">
        <f aca="false">'Leaves to Soil-original'!J108 - 'Leaves to Soil-repro'!J108</f>
        <v>0.00496780543344766</v>
      </c>
      <c r="K108" s="25" t="n">
        <f aca="false">'Leaves to Soil-original'!K108 - 'Leaves to Soil-repro'!K108</f>
        <v>0.00240663566421118</v>
      </c>
    </row>
    <row r="109" customFormat="false" ht="13.8" hidden="false" customHeight="false" outlineLevel="0" collapsed="false">
      <c r="A109" s="20" t="str">
        <f aca="false">'Leaves to Soil-repro'!A109</f>
        <v>R1</v>
      </c>
      <c r="B109" s="20" t="n">
        <f aca="false">'Leaves to Soil-repro'!B109</f>
        <v>90</v>
      </c>
      <c r="C109" s="20" t="str">
        <f aca="false">'Leaves to Soil-repro'!C109</f>
        <v>1-D3-B</v>
      </c>
      <c r="D109" s="38" t="n">
        <f aca="false">'Leaves to Soil-original'!D109 - 'Leaves to Soil-repro'!D109</f>
        <v>0</v>
      </c>
      <c r="E109" s="38" t="n">
        <f aca="false">'Leaves to Soil-original'!E109 - 'Leaves to Soil-repro'!E109</f>
        <v>0</v>
      </c>
      <c r="F109" s="38" t="n">
        <f aca="false">'Leaves to Soil-original'!F109 - 'Leaves to Soil-repro'!F109</f>
        <v>0</v>
      </c>
      <c r="G109" s="38" t="n">
        <f aca="false">'Leaves to Soil-original'!G109 - 'Leaves to Soil-repro'!G109</f>
        <v>0</v>
      </c>
      <c r="H109" s="38" t="n">
        <f aca="false">'Leaves to Soil-original'!H109 - 'Leaves to Soil-repro'!H109</f>
        <v>0</v>
      </c>
      <c r="I109" s="25" t="n">
        <f aca="false">'Leaves to Soil-original'!I109 - 'Leaves to Soil-repro'!I109</f>
        <v>6.77802049903198E-008</v>
      </c>
      <c r="J109" s="25" t="n">
        <f aca="false">'Leaves to Soil-original'!J109 - 'Leaves to Soil-repro'!J109</f>
        <v>0.00445754751017446</v>
      </c>
      <c r="K109" s="25" t="n">
        <f aca="false">'Leaves to Soil-original'!K109 - 'Leaves to Soil-repro'!K109</f>
        <v>-3.77320986234093E-007</v>
      </c>
    </row>
    <row r="110" customFormat="false" ht="13.8" hidden="false" customHeight="false" outlineLevel="0" collapsed="false">
      <c r="A110" s="20" t="str">
        <f aca="false">'Leaves to Soil-repro'!A110</f>
        <v>R1</v>
      </c>
      <c r="B110" s="20" t="n">
        <f aca="false">'Leaves to Soil-repro'!B110</f>
        <v>180</v>
      </c>
      <c r="C110" s="20" t="str">
        <f aca="false">'Leaves to Soil-repro'!C110</f>
        <v>2-D1-B</v>
      </c>
      <c r="D110" s="38" t="n">
        <f aca="false">'Leaves to Soil-original'!D110 - 'Leaves to Soil-repro'!D110</f>
        <v>0</v>
      </c>
      <c r="E110" s="38" t="n">
        <f aca="false">'Leaves to Soil-original'!E110 - 'Leaves to Soil-repro'!E110</f>
        <v>0</v>
      </c>
      <c r="F110" s="38" t="n">
        <f aca="false">'Leaves to Soil-original'!F110 - 'Leaves to Soil-repro'!F110</f>
        <v>0</v>
      </c>
      <c r="G110" s="38" t="n">
        <f aca="false">'Leaves to Soil-original'!G110 - 'Leaves to Soil-repro'!G110</f>
        <v>0</v>
      </c>
      <c r="H110" s="38" t="n">
        <f aca="false">'Leaves to Soil-original'!H110 - 'Leaves to Soil-repro'!H110</f>
        <v>0</v>
      </c>
      <c r="I110" s="25" t="n">
        <f aca="false">'Leaves to Soil-original'!I110 - 'Leaves to Soil-repro'!I110</f>
        <v>6.77802050054986E-008</v>
      </c>
      <c r="J110" s="25" t="n">
        <f aca="false">'Leaves to Soil-original'!J110 - 'Leaves to Soil-repro'!J110</f>
        <v>1.92516969080812E-008</v>
      </c>
      <c r="K110" s="25" t="n">
        <f aca="false">'Leaves to Soil-original'!K110 - 'Leaves to Soil-repro'!K110</f>
        <v>-3.77320986230407E-007</v>
      </c>
    </row>
    <row r="111" customFormat="false" ht="13.8" hidden="false" customHeight="false" outlineLevel="0" collapsed="false">
      <c r="A111" s="20" t="str">
        <f aca="false">'Leaves to Soil-repro'!A111</f>
        <v>R1</v>
      </c>
      <c r="B111" s="20" t="n">
        <f aca="false">'Leaves to Soil-repro'!B111</f>
        <v>180</v>
      </c>
      <c r="C111" s="20" t="str">
        <f aca="false">'Leaves to Soil-repro'!C111</f>
        <v>2-D2-B</v>
      </c>
      <c r="D111" s="38" t="n">
        <f aca="false">'Leaves to Soil-original'!D111 - 'Leaves to Soil-repro'!D111</f>
        <v>0</v>
      </c>
      <c r="E111" s="38" t="n">
        <f aca="false">'Leaves to Soil-original'!E111 - 'Leaves to Soil-repro'!E111</f>
        <v>0</v>
      </c>
      <c r="F111" s="38" t="n">
        <f aca="false">'Leaves to Soil-original'!F111 - 'Leaves to Soil-repro'!F111</f>
        <v>0</v>
      </c>
      <c r="G111" s="38" t="n">
        <f aca="false">'Leaves to Soil-original'!G111 - 'Leaves to Soil-repro'!G111</f>
        <v>0</v>
      </c>
      <c r="H111" s="38" t="n">
        <f aca="false">'Leaves to Soil-original'!H111 - 'Leaves to Soil-repro'!H111</f>
        <v>0</v>
      </c>
      <c r="I111" s="25" t="n">
        <f aca="false">'Leaves to Soil-original'!I111 - 'Leaves to Soil-repro'!I111</f>
        <v>6.77802049989934E-008</v>
      </c>
      <c r="J111" s="25" t="n">
        <f aca="false">'Leaves to Soil-original'!J111 - 'Leaves to Soil-repro'!J111</f>
        <v>1.92516969050455E-008</v>
      </c>
      <c r="K111" s="25" t="n">
        <f aca="false">'Leaves to Soil-original'!K111 - 'Leaves to Soil-repro'!K111</f>
        <v>-3.77320986233443E-007</v>
      </c>
    </row>
    <row r="112" customFormat="false" ht="13.8" hidden="false" customHeight="false" outlineLevel="0" collapsed="false">
      <c r="A112" s="20" t="str">
        <f aca="false">'Leaves to Soil-repro'!A112</f>
        <v>R1</v>
      </c>
      <c r="B112" s="20" t="n">
        <f aca="false">'Leaves to Soil-repro'!B112</f>
        <v>180</v>
      </c>
      <c r="C112" s="20" t="str">
        <f aca="false">'Leaves to Soil-repro'!C112</f>
        <v>2-D3-B</v>
      </c>
      <c r="D112" s="38" t="n">
        <f aca="false">'Leaves to Soil-original'!D112 - 'Leaves to Soil-repro'!D112</f>
        <v>0</v>
      </c>
      <c r="E112" s="38" t="n">
        <f aca="false">'Leaves to Soil-original'!E112 - 'Leaves to Soil-repro'!E112</f>
        <v>0</v>
      </c>
      <c r="F112" s="38" t="n">
        <f aca="false">'Leaves to Soil-original'!F112 - 'Leaves to Soil-repro'!F112</f>
        <v>0</v>
      </c>
      <c r="G112" s="38" t="n">
        <f aca="false">'Leaves to Soil-original'!G112 - 'Leaves to Soil-repro'!G112</f>
        <v>0</v>
      </c>
      <c r="H112" s="38" t="n">
        <f aca="false">'Leaves to Soil-original'!H112 - 'Leaves to Soil-repro'!H112</f>
        <v>0</v>
      </c>
      <c r="I112" s="25" t="n">
        <f aca="false">'Leaves to Soil-original'!I112 - 'Leaves to Soil-repro'!I112</f>
        <v>6.77802050059323E-008</v>
      </c>
      <c r="J112" s="25" t="n">
        <f aca="false">'Leaves to Soil-original'!J112 - 'Leaves to Soil-repro'!J112</f>
        <v>1.92516968994076E-008</v>
      </c>
      <c r="K112" s="25" t="n">
        <f aca="false">'Leaves to Soil-original'!K112 - 'Leaves to Soil-repro'!K112</f>
        <v>-3.77320986232142E-007</v>
      </c>
    </row>
    <row r="113" customFormat="false" ht="13.8" hidden="false" customHeight="false" outlineLevel="0" collapsed="false">
      <c r="A113" s="20" t="str">
        <f aca="false">'Leaves to Soil-repro'!A113</f>
        <v>R1</v>
      </c>
      <c r="B113" s="20" t="n">
        <f aca="false">'Leaves to Soil-repro'!B113</f>
        <v>360</v>
      </c>
      <c r="C113" s="20" t="str">
        <f aca="false">'Leaves to Soil-repro'!C113</f>
        <v>3-D1-B</v>
      </c>
      <c r="D113" s="38" t="n">
        <f aca="false">'Leaves to Soil-original'!D113 - 'Leaves to Soil-repro'!D113</f>
        <v>0</v>
      </c>
      <c r="E113" s="38" t="n">
        <f aca="false">'Leaves to Soil-original'!E113 - 'Leaves to Soil-repro'!E113</f>
        <v>0</v>
      </c>
      <c r="F113" s="38" t="n">
        <f aca="false">'Leaves to Soil-original'!F113 - 'Leaves to Soil-repro'!F113</f>
        <v>0</v>
      </c>
      <c r="G113" s="38" t="n">
        <f aca="false">'Leaves to Soil-original'!G113 - 'Leaves to Soil-repro'!G113</f>
        <v>0</v>
      </c>
      <c r="H113" s="38" t="n">
        <f aca="false">'Leaves to Soil-original'!H113 - 'Leaves to Soil-repro'!H113</f>
        <v>0</v>
      </c>
      <c r="I113" s="25" t="n">
        <f aca="false">'Leaves to Soil-original'!I113 - 'Leaves to Soil-repro'!I113</f>
        <v>6.7780205007667E-008</v>
      </c>
      <c r="J113" s="25" t="n">
        <f aca="false">'Leaves to Soil-original'!J113 - 'Leaves to Soil-repro'!J113</f>
        <v>1.92516968929024E-008</v>
      </c>
      <c r="K113" s="25" t="n">
        <f aca="false">'Leaves to Soil-original'!K113 - 'Leaves to Soil-repro'!K113</f>
        <v>-3.77320986229973E-007</v>
      </c>
    </row>
    <row r="114" customFormat="false" ht="13.8" hidden="false" customHeight="false" outlineLevel="0" collapsed="false">
      <c r="A114" s="20" t="str">
        <f aca="false">'Leaves to Soil-repro'!A114</f>
        <v>R1</v>
      </c>
      <c r="B114" s="20" t="n">
        <f aca="false">'Leaves to Soil-repro'!B114</f>
        <v>360</v>
      </c>
      <c r="C114" s="20" t="str">
        <f aca="false">'Leaves to Soil-repro'!C114</f>
        <v>3-D2-B</v>
      </c>
      <c r="D114" s="38" t="n">
        <f aca="false">'Leaves to Soil-original'!D114 - 'Leaves to Soil-repro'!D114</f>
        <v>0</v>
      </c>
      <c r="E114" s="38" t="n">
        <f aca="false">'Leaves to Soil-original'!E114 - 'Leaves to Soil-repro'!E114</f>
        <v>0</v>
      </c>
      <c r="F114" s="38" t="n">
        <f aca="false">'Leaves to Soil-original'!F114 - 'Leaves to Soil-repro'!F114</f>
        <v>0</v>
      </c>
      <c r="G114" s="38" t="n">
        <f aca="false">'Leaves to Soil-original'!G114 - 'Leaves to Soil-repro'!G114</f>
        <v>0</v>
      </c>
      <c r="H114" s="38" t="n">
        <f aca="false">'Leaves to Soil-original'!H114 - 'Leaves to Soil-repro'!H114</f>
        <v>0</v>
      </c>
      <c r="I114" s="25" t="n">
        <f aca="false">'Leaves to Soil-original'!I114 - 'Leaves to Soil-repro'!I114</f>
        <v>6.77802050015955E-008</v>
      </c>
      <c r="J114" s="25" t="n">
        <f aca="false">'Leaves to Soil-original'!J114 - 'Leaves to Soil-repro'!J114</f>
        <v>1.92516969050455E-008</v>
      </c>
      <c r="K114" s="25" t="n">
        <f aca="false">'Leaves to Soil-original'!K114 - 'Leaves to Soil-repro'!K114</f>
        <v>-3.7732098623431E-007</v>
      </c>
    </row>
    <row r="115" customFormat="false" ht="13.8" hidden="false" customHeight="false" outlineLevel="0" collapsed="false">
      <c r="A115" s="20" t="str">
        <f aca="false">'Leaves to Soil-repro'!A115</f>
        <v>R1</v>
      </c>
      <c r="B115" s="20" t="n">
        <f aca="false">'Leaves to Soil-repro'!B115</f>
        <v>360</v>
      </c>
      <c r="C115" s="20" t="str">
        <f aca="false">'Leaves to Soil-repro'!C115</f>
        <v>3-D3-B</v>
      </c>
      <c r="D115" s="38" t="n">
        <f aca="false">'Leaves to Soil-original'!D115 - 'Leaves to Soil-repro'!D115</f>
        <v>0</v>
      </c>
      <c r="E115" s="38" t="n">
        <f aca="false">'Leaves to Soil-original'!E115 - 'Leaves to Soil-repro'!E115</f>
        <v>0</v>
      </c>
      <c r="F115" s="38" t="n">
        <f aca="false">'Leaves to Soil-original'!F115 - 'Leaves to Soil-repro'!F115</f>
        <v>0</v>
      </c>
      <c r="G115" s="38" t="n">
        <f aca="false">'Leaves to Soil-original'!G115 - 'Leaves to Soil-repro'!G115</f>
        <v>0</v>
      </c>
      <c r="H115" s="38" t="n">
        <f aca="false">'Leaves to Soil-original'!H115 - 'Leaves to Soil-repro'!H115</f>
        <v>0</v>
      </c>
      <c r="I115" s="25" t="n">
        <f aca="false">'Leaves to Soil-original'!I115 - 'Leaves to Soil-repro'!I115</f>
        <v>6.77802049894524E-008</v>
      </c>
      <c r="J115" s="25" t="n">
        <f aca="false">'Leaves to Soil-original'!J115 - 'Leaves to Soil-repro'!J115</f>
        <v>1.92516969024434E-008</v>
      </c>
      <c r="K115" s="25" t="n">
        <f aca="false">'Leaves to Soil-original'!K115 - 'Leaves to Soil-repro'!K115</f>
        <v>9.09068018710713E-005</v>
      </c>
    </row>
    <row r="116" customFormat="false" ht="13.8" hidden="false" customHeight="false" outlineLevel="0" collapsed="false">
      <c r="A116" s="20" t="str">
        <f aca="false">'Leaves to Soil-repro'!A116</f>
        <v>R2</v>
      </c>
      <c r="B116" s="20" t="n">
        <f aca="false">'Leaves to Soil-repro'!B116</f>
        <v>7</v>
      </c>
      <c r="C116" s="20" t="str">
        <f aca="false">'Leaves to Soil-repro'!C116</f>
        <v>MN3-CK1-B</v>
      </c>
      <c r="D116" s="38" t="n">
        <f aca="false">'Leaves to Soil-original'!D116 - 'Leaves to Soil-repro'!D116</f>
        <v>0.000333333333301766</v>
      </c>
      <c r="E116" s="38" t="n">
        <f aca="false">'Leaves to Soil-original'!E116 - 'Leaves to Soil-repro'!E116</f>
        <v>-0.000333333333301766</v>
      </c>
      <c r="F116" s="38" t="n">
        <f aca="false">'Leaves to Soil-original'!F116 - 'Leaves to Soil-repro'!F116</f>
        <v>0</v>
      </c>
      <c r="G116" s="38" t="n">
        <f aca="false">'Leaves to Soil-original'!G116 - 'Leaves to Soil-repro'!G116</f>
        <v>0</v>
      </c>
      <c r="H116" s="38" t="n">
        <f aca="false">'Leaves to Soil-original'!H116 - 'Leaves to Soil-repro'!H116</f>
        <v>0</v>
      </c>
      <c r="I116" s="25" t="n">
        <f aca="false">'Leaves to Soil-original'!I116 - 'Leaves to Soil-repro'!I116</f>
        <v>0.00054910703381017</v>
      </c>
      <c r="J116" s="25" t="n">
        <f aca="false">'Leaves to Soil-original'!J116 - 'Leaves to Soil-repro'!J116</f>
        <v>0</v>
      </c>
      <c r="K116" s="25" t="n">
        <f aca="false">'Leaves to Soil-original'!K116 - 'Leaves to Soil-repro'!K116</f>
        <v>0.00983269947929321</v>
      </c>
    </row>
    <row r="117" customFormat="false" ht="13.8" hidden="false" customHeight="false" outlineLevel="0" collapsed="false">
      <c r="A117" s="20" t="str">
        <f aca="false">'Leaves to Soil-repro'!A117</f>
        <v>R2</v>
      </c>
      <c r="B117" s="20" t="n">
        <f aca="false">'Leaves to Soil-repro'!B117</f>
        <v>7</v>
      </c>
      <c r="C117" s="20" t="str">
        <f aca="false">'Leaves to Soil-repro'!C117</f>
        <v>MN3-CK2-B</v>
      </c>
      <c r="D117" s="38" t="n">
        <f aca="false">'Leaves to Soil-original'!D117 - 'Leaves to Soil-repro'!D117</f>
        <v>-0.0866666666667015</v>
      </c>
      <c r="E117" s="38" t="n">
        <f aca="false">'Leaves to Soil-original'!E117 - 'Leaves to Soil-repro'!E117</f>
        <v>0.2916666666667</v>
      </c>
      <c r="F117" s="38" t="n">
        <f aca="false">'Leaves to Soil-original'!F117 - 'Leaves to Soil-repro'!F117</f>
        <v>0.391000000000002</v>
      </c>
      <c r="G117" s="38" t="n">
        <f aca="false">'Leaves to Soil-original'!G117 - 'Leaves to Soil-repro'!G117</f>
        <v>0</v>
      </c>
      <c r="H117" s="38" t="n">
        <f aca="false">'Leaves to Soil-original'!H117 - 'Leaves to Soil-repro'!H117</f>
        <v>0</v>
      </c>
      <c r="I117" s="25" t="n">
        <f aca="false">'Leaves to Soil-original'!I117 - 'Leaves to Soil-repro'!I117</f>
        <v>0.00537939729417268</v>
      </c>
      <c r="J117" s="25" t="n">
        <f aca="false">'Leaves to Soil-original'!J117 - 'Leaves to Soil-repro'!J117</f>
        <v>0.00294325786790983</v>
      </c>
      <c r="K117" s="25" t="n">
        <f aca="false">'Leaves to Soil-original'!K117 - 'Leaves to Soil-repro'!K117</f>
        <v>0.00187749099307322</v>
      </c>
    </row>
    <row r="118" customFormat="false" ht="13.8" hidden="false" customHeight="false" outlineLevel="0" collapsed="false">
      <c r="A118" s="20" t="str">
        <f aca="false">'Leaves to Soil-repro'!A118</f>
        <v>R2</v>
      </c>
      <c r="B118" s="20" t="n">
        <f aca="false">'Leaves to Soil-repro'!B118</f>
        <v>7</v>
      </c>
      <c r="C118" s="20" t="str">
        <f aca="false">'Leaves to Soil-repro'!C118</f>
        <v>MN3-CK3-B</v>
      </c>
      <c r="D118" s="38" t="n">
        <f aca="false">'Leaves to Soil-original'!D118 - 'Leaves to Soil-repro'!D118</f>
        <v>-0.688666666666702</v>
      </c>
      <c r="E118" s="38" t="n">
        <f aca="false">'Leaves to Soil-original'!E118 - 'Leaves to Soil-repro'!E118</f>
        <v>0.740666666666701</v>
      </c>
      <c r="F118" s="38" t="n">
        <f aca="false">'Leaves to Soil-original'!F118 - 'Leaves to Soil-repro'!F118</f>
        <v>0.433000000000003</v>
      </c>
      <c r="G118" s="38" t="n">
        <f aca="false">'Leaves to Soil-original'!G118 - 'Leaves to Soil-repro'!G118</f>
        <v>0</v>
      </c>
      <c r="H118" s="38" t="n">
        <f aca="false">'Leaves to Soil-original'!H118 - 'Leaves to Soil-repro'!H118</f>
        <v>0</v>
      </c>
      <c r="I118" s="25" t="n">
        <f aca="false">'Leaves to Soil-original'!I118 - 'Leaves to Soil-repro'!I118</f>
        <v>0.00324744251710984</v>
      </c>
      <c r="J118" s="25" t="n">
        <f aca="false">'Leaves to Soil-original'!J118 - 'Leaves to Soil-repro'!J118</f>
        <v>0.00202955132455207</v>
      </c>
      <c r="K118" s="25" t="n">
        <f aca="false">'Leaves to Soil-original'!K118 - 'Leaves to Soil-repro'!K118</f>
        <v>0.00440775515615566</v>
      </c>
    </row>
    <row r="119" customFormat="false" ht="13.8" hidden="false" customHeight="false" outlineLevel="0" collapsed="false">
      <c r="A119" s="20" t="str">
        <f aca="false">'Leaves to Soil-repro'!A119</f>
        <v>R2</v>
      </c>
      <c r="B119" s="20" t="n">
        <f aca="false">'Leaves to Soil-repro'!B119</f>
        <v>15</v>
      </c>
      <c r="C119" s="20" t="str">
        <f aca="false">'Leaves to Soil-repro'!C119</f>
        <v>MN4-CK1-B</v>
      </c>
      <c r="D119" s="38" t="n">
        <f aca="false">'Leaves to Soil-original'!D119 - 'Leaves to Soil-repro'!D119</f>
        <v>0</v>
      </c>
      <c r="E119" s="38" t="n">
        <f aca="false">'Leaves to Soil-original'!E119 - 'Leaves to Soil-repro'!E119</f>
        <v>0</v>
      </c>
      <c r="F119" s="38" t="n">
        <f aca="false">'Leaves to Soil-original'!F119 - 'Leaves to Soil-repro'!F119</f>
        <v>0</v>
      </c>
      <c r="G119" s="38" t="n">
        <f aca="false">'Leaves to Soil-original'!G119 - 'Leaves to Soil-repro'!G119</f>
        <v>0</v>
      </c>
      <c r="H119" s="38" t="n">
        <f aca="false">'Leaves to Soil-original'!H119 - 'Leaves to Soil-repro'!H119</f>
        <v>0</v>
      </c>
      <c r="I119" s="25" t="n">
        <f aca="false">'Leaves to Soil-original'!I119 - 'Leaves to Soil-repro'!I119</f>
        <v>0.00275044964948368</v>
      </c>
      <c r="J119" s="25" t="n">
        <f aca="false">'Leaves to Soil-original'!J119 - 'Leaves to Soil-repro'!J119</f>
        <v>0.00699151145965526</v>
      </c>
      <c r="K119" s="25" t="n">
        <f aca="false">'Leaves to Soil-original'!K119 - 'Leaves to Soil-repro'!K119</f>
        <v>-0.000473911295133966</v>
      </c>
    </row>
    <row r="120" customFormat="false" ht="13.8" hidden="false" customHeight="false" outlineLevel="0" collapsed="false">
      <c r="A120" s="20" t="str">
        <f aca="false">'Leaves to Soil-repro'!A120</f>
        <v>R2</v>
      </c>
      <c r="B120" s="20" t="n">
        <f aca="false">'Leaves to Soil-repro'!B120</f>
        <v>15</v>
      </c>
      <c r="C120" s="20" t="str">
        <f aca="false">'Leaves to Soil-repro'!C120</f>
        <v>MN4-CK2-B</v>
      </c>
      <c r="D120" s="38" t="n">
        <f aca="false">'Leaves to Soil-original'!D120 - 'Leaves to Soil-repro'!D120</f>
        <v>0</v>
      </c>
      <c r="E120" s="38" t="n">
        <f aca="false">'Leaves to Soil-original'!E120 - 'Leaves to Soil-repro'!E120</f>
        <v>0</v>
      </c>
      <c r="F120" s="38" t="n">
        <f aca="false">'Leaves to Soil-original'!F120 - 'Leaves to Soil-repro'!F120</f>
        <v>0</v>
      </c>
      <c r="G120" s="38" t="n">
        <f aca="false">'Leaves to Soil-original'!G120 - 'Leaves to Soil-repro'!G120</f>
        <v>0</v>
      </c>
      <c r="H120" s="38" t="n">
        <f aca="false">'Leaves to Soil-original'!H120 - 'Leaves to Soil-repro'!H120</f>
        <v>0</v>
      </c>
      <c r="I120" s="25" t="n">
        <f aca="false">'Leaves to Soil-original'!I120 - 'Leaves to Soil-repro'!I120</f>
        <v>0.00197746188053127</v>
      </c>
      <c r="J120" s="25" t="n">
        <f aca="false">'Leaves to Soil-original'!J120 - 'Leaves to Soil-repro'!J120</f>
        <v>0.000214182946366659</v>
      </c>
      <c r="K120" s="25" t="n">
        <f aca="false">'Leaves to Soil-original'!K120 - 'Leaves to Soil-repro'!K120</f>
        <v>0.0020743107586565</v>
      </c>
    </row>
    <row r="121" customFormat="false" ht="13.8" hidden="false" customHeight="false" outlineLevel="0" collapsed="false">
      <c r="A121" s="20" t="str">
        <f aca="false">'Leaves to Soil-repro'!A121</f>
        <v>R2</v>
      </c>
      <c r="B121" s="20" t="n">
        <f aca="false">'Leaves to Soil-repro'!B121</f>
        <v>15</v>
      </c>
      <c r="C121" s="20" t="str">
        <f aca="false">'Leaves to Soil-repro'!C121</f>
        <v>MN4-CK3-B</v>
      </c>
      <c r="D121" s="38" t="n">
        <f aca="false">'Leaves to Soil-original'!D121 - 'Leaves to Soil-repro'!D121</f>
        <v>0</v>
      </c>
      <c r="E121" s="38" t="n">
        <f aca="false">'Leaves to Soil-original'!E121 - 'Leaves to Soil-repro'!E121</f>
        <v>0</v>
      </c>
      <c r="F121" s="38" t="n">
        <f aca="false">'Leaves to Soil-original'!F121 - 'Leaves to Soil-repro'!F121</f>
        <v>0</v>
      </c>
      <c r="G121" s="38" t="n">
        <f aca="false">'Leaves to Soil-original'!G121 - 'Leaves to Soil-repro'!G121</f>
        <v>0</v>
      </c>
      <c r="H121" s="38" t="n">
        <f aca="false">'Leaves to Soil-original'!H121 - 'Leaves to Soil-repro'!H121</f>
        <v>0</v>
      </c>
      <c r="I121" s="25" t="n">
        <f aca="false">'Leaves to Soil-original'!I121 - 'Leaves to Soil-repro'!I121</f>
        <v>0.00207312389529002</v>
      </c>
      <c r="J121" s="25" t="n">
        <f aca="false">'Leaves to Soil-original'!J121 - 'Leaves to Soil-repro'!J121</f>
        <v>0.0055468441023907</v>
      </c>
      <c r="K121" s="25" t="n">
        <f aca="false">'Leaves to Soil-original'!K121 - 'Leaves to Soil-repro'!K121</f>
        <v>0.00272195801883646</v>
      </c>
    </row>
    <row r="122" customFormat="false" ht="13.8" hidden="false" customHeight="false" outlineLevel="0" collapsed="false">
      <c r="A122" s="20" t="str">
        <f aca="false">'Leaves to Soil-repro'!A122</f>
        <v>R2</v>
      </c>
      <c r="B122" s="20" t="n">
        <f aca="false">'Leaves to Soil-repro'!B122</f>
        <v>30</v>
      </c>
      <c r="C122" s="20" t="str">
        <f aca="false">'Leaves to Soil-repro'!C122</f>
        <v>MN5-CK1-B</v>
      </c>
      <c r="D122" s="38" t="n">
        <f aca="false">'Leaves to Soil-original'!D122 - 'Leaves to Soil-repro'!D122</f>
        <v>0</v>
      </c>
      <c r="E122" s="38" t="n">
        <f aca="false">'Leaves to Soil-original'!E122 - 'Leaves to Soil-repro'!E122</f>
        <v>0</v>
      </c>
      <c r="F122" s="38" t="n">
        <f aca="false">'Leaves to Soil-original'!F122 - 'Leaves to Soil-repro'!F122</f>
        <v>0</v>
      </c>
      <c r="G122" s="38" t="n">
        <f aca="false">'Leaves to Soil-original'!G122 - 'Leaves to Soil-repro'!G122</f>
        <v>0</v>
      </c>
      <c r="H122" s="38" t="n">
        <f aca="false">'Leaves to Soil-original'!H122 - 'Leaves to Soil-repro'!H122</f>
        <v>0</v>
      </c>
      <c r="I122" s="25" t="n">
        <f aca="false">'Leaves to Soil-original'!I122 - 'Leaves to Soil-repro'!I122</f>
        <v>0.000476896621571133</v>
      </c>
      <c r="J122" s="25" t="n">
        <f aca="false">'Leaves to Soil-original'!J122 - 'Leaves to Soil-repro'!J122</f>
        <v>0.00515983319940404</v>
      </c>
      <c r="K122" s="25" t="n">
        <f aca="false">'Leaves to Soil-original'!K122 - 'Leaves to Soil-repro'!K122</f>
        <v>0.0047372381781725</v>
      </c>
    </row>
    <row r="123" customFormat="false" ht="13.8" hidden="false" customHeight="false" outlineLevel="0" collapsed="false">
      <c r="A123" s="20" t="str">
        <f aca="false">'Leaves to Soil-repro'!A123</f>
        <v>R2</v>
      </c>
      <c r="B123" s="20" t="n">
        <f aca="false">'Leaves to Soil-repro'!B123</f>
        <v>30</v>
      </c>
      <c r="C123" s="20" t="str">
        <f aca="false">'Leaves to Soil-repro'!C123</f>
        <v>MN5-CK2-B</v>
      </c>
      <c r="D123" s="38" t="n">
        <f aca="false">'Leaves to Soil-original'!D123 - 'Leaves to Soil-repro'!D123</f>
        <v>0</v>
      </c>
      <c r="E123" s="38" t="n">
        <f aca="false">'Leaves to Soil-original'!E123 - 'Leaves to Soil-repro'!E123</f>
        <v>0</v>
      </c>
      <c r="F123" s="38" t="n">
        <f aca="false">'Leaves to Soil-original'!F123 - 'Leaves to Soil-repro'!F123</f>
        <v>0</v>
      </c>
      <c r="G123" s="38" t="n">
        <f aca="false">'Leaves to Soil-original'!G123 - 'Leaves to Soil-repro'!G123</f>
        <v>0</v>
      </c>
      <c r="H123" s="38" t="n">
        <f aca="false">'Leaves to Soil-original'!H123 - 'Leaves to Soil-repro'!H123</f>
        <v>0</v>
      </c>
      <c r="I123" s="25" t="n">
        <f aca="false">'Leaves to Soil-original'!I123 - 'Leaves to Soil-repro'!I123</f>
        <v>0.0742199270220538</v>
      </c>
      <c r="J123" s="25" t="n">
        <f aca="false">'Leaves to Soil-original'!J123 - 'Leaves to Soil-repro'!J123</f>
        <v>0.000876484525016647</v>
      </c>
      <c r="K123" s="25" t="n">
        <f aca="false">'Leaves to Soil-original'!K123 - 'Leaves to Soil-repro'!K123</f>
        <v>-0.00044972104929375</v>
      </c>
    </row>
    <row r="124" customFormat="false" ht="13.8" hidden="false" customHeight="false" outlineLevel="0" collapsed="false">
      <c r="A124" s="20" t="str">
        <f aca="false">'Leaves to Soil-repro'!A124</f>
        <v>R2</v>
      </c>
      <c r="B124" s="20" t="n">
        <f aca="false">'Leaves to Soil-repro'!B124</f>
        <v>30</v>
      </c>
      <c r="C124" s="20" t="str">
        <f aca="false">'Leaves to Soil-repro'!C124</f>
        <v>MN5-CK3-B</v>
      </c>
      <c r="D124" s="38" t="n">
        <f aca="false">'Leaves to Soil-original'!D124 - 'Leaves to Soil-repro'!D124</f>
        <v>0</v>
      </c>
      <c r="E124" s="38" t="n">
        <f aca="false">'Leaves to Soil-original'!E124 - 'Leaves to Soil-repro'!E124</f>
        <v>0</v>
      </c>
      <c r="F124" s="38" t="n">
        <f aca="false">'Leaves to Soil-original'!F124 - 'Leaves to Soil-repro'!F124</f>
        <v>0</v>
      </c>
      <c r="G124" s="38" t="n">
        <f aca="false">'Leaves to Soil-original'!G124 - 'Leaves to Soil-repro'!G124</f>
        <v>0</v>
      </c>
      <c r="H124" s="38" t="n">
        <f aca="false">'Leaves to Soil-original'!H124 - 'Leaves to Soil-repro'!H124</f>
        <v>0</v>
      </c>
      <c r="I124" s="25" t="n">
        <f aca="false">'Leaves to Soil-original'!I124 - 'Leaves to Soil-repro'!I124</f>
        <v>0.00545636145190764</v>
      </c>
      <c r="J124" s="25" t="n">
        <f aca="false">'Leaves to Soil-original'!J124 - 'Leaves to Soil-repro'!J124</f>
        <v>0.00160512834402948</v>
      </c>
      <c r="K124" s="25" t="n">
        <f aca="false">'Leaves to Soil-original'!K124 - 'Leaves to Soil-repro'!K124</f>
        <v>0.00344541098724016</v>
      </c>
    </row>
    <row r="125" customFormat="false" ht="13.8" hidden="false" customHeight="false" outlineLevel="0" collapsed="false">
      <c r="A125" s="20" t="str">
        <f aca="false">'Leaves to Soil-repro'!A125</f>
        <v>R2</v>
      </c>
      <c r="B125" s="20" t="n">
        <f aca="false">'Leaves to Soil-repro'!B125</f>
        <v>90</v>
      </c>
      <c r="C125" s="20" t="str">
        <f aca="false">'Leaves to Soil-repro'!C125</f>
        <v>1-CK1-B</v>
      </c>
      <c r="D125" s="38" t="n">
        <f aca="false">'Leaves to Soil-original'!D125 - 'Leaves to Soil-repro'!D125</f>
        <v>0</v>
      </c>
      <c r="E125" s="38" t="n">
        <f aca="false">'Leaves to Soil-original'!E125 - 'Leaves to Soil-repro'!E125</f>
        <v>0</v>
      </c>
      <c r="F125" s="38" t="n">
        <f aca="false">'Leaves to Soil-original'!F125 - 'Leaves to Soil-repro'!F125</f>
        <v>0</v>
      </c>
      <c r="G125" s="38" t="n">
        <f aca="false">'Leaves to Soil-original'!G125 - 'Leaves to Soil-repro'!G125</f>
        <v>0</v>
      </c>
      <c r="H125" s="38" t="n">
        <f aca="false">'Leaves to Soil-original'!H125 - 'Leaves to Soil-repro'!H125</f>
        <v>0</v>
      </c>
      <c r="I125" s="25" t="n">
        <f aca="false">'Leaves to Soil-original'!I125 - 'Leaves to Soil-repro'!I125</f>
        <v>0.000244881277959852</v>
      </c>
      <c r="J125" s="25" t="n">
        <f aca="false">'Leaves to Soil-original'!J125 - 'Leaves to Soil-repro'!J125</f>
        <v>0.00515983319940404</v>
      </c>
      <c r="K125" s="25" t="n">
        <f aca="false">'Leaves to Soil-original'!K125 - 'Leaves to Soil-repro'!K125</f>
        <v>0</v>
      </c>
    </row>
    <row r="126" customFormat="false" ht="13.8" hidden="false" customHeight="false" outlineLevel="0" collapsed="false">
      <c r="A126" s="20" t="str">
        <f aca="false">'Leaves to Soil-repro'!A126</f>
        <v>R2</v>
      </c>
      <c r="B126" s="20" t="n">
        <f aca="false">'Leaves to Soil-repro'!B126</f>
        <v>90</v>
      </c>
      <c r="C126" s="20" t="str">
        <f aca="false">'Leaves to Soil-repro'!C126</f>
        <v>1-CK2-B</v>
      </c>
      <c r="D126" s="38" t="n">
        <f aca="false">'Leaves to Soil-original'!D126 - 'Leaves to Soil-repro'!D126</f>
        <v>0</v>
      </c>
      <c r="E126" s="38" t="n">
        <f aca="false">'Leaves to Soil-original'!E126 - 'Leaves to Soil-repro'!E126</f>
        <v>0</v>
      </c>
      <c r="F126" s="38" t="n">
        <f aca="false">'Leaves to Soil-original'!F126 - 'Leaves to Soil-repro'!F126</f>
        <v>0</v>
      </c>
      <c r="G126" s="38" t="n">
        <f aca="false">'Leaves to Soil-original'!G126 - 'Leaves to Soil-repro'!G126</f>
        <v>0</v>
      </c>
      <c r="H126" s="38" t="n">
        <f aca="false">'Leaves to Soil-original'!H126 - 'Leaves to Soil-repro'!H126</f>
        <v>0</v>
      </c>
      <c r="I126" s="25" t="n">
        <f aca="false">'Leaves to Soil-original'!I126 - 'Leaves to Soil-repro'!I126</f>
        <v>-0.00177823345012773</v>
      </c>
      <c r="J126" s="25" t="n">
        <f aca="false">'Leaves to Soil-original'!J126 - 'Leaves to Soil-repro'!J126</f>
        <v>-0.00185698870488405</v>
      </c>
      <c r="K126" s="25" t="n">
        <f aca="false">'Leaves to Soil-original'!K126 - 'Leaves to Soil-repro'!K126</f>
        <v>0.0020565</v>
      </c>
    </row>
    <row r="127" customFormat="false" ht="13.8" hidden="false" customHeight="false" outlineLevel="0" collapsed="false">
      <c r="A127" s="20" t="str">
        <f aca="false">'Leaves to Soil-repro'!A127</f>
        <v>R2</v>
      </c>
      <c r="B127" s="20" t="n">
        <f aca="false">'Leaves to Soil-repro'!B127</f>
        <v>90</v>
      </c>
      <c r="C127" s="20" t="str">
        <f aca="false">'Leaves to Soil-repro'!C127</f>
        <v>1-CK3-B</v>
      </c>
      <c r="D127" s="38" t="n">
        <f aca="false">'Leaves to Soil-original'!D127 - 'Leaves to Soil-repro'!D127</f>
        <v>0</v>
      </c>
      <c r="E127" s="38" t="n">
        <f aca="false">'Leaves to Soil-original'!E127 - 'Leaves to Soil-repro'!E127</f>
        <v>0</v>
      </c>
      <c r="F127" s="38" t="n">
        <f aca="false">'Leaves to Soil-original'!F127 - 'Leaves to Soil-repro'!F127</f>
        <v>0</v>
      </c>
      <c r="G127" s="38" t="n">
        <f aca="false">'Leaves to Soil-original'!G127 - 'Leaves to Soil-repro'!G127</f>
        <v>0</v>
      </c>
      <c r="H127" s="38" t="n">
        <f aca="false">'Leaves to Soil-original'!H127 - 'Leaves to Soil-repro'!H127</f>
        <v>0</v>
      </c>
      <c r="I127" s="25" t="n">
        <f aca="false">'Leaves to Soil-original'!I127 - 'Leaves to Soil-repro'!I127</f>
        <v>0.00220859086668601</v>
      </c>
      <c r="J127" s="25" t="n">
        <f aca="false">'Leaves to Soil-original'!J127 - 'Leaves to Soil-repro'!J127</f>
        <v>-0.000424293670920007</v>
      </c>
      <c r="K127" s="25" t="n">
        <f aca="false">'Leaves to Soil-original'!K127 - 'Leaves to Soil-repro'!K127</f>
        <v>0.00029506</v>
      </c>
    </row>
    <row r="128" customFormat="false" ht="13.8" hidden="false" customHeight="false" outlineLevel="0" collapsed="false">
      <c r="A128" s="20" t="str">
        <f aca="false">'Leaves to Soil-repro'!A128</f>
        <v>R2</v>
      </c>
      <c r="B128" s="20" t="n">
        <f aca="false">'Leaves to Soil-repro'!B128</f>
        <v>180</v>
      </c>
      <c r="C128" s="20" t="str">
        <f aca="false">'Leaves to Soil-repro'!C128</f>
        <v>2-CK1-B</v>
      </c>
      <c r="D128" s="38" t="n">
        <f aca="false">'Leaves to Soil-original'!D128 - 'Leaves to Soil-repro'!D128</f>
        <v>0</v>
      </c>
      <c r="E128" s="38" t="n">
        <f aca="false">'Leaves to Soil-original'!E128 - 'Leaves to Soil-repro'!E128</f>
        <v>0</v>
      </c>
      <c r="F128" s="38" t="n">
        <f aca="false">'Leaves to Soil-original'!F128 - 'Leaves to Soil-repro'!F128</f>
        <v>0</v>
      </c>
      <c r="G128" s="38" t="n">
        <f aca="false">'Leaves to Soil-original'!G128 - 'Leaves to Soil-repro'!G128</f>
        <v>0</v>
      </c>
      <c r="H128" s="38" t="n">
        <f aca="false">'Leaves to Soil-original'!H128 - 'Leaves to Soil-repro'!H128</f>
        <v>0</v>
      </c>
      <c r="I128" s="25" t="n">
        <f aca="false">'Leaves to Soil-original'!I128 - 'Leaves to Soil-repro'!I128</f>
        <v>-3.28068111785269E-007</v>
      </c>
      <c r="J128" s="25" t="n">
        <f aca="false">'Leaves to Soil-original'!J128 - 'Leaves to Soil-repro'!J128</f>
        <v>1.29309602798881E-007</v>
      </c>
      <c r="K128" s="25" t="n">
        <f aca="false">'Leaves to Soil-original'!K128 - 'Leaves to Soil-repro'!K128</f>
        <v>0.0021841</v>
      </c>
    </row>
    <row r="129" customFormat="false" ht="13.8" hidden="false" customHeight="false" outlineLevel="0" collapsed="false">
      <c r="A129" s="20" t="str">
        <f aca="false">'Leaves to Soil-repro'!A129</f>
        <v>R2</v>
      </c>
      <c r="B129" s="20" t="n">
        <f aca="false">'Leaves to Soil-repro'!B129</f>
        <v>180</v>
      </c>
      <c r="C129" s="20" t="str">
        <f aca="false">'Leaves to Soil-repro'!C129</f>
        <v>2-CK2-B</v>
      </c>
      <c r="D129" s="38" t="n">
        <f aca="false">'Leaves to Soil-original'!D129 - 'Leaves to Soil-repro'!D129</f>
        <v>0</v>
      </c>
      <c r="E129" s="38" t="n">
        <f aca="false">'Leaves to Soil-original'!E129 - 'Leaves to Soil-repro'!E129</f>
        <v>0</v>
      </c>
      <c r="F129" s="38" t="n">
        <f aca="false">'Leaves to Soil-original'!F129 - 'Leaves to Soil-repro'!F129</f>
        <v>0</v>
      </c>
      <c r="G129" s="38" t="n">
        <f aca="false">'Leaves to Soil-original'!G129 - 'Leaves to Soil-repro'!G129</f>
        <v>0</v>
      </c>
      <c r="H129" s="38" t="n">
        <f aca="false">'Leaves to Soil-original'!H129 - 'Leaves to Soil-repro'!H129</f>
        <v>0</v>
      </c>
      <c r="I129" s="25" t="n">
        <f aca="false">'Leaves to Soil-original'!I129 - 'Leaves to Soil-repro'!I129</f>
        <v>-3.28068111790474E-007</v>
      </c>
      <c r="J129" s="25" t="n">
        <f aca="false">'Leaves to Soil-original'!J129 - 'Leaves to Soil-repro'!J129</f>
        <v>1.29309602803299E-007</v>
      </c>
      <c r="K129" s="25" t="n">
        <f aca="false">'Leaves to Soil-original'!K129 - 'Leaves to Soil-repro'!K129</f>
        <v>-0.000680284585836659</v>
      </c>
    </row>
    <row r="130" customFormat="false" ht="13.8" hidden="false" customHeight="false" outlineLevel="0" collapsed="false">
      <c r="A130" s="20" t="str">
        <f aca="false">'Leaves to Soil-repro'!A130</f>
        <v>R2</v>
      </c>
      <c r="B130" s="20" t="n">
        <f aca="false">'Leaves to Soil-repro'!B130</f>
        <v>180</v>
      </c>
      <c r="C130" s="20" t="str">
        <f aca="false">'Leaves to Soil-repro'!C130</f>
        <v>2-CK3-B</v>
      </c>
      <c r="D130" s="38" t="n">
        <f aca="false">'Leaves to Soil-original'!D130 - 'Leaves to Soil-repro'!D130</f>
        <v>0</v>
      </c>
      <c r="E130" s="38" t="n">
        <f aca="false">'Leaves to Soil-original'!E130 - 'Leaves to Soil-repro'!E130</f>
        <v>0</v>
      </c>
      <c r="F130" s="38" t="n">
        <f aca="false">'Leaves to Soil-original'!F130 - 'Leaves to Soil-repro'!F130</f>
        <v>0</v>
      </c>
      <c r="G130" s="38" t="n">
        <f aca="false">'Leaves to Soil-original'!G130 - 'Leaves to Soil-repro'!G130</f>
        <v>0</v>
      </c>
      <c r="H130" s="38" t="n">
        <f aca="false">'Leaves to Soil-original'!H130 - 'Leaves to Soil-repro'!H130</f>
        <v>0</v>
      </c>
      <c r="I130" s="25" t="n">
        <f aca="false">'Leaves to Soil-original'!I130 - 'Leaves to Soil-repro'!I130</f>
        <v>-3.2806811178657E-007</v>
      </c>
      <c r="J130" s="25" t="n">
        <f aca="false">'Leaves to Soil-original'!J130 - 'Leaves to Soil-repro'!J130</f>
        <v>1.29309602800616E-007</v>
      </c>
      <c r="K130" s="25" t="n">
        <f aca="false">'Leaves to Soil-original'!K130 - 'Leaves to Soil-repro'!K130</f>
        <v>0.00161544706087567</v>
      </c>
    </row>
    <row r="131" customFormat="false" ht="13.8" hidden="false" customHeight="false" outlineLevel="0" collapsed="false">
      <c r="A131" s="20" t="str">
        <f aca="false">'Leaves to Soil-repro'!A131</f>
        <v>R2</v>
      </c>
      <c r="B131" s="20" t="n">
        <f aca="false">'Leaves to Soil-repro'!B131</f>
        <v>360</v>
      </c>
      <c r="C131" s="20" t="str">
        <f aca="false">'Leaves to Soil-repro'!C131</f>
        <v>3-CK1-B</v>
      </c>
      <c r="D131" s="38" t="n">
        <f aca="false">'Leaves to Soil-original'!D131 - 'Leaves to Soil-repro'!D131</f>
        <v>0</v>
      </c>
      <c r="E131" s="38" t="n">
        <f aca="false">'Leaves to Soil-original'!E131 - 'Leaves to Soil-repro'!E131</f>
        <v>0</v>
      </c>
      <c r="F131" s="38" t="n">
        <f aca="false">'Leaves to Soil-original'!F131 - 'Leaves to Soil-repro'!F131</f>
        <v>0</v>
      </c>
      <c r="G131" s="38" t="n">
        <f aca="false">'Leaves to Soil-original'!G131 - 'Leaves to Soil-repro'!G131</f>
        <v>0</v>
      </c>
      <c r="H131" s="38" t="n">
        <f aca="false">'Leaves to Soil-original'!H131 - 'Leaves to Soil-repro'!H131</f>
        <v>0</v>
      </c>
      <c r="I131" s="25" t="n">
        <f aca="false">'Leaves to Soil-original'!I131 - 'Leaves to Soil-repro'!I131</f>
        <v>-3.28068111787655E-007</v>
      </c>
      <c r="J131" s="25" t="n">
        <f aca="false">'Leaves to Soil-original'!J131 - 'Leaves to Soil-repro'!J131</f>
        <v>1.29309602791942E-007</v>
      </c>
      <c r="K131" s="25" t="n">
        <f aca="false">'Leaves to Soil-original'!K131 - 'Leaves to Soil-repro'!K131</f>
        <v>-0.00421842417007677</v>
      </c>
    </row>
    <row r="132" customFormat="false" ht="13.8" hidden="false" customHeight="false" outlineLevel="0" collapsed="false">
      <c r="A132" s="20" t="str">
        <f aca="false">'Leaves to Soil-repro'!A132</f>
        <v>R2</v>
      </c>
      <c r="B132" s="20" t="n">
        <f aca="false">'Leaves to Soil-repro'!B132</f>
        <v>360</v>
      </c>
      <c r="C132" s="20" t="str">
        <f aca="false">'Leaves to Soil-repro'!C132</f>
        <v>3-CK2-B</v>
      </c>
      <c r="D132" s="38" t="n">
        <f aca="false">'Leaves to Soil-original'!D132 - 'Leaves to Soil-repro'!D132</f>
        <v>74.272</v>
      </c>
      <c r="E132" s="38" t="n">
        <f aca="false">'Leaves to Soil-original'!E132 - 'Leaves to Soil-repro'!E132</f>
        <v>0</v>
      </c>
      <c r="F132" s="38" t="n">
        <f aca="false">'Leaves to Soil-original'!F132 - 'Leaves to Soil-repro'!F132</f>
        <v>0</v>
      </c>
      <c r="G132" s="38" t="n">
        <f aca="false">'Leaves to Soil-original'!G132 - 'Leaves to Soil-repro'!G132</f>
        <v>0</v>
      </c>
      <c r="H132" s="38" t="n">
        <f aca="false">'Leaves to Soil-original'!H132 - 'Leaves to Soil-repro'!H132</f>
        <v>0</v>
      </c>
      <c r="I132" s="25" t="n">
        <f aca="false">'Leaves to Soil-original'!I132 - 'Leaves to Soil-repro'!I132</f>
        <v>0.0742199270220538</v>
      </c>
      <c r="J132" s="25" t="n">
        <f aca="false">'Leaves to Soil-original'!J132 - 'Leaves to Soil-repro'!J132</f>
        <v>1.29309602798231E-007</v>
      </c>
      <c r="K132" s="25" t="n">
        <f aca="false">'Leaves to Soil-original'!K132 - 'Leaves to Soil-repro'!K132</f>
        <v>0.0050471</v>
      </c>
    </row>
    <row r="133" customFormat="false" ht="13.8" hidden="false" customHeight="false" outlineLevel="0" collapsed="false">
      <c r="A133" s="20" t="str">
        <f aca="false">'Leaves to Soil-repro'!A133</f>
        <v>R2</v>
      </c>
      <c r="B133" s="20" t="n">
        <f aca="false">'Leaves to Soil-repro'!B133</f>
        <v>360</v>
      </c>
      <c r="C133" s="20" t="str">
        <f aca="false">'Leaves to Soil-repro'!C133</f>
        <v>3-CK3-B</v>
      </c>
      <c r="D133" s="38" t="n">
        <f aca="false">'Leaves to Soil-original'!D133 - 'Leaves to Soil-repro'!D133</f>
        <v>0</v>
      </c>
      <c r="E133" s="38" t="n">
        <f aca="false">'Leaves to Soil-original'!E133 - 'Leaves to Soil-repro'!E133</f>
        <v>0</v>
      </c>
      <c r="F133" s="38" t="n">
        <f aca="false">'Leaves to Soil-original'!F133 - 'Leaves to Soil-repro'!F133</f>
        <v>0</v>
      </c>
      <c r="G133" s="38" t="n">
        <f aca="false">'Leaves to Soil-original'!G133 - 'Leaves to Soil-repro'!G133</f>
        <v>0</v>
      </c>
      <c r="H133" s="38" t="n">
        <f aca="false">'Leaves to Soil-original'!H133 - 'Leaves to Soil-repro'!H133</f>
        <v>0</v>
      </c>
      <c r="I133" s="25" t="n">
        <f aca="false">'Leaves to Soil-original'!I133 - 'Leaves to Soil-repro'!I133</f>
        <v>-3.28068111791341E-007</v>
      </c>
      <c r="J133" s="25" t="n">
        <f aca="false">'Leaves to Soil-original'!J133 - 'Leaves to Soil-repro'!J133</f>
        <v>1.29309602800399E-007</v>
      </c>
      <c r="K133" s="25" t="n">
        <f aca="false">'Leaves to Soil-original'!K133 - 'Leaves to Soil-repro'!K133</f>
        <v>-0.00337296114342558</v>
      </c>
    </row>
    <row r="134" customFormat="false" ht="13.8" hidden="false" customHeight="false" outlineLevel="0" collapsed="false">
      <c r="A134" s="20" t="str">
        <f aca="false">'Leaves to Soil-repro'!A134</f>
        <v>R2</v>
      </c>
      <c r="B134" s="20" t="n">
        <f aca="false">'Leaves to Soil-repro'!B134</f>
        <v>7</v>
      </c>
      <c r="C134" s="20" t="str">
        <f aca="false">'Leaves to Soil-repro'!C134</f>
        <v>MN3-D1-B</v>
      </c>
      <c r="D134" s="38" t="n">
        <f aca="false">'Leaves to Soil-original'!D134 - 'Leaves to Soil-repro'!D134</f>
        <v>-0.000333333333294661</v>
      </c>
      <c r="E134" s="38" t="n">
        <f aca="false">'Leaves to Soil-original'!E134 - 'Leaves to Soil-repro'!E134</f>
        <v>0</v>
      </c>
      <c r="F134" s="38" t="n">
        <f aca="false">'Leaves to Soil-original'!F134 - 'Leaves to Soil-repro'!F134</f>
        <v>0.000333333333301766</v>
      </c>
      <c r="G134" s="38" t="n">
        <f aca="false">'Leaves to Soil-original'!G134 - 'Leaves to Soil-repro'!G134</f>
        <v>0</v>
      </c>
      <c r="H134" s="38" t="n">
        <f aca="false">'Leaves to Soil-original'!H134 - 'Leaves to Soil-repro'!H134</f>
        <v>0</v>
      </c>
      <c r="I134" s="25" t="n">
        <f aca="false">'Leaves to Soil-original'!I134 - 'Leaves to Soil-repro'!I134</f>
        <v>0.000679993013173119</v>
      </c>
      <c r="J134" s="25" t="n">
        <f aca="false">'Leaves to Soil-original'!J134 - 'Leaves to Soil-repro'!J134</f>
        <v>0</v>
      </c>
      <c r="K134" s="25" t="n">
        <f aca="false">'Leaves to Soil-original'!K134 - 'Leaves to Soil-repro'!K134</f>
        <v>0</v>
      </c>
    </row>
    <row r="135" customFormat="false" ht="13.8" hidden="false" customHeight="false" outlineLevel="0" collapsed="false">
      <c r="A135" s="20" t="str">
        <f aca="false">'Leaves to Soil-repro'!A135</f>
        <v>R2</v>
      </c>
      <c r="B135" s="20" t="n">
        <f aca="false">'Leaves to Soil-repro'!B135</f>
        <v>7</v>
      </c>
      <c r="C135" s="20" t="str">
        <f aca="false">'Leaves to Soil-repro'!C135</f>
        <v>MN3-D2-B</v>
      </c>
      <c r="D135" s="38" t="n">
        <f aca="false">'Leaves to Soil-original'!D135 - 'Leaves to Soil-repro'!D135</f>
        <v>-0.813333333333297</v>
      </c>
      <c r="E135" s="38" t="n">
        <f aca="false">'Leaves to Soil-original'!E135 - 'Leaves to Soil-repro'!E135</f>
        <v>0.145</v>
      </c>
      <c r="F135" s="38" t="n">
        <f aca="false">'Leaves to Soil-original'!F135 - 'Leaves to Soil-repro'!F135</f>
        <v>-0.790666666666699</v>
      </c>
      <c r="G135" s="38" t="n">
        <f aca="false">'Leaves to Soil-original'!G135 - 'Leaves to Soil-repro'!G135</f>
        <v>0</v>
      </c>
      <c r="H135" s="38" t="n">
        <f aca="false">'Leaves to Soil-original'!H135 - 'Leaves to Soil-repro'!H135</f>
        <v>0</v>
      </c>
      <c r="I135" s="25" t="n">
        <f aca="false">'Leaves to Soil-original'!I135 - 'Leaves to Soil-repro'!I135</f>
        <v>0</v>
      </c>
      <c r="J135" s="25" t="n">
        <f aca="false">'Leaves to Soil-original'!J135 - 'Leaves to Soil-repro'!J135</f>
        <v>0</v>
      </c>
      <c r="K135" s="25" t="n">
        <f aca="false">'Leaves to Soil-original'!K135 - 'Leaves to Soil-repro'!K135</f>
        <v>0</v>
      </c>
    </row>
    <row r="136" customFormat="false" ht="13.8" hidden="false" customHeight="false" outlineLevel="0" collapsed="false">
      <c r="A136" s="20" t="str">
        <f aca="false">'Leaves to Soil-repro'!A136</f>
        <v>R2</v>
      </c>
      <c r="B136" s="20" t="n">
        <f aca="false">'Leaves to Soil-repro'!B136</f>
        <v>7</v>
      </c>
      <c r="C136" s="20" t="str">
        <f aca="false">'Leaves to Soil-repro'!C136</f>
        <v>MN3-D3-B</v>
      </c>
      <c r="D136" s="38" t="n">
        <f aca="false">'Leaves to Soil-original'!D136 - 'Leaves to Soil-repro'!D136</f>
        <v>-0.852333333333302</v>
      </c>
      <c r="E136" s="38" t="n">
        <f aca="false">'Leaves to Soil-original'!E136 - 'Leaves to Soil-repro'!E136</f>
        <v>0.0139999999999993</v>
      </c>
      <c r="F136" s="38" t="n">
        <f aca="false">'Leaves to Soil-original'!F136 - 'Leaves to Soil-repro'!F136</f>
        <v>-0.8706666666667</v>
      </c>
      <c r="G136" s="38" t="n">
        <f aca="false">'Leaves to Soil-original'!G136 - 'Leaves to Soil-repro'!G136</f>
        <v>0</v>
      </c>
      <c r="H136" s="38" t="n">
        <f aca="false">'Leaves to Soil-original'!H136 - 'Leaves to Soil-repro'!H136</f>
        <v>0</v>
      </c>
      <c r="I136" s="25" t="n">
        <f aca="false">'Leaves to Soil-original'!I136 - 'Leaves to Soil-repro'!I136</f>
        <v>0.00205446061660308</v>
      </c>
      <c r="J136" s="25" t="n">
        <f aca="false">'Leaves to Soil-original'!J136 - 'Leaves to Soil-repro'!J136</f>
        <v>0.000299474570657265</v>
      </c>
      <c r="K136" s="25" t="n">
        <f aca="false">'Leaves to Soil-original'!K136 - 'Leaves to Soil-repro'!K136</f>
        <v>0.000757946707548474</v>
      </c>
    </row>
    <row r="137" customFormat="false" ht="13.8" hidden="false" customHeight="false" outlineLevel="0" collapsed="false">
      <c r="A137" s="20" t="str">
        <f aca="false">'Leaves to Soil-repro'!A137</f>
        <v>R2</v>
      </c>
      <c r="B137" s="20" t="n">
        <f aca="false">'Leaves to Soil-repro'!B137</f>
        <v>15</v>
      </c>
      <c r="C137" s="20" t="str">
        <f aca="false">'Leaves to Soil-repro'!C137</f>
        <v>MN4-D1-B</v>
      </c>
      <c r="D137" s="38" t="n">
        <f aca="false">'Leaves to Soil-original'!D137 - 'Leaves to Soil-repro'!D137</f>
        <v>0</v>
      </c>
      <c r="E137" s="38" t="n">
        <f aca="false">'Leaves to Soil-original'!E137 - 'Leaves to Soil-repro'!E137</f>
        <v>0</v>
      </c>
      <c r="F137" s="38" t="n">
        <f aca="false">'Leaves to Soil-original'!F137 - 'Leaves to Soil-repro'!F137</f>
        <v>0</v>
      </c>
      <c r="G137" s="38" t="n">
        <f aca="false">'Leaves to Soil-original'!G137 - 'Leaves to Soil-repro'!G137</f>
        <v>0</v>
      </c>
      <c r="H137" s="38" t="n">
        <f aca="false">'Leaves to Soil-original'!H137 - 'Leaves to Soil-repro'!H137</f>
        <v>0</v>
      </c>
      <c r="I137" s="25" t="n">
        <f aca="false">'Leaves to Soil-original'!I137 - 'Leaves to Soil-repro'!I137</f>
        <v>0</v>
      </c>
      <c r="J137" s="25" t="n">
        <f aca="false">'Leaves to Soil-original'!J137 - 'Leaves to Soil-repro'!J137</f>
        <v>0.000463312072376264</v>
      </c>
      <c r="K137" s="25" t="n">
        <f aca="false">'Leaves to Soil-original'!K137 - 'Leaves to Soil-repro'!K137</f>
        <v>0.000801188867716184</v>
      </c>
    </row>
    <row r="138" customFormat="false" ht="13.8" hidden="false" customHeight="false" outlineLevel="0" collapsed="false">
      <c r="A138" s="20" t="str">
        <f aca="false">'Leaves to Soil-repro'!A138</f>
        <v>R2</v>
      </c>
      <c r="B138" s="20" t="n">
        <f aca="false">'Leaves to Soil-repro'!B138</f>
        <v>15</v>
      </c>
      <c r="C138" s="20" t="str">
        <f aca="false">'Leaves to Soil-repro'!C138</f>
        <v>MN4-D2-B</v>
      </c>
      <c r="D138" s="38" t="n">
        <f aca="false">'Leaves to Soil-original'!D138 - 'Leaves to Soil-repro'!D138</f>
        <v>0</v>
      </c>
      <c r="E138" s="38" t="n">
        <f aca="false">'Leaves to Soil-original'!E138 - 'Leaves to Soil-repro'!E138</f>
        <v>0</v>
      </c>
      <c r="F138" s="38" t="n">
        <f aca="false">'Leaves to Soil-original'!F138 - 'Leaves to Soil-repro'!F138</f>
        <v>0</v>
      </c>
      <c r="G138" s="38" t="n">
        <f aca="false">'Leaves to Soil-original'!G138 - 'Leaves to Soil-repro'!G138</f>
        <v>0</v>
      </c>
      <c r="H138" s="38" t="n">
        <f aca="false">'Leaves to Soil-original'!H138 - 'Leaves to Soil-repro'!H138</f>
        <v>0</v>
      </c>
      <c r="I138" s="25" t="n">
        <f aca="false">'Leaves to Soil-original'!I138 - 'Leaves to Soil-repro'!I138</f>
        <v>0.00541459818181078</v>
      </c>
      <c r="J138" s="25" t="n">
        <f aca="false">'Leaves to Soil-original'!J138 - 'Leaves to Soil-repro'!J138</f>
        <v>0.00365088808461511</v>
      </c>
      <c r="K138" s="25" t="n">
        <f aca="false">'Leaves to Soil-original'!K138 - 'Leaves to Soil-repro'!K138</f>
        <v>0.00153091851236398</v>
      </c>
    </row>
    <row r="139" customFormat="false" ht="13.8" hidden="false" customHeight="false" outlineLevel="0" collapsed="false">
      <c r="A139" s="20" t="str">
        <f aca="false">'Leaves to Soil-repro'!A139</f>
        <v>R2</v>
      </c>
      <c r="B139" s="20" t="n">
        <f aca="false">'Leaves to Soil-repro'!B139</f>
        <v>15</v>
      </c>
      <c r="C139" s="20" t="str">
        <f aca="false">'Leaves to Soil-repro'!C139</f>
        <v>MN4-D3-B</v>
      </c>
      <c r="D139" s="38" t="n">
        <f aca="false">'Leaves to Soil-original'!D139 - 'Leaves to Soil-repro'!D139</f>
        <v>0</v>
      </c>
      <c r="E139" s="38" t="n">
        <f aca="false">'Leaves to Soil-original'!E139 - 'Leaves to Soil-repro'!E139</f>
        <v>0</v>
      </c>
      <c r="F139" s="38" t="n">
        <f aca="false">'Leaves to Soil-original'!F139 - 'Leaves to Soil-repro'!F139</f>
        <v>0</v>
      </c>
      <c r="G139" s="38" t="n">
        <f aca="false">'Leaves to Soil-original'!G139 - 'Leaves to Soil-repro'!G139</f>
        <v>0</v>
      </c>
      <c r="H139" s="38" t="n">
        <f aca="false">'Leaves to Soil-original'!H139 - 'Leaves to Soil-repro'!H139</f>
        <v>0</v>
      </c>
      <c r="I139" s="25" t="n">
        <f aca="false">'Leaves to Soil-original'!I139 - 'Leaves to Soil-repro'!I139</f>
        <v>0.00102196412225908</v>
      </c>
      <c r="J139" s="25" t="n">
        <f aca="false">'Leaves to Soil-original'!J139 - 'Leaves to Soil-repro'!J139</f>
        <v>0.00237287042308432</v>
      </c>
      <c r="K139" s="25" t="n">
        <f aca="false">'Leaves to Soil-original'!K139 - 'Leaves to Soil-repro'!K139</f>
        <v>-2.93224807801362E-005</v>
      </c>
    </row>
    <row r="140" customFormat="false" ht="13.8" hidden="false" customHeight="false" outlineLevel="0" collapsed="false">
      <c r="A140" s="20" t="str">
        <f aca="false">'Leaves to Soil-repro'!A140</f>
        <v>R2</v>
      </c>
      <c r="B140" s="20" t="n">
        <f aca="false">'Leaves to Soil-repro'!B140</f>
        <v>30</v>
      </c>
      <c r="C140" s="20" t="str">
        <f aca="false">'Leaves to Soil-repro'!C140</f>
        <v>MN5-D1-B</v>
      </c>
      <c r="D140" s="38" t="n">
        <f aca="false">'Leaves to Soil-original'!D140 - 'Leaves to Soil-repro'!D140</f>
        <v>0</v>
      </c>
      <c r="E140" s="38" t="n">
        <f aca="false">'Leaves to Soil-original'!E140 - 'Leaves to Soil-repro'!E140</f>
        <v>0</v>
      </c>
      <c r="F140" s="38" t="n">
        <f aca="false">'Leaves to Soil-original'!F140 - 'Leaves to Soil-repro'!F140</f>
        <v>0</v>
      </c>
      <c r="G140" s="38" t="n">
        <f aca="false">'Leaves to Soil-original'!G140 - 'Leaves to Soil-repro'!G140</f>
        <v>0</v>
      </c>
      <c r="H140" s="38" t="n">
        <f aca="false">'Leaves to Soil-original'!H140 - 'Leaves to Soil-repro'!H140</f>
        <v>0</v>
      </c>
      <c r="I140" s="25" t="n">
        <f aca="false">'Leaves to Soil-original'!I140 - 'Leaves to Soil-repro'!I140</f>
        <v>0.00220619949888468</v>
      </c>
      <c r="J140" s="25" t="n">
        <f aca="false">'Leaves to Soil-original'!J140 - 'Leaves to Soil-repro'!J140</f>
        <v>-0.00035663356913096</v>
      </c>
      <c r="K140" s="25" t="n">
        <f aca="false">'Leaves to Soil-original'!K140 - 'Leaves to Soil-repro'!K140</f>
        <v>0.00393002291143452</v>
      </c>
    </row>
    <row r="141" customFormat="false" ht="13.8" hidden="false" customHeight="false" outlineLevel="0" collapsed="false">
      <c r="A141" s="20" t="str">
        <f aca="false">'Leaves to Soil-repro'!A141</f>
        <v>R2</v>
      </c>
      <c r="B141" s="20" t="n">
        <f aca="false">'Leaves to Soil-repro'!B141</f>
        <v>30</v>
      </c>
      <c r="C141" s="20" t="str">
        <f aca="false">'Leaves to Soil-repro'!C141</f>
        <v>MN5-D2-B</v>
      </c>
      <c r="D141" s="38" t="n">
        <f aca="false">'Leaves to Soil-original'!D141 - 'Leaves to Soil-repro'!D141</f>
        <v>0</v>
      </c>
      <c r="E141" s="38" t="n">
        <f aca="false">'Leaves to Soil-original'!E141 - 'Leaves to Soil-repro'!E141</f>
        <v>0</v>
      </c>
      <c r="F141" s="38" t="n">
        <f aca="false">'Leaves to Soil-original'!F141 - 'Leaves to Soil-repro'!F141</f>
        <v>0</v>
      </c>
      <c r="G141" s="38" t="n">
        <f aca="false">'Leaves to Soil-original'!G141 - 'Leaves to Soil-repro'!G141</f>
        <v>0</v>
      </c>
      <c r="H141" s="38" t="n">
        <f aca="false">'Leaves to Soil-original'!H141 - 'Leaves to Soil-repro'!H141</f>
        <v>0</v>
      </c>
      <c r="I141" s="25" t="n">
        <f aca="false">'Leaves to Soil-original'!I141 - 'Leaves to Soil-repro'!I141</f>
        <v>0.00565098669963615</v>
      </c>
      <c r="J141" s="25" t="n">
        <f aca="false">'Leaves to Soil-original'!J141 - 'Leaves to Soil-repro'!J141</f>
        <v>0.00175420065225951</v>
      </c>
      <c r="K141" s="25" t="n">
        <f aca="false">'Leaves to Soil-original'!K141 - 'Leaves to Soil-repro'!K141</f>
        <v>0</v>
      </c>
    </row>
    <row r="142" customFormat="false" ht="13.8" hidden="false" customHeight="false" outlineLevel="0" collapsed="false">
      <c r="A142" s="20" t="str">
        <f aca="false">'Leaves to Soil-repro'!A142</f>
        <v>R2</v>
      </c>
      <c r="B142" s="20" t="n">
        <f aca="false">'Leaves to Soil-repro'!B142</f>
        <v>30</v>
      </c>
      <c r="C142" s="20" t="str">
        <f aca="false">'Leaves to Soil-repro'!C142</f>
        <v>MN5-D3-B</v>
      </c>
      <c r="D142" s="38" t="n">
        <f aca="false">'Leaves to Soil-original'!D142 - 'Leaves to Soil-repro'!D142</f>
        <v>0</v>
      </c>
      <c r="E142" s="38" t="n">
        <f aca="false">'Leaves to Soil-original'!E142 - 'Leaves to Soil-repro'!E142</f>
        <v>0</v>
      </c>
      <c r="F142" s="38" t="n">
        <f aca="false">'Leaves to Soil-original'!F142 - 'Leaves to Soil-repro'!F142</f>
        <v>0</v>
      </c>
      <c r="G142" s="38" t="n">
        <f aca="false">'Leaves to Soil-original'!G142 - 'Leaves to Soil-repro'!G142</f>
        <v>0</v>
      </c>
      <c r="H142" s="38" t="n">
        <f aca="false">'Leaves to Soil-original'!H142 - 'Leaves to Soil-repro'!H142</f>
        <v>0</v>
      </c>
      <c r="I142" s="25" t="n">
        <f aca="false">'Leaves to Soil-original'!I142 - 'Leaves to Soil-repro'!I142</f>
        <v>0.00513093046903568</v>
      </c>
      <c r="J142" s="25" t="n">
        <f aca="false">'Leaves to Soil-original'!J142 - 'Leaves to Soil-repro'!J142</f>
        <v>0.00436407971657404</v>
      </c>
      <c r="K142" s="25" t="n">
        <f aca="false">'Leaves to Soil-original'!K142 - 'Leaves to Soil-repro'!K142</f>
        <v>0.00207627968669533</v>
      </c>
    </row>
    <row r="143" customFormat="false" ht="13.8" hidden="false" customHeight="false" outlineLevel="0" collapsed="false">
      <c r="A143" s="20" t="str">
        <f aca="false">'Leaves to Soil-repro'!A143</f>
        <v>R2</v>
      </c>
      <c r="B143" s="20" t="n">
        <f aca="false">'Leaves to Soil-repro'!B143</f>
        <v>90</v>
      </c>
      <c r="C143" s="20" t="str">
        <f aca="false">'Leaves to Soil-repro'!C143</f>
        <v>1-D1-B</v>
      </c>
      <c r="D143" s="38" t="n">
        <f aca="false">'Leaves to Soil-original'!D143 - 'Leaves to Soil-repro'!D143</f>
        <v>0</v>
      </c>
      <c r="E143" s="38" t="n">
        <f aca="false">'Leaves to Soil-original'!E143 - 'Leaves to Soil-repro'!E143</f>
        <v>0</v>
      </c>
      <c r="F143" s="38" t="n">
        <f aca="false">'Leaves to Soil-original'!F143 - 'Leaves to Soil-repro'!F143</f>
        <v>0</v>
      </c>
      <c r="G143" s="38" t="n">
        <f aca="false">'Leaves to Soil-original'!G143 - 'Leaves to Soil-repro'!G143</f>
        <v>0</v>
      </c>
      <c r="H143" s="38" t="n">
        <f aca="false">'Leaves to Soil-original'!H143 - 'Leaves to Soil-repro'!H143</f>
        <v>0</v>
      </c>
      <c r="I143" s="25" t="n">
        <f aca="false">'Leaves to Soil-original'!I143 - 'Leaves to Soil-repro'!I143</f>
        <v>0.00152627426591657</v>
      </c>
      <c r="J143" s="25" t="n">
        <f aca="false">'Leaves to Soil-original'!J143 - 'Leaves to Soil-repro'!J143</f>
        <v>0</v>
      </c>
      <c r="K143" s="25" t="n">
        <f aca="false">'Leaves to Soil-original'!K143 - 'Leaves to Soil-repro'!K143</f>
        <v>0</v>
      </c>
    </row>
    <row r="144" customFormat="false" ht="13.8" hidden="false" customHeight="false" outlineLevel="0" collapsed="false">
      <c r="A144" s="20" t="str">
        <f aca="false">'Leaves to Soil-repro'!A144</f>
        <v>R2</v>
      </c>
      <c r="B144" s="20" t="n">
        <f aca="false">'Leaves to Soil-repro'!B144</f>
        <v>90</v>
      </c>
      <c r="C144" s="20" t="str">
        <f aca="false">'Leaves to Soil-repro'!C144</f>
        <v>1-D2-B</v>
      </c>
      <c r="D144" s="38" t="n">
        <f aca="false">'Leaves to Soil-original'!D144 - 'Leaves to Soil-repro'!D144</f>
        <v>0</v>
      </c>
      <c r="E144" s="38" t="n">
        <f aca="false">'Leaves to Soil-original'!E144 - 'Leaves to Soil-repro'!E144</f>
        <v>0</v>
      </c>
      <c r="F144" s="38" t="n">
        <f aca="false">'Leaves to Soil-original'!F144 - 'Leaves to Soil-repro'!F144</f>
        <v>0</v>
      </c>
      <c r="G144" s="38" t="n">
        <f aca="false">'Leaves to Soil-original'!G144 - 'Leaves to Soil-repro'!G144</f>
        <v>0</v>
      </c>
      <c r="H144" s="38" t="n">
        <f aca="false">'Leaves to Soil-original'!H144 - 'Leaves to Soil-repro'!H144</f>
        <v>0</v>
      </c>
      <c r="I144" s="25" t="n">
        <f aca="false">'Leaves to Soil-original'!I144 - 'Leaves to Soil-repro'!I144</f>
        <v>0.00565098669963615</v>
      </c>
      <c r="J144" s="25" t="n">
        <f aca="false">'Leaves to Soil-original'!J144 - 'Leaves to Soil-repro'!J144</f>
        <v>0.00175420065225951</v>
      </c>
      <c r="K144" s="25" t="n">
        <f aca="false">'Leaves to Soil-original'!K144 - 'Leaves to Soil-repro'!K144</f>
        <v>0</v>
      </c>
    </row>
    <row r="145" customFormat="false" ht="13.8" hidden="false" customHeight="false" outlineLevel="0" collapsed="false">
      <c r="A145" s="20" t="str">
        <f aca="false">'Leaves to Soil-repro'!A145</f>
        <v>R2</v>
      </c>
      <c r="B145" s="20" t="n">
        <f aca="false">'Leaves to Soil-repro'!B145</f>
        <v>90</v>
      </c>
      <c r="C145" s="20" t="str">
        <f aca="false">'Leaves to Soil-repro'!C145</f>
        <v>1-D3-B</v>
      </c>
      <c r="D145" s="38" t="n">
        <f aca="false">'Leaves to Soil-original'!D145 - 'Leaves to Soil-repro'!D145</f>
        <v>0</v>
      </c>
      <c r="E145" s="38" t="n">
        <f aca="false">'Leaves to Soil-original'!E145 - 'Leaves to Soil-repro'!E145</f>
        <v>0</v>
      </c>
      <c r="F145" s="38" t="n">
        <f aca="false">'Leaves to Soil-original'!F145 - 'Leaves to Soil-repro'!F145</f>
        <v>0</v>
      </c>
      <c r="G145" s="38" t="n">
        <f aca="false">'Leaves to Soil-original'!G145 - 'Leaves to Soil-repro'!G145</f>
        <v>0</v>
      </c>
      <c r="H145" s="38" t="n">
        <f aca="false">'Leaves to Soil-original'!H145 - 'Leaves to Soil-repro'!H145</f>
        <v>0</v>
      </c>
      <c r="I145" s="25" t="n">
        <f aca="false">'Leaves to Soil-original'!I145 - 'Leaves to Soil-repro'!I145</f>
        <v>0.0030765376326376</v>
      </c>
      <c r="J145" s="25" t="n">
        <f aca="false">'Leaves to Soil-original'!J145 - 'Leaves to Soil-repro'!J145</f>
        <v>0.00424422509306654</v>
      </c>
      <c r="K145" s="25" t="n">
        <f aca="false">'Leaves to Soil-original'!K145 - 'Leaves to Soil-repro'!K145</f>
        <v>0.000949575971465293</v>
      </c>
    </row>
    <row r="146" customFormat="false" ht="13.8" hidden="false" customHeight="false" outlineLevel="0" collapsed="false">
      <c r="A146" s="20" t="str">
        <f aca="false">'Leaves to Soil-repro'!A146</f>
        <v>R2</v>
      </c>
      <c r="B146" s="20" t="n">
        <f aca="false">'Leaves to Soil-repro'!B146</f>
        <v>180</v>
      </c>
      <c r="C146" s="20" t="str">
        <f aca="false">'Leaves to Soil-repro'!C146</f>
        <v>2-D1-B</v>
      </c>
      <c r="D146" s="38" t="n">
        <f aca="false">'Leaves to Soil-original'!D146 - 'Leaves to Soil-repro'!D146</f>
        <v>0</v>
      </c>
      <c r="E146" s="38" t="n">
        <f aca="false">'Leaves to Soil-original'!E146 - 'Leaves to Soil-repro'!E146</f>
        <v>0</v>
      </c>
      <c r="F146" s="38" t="n">
        <f aca="false">'Leaves to Soil-original'!F146 - 'Leaves to Soil-repro'!F146</f>
        <v>0</v>
      </c>
      <c r="G146" s="38" t="n">
        <f aca="false">'Leaves to Soil-original'!G146 - 'Leaves to Soil-repro'!G146</f>
        <v>0</v>
      </c>
      <c r="H146" s="38" t="n">
        <f aca="false">'Leaves to Soil-original'!H146 - 'Leaves to Soil-repro'!H146</f>
        <v>0</v>
      </c>
      <c r="I146" s="25" t="n">
        <f aca="false">'Leaves to Soil-original'!I146 - 'Leaves to Soil-repro'!I146</f>
        <v>0</v>
      </c>
      <c r="J146" s="25" t="n">
        <f aca="false">'Leaves to Soil-original'!J146 - 'Leaves to Soil-repro'!J146</f>
        <v>1.92516969021723E-008</v>
      </c>
      <c r="K146" s="25" t="n">
        <f aca="false">'Leaves to Soil-original'!K146 - 'Leaves to Soil-repro'!K146</f>
        <v>0.000383337858770996</v>
      </c>
    </row>
    <row r="147" customFormat="false" ht="13.8" hidden="false" customHeight="false" outlineLevel="0" collapsed="false">
      <c r="A147" s="20" t="str">
        <f aca="false">'Leaves to Soil-repro'!A147</f>
        <v>R2</v>
      </c>
      <c r="B147" s="20" t="n">
        <f aca="false">'Leaves to Soil-repro'!B147</f>
        <v>180</v>
      </c>
      <c r="C147" s="20" t="str">
        <f aca="false">'Leaves to Soil-repro'!C147</f>
        <v>2-D2-B</v>
      </c>
      <c r="D147" s="38" t="n">
        <f aca="false">'Leaves to Soil-original'!D147 - 'Leaves to Soil-repro'!D147</f>
        <v>0</v>
      </c>
      <c r="E147" s="38" t="n">
        <f aca="false">'Leaves to Soil-original'!E147 - 'Leaves to Soil-repro'!E147</f>
        <v>0</v>
      </c>
      <c r="F147" s="38" t="n">
        <f aca="false">'Leaves to Soil-original'!F147 - 'Leaves to Soil-repro'!F147</f>
        <v>0</v>
      </c>
      <c r="G147" s="38" t="n">
        <f aca="false">'Leaves to Soil-original'!G147 - 'Leaves to Soil-repro'!G147</f>
        <v>0</v>
      </c>
      <c r="H147" s="38" t="n">
        <f aca="false">'Leaves to Soil-original'!H147 - 'Leaves to Soil-repro'!H147</f>
        <v>0</v>
      </c>
      <c r="I147" s="25" t="n">
        <f aca="false">'Leaves to Soil-original'!I147 - 'Leaves to Soil-repro'!I147</f>
        <v>6.77802050024628E-008</v>
      </c>
      <c r="J147" s="25" t="n">
        <f aca="false">'Leaves to Soil-original'!J147 - 'Leaves to Soil-repro'!J147</f>
        <v>1.92516969020097E-008</v>
      </c>
      <c r="K147" s="25" t="n">
        <f aca="false">'Leaves to Soil-original'!K147 - 'Leaves to Soil-repro'!K147</f>
        <v>0.00749780416664979</v>
      </c>
    </row>
    <row r="148" customFormat="false" ht="13.8" hidden="false" customHeight="false" outlineLevel="0" collapsed="false">
      <c r="A148" s="20" t="str">
        <f aca="false">'Leaves to Soil-repro'!A148</f>
        <v>R2</v>
      </c>
      <c r="B148" s="20" t="n">
        <f aca="false">'Leaves to Soil-repro'!B148</f>
        <v>180</v>
      </c>
      <c r="C148" s="20" t="str">
        <f aca="false">'Leaves to Soil-repro'!C148</f>
        <v>2-D3-B</v>
      </c>
      <c r="D148" s="38" t="n">
        <f aca="false">'Leaves to Soil-original'!D148 - 'Leaves to Soil-repro'!D148</f>
        <v>0</v>
      </c>
      <c r="E148" s="38" t="n">
        <f aca="false">'Leaves to Soil-original'!E148 - 'Leaves to Soil-repro'!E148</f>
        <v>0</v>
      </c>
      <c r="F148" s="38" t="n">
        <f aca="false">'Leaves to Soil-original'!F148 - 'Leaves to Soil-repro'!F148</f>
        <v>0</v>
      </c>
      <c r="G148" s="38" t="n">
        <f aca="false">'Leaves to Soil-original'!G148 - 'Leaves to Soil-repro'!G148</f>
        <v>0</v>
      </c>
      <c r="H148" s="38" t="n">
        <f aca="false">'Leaves to Soil-original'!H148 - 'Leaves to Soil-repro'!H148</f>
        <v>0</v>
      </c>
      <c r="I148" s="25" t="n">
        <f aca="false">'Leaves to Soil-original'!I148 - 'Leaves to Soil-repro'!I148</f>
        <v>6.77802050061491E-008</v>
      </c>
      <c r="J148" s="25" t="n">
        <f aca="false">'Leaves to Soil-original'!J148 - 'Leaves to Soil-repro'!J148</f>
        <v>1.92516969028771E-008</v>
      </c>
      <c r="K148" s="25" t="n">
        <f aca="false">'Leaves to Soil-original'!K148 - 'Leaves to Soil-repro'!K148</f>
        <v>0.0032187</v>
      </c>
    </row>
    <row r="149" customFormat="false" ht="13.8" hidden="false" customHeight="false" outlineLevel="0" collapsed="false">
      <c r="A149" s="20" t="str">
        <f aca="false">'Leaves to Soil-repro'!A149</f>
        <v>R2</v>
      </c>
      <c r="B149" s="20" t="n">
        <f aca="false">'Leaves to Soil-repro'!B149</f>
        <v>360</v>
      </c>
      <c r="C149" s="20" t="str">
        <f aca="false">'Leaves to Soil-repro'!C149</f>
        <v>3-D1-B</v>
      </c>
      <c r="D149" s="38" t="n">
        <f aca="false">'Leaves to Soil-original'!D149 - 'Leaves to Soil-repro'!D149</f>
        <v>0</v>
      </c>
      <c r="E149" s="38" t="n">
        <f aca="false">'Leaves to Soil-original'!E149 - 'Leaves to Soil-repro'!E149</f>
        <v>0</v>
      </c>
      <c r="F149" s="38" t="n">
        <f aca="false">'Leaves to Soil-original'!F149 - 'Leaves to Soil-repro'!F149</f>
        <v>0</v>
      </c>
      <c r="G149" s="38" t="n">
        <f aca="false">'Leaves to Soil-original'!G149 - 'Leaves to Soil-repro'!G149</f>
        <v>0</v>
      </c>
      <c r="H149" s="38" t="n">
        <f aca="false">'Leaves to Soil-original'!H149 - 'Leaves to Soil-repro'!H149</f>
        <v>0</v>
      </c>
      <c r="I149" s="25" t="n">
        <f aca="false">'Leaves to Soil-original'!I149 - 'Leaves to Soil-repro'!I149</f>
        <v>6.77802050085344E-008</v>
      </c>
      <c r="J149" s="25" t="n">
        <f aca="false">'Leaves to Soil-original'!J149 - 'Leaves to Soil-repro'!J149</f>
        <v>0</v>
      </c>
      <c r="K149" s="25" t="n">
        <f aca="false">'Leaves to Soil-original'!K149 - 'Leaves to Soil-repro'!K149</f>
        <v>-0.00173870023242075</v>
      </c>
    </row>
    <row r="150" customFormat="false" ht="13.8" hidden="false" customHeight="false" outlineLevel="0" collapsed="false">
      <c r="A150" s="20" t="str">
        <f aca="false">'Leaves to Soil-repro'!A150</f>
        <v>R2</v>
      </c>
      <c r="B150" s="20" t="n">
        <f aca="false">'Leaves to Soil-repro'!B150</f>
        <v>360</v>
      </c>
      <c r="C150" s="20" t="str">
        <f aca="false">'Leaves to Soil-repro'!C150</f>
        <v>3-D2-B</v>
      </c>
      <c r="D150" s="38" t="n">
        <f aca="false">'Leaves to Soil-original'!D150 - 'Leaves to Soil-repro'!D150</f>
        <v>0</v>
      </c>
      <c r="E150" s="38" t="n">
        <f aca="false">'Leaves to Soil-original'!E150 - 'Leaves to Soil-repro'!E150</f>
        <v>0</v>
      </c>
      <c r="F150" s="38" t="n">
        <f aca="false">'Leaves to Soil-original'!F150 - 'Leaves to Soil-repro'!F150</f>
        <v>0</v>
      </c>
      <c r="G150" s="38" t="n">
        <f aca="false">'Leaves to Soil-original'!G150 - 'Leaves to Soil-repro'!G150</f>
        <v>0</v>
      </c>
      <c r="H150" s="38" t="n">
        <f aca="false">'Leaves to Soil-original'!H150 - 'Leaves to Soil-repro'!H150</f>
        <v>0</v>
      </c>
      <c r="I150" s="25" t="n">
        <f aca="false">'Leaves to Soil-original'!I150 - 'Leaves to Soil-repro'!I150</f>
        <v>6.77802050033302E-008</v>
      </c>
      <c r="J150" s="25" t="n">
        <f aca="false">'Leaves to Soil-original'!J150 - 'Leaves to Soil-repro'!J150</f>
        <v>1.9251696905696E-008</v>
      </c>
      <c r="K150" s="25" t="n">
        <f aca="false">'Leaves to Soil-original'!K150 - 'Leaves to Soil-repro'!K150</f>
        <v>0.0016936</v>
      </c>
    </row>
    <row r="151" customFormat="false" ht="13.8" hidden="false" customHeight="false" outlineLevel="0" collapsed="false">
      <c r="A151" s="20" t="str">
        <f aca="false">'Leaves to Soil-repro'!A151</f>
        <v>R2</v>
      </c>
      <c r="B151" s="20" t="n">
        <f aca="false">'Leaves to Soil-repro'!B151</f>
        <v>360</v>
      </c>
      <c r="C151" s="20" t="str">
        <f aca="false">'Leaves to Soil-repro'!C151</f>
        <v>3-D3-B</v>
      </c>
      <c r="D151" s="38" t="n">
        <f aca="false">'Leaves to Soil-original'!D151 - 'Leaves to Soil-repro'!D151</f>
        <v>0</v>
      </c>
      <c r="E151" s="38" t="n">
        <f aca="false">'Leaves to Soil-original'!E151 - 'Leaves to Soil-repro'!E151</f>
        <v>0</v>
      </c>
      <c r="F151" s="38" t="n">
        <f aca="false">'Leaves to Soil-original'!F151 - 'Leaves to Soil-repro'!F151</f>
        <v>0</v>
      </c>
      <c r="G151" s="38" t="n">
        <f aca="false">'Leaves to Soil-original'!G151 - 'Leaves to Soil-repro'!G151</f>
        <v>0</v>
      </c>
      <c r="H151" s="38" t="n">
        <f aca="false">'Leaves to Soil-original'!H151 - 'Leaves to Soil-repro'!H151</f>
        <v>0</v>
      </c>
      <c r="I151" s="25" t="n">
        <f aca="false">'Leaves to Soil-original'!I151 - 'Leaves to Soil-repro'!I151</f>
        <v>6.77802050067997E-008</v>
      </c>
      <c r="J151" s="25" t="n">
        <f aca="false">'Leaves to Soil-original'!J151 - 'Leaves to Soil-repro'!J151</f>
        <v>1.92516968963719E-008</v>
      </c>
      <c r="K151" s="25" t="n">
        <f aca="false">'Leaves to Soil-original'!K151 - 'Leaves to Soil-repro'!K151</f>
        <v>-0.00207665700768156</v>
      </c>
    </row>
  </sheetData>
  <conditionalFormatting sqref="J2:K37 I38:K151 I2:I17 I19:I37">
    <cfRule type="colorScale" priority="2">
      <colorScale>
        <cfvo type="num" val="-0.005"/>
        <cfvo type="percentile" val="50"/>
        <cfvo type="num" val="0.005"/>
        <color rgb="FFFF4000"/>
        <color rgb="FF81D41A"/>
        <color rgb="FFFF4000"/>
      </colorScale>
    </cfRule>
  </conditionalFormatting>
  <conditionalFormatting sqref="D2:H151">
    <cfRule type="cellIs" priority="3" operator="notEqual" aboveAverage="0" equalAverage="0" bottom="0" percent="0" rank="0" text="" dxfId="3">
      <formula>0</formula>
    </cfRule>
  </conditionalFormatting>
  <conditionalFormatting sqref="I19:I22">
    <cfRule type="colorScale" priority="4">
      <colorScale>
        <cfvo type="num" val="-0.005"/>
        <cfvo type="percentile" val="50"/>
        <cfvo type="num" val="0.005"/>
        <color rgb="FFFF4000"/>
        <color rgb="FF81D41A"/>
        <color rgb="FFFF4000"/>
      </colorScale>
    </cfRule>
  </conditionalFormatting>
  <conditionalFormatting sqref="I18">
    <cfRule type="colorScale" priority="5">
      <colorScale>
        <cfvo type="num" val="-0.005"/>
        <cfvo type="percentile" val="50"/>
        <cfvo type="num" val="0.005"/>
        <color rgb="FFFF4000"/>
        <color rgb="FF81D41A"/>
        <color rgb="FFFF4000"/>
      </colorScale>
    </cfRule>
  </conditionalFormatting>
  <conditionalFormatting sqref="I19:I21">
    <cfRule type="colorScale" priority="6">
      <colorScale>
        <cfvo type="num" val="-0.005"/>
        <cfvo type="percentile" val="50"/>
        <cfvo type="num" val="0.005"/>
        <color rgb="FFFF4000"/>
        <color rgb="FF81D41A"/>
        <color rgb="FFFF4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GR</dc:creator>
  <dc:description/>
  <dc:language>en-US</dc:language>
  <cp:lastModifiedBy/>
  <dcterms:modified xsi:type="dcterms:W3CDTF">2025-07-29T12:31:16Z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