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2700" yWindow="300" windowWidth="32580" windowHeight="1644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O26" i="1"/>
  <c r="K26" i="1"/>
  <c r="F26" i="1"/>
  <c r="O25" i="1"/>
  <c r="K25" i="1"/>
  <c r="F25" i="1"/>
  <c r="O24" i="1"/>
  <c r="K24" i="1"/>
  <c r="F24" i="1"/>
  <c r="O23" i="1"/>
  <c r="K23" i="1"/>
  <c r="F23" i="1"/>
  <c r="O22" i="1"/>
  <c r="K22" i="1"/>
  <c r="F22" i="1"/>
  <c r="O21" i="1"/>
  <c r="K21" i="1"/>
  <c r="F21" i="1"/>
  <c r="O20" i="1"/>
  <c r="K20" i="1"/>
  <c r="F20" i="1"/>
  <c r="O19" i="1"/>
  <c r="K19" i="1"/>
  <c r="F19" i="1"/>
  <c r="O18" i="1"/>
  <c r="K18" i="1"/>
  <c r="F18" i="1"/>
  <c r="O17" i="1"/>
  <c r="K17" i="1"/>
  <c r="F17" i="1"/>
  <c r="O16" i="1"/>
  <c r="K16" i="1"/>
  <c r="F16" i="1"/>
  <c r="O15" i="1"/>
  <c r="K15" i="1"/>
  <c r="F15" i="1"/>
  <c r="O11" i="1"/>
  <c r="K11" i="1"/>
  <c r="F11" i="1"/>
  <c r="O10" i="1"/>
  <c r="K10" i="1"/>
  <c r="F10" i="1"/>
  <c r="O9" i="1"/>
  <c r="K9" i="1"/>
  <c r="F9" i="1"/>
  <c r="O14" i="1"/>
  <c r="K14" i="1"/>
  <c r="F14" i="1"/>
  <c r="O13" i="1"/>
  <c r="K13" i="1"/>
  <c r="F13" i="1"/>
  <c r="O12" i="1"/>
  <c r="K12" i="1"/>
  <c r="F12" i="1"/>
  <c r="O5" i="1"/>
  <c r="K5" i="1"/>
  <c r="F5" i="1"/>
  <c r="O4" i="1"/>
  <c r="K4" i="1"/>
  <c r="F4" i="1"/>
  <c r="O3" i="1"/>
  <c r="K3" i="1"/>
  <c r="F3" i="1"/>
  <c r="O8" i="1"/>
  <c r="K8" i="1"/>
  <c r="F8" i="1"/>
  <c r="O7" i="1"/>
  <c r="K7" i="1"/>
  <c r="F7" i="1"/>
  <c r="O6" i="1"/>
  <c r="K6" i="1"/>
  <c r="F6" i="1"/>
  <c r="AB50" i="2"/>
  <c r="Z50" i="2"/>
  <c r="W50" i="2"/>
  <c r="T50" i="2"/>
  <c r="Q50" i="2"/>
  <c r="O50" i="2"/>
  <c r="L50" i="2"/>
  <c r="I50" i="2"/>
  <c r="F50" i="2"/>
  <c r="AB49" i="2"/>
  <c r="Z49" i="2"/>
  <c r="W49" i="2"/>
  <c r="T49" i="2"/>
  <c r="Q49" i="2"/>
  <c r="O49" i="2"/>
  <c r="L49" i="2"/>
  <c r="I49" i="2"/>
  <c r="F49" i="2"/>
  <c r="AB48" i="2"/>
  <c r="Z48" i="2"/>
  <c r="W48" i="2"/>
  <c r="T48" i="2"/>
  <c r="Q48" i="2"/>
  <c r="O48" i="2"/>
  <c r="L48" i="2"/>
  <c r="I48" i="2"/>
  <c r="F48" i="2"/>
  <c r="AB47" i="2"/>
  <c r="Z47" i="2"/>
  <c r="W47" i="2"/>
  <c r="T47" i="2"/>
  <c r="Q47" i="2"/>
  <c r="O47" i="2"/>
  <c r="L47" i="2"/>
  <c r="I47" i="2"/>
  <c r="F47" i="2"/>
  <c r="AB46" i="2"/>
  <c r="Z46" i="2"/>
  <c r="W46" i="2"/>
  <c r="T46" i="2"/>
  <c r="Q46" i="2"/>
  <c r="O46" i="2"/>
  <c r="L46" i="2"/>
  <c r="I46" i="2"/>
  <c r="F46" i="2"/>
  <c r="AB45" i="2"/>
  <c r="Z45" i="2"/>
  <c r="W45" i="2"/>
  <c r="T45" i="2"/>
  <c r="Q45" i="2"/>
  <c r="O45" i="2"/>
  <c r="L45" i="2"/>
  <c r="I45" i="2"/>
  <c r="F45" i="2"/>
  <c r="AB44" i="2"/>
  <c r="Z44" i="2"/>
  <c r="W44" i="2"/>
  <c r="T44" i="2"/>
  <c r="Q44" i="2"/>
  <c r="O44" i="2"/>
  <c r="L44" i="2"/>
  <c r="I44" i="2"/>
  <c r="F44" i="2"/>
  <c r="AB43" i="2"/>
  <c r="Z43" i="2"/>
  <c r="W43" i="2"/>
  <c r="T43" i="2"/>
  <c r="Q43" i="2"/>
  <c r="O43" i="2"/>
  <c r="L43" i="2"/>
  <c r="I43" i="2"/>
  <c r="F43" i="2"/>
  <c r="AB42" i="2"/>
  <c r="Z42" i="2"/>
  <c r="W42" i="2"/>
  <c r="T42" i="2"/>
  <c r="Q42" i="2"/>
  <c r="O42" i="2"/>
  <c r="L42" i="2"/>
  <c r="I42" i="2"/>
  <c r="F42" i="2"/>
  <c r="AB41" i="2"/>
  <c r="Z41" i="2"/>
  <c r="W41" i="2"/>
  <c r="T41" i="2"/>
  <c r="Q41" i="2"/>
  <c r="O41" i="2"/>
  <c r="L41" i="2"/>
  <c r="I41" i="2"/>
  <c r="F41" i="2"/>
  <c r="AB40" i="2"/>
  <c r="Z40" i="2"/>
  <c r="W40" i="2"/>
  <c r="T40" i="2"/>
  <c r="Q40" i="2"/>
  <c r="O40" i="2"/>
  <c r="L40" i="2"/>
  <c r="I40" i="2"/>
  <c r="F40" i="2"/>
  <c r="AB39" i="2"/>
  <c r="Z39" i="2"/>
  <c r="W39" i="2"/>
  <c r="T39" i="2"/>
  <c r="Q39" i="2"/>
  <c r="O39" i="2"/>
  <c r="L39" i="2"/>
  <c r="I39" i="2"/>
  <c r="F39" i="2"/>
  <c r="AB38" i="2"/>
  <c r="Z38" i="2"/>
  <c r="W38" i="2"/>
  <c r="T38" i="2"/>
  <c r="Q38" i="2"/>
  <c r="O38" i="2"/>
  <c r="L38" i="2"/>
  <c r="I38" i="2"/>
  <c r="F38" i="2"/>
  <c r="AB37" i="2"/>
  <c r="Z37" i="2"/>
  <c r="W37" i="2"/>
  <c r="T37" i="2"/>
  <c r="Q37" i="2"/>
  <c r="O37" i="2"/>
  <c r="L37" i="2"/>
  <c r="I37" i="2"/>
  <c r="F37" i="2"/>
  <c r="AB36" i="2"/>
  <c r="Z36" i="2"/>
  <c r="W36" i="2"/>
  <c r="T36" i="2"/>
  <c r="Q36" i="2"/>
  <c r="O36" i="2"/>
  <c r="L36" i="2"/>
  <c r="I36" i="2"/>
  <c r="F36" i="2"/>
  <c r="AB35" i="2"/>
  <c r="Z35" i="2"/>
  <c r="W35" i="2"/>
  <c r="T35" i="2"/>
  <c r="Q35" i="2"/>
  <c r="O35" i="2"/>
  <c r="L35" i="2"/>
  <c r="I35" i="2"/>
  <c r="F35" i="2"/>
  <c r="AB34" i="2"/>
  <c r="Z34" i="2"/>
  <c r="W34" i="2"/>
  <c r="T34" i="2"/>
  <c r="Q34" i="2"/>
  <c r="O34" i="2"/>
  <c r="L34" i="2"/>
  <c r="I34" i="2"/>
  <c r="F34" i="2"/>
  <c r="AB33" i="2"/>
  <c r="Z33" i="2"/>
  <c r="W33" i="2"/>
  <c r="T33" i="2"/>
  <c r="Q33" i="2"/>
  <c r="O33" i="2"/>
  <c r="L33" i="2"/>
  <c r="I33" i="2"/>
  <c r="F33" i="2"/>
  <c r="AB32" i="2"/>
  <c r="Z32" i="2"/>
  <c r="W32" i="2"/>
  <c r="T32" i="2"/>
  <c r="Q32" i="2"/>
  <c r="O32" i="2"/>
  <c r="L32" i="2"/>
  <c r="I32" i="2"/>
  <c r="F32" i="2"/>
  <c r="AB31" i="2"/>
  <c r="Z31" i="2"/>
  <c r="W31" i="2"/>
  <c r="T31" i="2"/>
  <c r="Q31" i="2"/>
  <c r="O31" i="2"/>
  <c r="L31" i="2"/>
  <c r="I31" i="2"/>
  <c r="F31" i="2"/>
  <c r="AB30" i="2"/>
  <c r="Z30" i="2"/>
  <c r="W30" i="2"/>
  <c r="T30" i="2"/>
  <c r="Q30" i="2"/>
  <c r="O30" i="2"/>
  <c r="L30" i="2"/>
  <c r="I30" i="2"/>
  <c r="F30" i="2"/>
  <c r="AB29" i="2"/>
  <c r="Z29" i="2"/>
  <c r="W29" i="2"/>
  <c r="T29" i="2"/>
  <c r="Q29" i="2"/>
  <c r="O29" i="2"/>
  <c r="L29" i="2"/>
  <c r="I29" i="2"/>
  <c r="F29" i="2"/>
  <c r="AB28" i="2"/>
  <c r="Z28" i="2"/>
  <c r="W28" i="2"/>
  <c r="T28" i="2"/>
  <c r="Q28" i="2"/>
  <c r="O28" i="2"/>
  <c r="L28" i="2"/>
  <c r="I28" i="2"/>
  <c r="F28" i="2"/>
  <c r="AB27" i="2"/>
  <c r="Z27" i="2"/>
  <c r="W27" i="2"/>
  <c r="T27" i="2"/>
  <c r="Q27" i="2"/>
  <c r="O27" i="2"/>
  <c r="L27" i="2"/>
  <c r="I27" i="2"/>
  <c r="F27" i="2"/>
  <c r="AB26" i="2"/>
  <c r="Z26" i="2"/>
  <c r="W26" i="2"/>
  <c r="T26" i="2"/>
  <c r="Q26" i="2"/>
  <c r="O26" i="2"/>
  <c r="L26" i="2"/>
  <c r="I26" i="2"/>
  <c r="F26" i="2"/>
  <c r="AB25" i="2"/>
  <c r="Z25" i="2"/>
  <c r="W25" i="2"/>
  <c r="T25" i="2"/>
  <c r="Q25" i="2"/>
  <c r="O25" i="2"/>
  <c r="L25" i="2"/>
  <c r="I25" i="2"/>
  <c r="F25" i="2"/>
  <c r="AB24" i="2"/>
  <c r="Z24" i="2"/>
  <c r="W24" i="2"/>
  <c r="T24" i="2"/>
  <c r="Q24" i="2"/>
  <c r="O24" i="2"/>
  <c r="L24" i="2"/>
  <c r="I24" i="2"/>
  <c r="F24" i="2"/>
  <c r="AB23" i="2"/>
  <c r="Z23" i="2"/>
  <c r="W23" i="2"/>
  <c r="T23" i="2"/>
  <c r="Q23" i="2"/>
  <c r="O23" i="2"/>
  <c r="L23" i="2"/>
  <c r="I23" i="2"/>
  <c r="F23" i="2"/>
  <c r="AB22" i="2"/>
  <c r="Z22" i="2"/>
  <c r="W22" i="2"/>
  <c r="T22" i="2"/>
  <c r="Q22" i="2"/>
  <c r="O22" i="2"/>
  <c r="L22" i="2"/>
  <c r="I22" i="2"/>
  <c r="F22" i="2"/>
  <c r="AB21" i="2"/>
  <c r="Z21" i="2"/>
  <c r="W21" i="2"/>
  <c r="T21" i="2"/>
  <c r="Q21" i="2"/>
  <c r="O21" i="2"/>
  <c r="L21" i="2"/>
  <c r="I21" i="2"/>
  <c r="F21" i="2"/>
  <c r="AB20" i="2"/>
  <c r="Z20" i="2"/>
  <c r="W20" i="2"/>
  <c r="T20" i="2"/>
  <c r="Q20" i="2"/>
  <c r="O20" i="2"/>
  <c r="L20" i="2"/>
  <c r="I20" i="2"/>
  <c r="F20" i="2"/>
  <c r="AB19" i="2"/>
  <c r="Z19" i="2"/>
  <c r="W19" i="2"/>
  <c r="T19" i="2"/>
  <c r="Q19" i="2"/>
  <c r="O19" i="2"/>
  <c r="L19" i="2"/>
  <c r="I19" i="2"/>
  <c r="F19" i="2"/>
  <c r="AB18" i="2"/>
  <c r="Z18" i="2"/>
  <c r="W18" i="2"/>
  <c r="T18" i="2"/>
  <c r="Q18" i="2"/>
  <c r="O18" i="2"/>
  <c r="L18" i="2"/>
  <c r="I18" i="2"/>
  <c r="F18" i="2"/>
  <c r="AB17" i="2"/>
  <c r="Z17" i="2"/>
  <c r="W17" i="2"/>
  <c r="T17" i="2"/>
  <c r="Q17" i="2"/>
  <c r="O17" i="2"/>
  <c r="L17" i="2"/>
  <c r="I17" i="2"/>
  <c r="F17" i="2"/>
  <c r="AB16" i="2"/>
  <c r="Z16" i="2"/>
  <c r="W16" i="2"/>
  <c r="T16" i="2"/>
  <c r="Q16" i="2"/>
  <c r="O16" i="2"/>
  <c r="L16" i="2"/>
  <c r="I16" i="2"/>
  <c r="F16" i="2"/>
  <c r="AB15" i="2"/>
  <c r="Z15" i="2"/>
  <c r="W15" i="2"/>
  <c r="T15" i="2"/>
  <c r="Q15" i="2"/>
  <c r="O15" i="2"/>
  <c r="L15" i="2"/>
  <c r="I15" i="2"/>
  <c r="F15" i="2"/>
  <c r="AB14" i="2"/>
  <c r="Z14" i="2"/>
  <c r="W14" i="2"/>
  <c r="T14" i="2"/>
  <c r="Q14" i="2"/>
  <c r="O14" i="2"/>
  <c r="L14" i="2"/>
  <c r="I14" i="2"/>
  <c r="F14" i="2"/>
  <c r="AB13" i="2"/>
  <c r="Z13" i="2"/>
  <c r="W13" i="2"/>
  <c r="T13" i="2"/>
  <c r="Q13" i="2"/>
  <c r="O13" i="2"/>
  <c r="L13" i="2"/>
  <c r="I13" i="2"/>
  <c r="F13" i="2"/>
  <c r="AB12" i="2"/>
  <c r="Z12" i="2"/>
  <c r="W12" i="2"/>
  <c r="T12" i="2"/>
  <c r="Q12" i="2"/>
  <c r="O12" i="2"/>
  <c r="L12" i="2"/>
  <c r="I12" i="2"/>
  <c r="F12" i="2"/>
  <c r="AB11" i="2"/>
  <c r="Z11" i="2"/>
  <c r="W11" i="2"/>
  <c r="T11" i="2"/>
  <c r="Q11" i="2"/>
  <c r="O11" i="2"/>
  <c r="L11" i="2"/>
  <c r="I11" i="2"/>
  <c r="F11" i="2"/>
  <c r="AB10" i="2"/>
  <c r="Z10" i="2"/>
  <c r="W10" i="2"/>
  <c r="T10" i="2"/>
  <c r="Q10" i="2"/>
  <c r="O10" i="2"/>
  <c r="L10" i="2"/>
  <c r="I10" i="2"/>
  <c r="F10" i="2"/>
  <c r="AB9" i="2"/>
  <c r="Z9" i="2"/>
  <c r="W9" i="2"/>
  <c r="T9" i="2"/>
  <c r="Q9" i="2"/>
  <c r="O9" i="2"/>
  <c r="L9" i="2"/>
  <c r="I9" i="2"/>
  <c r="F9" i="2"/>
  <c r="AB8" i="2"/>
  <c r="Z8" i="2"/>
  <c r="W8" i="2"/>
  <c r="T8" i="2"/>
  <c r="Q8" i="2"/>
  <c r="O8" i="2"/>
  <c r="L8" i="2"/>
  <c r="I8" i="2"/>
  <c r="F8" i="2"/>
  <c r="AB7" i="2"/>
  <c r="Z7" i="2"/>
  <c r="W7" i="2"/>
  <c r="T7" i="2"/>
  <c r="Q7" i="2"/>
  <c r="O7" i="2"/>
  <c r="L7" i="2"/>
  <c r="I7" i="2"/>
  <c r="F7" i="2"/>
  <c r="AB6" i="2"/>
  <c r="Z6" i="2"/>
  <c r="W6" i="2"/>
  <c r="T6" i="2"/>
  <c r="Q6" i="2"/>
  <c r="O6" i="2"/>
  <c r="L6" i="2"/>
  <c r="I6" i="2"/>
  <c r="F6" i="2"/>
  <c r="AB5" i="2"/>
  <c r="Z5" i="2"/>
  <c r="W5" i="2"/>
  <c r="T5" i="2"/>
  <c r="Q5" i="2"/>
  <c r="O5" i="2"/>
  <c r="L5" i="2"/>
  <c r="I5" i="2"/>
  <c r="F5" i="2"/>
  <c r="AB4" i="2"/>
  <c r="Z4" i="2"/>
  <c r="W4" i="2"/>
  <c r="T4" i="2"/>
  <c r="Q4" i="2"/>
  <c r="O4" i="2"/>
  <c r="L4" i="2"/>
  <c r="I4" i="2"/>
  <c r="F4" i="2"/>
  <c r="AB3" i="2"/>
  <c r="Z3" i="2"/>
  <c r="W3" i="2"/>
  <c r="T3" i="2"/>
  <c r="Q3" i="2"/>
  <c r="O3" i="2"/>
  <c r="L3" i="2"/>
  <c r="I3" i="2"/>
  <c r="F3" i="2"/>
</calcChain>
</file>

<file path=xl/sharedStrings.xml><?xml version="1.0" encoding="utf-8"?>
<sst xmlns="http://schemas.openxmlformats.org/spreadsheetml/2006/main" count="961" uniqueCount="99">
  <si>
    <t>MA2B</t>
  </si>
  <si>
    <t>CS2B</t>
  </si>
  <si>
    <t>CS2SA</t>
  </si>
  <si>
    <t>S1</t>
  </si>
  <si>
    <t>S5</t>
  </si>
  <si>
    <t>C4</t>
  </si>
  <si>
    <t>C5</t>
  </si>
  <si>
    <t>DP-S1</t>
  </si>
  <si>
    <t>DP-S5</t>
  </si>
  <si>
    <t>Instances</t>
  </si>
  <si>
    <t>Benefit</t>
  </si>
  <si>
    <t>Runtime (Sec.)</t>
  </si>
  <si>
    <t>Gap</t>
  </si>
  <si>
    <t>Max of Benefit</t>
  </si>
  <si>
    <t>StdDev of Benefit</t>
  </si>
  <si>
    <t>eil51_n05_m20_multiple-strongly-corr_01.ttp</t>
  </si>
  <si>
    <t>eil51_n05_m20_multiple-strongly-corr_10.ttp</t>
  </si>
  <si>
    <t>eil51_n05_m20_uncorr_01.ttp</t>
  </si>
  <si>
    <t>eil51_n05_m20_uncorr_10.ttp</t>
  </si>
  <si>
    <t>eil51_n05_m20_uncorr-similar-weights_01.ttp</t>
  </si>
  <si>
    <t>eil51_n05_m20_uncorr-similar-weights_10.ttp</t>
  </si>
  <si>
    <t>eil51_n05_m4_multiple-strongly-corr_01.ttp</t>
  </si>
  <si>
    <t>eil51_n05_m4_multiple-strongly-corr_10.ttp</t>
  </si>
  <si>
    <t>eil51_n05_m4_uncorr_01.ttp</t>
  </si>
  <si>
    <t>eil51_n05_m4_uncorr_10.ttp</t>
  </si>
  <si>
    <t>eil51_n05_m4_uncorr-similar-weights_01.ttp</t>
  </si>
  <si>
    <t>eil51_n05_m4_uncorr-similar-weights_10.ttp</t>
  </si>
  <si>
    <t>eil51_n10_m45_multiple-strongly-corr_01.ttp</t>
  </si>
  <si>
    <t>eil51_n10_m45_multiple-strongly-corr_10.ttp</t>
  </si>
  <si>
    <t>eil51_n10_m45_uncorr_01.ttp</t>
  </si>
  <si>
    <t>eil51_n10_m45_uncorr_10.ttp</t>
  </si>
  <si>
    <t>eil51_n10_m45_uncorr-similar-weights_01.ttp</t>
  </si>
  <si>
    <t>eil51_n10_m45_uncorr-similar-weights_10.ttp</t>
  </si>
  <si>
    <t>eil51_n10_m9_multiple-strongly-corr_01.ttp</t>
  </si>
  <si>
    <t>eil51_n10_m9_multiple-strongly-corr_10.ttp</t>
  </si>
  <si>
    <t>eil51_n10_m9_uncorr_01.ttp</t>
  </si>
  <si>
    <t>eil51_n10_m9_uncorr_10.ttp</t>
  </si>
  <si>
    <t>eil51_n10_m9_uncorr-similar-weights_01.ttp</t>
  </si>
  <si>
    <t>eil51_n10_m9_uncorr-similar-weights_10.ttp</t>
  </si>
  <si>
    <t>eil51_n12_m11_multiple-strongly-corr_01.ttp</t>
  </si>
  <si>
    <t>eil51_n12_m11_multiple-strongly-corr_10.ttp</t>
  </si>
  <si>
    <t>eil51_n12_m11_uncorr_01.ttp</t>
  </si>
  <si>
    <t>eil51_n12_m11_uncorr_10.ttp</t>
  </si>
  <si>
    <t>eil51_n12_m11_uncorr-similar-weights_01.ttp</t>
  </si>
  <si>
    <t>eil51_n12_m11_uncorr-similar-weights_10.ttp</t>
  </si>
  <si>
    <t>eil51_n12_m55_multiple-strongly-corr_01.ttp</t>
  </si>
  <si>
    <t>eil51_n12_m55_multiple-strongly-corr_10.ttp</t>
  </si>
  <si>
    <t>eil51_n12_m55_uncorr_01.ttp</t>
  </si>
  <si>
    <t>eil51_n12_m55_uncorr_10.ttp</t>
  </si>
  <si>
    <t>eil51_n12_m55_uncorr-similar-weights_01.ttp</t>
  </si>
  <si>
    <t>eil51_n15_m14_multiple-strongly-corr_01.ttp</t>
  </si>
  <si>
    <t>eil51_n15_m14_multiple-strongly-corr_10.ttp</t>
  </si>
  <si>
    <t>eil51_n15_m14_uncorr_01.ttp</t>
  </si>
  <si>
    <t>eil51_n15_m14_uncorr_10.ttp</t>
  </si>
  <si>
    <t>eil51_n15_m14_uncorr-similar-weights_01.ttp</t>
  </si>
  <si>
    <t>eil51_n15_m14_uncorr-similar-weights_10.ttp</t>
  </si>
  <si>
    <t>eil51_n15_m70_multiple-strongly-corr_01.ttp</t>
  </si>
  <si>
    <t>eil51_n15_m70_multiple-strongly-corr_10.ttp</t>
  </si>
  <si>
    <t>eil51_n15_m70_uncorr_01.ttp</t>
  </si>
  <si>
    <t>eil51_n15_m70_uncorr_10.ttp</t>
  </si>
  <si>
    <t>eil51_n15_m70_uncorr-similar-weights_01.ttp</t>
  </si>
  <si>
    <t>eil51_n15_m70_uncorr-similar-weights_10.ttp</t>
  </si>
  <si>
    <t>-</t>
  </si>
  <si>
    <t>eil51_n12_m55_uncorr-similar-weights_10.ttp</t>
  </si>
  <si>
    <t>DP</t>
  </si>
  <si>
    <t>Gap (%)</t>
  </si>
  <si>
    <t>&amp;</t>
  </si>
  <si>
    <t>\\</t>
  </si>
  <si>
    <t>TTP-DP</t>
  </si>
  <si>
    <t>Average of Benefit</t>
  </si>
  <si>
    <t>Std</t>
  </si>
  <si>
    <t>eil51\_n05\_m4\_multiple-strongly-corr\_01</t>
  </si>
  <si>
    <t>eil51\_n05\_m4\_uncorr\_01</t>
  </si>
  <si>
    <t>\cellbluelight0.0</t>
  </si>
  <si>
    <t>eil51\_n05\_m4\_uncorr-similar-weights\_01</t>
  </si>
  <si>
    <t>eil51\_n05\_m20\_multiple-strongly-corr\_01</t>
  </si>
  <si>
    <t>eil51\_n05\_m20\_uncorr\_01</t>
  </si>
  <si>
    <t>eil51\_n05\_m20\_uncorr-similar-weights\_01</t>
  </si>
  <si>
    <t>eil51\_n10\_m9\_multiple-strongly-corr\_01</t>
  </si>
  <si>
    <t>eil51\_n10\_m9\_uncorr\_01</t>
  </si>
  <si>
    <t>eil51\_n10\_m9\_uncorr-similar-weights\_01</t>
  </si>
  <si>
    <t>eil51\_n10\_m45\_multiple-strongly-corr\_01</t>
  </si>
  <si>
    <t>eil51\_n10\_m45\_uncorr\_01</t>
  </si>
  <si>
    <t>eil51\_n10\_m45\_uncorr-similar-weights\_01</t>
  </si>
  <si>
    <t>eil51\_n12\_m11\_multiple-strongly-corr\_01</t>
  </si>
  <si>
    <t>eil51\_n12\_m11\_uncorr\_01</t>
  </si>
  <si>
    <t>eil51\_n12\_m11\_uncorr-similar-weights\_01</t>
  </si>
  <si>
    <t>eil51\_n12\_m55\_multiple-strongly-corr\_01</t>
  </si>
  <si>
    <t>eil51\_n12\_m55\_uncorr\_01</t>
  </si>
  <si>
    <t>eil51\_n12\_m55\_uncorr-similar-weights\_01</t>
  </si>
  <si>
    <t>eil51\_n15\_m14\_multiple-strongly-corr\_01</t>
  </si>
  <si>
    <t>eil51\_n15\_m14\_uncorr\_01</t>
  </si>
  <si>
    <t>eil51\_n15\_m14\_uncorr-similar-weights\_01</t>
  </si>
  <si>
    <t>eil51\_n15\_m70\_multiple-strongly-corr\_01</t>
  </si>
  <si>
    <t>eil51\_n15\_m70\_uncorr\_01</t>
  </si>
  <si>
    <t>eil51\_n15\_m70\_uncorr-similar-weights\_01</t>
  </si>
  <si>
    <t>\cellbluelight29.1</t>
  </si>
  <si>
    <t>\cellbluelight12.8</t>
  </si>
  <si>
    <t>\cellbluelight0.2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</si>
</sst>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0.0"/>
    <numFmt numFmtId="167" formatCode="0.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0" borderId="0" xfId="0" applyFont="1"/>
    <xf numFmtId="164" fontId="0" fillId="0" borderId="0" xfId="0" applyNumberFormat="1" applyFill="1"/>
    <xf numFmtId="0" fontId="0" fillId="0" borderId="2" xfId="0" applyNumberFormat="1" applyFont="1" applyBorder="1"/>
    <xf numFmtId="0" fontId="0" fillId="0" borderId="0" xfId="0" applyFill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1" fillId="0" borderId="0" xfId="0" applyNumberFormat="1" applyFont="1"/>
    <xf numFmtId="2" fontId="0" fillId="2" borderId="0" xfId="0" applyNumberFormat="1" applyFill="1" applyAlignment="1">
      <alignment horizontal="center"/>
    </xf>
    <xf numFmtId="2" fontId="1" fillId="0" borderId="0" xfId="0" applyNumberFormat="1" applyFont="1"/>
    <xf numFmtId="167" fontId="0" fillId="2" borderId="0" xfId="0" applyNumberFormat="1" applyFill="1" applyAlignment="1">
      <alignment horizontal="center"/>
    </xf>
    <xf numFmtId="167" fontId="0" fillId="0" borderId="0" xfId="0" applyNumberFormat="1" applyFill="1"/>
    <xf numFmtId="167" fontId="0" fillId="0" borderId="0" xfId="0" applyNumberFormat="1"/>
    <xf numFmtId="11" fontId="0" fillId="0" borderId="0" xfId="0" applyNumberFormat="1"/>
    <xf numFmtId="167" fontId="0" fillId="2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sqref="A1:P26"/>
    </sheetView>
  </sheetViews>
  <sheetFormatPr baseColWidth="10" defaultRowHeight="15" x14ac:dyDescent="0"/>
  <cols>
    <col min="1" max="1" width="41.1640625" customWidth="1"/>
    <col min="2" max="2" width="10.83203125" style="10"/>
    <col min="3" max="3" width="10.83203125" style="11"/>
    <col min="7" max="7" width="10.83203125" style="23"/>
    <col min="12" max="12" width="10.83203125" style="23"/>
    <col min="16" max="16" width="10.83203125" style="23"/>
  </cols>
  <sheetData>
    <row r="1" spans="1:16" s="2" customFormat="1">
      <c r="A1" s="1"/>
      <c r="B1" s="14" t="s">
        <v>68</v>
      </c>
      <c r="C1" s="14"/>
      <c r="D1" s="14" t="s">
        <v>0</v>
      </c>
      <c r="E1" s="14"/>
      <c r="F1" s="14"/>
      <c r="G1" s="14"/>
      <c r="H1" s="14" t="s">
        <v>6</v>
      </c>
      <c r="I1" s="14"/>
      <c r="J1" s="14"/>
      <c r="K1" s="14"/>
      <c r="L1" s="14"/>
      <c r="M1" s="14" t="s">
        <v>8</v>
      </c>
      <c r="N1" s="14"/>
      <c r="O1" s="14"/>
      <c r="P1" s="14"/>
    </row>
    <row r="2" spans="1:16" s="2" customFormat="1">
      <c r="A2" s="2" t="s">
        <v>9</v>
      </c>
      <c r="B2" s="17" t="s">
        <v>10</v>
      </c>
      <c r="C2" s="19" t="s">
        <v>11</v>
      </c>
      <c r="D2" s="3" t="s">
        <v>69</v>
      </c>
      <c r="E2" s="2" t="s">
        <v>14</v>
      </c>
      <c r="F2" s="4" t="s">
        <v>12</v>
      </c>
      <c r="G2" s="25" t="s">
        <v>70</v>
      </c>
      <c r="H2" s="2" t="s">
        <v>11</v>
      </c>
      <c r="I2" s="3" t="s">
        <v>69</v>
      </c>
      <c r="J2" s="2" t="s">
        <v>14</v>
      </c>
      <c r="K2" s="4" t="s">
        <v>12</v>
      </c>
      <c r="L2" s="25" t="s">
        <v>70</v>
      </c>
      <c r="M2" s="3" t="s">
        <v>69</v>
      </c>
      <c r="N2" s="2" t="s">
        <v>14</v>
      </c>
      <c r="O2" s="3" t="s">
        <v>12</v>
      </c>
      <c r="P2" s="21" t="s">
        <v>70</v>
      </c>
    </row>
    <row r="3" spans="1:16" s="8" customFormat="1">
      <c r="A3" s="5" t="s">
        <v>21</v>
      </c>
      <c r="B3" s="18">
        <v>619.22736351846004</v>
      </c>
      <c r="C3" s="20">
        <v>0.02</v>
      </c>
      <c r="D3" s="7">
        <v>438.8</v>
      </c>
      <c r="E3" s="7">
        <v>74.955987085755936</v>
      </c>
      <c r="F3" s="6">
        <f>IF(ISNUMBER($B3),(ROUND($B3,0)-D3)/$B3,"")</f>
        <v>0.29100781169633821</v>
      </c>
      <c r="G3" s="22">
        <f>E3/B3</f>
        <v>0.12104760141711889</v>
      </c>
      <c r="H3" s="7">
        <v>2.7092000000000001</v>
      </c>
      <c r="I3" s="7">
        <v>399.73202809420593</v>
      </c>
      <c r="J3" s="7">
        <v>7.193062145859248E-6</v>
      </c>
      <c r="K3" s="6">
        <f>IF(ISNUMBER($B3),($B3-I3)/$B3,"")</f>
        <v>0.35446646636718054</v>
      </c>
      <c r="L3" s="22">
        <f>J3/B3</f>
        <v>1.1616189092465409E-8</v>
      </c>
      <c r="M3" s="7">
        <v>363.38600595687598</v>
      </c>
      <c r="N3" s="7">
        <v>0</v>
      </c>
      <c r="O3" s="6">
        <f>IF(ISNUMBER($B3),($B3-M3)/$B3,"")</f>
        <v>0.41316222866491115</v>
      </c>
      <c r="P3" s="22">
        <f>N3/B3</f>
        <v>0</v>
      </c>
    </row>
    <row r="4" spans="1:16" s="8" customFormat="1">
      <c r="A4" s="5" t="s">
        <v>23</v>
      </c>
      <c r="B4" s="18">
        <v>466.92907634307198</v>
      </c>
      <c r="C4" s="20">
        <v>1.7999999999999999E-2</v>
      </c>
      <c r="D4" s="7">
        <v>467</v>
      </c>
      <c r="E4" s="7">
        <v>0</v>
      </c>
      <c r="F4" s="6">
        <f>IF(ISNUMBER($B4),(ROUND($B4,0)-D4)/$B4,"")</f>
        <v>0</v>
      </c>
      <c r="G4" s="22">
        <f t="shared" ref="G4:G26" si="0">E4/B4</f>
        <v>0</v>
      </c>
      <c r="H4" s="7">
        <v>3.2175000000000002</v>
      </c>
      <c r="I4" s="7">
        <v>466.92907634307187</v>
      </c>
      <c r="J4" s="7">
        <v>1.0172526041666666E-5</v>
      </c>
      <c r="K4" s="6">
        <f>IF(ISNUMBER($B4),($B4-I4)/$B4,"")</f>
        <v>2.4347774315533444E-16</v>
      </c>
      <c r="L4" s="22">
        <f t="shared" ref="L4:L26" si="1">J4/B4</f>
        <v>2.1786019669917693E-8</v>
      </c>
      <c r="M4" s="7">
        <v>466.92907634307187</v>
      </c>
      <c r="N4" s="7">
        <v>1.0172526041666666E-5</v>
      </c>
      <c r="O4" s="6">
        <f>IF(ISNUMBER($B4),($B4-M4)/$B4,"")</f>
        <v>2.4347774315533444E-16</v>
      </c>
      <c r="P4" s="22">
        <f t="shared" ref="P4:P26" si="2">N4/B4</f>
        <v>2.1786019669917693E-8</v>
      </c>
    </row>
    <row r="5" spans="1:16" s="8" customFormat="1">
      <c r="A5" s="5" t="s">
        <v>25</v>
      </c>
      <c r="B5" s="18">
        <v>299.281309446514</v>
      </c>
      <c r="C5" s="20">
        <v>1.9E-2</v>
      </c>
      <c r="D5" s="7">
        <v>299</v>
      </c>
      <c r="E5" s="7">
        <v>0</v>
      </c>
      <c r="F5" s="6">
        <f>IF(ISNUMBER($B5),(ROUND($B5,0)-D5)/$B5,"")</f>
        <v>0</v>
      </c>
      <c r="G5" s="22">
        <f t="shared" si="0"/>
        <v>0</v>
      </c>
      <c r="H5" s="7">
        <v>3.2075999999999993</v>
      </c>
      <c r="I5" s="7">
        <v>275.94999999999897</v>
      </c>
      <c r="J5" s="7">
        <v>7.193062145859248E-6</v>
      </c>
      <c r="K5" s="6">
        <f>IF(ISNUMBER($B5),($B5-I5)/$B5,"")</f>
        <v>7.7957789912318887E-2</v>
      </c>
      <c r="L5" s="22">
        <f t="shared" si="1"/>
        <v>2.4034451597268071E-8</v>
      </c>
      <c r="M5" s="7">
        <v>275.94999999999993</v>
      </c>
      <c r="N5" s="7">
        <v>3.596531072929624E-6</v>
      </c>
      <c r="O5" s="6">
        <f>IF(ISNUMBER($B5),($B5-M5)/$B5,"")</f>
        <v>7.7957789912315653E-2</v>
      </c>
      <c r="P5" s="22">
        <f t="shared" si="2"/>
        <v>1.2017225798634035E-8</v>
      </c>
    </row>
    <row r="6" spans="1:16" s="8" customFormat="1">
      <c r="A6" s="5" t="s">
        <v>15</v>
      </c>
      <c r="B6" s="18">
        <v>773.57326023784901</v>
      </c>
      <c r="C6" s="20">
        <v>7.4999999999999997E-2</v>
      </c>
      <c r="D6" s="7">
        <v>670</v>
      </c>
      <c r="E6" s="7">
        <v>0</v>
      </c>
      <c r="F6" s="6">
        <f>IF(ISNUMBER($B6),(ROUND($B6,0)-D6)/$B6,"")</f>
        <v>0.13444104824412278</v>
      </c>
      <c r="G6" s="22">
        <f t="shared" si="0"/>
        <v>0</v>
      </c>
      <c r="H6" s="7">
        <v>1.4378</v>
      </c>
      <c r="I6" s="7">
        <v>662.84777699364804</v>
      </c>
      <c r="J6" s="7">
        <v>0</v>
      </c>
      <c r="K6" s="6">
        <f>IF(ISNUMBER($B6),($B6-I6)/$B6,"")</f>
        <v>0.14313509648737915</v>
      </c>
      <c r="L6" s="22">
        <f t="shared" si="1"/>
        <v>0</v>
      </c>
      <c r="M6" s="7">
        <v>674.77901267871596</v>
      </c>
      <c r="N6" s="7">
        <v>0</v>
      </c>
      <c r="O6" s="6">
        <f>IF(ISNUMBER($B6),($B6-M6)/$B6,"")</f>
        <v>0.12771155963787706</v>
      </c>
      <c r="P6" s="22">
        <f t="shared" si="2"/>
        <v>0</v>
      </c>
    </row>
    <row r="7" spans="1:16" s="8" customFormat="1">
      <c r="A7" s="5" t="s">
        <v>17</v>
      </c>
      <c r="B7" s="18">
        <v>2144.7964774257198</v>
      </c>
      <c r="C7" s="20">
        <v>6.5000000000000002E-2</v>
      </c>
      <c r="D7" s="7">
        <v>2145</v>
      </c>
      <c r="E7" s="7">
        <v>0</v>
      </c>
      <c r="F7" s="6">
        <f>IF(ISNUMBER($B7),(ROUND($B7,0)-D7)/$B7,"")</f>
        <v>0</v>
      </c>
      <c r="G7" s="22">
        <f t="shared" si="0"/>
        <v>0</v>
      </c>
      <c r="H7" s="7">
        <v>3.3544000000000005</v>
      </c>
      <c r="I7" s="7">
        <v>1985.8322152565302</v>
      </c>
      <c r="J7" s="7">
        <v>0</v>
      </c>
      <c r="K7" s="6">
        <f>IF(ISNUMBER($B7),($B7-I7)/$B7,"")</f>
        <v>7.4116245453734436E-2</v>
      </c>
      <c r="L7" s="22">
        <f t="shared" si="1"/>
        <v>0</v>
      </c>
      <c r="M7" s="7">
        <v>2002.7111706663895</v>
      </c>
      <c r="N7" s="7">
        <v>4.9834996394514528E-5</v>
      </c>
      <c r="O7" s="6">
        <f>IF(ISNUMBER($B7),($B7-M7)/$B7,"")</f>
        <v>6.6246521875057987E-2</v>
      </c>
      <c r="P7" s="22">
        <f t="shared" si="2"/>
        <v>2.3235303171669094E-8</v>
      </c>
    </row>
    <row r="8" spans="1:16" s="8" customFormat="1">
      <c r="A8" s="5" t="s">
        <v>19</v>
      </c>
      <c r="B8" s="18">
        <v>269.01472849392701</v>
      </c>
      <c r="C8" s="20">
        <v>4.1000000000000002E-2</v>
      </c>
      <c r="D8" s="7">
        <v>269</v>
      </c>
      <c r="E8" s="7">
        <v>0</v>
      </c>
      <c r="F8" s="6">
        <f>IF(ISNUMBER($B8),(ROUND($B8,0)-D8)/$B8,"")</f>
        <v>0</v>
      </c>
      <c r="G8" s="22">
        <f t="shared" si="0"/>
        <v>0</v>
      </c>
      <c r="H8" s="7">
        <v>3.5147999999999997</v>
      </c>
      <c r="I8" s="7">
        <v>269.01472849392593</v>
      </c>
      <c r="J8" s="7">
        <v>6.2293745493143161E-6</v>
      </c>
      <c r="K8" s="6">
        <f>IF(ISNUMBER($B8),($B8-I8)/$B8,"")</f>
        <v>4.0147428521919523E-15</v>
      </c>
      <c r="L8" s="22">
        <f t="shared" si="1"/>
        <v>2.315625833644623E-8</v>
      </c>
      <c r="M8" s="7">
        <v>269.01472849392707</v>
      </c>
      <c r="N8" s="7">
        <v>0</v>
      </c>
      <c r="O8" s="6">
        <f>IF(ISNUMBER($B8),($B8-M8)/$B8,"")</f>
        <v>-2.1130225537852383E-16</v>
      </c>
      <c r="P8" s="22">
        <f t="shared" si="2"/>
        <v>0</v>
      </c>
    </row>
    <row r="9" spans="1:16" s="8" customFormat="1">
      <c r="A9" s="5" t="s">
        <v>33</v>
      </c>
      <c r="B9" s="18">
        <v>573.89664505416204</v>
      </c>
      <c r="C9" s="20">
        <v>1.214</v>
      </c>
      <c r="D9" s="7">
        <v>574</v>
      </c>
      <c r="E9" s="7">
        <v>0</v>
      </c>
      <c r="F9" s="6">
        <f>IF(ISNUMBER($B9),(ROUND($B9,0)-D9)/$B9,"")</f>
        <v>0</v>
      </c>
      <c r="G9" s="22">
        <f t="shared" si="0"/>
        <v>0</v>
      </c>
      <c r="H9" s="7">
        <v>6.0699999999999994</v>
      </c>
      <c r="I9" s="7">
        <v>573.89664505416204</v>
      </c>
      <c r="J9" s="7">
        <v>0</v>
      </c>
      <c r="K9" s="6">
        <f>IF(ISNUMBER($B9),($B9-I9)/$B9,"")</f>
        <v>0</v>
      </c>
      <c r="L9" s="22">
        <f t="shared" si="1"/>
        <v>0</v>
      </c>
      <c r="M9" s="7">
        <v>573.89664505416204</v>
      </c>
      <c r="N9" s="7">
        <v>0</v>
      </c>
      <c r="O9" s="6">
        <f>IF(ISNUMBER($B9),($B9-M9)/$B9,"")</f>
        <v>0</v>
      </c>
      <c r="P9" s="22">
        <f t="shared" si="2"/>
        <v>0</v>
      </c>
    </row>
    <row r="10" spans="1:16" s="8" customFormat="1">
      <c r="A10" s="5" t="s">
        <v>35</v>
      </c>
      <c r="B10" s="18">
        <v>1125.71545443179</v>
      </c>
      <c r="C10" s="20">
        <v>0.93300000000000005</v>
      </c>
      <c r="D10" s="7">
        <v>1126</v>
      </c>
      <c r="E10" s="7">
        <v>0</v>
      </c>
      <c r="F10" s="6">
        <f>IF(ISNUMBER($B10),(ROUND($B10,0)-D10)/$B10,"")</f>
        <v>0</v>
      </c>
      <c r="G10" s="22">
        <f t="shared" si="0"/>
        <v>0</v>
      </c>
      <c r="H10" s="7">
        <v>6.0582999999999991</v>
      </c>
      <c r="I10" s="7">
        <v>1125.7154544317898</v>
      </c>
      <c r="J10" s="7">
        <v>1.4386124291718496E-5</v>
      </c>
      <c r="K10" s="6">
        <f>IF(ISNUMBER($B10),($B10-I10)/$B10,"")</f>
        <v>2.0198148168624012E-16</v>
      </c>
      <c r="L10" s="22">
        <f t="shared" si="1"/>
        <v>1.2779538768062803E-8</v>
      </c>
      <c r="M10" s="7">
        <v>1125.7154544317898</v>
      </c>
      <c r="N10" s="7">
        <v>1.4386124291718496E-5</v>
      </c>
      <c r="O10" s="6">
        <f>IF(ISNUMBER($B10),($B10-M10)/$B10,"")</f>
        <v>2.0198148168624012E-16</v>
      </c>
      <c r="P10" s="22">
        <f t="shared" si="2"/>
        <v>1.2779538768062803E-8</v>
      </c>
    </row>
    <row r="11" spans="1:16" s="8" customFormat="1">
      <c r="A11" s="5" t="s">
        <v>37</v>
      </c>
      <c r="B11" s="18">
        <v>753.23025565779596</v>
      </c>
      <c r="C11" s="20">
        <v>0.86199999999999999</v>
      </c>
      <c r="D11" s="7">
        <v>753</v>
      </c>
      <c r="E11" s="7">
        <v>0</v>
      </c>
      <c r="F11" s="6">
        <f>IF(ISNUMBER($B11),(ROUND($B11,0)-D11)/$B11,"")</f>
        <v>0</v>
      </c>
      <c r="G11" s="22">
        <f t="shared" si="0"/>
        <v>0</v>
      </c>
      <c r="H11" s="7">
        <v>5.8684000000000003</v>
      </c>
      <c r="I11" s="7">
        <v>753.23025565779596</v>
      </c>
      <c r="J11" s="7">
        <v>0</v>
      </c>
      <c r="K11" s="6">
        <f>IF(ISNUMBER($B11),($B11-I11)/$B11,"")</f>
        <v>0</v>
      </c>
      <c r="L11" s="22">
        <f t="shared" si="1"/>
        <v>0</v>
      </c>
      <c r="M11" s="7">
        <v>753.23025565779596</v>
      </c>
      <c r="N11" s="7">
        <v>0</v>
      </c>
      <c r="O11" s="6">
        <f>IF(ISNUMBER($B11),($B11-M11)/$B11,"")</f>
        <v>0</v>
      </c>
      <c r="P11" s="22">
        <f t="shared" si="2"/>
        <v>0</v>
      </c>
    </row>
    <row r="12" spans="1:16" s="8" customFormat="1">
      <c r="A12" s="5" t="s">
        <v>27</v>
      </c>
      <c r="B12" s="18">
        <v>1091.12743271196</v>
      </c>
      <c r="C12" s="20">
        <v>14.891</v>
      </c>
      <c r="D12" s="7">
        <v>1091</v>
      </c>
      <c r="E12" s="7">
        <v>0</v>
      </c>
      <c r="F12" s="6">
        <f>IF(ISNUMBER($B12),(ROUND($B12,0)-D12)/$B12,"")</f>
        <v>0</v>
      </c>
      <c r="G12" s="22">
        <f t="shared" si="0"/>
        <v>0</v>
      </c>
      <c r="H12" s="7">
        <v>7.992700000000001</v>
      </c>
      <c r="I12" s="7">
        <v>1091.1274327119602</v>
      </c>
      <c r="J12" s="7">
        <v>0</v>
      </c>
      <c r="K12" s="6">
        <f>IF(ISNUMBER($B12),($B12-I12)/$B12,"")</f>
        <v>-2.0838416176385792E-16</v>
      </c>
      <c r="L12" s="22">
        <f t="shared" si="1"/>
        <v>0</v>
      </c>
      <c r="M12" s="7">
        <v>1091.1274327119602</v>
      </c>
      <c r="N12" s="7">
        <v>0</v>
      </c>
      <c r="O12" s="6">
        <f>IF(ISNUMBER($B12),($B12-M12)/$B12,"")</f>
        <v>-2.0838416176385792E-16</v>
      </c>
      <c r="P12" s="22">
        <f t="shared" si="2"/>
        <v>0</v>
      </c>
    </row>
    <row r="13" spans="1:16" s="8" customFormat="1">
      <c r="A13" s="5" t="s">
        <v>29</v>
      </c>
      <c r="B13" s="18">
        <v>6009.4314255333302</v>
      </c>
      <c r="C13" s="20">
        <v>6.3879999999999999</v>
      </c>
      <c r="D13" s="7">
        <v>6009</v>
      </c>
      <c r="E13" s="7">
        <v>0</v>
      </c>
      <c r="F13" s="6">
        <f>IF(ISNUMBER($B13),(ROUND($B13,0)-D13)/$B13,"")</f>
        <v>0</v>
      </c>
      <c r="G13" s="22">
        <f t="shared" si="0"/>
        <v>0</v>
      </c>
      <c r="H13" s="7">
        <v>8.5960000000000001</v>
      </c>
      <c r="I13" s="7">
        <v>5615.4239396384892</v>
      </c>
      <c r="J13" s="7">
        <v>1.4095465556387347E-4</v>
      </c>
      <c r="K13" s="6">
        <f>IF(ISNUMBER($B13),($B13-I13)/$B13,"")</f>
        <v>6.5564852644919444E-2</v>
      </c>
      <c r="L13" s="22">
        <f t="shared" si="1"/>
        <v>2.3455572679467577E-8</v>
      </c>
      <c r="M13" s="7">
        <v>6009.4314255333302</v>
      </c>
      <c r="N13" s="7">
        <v>0</v>
      </c>
      <c r="O13" s="6">
        <f>IF(ISNUMBER($B13),($B13-M13)/$B13,"")</f>
        <v>0</v>
      </c>
      <c r="P13" s="22">
        <f t="shared" si="2"/>
        <v>0</v>
      </c>
    </row>
    <row r="14" spans="1:16" s="8" customFormat="1">
      <c r="A14" s="5" t="s">
        <v>31</v>
      </c>
      <c r="B14" s="18">
        <v>3009.5531004794402</v>
      </c>
      <c r="C14" s="20">
        <v>8.8729999999999993</v>
      </c>
      <c r="D14" s="7">
        <v>3010</v>
      </c>
      <c r="E14" s="7">
        <v>0</v>
      </c>
      <c r="F14" s="6">
        <f>IF(ISNUMBER($B14),(ROUND($B14,0)-D14)/$B14,"")</f>
        <v>0</v>
      </c>
      <c r="G14" s="22">
        <f t="shared" si="0"/>
        <v>0</v>
      </c>
      <c r="H14" s="7">
        <v>6.779300000000001</v>
      </c>
      <c r="I14" s="7">
        <v>3009.5531004794398</v>
      </c>
      <c r="J14" s="7">
        <v>7.0477327781936735E-5</v>
      </c>
      <c r="K14" s="6">
        <f>IF(ISNUMBER($B14),($B14-I14)/$B14,"")</f>
        <v>1.5110128836537893E-16</v>
      </c>
      <c r="L14" s="22">
        <f t="shared" si="1"/>
        <v>2.3417871500824913E-8</v>
      </c>
      <c r="M14" s="7">
        <v>3009.5531004794398</v>
      </c>
      <c r="N14" s="7">
        <v>7.0477327781936735E-5</v>
      </c>
      <c r="O14" s="6">
        <f>IF(ISNUMBER($B14),($B14-M14)/$B14,"")</f>
        <v>1.5110128836537893E-16</v>
      </c>
      <c r="P14" s="22">
        <f t="shared" si="2"/>
        <v>2.3417871500824913E-8</v>
      </c>
    </row>
    <row r="15" spans="1:16" s="8" customFormat="1">
      <c r="A15" s="5" t="s">
        <v>39</v>
      </c>
      <c r="B15" s="18">
        <v>648.54631196773596</v>
      </c>
      <c r="C15" s="20">
        <v>4.5789999999999997</v>
      </c>
      <c r="D15" s="7">
        <v>649</v>
      </c>
      <c r="E15" s="7">
        <v>0</v>
      </c>
      <c r="F15" s="6">
        <f>IF(ISNUMBER($B15),(ROUND($B15,0)-D15)/$B15,"")</f>
        <v>0</v>
      </c>
      <c r="G15" s="22">
        <f t="shared" si="0"/>
        <v>0</v>
      </c>
      <c r="H15" s="7">
        <v>6.0837000000000003</v>
      </c>
      <c r="I15" s="7">
        <v>618.80273475753188</v>
      </c>
      <c r="J15" s="7">
        <v>1.4386124291718496E-5</v>
      </c>
      <c r="K15" s="6">
        <f>IF(ISNUMBER($B15),($B15-I15)/$B15,"")</f>
        <v>4.5861917123481803E-2</v>
      </c>
      <c r="L15" s="22">
        <f t="shared" si="1"/>
        <v>2.2182107933155867E-8</v>
      </c>
      <c r="M15" s="7">
        <v>618.80273475753188</v>
      </c>
      <c r="N15" s="7">
        <v>1.4386124291718496E-5</v>
      </c>
      <c r="O15" s="6">
        <f>IF(ISNUMBER($B15),($B15-M15)/$B15,"")</f>
        <v>4.5861917123481803E-2</v>
      </c>
      <c r="P15" s="22">
        <f t="shared" si="2"/>
        <v>2.2182107933155867E-8</v>
      </c>
    </row>
    <row r="16" spans="1:16" s="8" customFormat="1">
      <c r="A16" s="5" t="s">
        <v>41</v>
      </c>
      <c r="B16" s="18">
        <v>1717.69946262189</v>
      </c>
      <c r="C16" s="20">
        <v>3.9380000000000002</v>
      </c>
      <c r="D16" s="7">
        <v>1718</v>
      </c>
      <c r="E16" s="7">
        <v>0</v>
      </c>
      <c r="F16" s="6">
        <f>IF(ISNUMBER($B16),(ROUND($B16,0)-D16)/$B16,"")</f>
        <v>0</v>
      </c>
      <c r="G16" s="22">
        <f t="shared" si="0"/>
        <v>0</v>
      </c>
      <c r="H16" s="7">
        <v>7.2108999999999996</v>
      </c>
      <c r="I16" s="7">
        <v>1717.6994626218898</v>
      </c>
      <c r="J16" s="7">
        <v>2.0345052083333332E-5</v>
      </c>
      <c r="K16" s="6">
        <f>IF(ISNUMBER($B16),($B16-I16)/$B16,"")</f>
        <v>1.3237104650202879E-16</v>
      </c>
      <c r="L16" s="22">
        <f t="shared" si="1"/>
        <v>1.1844360742989767E-8</v>
      </c>
      <c r="M16" s="7">
        <v>1717.6994626218898</v>
      </c>
      <c r="N16" s="7">
        <v>2.0345052083333332E-5</v>
      </c>
      <c r="O16" s="6">
        <f>IF(ISNUMBER($B16),($B16-M16)/$B16,"")</f>
        <v>1.3237104650202879E-16</v>
      </c>
      <c r="P16" s="22">
        <f t="shared" si="2"/>
        <v>1.1844360742989767E-8</v>
      </c>
    </row>
    <row r="17" spans="1:16" s="8" customFormat="1">
      <c r="A17" s="5" t="s">
        <v>43</v>
      </c>
      <c r="B17" s="18">
        <v>774.10743098731598</v>
      </c>
      <c r="C17" s="20">
        <v>3.363</v>
      </c>
      <c r="D17" s="7">
        <v>774</v>
      </c>
      <c r="E17" s="7">
        <v>0</v>
      </c>
      <c r="F17" s="6">
        <f>IF(ISNUMBER($B17),(ROUND($B17,0)-D17)/$B17,"")</f>
        <v>0</v>
      </c>
      <c r="G17" s="22">
        <f t="shared" si="0"/>
        <v>0</v>
      </c>
      <c r="H17" s="7">
        <v>7.0317999999999996</v>
      </c>
      <c r="I17" s="7">
        <v>774.10743098731587</v>
      </c>
      <c r="J17" s="7">
        <v>1.7619331945484184E-5</v>
      </c>
      <c r="K17" s="6">
        <f>IF(ISNUMBER($B17),($B17-I17)/$B17,"")</f>
        <v>1.4686183489624559E-16</v>
      </c>
      <c r="L17" s="22">
        <f t="shared" si="1"/>
        <v>2.2760835563885554E-8</v>
      </c>
      <c r="M17" s="7">
        <v>774.10743098731587</v>
      </c>
      <c r="N17" s="7">
        <v>1.7619331945484184E-5</v>
      </c>
      <c r="O17" s="6">
        <f>IF(ISNUMBER($B17),($B17-M17)/$B17,"")</f>
        <v>1.4686183489624559E-16</v>
      </c>
      <c r="P17" s="22">
        <f t="shared" si="2"/>
        <v>2.2760835563885554E-8</v>
      </c>
    </row>
    <row r="18" spans="1:16" s="8" customFormat="1">
      <c r="A18" s="5" t="s">
        <v>45</v>
      </c>
      <c r="B18" s="18">
        <v>1251.77950028296</v>
      </c>
      <c r="C18" s="20">
        <v>117.989</v>
      </c>
      <c r="D18" s="7">
        <v>1252</v>
      </c>
      <c r="E18" s="7">
        <v>0</v>
      </c>
      <c r="F18" s="6">
        <f>IF(ISNUMBER($B18),(ROUND($B18,0)-D18)/$B18,"")</f>
        <v>0</v>
      </c>
      <c r="G18" s="22">
        <f t="shared" si="0"/>
        <v>0</v>
      </c>
      <c r="H18" s="7">
        <v>9.1930999999999994</v>
      </c>
      <c r="I18" s="7">
        <v>1251.7795002829603</v>
      </c>
      <c r="J18" s="7">
        <v>0</v>
      </c>
      <c r="K18" s="6">
        <f>IF(ISNUMBER($B18),($B18-I18)/$B18,"")</f>
        <v>-1.8164035710109896E-16</v>
      </c>
      <c r="L18" s="22">
        <f t="shared" si="1"/>
        <v>0</v>
      </c>
      <c r="M18" s="7">
        <v>1251.7795002829603</v>
      </c>
      <c r="N18" s="7">
        <v>0</v>
      </c>
      <c r="O18" s="6">
        <f>IF(ISNUMBER($B18),($B18-M18)/$B18,"")</f>
        <v>-1.8164035710109896E-16</v>
      </c>
      <c r="P18" s="22">
        <f t="shared" si="2"/>
        <v>0</v>
      </c>
    </row>
    <row r="19" spans="1:16" s="8" customFormat="1">
      <c r="A19" s="5" t="s">
        <v>47</v>
      </c>
      <c r="B19" s="18">
        <v>8838.0122894986398</v>
      </c>
      <c r="C19" s="20">
        <v>35.793999999999997</v>
      </c>
      <c r="D19" s="7">
        <v>8838</v>
      </c>
      <c r="E19" s="7">
        <v>0</v>
      </c>
      <c r="F19" s="6">
        <f>IF(ISNUMBER($B19),(ROUND($B19,0)-D19)/$B19,"")</f>
        <v>0</v>
      </c>
      <c r="G19" s="22">
        <f t="shared" si="0"/>
        <v>0</v>
      </c>
      <c r="H19" s="7">
        <v>9.7581000000000007</v>
      </c>
      <c r="I19" s="7">
        <v>8838.0122894986398</v>
      </c>
      <c r="J19" s="7">
        <v>0</v>
      </c>
      <c r="K19" s="6">
        <f>IF(ISNUMBER($B19),($B19-I19)/$B19,"")</f>
        <v>0</v>
      </c>
      <c r="L19" s="22">
        <f t="shared" si="1"/>
        <v>0</v>
      </c>
      <c r="M19" s="7">
        <v>8838.0122894986398</v>
      </c>
      <c r="N19" s="7">
        <v>0</v>
      </c>
      <c r="O19" s="6">
        <f>IF(ISNUMBER($B19),($B19-M19)/$B19,"")</f>
        <v>0</v>
      </c>
      <c r="P19" s="22">
        <f t="shared" si="2"/>
        <v>0</v>
      </c>
    </row>
    <row r="20" spans="1:16" s="8" customFormat="1">
      <c r="A20" s="5" t="s">
        <v>49</v>
      </c>
      <c r="B20" s="18">
        <v>3734.89456355835</v>
      </c>
      <c r="C20" s="20">
        <v>38.357999999999997</v>
      </c>
      <c r="D20" s="7">
        <v>3274</v>
      </c>
      <c r="E20" s="7">
        <v>0</v>
      </c>
      <c r="F20" s="6">
        <f>IF(ISNUMBER($B20),(ROUND($B20,0)-D20)/$B20,"")</f>
        <v>0.12343052585687747</v>
      </c>
      <c r="G20" s="22">
        <f t="shared" si="0"/>
        <v>0</v>
      </c>
      <c r="H20" s="7">
        <v>8.3361000000000001</v>
      </c>
      <c r="I20" s="7">
        <v>3274.4126544973906</v>
      </c>
      <c r="J20" s="7">
        <v>0</v>
      </c>
      <c r="K20" s="6">
        <f>IF(ISNUMBER($B20),($B20-I20)/$B20,"")</f>
        <v>0.12329180950753373</v>
      </c>
      <c r="L20" s="22">
        <f t="shared" si="1"/>
        <v>0</v>
      </c>
      <c r="M20" s="7">
        <v>3728.8929453249002</v>
      </c>
      <c r="N20" s="7">
        <v>0</v>
      </c>
      <c r="O20" s="6">
        <f>IF(ISNUMBER($B20),($B20-M20)/$B20,"")</f>
        <v>1.606904326566012E-3</v>
      </c>
      <c r="P20" s="22">
        <f t="shared" si="2"/>
        <v>0</v>
      </c>
    </row>
    <row r="21" spans="1:16" s="8" customFormat="1">
      <c r="A21" s="5" t="s">
        <v>50</v>
      </c>
      <c r="B21" s="18">
        <v>547.41924909094405</v>
      </c>
      <c r="C21" s="20">
        <v>39.820999999999998</v>
      </c>
      <c r="D21" s="7">
        <v>547</v>
      </c>
      <c r="E21" s="7">
        <v>0</v>
      </c>
      <c r="F21" s="6">
        <f>IF(ISNUMBER($B21),(ROUND($B21,0)-D21)/$B21,"")</f>
        <v>0</v>
      </c>
      <c r="G21" s="22">
        <f t="shared" si="0"/>
        <v>0</v>
      </c>
      <c r="H21" s="7">
        <v>7.8730000000000002</v>
      </c>
      <c r="I21" s="7">
        <v>470.12803313700294</v>
      </c>
      <c r="J21" s="7">
        <v>7.193062145859248E-6</v>
      </c>
      <c r="K21" s="6">
        <f>IF(ISNUMBER($B21),($B21-I21)/$B21,"")</f>
        <v>0.14119199513406319</v>
      </c>
      <c r="L21" s="22">
        <f t="shared" si="1"/>
        <v>1.3139951066397827E-8</v>
      </c>
      <c r="M21" s="7">
        <v>474.72104678557696</v>
      </c>
      <c r="N21" s="7">
        <v>7.193062145859248E-6</v>
      </c>
      <c r="O21" s="6">
        <f>IF(ISNUMBER($B21),($B21-M21)/$B21,"")</f>
        <v>0.13280169162135103</v>
      </c>
      <c r="P21" s="22">
        <f t="shared" si="2"/>
        <v>1.3139951066397827E-8</v>
      </c>
    </row>
    <row r="22" spans="1:16" s="8" customFormat="1">
      <c r="A22" s="5" t="s">
        <v>52</v>
      </c>
      <c r="B22" s="18">
        <v>2392.9962964760598</v>
      </c>
      <c r="C22" s="20">
        <v>89.460999999999999</v>
      </c>
      <c r="D22" s="7">
        <v>2393</v>
      </c>
      <c r="E22" s="7">
        <v>0</v>
      </c>
      <c r="F22" s="6">
        <f>IF(ISNUMBER($B22),(ROUND($B22,0)-D22)/$B22,"")</f>
        <v>0</v>
      </c>
      <c r="G22" s="22">
        <f t="shared" si="0"/>
        <v>0</v>
      </c>
      <c r="H22" s="7">
        <v>7.2750000000000012</v>
      </c>
      <c r="I22" s="7">
        <v>2301.4833295153503</v>
      </c>
      <c r="J22" s="7">
        <v>0</v>
      </c>
      <c r="K22" s="6">
        <f>IF(ISNUMBER($B22),($B22-I22)/$B22,"")</f>
        <v>3.824200108268952E-2</v>
      </c>
      <c r="L22" s="22">
        <f t="shared" si="1"/>
        <v>0</v>
      </c>
      <c r="M22" s="7">
        <v>2301.4833295153503</v>
      </c>
      <c r="N22" s="7">
        <v>0</v>
      </c>
      <c r="O22" s="6">
        <f>IF(ISNUMBER($B22),($B22-M22)/$B22,"")</f>
        <v>3.824200108268952E-2</v>
      </c>
      <c r="P22" s="22">
        <f t="shared" si="2"/>
        <v>0</v>
      </c>
    </row>
    <row r="23" spans="1:16" s="8" customFormat="1">
      <c r="A23" s="5" t="s">
        <v>54</v>
      </c>
      <c r="B23" s="18">
        <v>637.41888547796805</v>
      </c>
      <c r="C23" s="20">
        <v>16.350999999999999</v>
      </c>
      <c r="D23" s="7">
        <v>637</v>
      </c>
      <c r="E23" s="7">
        <v>0</v>
      </c>
      <c r="F23" s="6">
        <f>IF(ISNUMBER($B23),(ROUND($B23,0)-D23)/$B23,"")</f>
        <v>0</v>
      </c>
      <c r="G23" s="22">
        <f t="shared" si="0"/>
        <v>0</v>
      </c>
      <c r="H23" s="7">
        <v>6.8574000000000002</v>
      </c>
      <c r="I23" s="7">
        <v>637.41888547796793</v>
      </c>
      <c r="J23" s="7">
        <v>1.0172526041666666E-5</v>
      </c>
      <c r="K23" s="6">
        <f>IF(ISNUMBER($B23),($B23-I23)/$B23,"")</f>
        <v>1.783549880803548E-16</v>
      </c>
      <c r="L23" s="22">
        <f t="shared" si="1"/>
        <v>1.5958934185074866E-8</v>
      </c>
      <c r="M23" s="7">
        <v>637.41888547796793</v>
      </c>
      <c r="N23" s="7">
        <v>1.0172526041666666E-5</v>
      </c>
      <c r="O23" s="6">
        <f>IF(ISNUMBER($B23),($B23-M23)/$B23,"")</f>
        <v>1.783549880803548E-16</v>
      </c>
      <c r="P23" s="22">
        <f t="shared" si="2"/>
        <v>1.5958934185074866E-8</v>
      </c>
    </row>
    <row r="24" spans="1:16" s="8" customFormat="1">
      <c r="A24" s="5" t="s">
        <v>56</v>
      </c>
      <c r="B24" s="18">
        <v>920.37179584973603</v>
      </c>
      <c r="C24" s="20">
        <v>3984.2869999999998</v>
      </c>
      <c r="D24" s="7">
        <v>900.8</v>
      </c>
      <c r="E24" s="7">
        <v>10.11928851253677</v>
      </c>
      <c r="F24" s="6">
        <f>IF(ISNUMBER($B24),(ROUND($B24,0)-D24)/$B24,"")</f>
        <v>2.0861134692066033E-2</v>
      </c>
      <c r="G24" s="22">
        <f t="shared" si="0"/>
        <v>1.0994783367078416E-2</v>
      </c>
      <c r="H24" s="7">
        <v>12.113800000000001</v>
      </c>
      <c r="I24" s="7">
        <v>920.37179584973478</v>
      </c>
      <c r="J24" s="7">
        <v>2.4917498197257264E-5</v>
      </c>
      <c r="K24" s="6">
        <f>IF(ISNUMBER($B24),($B24-I24)/$B24,"")</f>
        <v>1.3587500405563791E-15</v>
      </c>
      <c r="L24" s="22">
        <f t="shared" si="1"/>
        <v>2.7073296150119539E-8</v>
      </c>
      <c r="M24" s="7">
        <v>920.37179584973478</v>
      </c>
      <c r="N24" s="7">
        <v>2.4917498197257264E-5</v>
      </c>
      <c r="O24" s="6">
        <f>IF(ISNUMBER($B24),($B24-M24)/$B24,"")</f>
        <v>1.3587500405563791E-15</v>
      </c>
      <c r="P24" s="22">
        <f t="shared" si="2"/>
        <v>2.7073296150119539E-8</v>
      </c>
    </row>
    <row r="25" spans="1:16" s="8" customFormat="1">
      <c r="A25" s="5" t="s">
        <v>58</v>
      </c>
      <c r="B25" s="18">
        <v>9922.1370352685899</v>
      </c>
      <c r="C25" s="20">
        <v>740.21900000000005</v>
      </c>
      <c r="D25" s="7">
        <v>9922</v>
      </c>
      <c r="E25" s="7">
        <v>0</v>
      </c>
      <c r="F25" s="6">
        <f>IF(ISNUMBER($B25),(ROUND($B25,0)-D25)/$B25,"")</f>
        <v>0</v>
      </c>
      <c r="G25" s="22">
        <f t="shared" si="0"/>
        <v>0</v>
      </c>
      <c r="H25" s="7">
        <v>9.6673999999999989</v>
      </c>
      <c r="I25" s="7">
        <v>9224.5899009983696</v>
      </c>
      <c r="J25" s="7">
        <v>1.1508899433374797E-4</v>
      </c>
      <c r="K25" s="6">
        <f>IF(ISNUMBER($B25),($B25-I25)/$B25,"")</f>
        <v>7.0302106470689144E-2</v>
      </c>
      <c r="L25" s="22">
        <f t="shared" si="1"/>
        <v>1.1599214355199897E-8</v>
      </c>
      <c r="M25" s="7">
        <v>9733.288829002222</v>
      </c>
      <c r="N25" s="7">
        <v>0</v>
      </c>
      <c r="O25" s="6">
        <f>IF(ISNUMBER($B25),($B25-M25)/$B25,"")</f>
        <v>1.9033017342443493E-2</v>
      </c>
      <c r="P25" s="22">
        <f t="shared" si="2"/>
        <v>0</v>
      </c>
    </row>
    <row r="26" spans="1:16" s="8" customFormat="1">
      <c r="A26" s="5" t="s">
        <v>60</v>
      </c>
      <c r="B26" s="18">
        <v>4659.62308344135</v>
      </c>
      <c r="C26" s="20">
        <v>867.77800000000002</v>
      </c>
      <c r="D26" s="7">
        <v>4660</v>
      </c>
      <c r="E26" s="7">
        <v>0</v>
      </c>
      <c r="F26" s="6">
        <f>IF(ISNUMBER($B26),(ROUND($B26,0)-D26)/$B26,"")</f>
        <v>0</v>
      </c>
      <c r="G26" s="22">
        <f t="shared" si="0"/>
        <v>0</v>
      </c>
      <c r="H26" s="7">
        <v>7.9813000000000001</v>
      </c>
      <c r="I26" s="7">
        <v>4659.6230834413409</v>
      </c>
      <c r="J26" s="7">
        <v>0</v>
      </c>
      <c r="K26" s="6">
        <f>IF(ISNUMBER($B26),($B26-I26)/$B26,"")</f>
        <v>1.9518632419110253E-15</v>
      </c>
      <c r="L26" s="22">
        <f t="shared" si="1"/>
        <v>0</v>
      </c>
      <c r="M26" s="7">
        <v>4659.62308344135</v>
      </c>
      <c r="N26" s="7">
        <v>0</v>
      </c>
      <c r="O26" s="6">
        <f>IF(ISNUMBER($B26),($B26-M26)/$B26,"")</f>
        <v>0</v>
      </c>
      <c r="P26" s="22">
        <f t="shared" si="2"/>
        <v>0</v>
      </c>
    </row>
  </sheetData>
  <mergeCells count="4">
    <mergeCell ref="D1:G1"/>
    <mergeCell ref="H1:L1"/>
    <mergeCell ref="M1:P1"/>
    <mergeCell ref="B1:C1"/>
  </mergeCells>
  <conditionalFormatting sqref="K21:K26">
    <cfRule type="colorScale" priority="4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:F26">
    <cfRule type="colorScale" priority="4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5:K20">
    <cfRule type="colorScale" priority="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:F20">
    <cfRule type="colorScale" priority="5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9:K14">
    <cfRule type="colorScale" priority="5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F14">
    <cfRule type="colorScale" priority="5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L3 K4:K8 L4:L26">
    <cfRule type="colorScale" priority="5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G3 F4:F8 G4:G26">
    <cfRule type="colorScale" priority="5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selection activeCell="A5" sqref="A5"/>
    </sheetView>
  </sheetViews>
  <sheetFormatPr baseColWidth="10" defaultRowHeight="15" x14ac:dyDescent="0"/>
  <cols>
    <col min="1" max="1" width="41.1640625" customWidth="1"/>
  </cols>
  <sheetData>
    <row r="1" spans="1:29" s="2" customFormat="1">
      <c r="A1" s="1"/>
      <c r="B1" s="14" t="s">
        <v>64</v>
      </c>
      <c r="C1" s="14"/>
      <c r="D1" s="14" t="s">
        <v>0</v>
      </c>
      <c r="E1" s="14"/>
      <c r="F1" s="14"/>
      <c r="G1" s="14" t="s">
        <v>1</v>
      </c>
      <c r="H1" s="14"/>
      <c r="I1" s="14"/>
      <c r="J1" s="14" t="s">
        <v>2</v>
      </c>
      <c r="K1" s="14"/>
      <c r="L1" s="14"/>
      <c r="M1" s="15" t="s">
        <v>3</v>
      </c>
      <c r="N1" s="16"/>
      <c r="O1" s="16"/>
      <c r="P1" s="14" t="s">
        <v>4</v>
      </c>
      <c r="Q1" s="14"/>
      <c r="R1" s="14" t="s">
        <v>5</v>
      </c>
      <c r="S1" s="14"/>
      <c r="T1" s="14"/>
      <c r="U1" s="14" t="s">
        <v>6</v>
      </c>
      <c r="V1" s="14"/>
      <c r="W1" s="14"/>
      <c r="X1" s="14" t="s">
        <v>7</v>
      </c>
      <c r="Y1" s="14"/>
      <c r="Z1" s="14"/>
      <c r="AA1" s="14" t="s">
        <v>8</v>
      </c>
      <c r="AB1" s="14"/>
      <c r="AC1" s="1"/>
    </row>
    <row r="2" spans="1:29" s="2" customFormat="1">
      <c r="A2" s="2" t="s">
        <v>9</v>
      </c>
      <c r="B2" s="2" t="s">
        <v>10</v>
      </c>
      <c r="C2" s="2" t="s">
        <v>11</v>
      </c>
      <c r="D2" s="3" t="s">
        <v>13</v>
      </c>
      <c r="E2" s="2" t="s">
        <v>11</v>
      </c>
      <c r="F2" s="4" t="s">
        <v>12</v>
      </c>
      <c r="G2" s="2" t="s">
        <v>13</v>
      </c>
      <c r="H2" s="2" t="s">
        <v>11</v>
      </c>
      <c r="I2" s="4" t="s">
        <v>12</v>
      </c>
      <c r="J2" s="2" t="s">
        <v>13</v>
      </c>
      <c r="K2" s="2" t="s">
        <v>11</v>
      </c>
      <c r="L2" s="4" t="s">
        <v>12</v>
      </c>
      <c r="M2" s="3" t="s">
        <v>13</v>
      </c>
      <c r="N2" s="2" t="s">
        <v>11</v>
      </c>
      <c r="O2" s="4" t="s">
        <v>12</v>
      </c>
      <c r="P2" s="3" t="s">
        <v>13</v>
      </c>
      <c r="Q2" s="4" t="s">
        <v>12</v>
      </c>
      <c r="R2" s="3" t="s">
        <v>13</v>
      </c>
      <c r="S2" s="2" t="s">
        <v>11</v>
      </c>
      <c r="T2" s="4" t="s">
        <v>12</v>
      </c>
      <c r="U2" s="3" t="s">
        <v>13</v>
      </c>
      <c r="V2" s="2" t="s">
        <v>11</v>
      </c>
      <c r="W2" s="4" t="s">
        <v>12</v>
      </c>
      <c r="X2" s="3" t="s">
        <v>13</v>
      </c>
      <c r="Y2" s="2" t="s">
        <v>11</v>
      </c>
      <c r="Z2" s="3" t="s">
        <v>12</v>
      </c>
      <c r="AA2" s="3" t="s">
        <v>13</v>
      </c>
      <c r="AB2" s="3" t="s">
        <v>12</v>
      </c>
    </row>
    <row r="3" spans="1:29" s="8" customFormat="1">
      <c r="A3" s="5" t="s">
        <v>15</v>
      </c>
      <c r="B3" s="5">
        <v>773.57326023784901</v>
      </c>
      <c r="C3" s="5">
        <v>7.4999999999999997E-2</v>
      </c>
      <c r="D3" s="7">
        <v>670</v>
      </c>
      <c r="E3" s="7">
        <v>1.4378</v>
      </c>
      <c r="F3" s="6">
        <f t="shared" ref="F3:F50" si="0">(ROUND($B3,0)-D3)/$B3</f>
        <v>0.13444104824412278</v>
      </c>
      <c r="G3" s="7">
        <v>670</v>
      </c>
      <c r="H3" s="7">
        <v>5.5999999999999991E-3</v>
      </c>
      <c r="I3" s="6">
        <f t="shared" ref="I3:I50" si="1">(ROUND($B3,0)-G3)/$B3</f>
        <v>0.13444104824412278</v>
      </c>
      <c r="J3" s="7">
        <v>675</v>
      </c>
      <c r="K3" s="7">
        <v>0.54679999999999995</v>
      </c>
      <c r="L3" s="6">
        <f t="shared" ref="L3:L50" si="2">(ROUND($B3,0)-J3)/$B3</f>
        <v>0.12797753630930916</v>
      </c>
      <c r="M3" s="7">
        <v>662.84777699364804</v>
      </c>
      <c r="N3" s="7">
        <v>839.2</v>
      </c>
      <c r="O3" s="6">
        <f t="shared" ref="O3:O50" si="3">($B3-M3)/$B3</f>
        <v>0.14313509648737915</v>
      </c>
      <c r="P3" s="7">
        <v>662.84777699364804</v>
      </c>
      <c r="Q3" s="6">
        <f t="shared" ref="Q3:Q50" si="4">($B3-P3)/$B3</f>
        <v>0.14313509648737915</v>
      </c>
      <c r="R3" s="7">
        <v>674.77901269999995</v>
      </c>
      <c r="S3" s="7">
        <v>60806.8</v>
      </c>
      <c r="T3" s="6">
        <f t="shared" ref="T3:T50" si="5">($B3-R3)/$B3</f>
        <v>0.12771155961036321</v>
      </c>
      <c r="U3" s="7">
        <v>662.84777699364804</v>
      </c>
      <c r="V3" s="7">
        <v>600067.30000000005</v>
      </c>
      <c r="W3" s="6">
        <f t="shared" ref="W3:W50" si="6">($B3-U3)/$B3</f>
        <v>0.14313509648737915</v>
      </c>
      <c r="X3" s="7">
        <v>674.77901267871596</v>
      </c>
      <c r="Y3" s="7">
        <v>7.2500000000000009E-2</v>
      </c>
      <c r="Z3" s="6">
        <f t="shared" ref="Z3:Z50" si="7">($B3-X3)/$B3</f>
        <v>0.12771155963787706</v>
      </c>
      <c r="AA3" s="7">
        <v>674.77901267871596</v>
      </c>
      <c r="AB3" s="6">
        <f t="shared" ref="AB3:AB50" si="8">($B3-AA3)/$B3</f>
        <v>0.12771155963787706</v>
      </c>
    </row>
    <row r="4" spans="1:29" s="8" customFormat="1">
      <c r="A4" s="5" t="s">
        <v>16</v>
      </c>
      <c r="B4" s="5">
        <v>6009.1495796395402</v>
      </c>
      <c r="C4" s="5">
        <v>0.39200000000000002</v>
      </c>
      <c r="D4" s="7">
        <v>5972</v>
      </c>
      <c r="E4" s="7">
        <v>4.1712000000000007</v>
      </c>
      <c r="F4" s="6">
        <f t="shared" si="0"/>
        <v>6.1572772502393675E-3</v>
      </c>
      <c r="G4" s="7">
        <v>5962</v>
      </c>
      <c r="H4" s="7">
        <v>6.8000000000000005E-3</v>
      </c>
      <c r="I4" s="6">
        <f t="shared" si="1"/>
        <v>7.8214062367905485E-3</v>
      </c>
      <c r="J4" s="7">
        <v>6009</v>
      </c>
      <c r="K4" s="7">
        <v>0.99730000000000008</v>
      </c>
      <c r="L4" s="6">
        <f t="shared" si="2"/>
        <v>0</v>
      </c>
      <c r="M4" s="7">
        <v>4341.1108945846599</v>
      </c>
      <c r="N4" s="7">
        <v>1265.5999999999999</v>
      </c>
      <c r="O4" s="6">
        <f t="shared" si="3"/>
        <v>0.27758315264885414</v>
      </c>
      <c r="P4" s="7">
        <v>4341.1108945846599</v>
      </c>
      <c r="Q4" s="6">
        <f t="shared" si="4"/>
        <v>0.27758315264885414</v>
      </c>
      <c r="R4" s="7">
        <v>4341.1108949999998</v>
      </c>
      <c r="S4" s="7">
        <v>60853.7</v>
      </c>
      <c r="T4" s="6">
        <f t="shared" si="5"/>
        <v>0.27758315257973626</v>
      </c>
      <c r="U4" s="7">
        <v>6009.1495796395402</v>
      </c>
      <c r="V4" s="7">
        <v>600000.5</v>
      </c>
      <c r="W4" s="6">
        <f t="shared" si="6"/>
        <v>0</v>
      </c>
      <c r="X4" s="7">
        <v>4341.1108945846599</v>
      </c>
      <c r="Y4" s="7">
        <v>0.13439999999999999</v>
      </c>
      <c r="Z4" s="6">
        <f t="shared" si="7"/>
        <v>0.27758315264885414</v>
      </c>
      <c r="AA4" s="7">
        <v>4341.1108945846599</v>
      </c>
      <c r="AB4" s="6">
        <f t="shared" si="8"/>
        <v>0.27758315264885414</v>
      </c>
    </row>
    <row r="5" spans="1:29" s="8" customFormat="1">
      <c r="A5" s="5" t="s">
        <v>17</v>
      </c>
      <c r="B5" s="5">
        <v>2144.7964774257198</v>
      </c>
      <c r="C5" s="5">
        <v>6.5000000000000002E-2</v>
      </c>
      <c r="D5" s="7">
        <v>2145</v>
      </c>
      <c r="E5" s="7">
        <v>3.3544000000000005</v>
      </c>
      <c r="F5" s="6">
        <f t="shared" si="0"/>
        <v>0</v>
      </c>
      <c r="G5" s="7">
        <v>2005</v>
      </c>
      <c r="H5" s="7">
        <v>5.4999999999999997E-3</v>
      </c>
      <c r="I5" s="6">
        <f t="shared" si="1"/>
        <v>6.5274258641096913E-2</v>
      </c>
      <c r="J5" s="7">
        <v>2145</v>
      </c>
      <c r="K5" s="7">
        <v>0.69420000000000015</v>
      </c>
      <c r="L5" s="6">
        <f t="shared" si="2"/>
        <v>0</v>
      </c>
      <c r="M5" s="7">
        <v>1301.0824807496299</v>
      </c>
      <c r="N5" s="7">
        <v>1175.7</v>
      </c>
      <c r="O5" s="6">
        <f t="shared" si="3"/>
        <v>0.39337718312963332</v>
      </c>
      <c r="P5" s="7">
        <v>1301.0824807496299</v>
      </c>
      <c r="Q5" s="6">
        <f t="shared" si="4"/>
        <v>0.39337718312963332</v>
      </c>
      <c r="R5" s="7">
        <v>2002.7111709999999</v>
      </c>
      <c r="S5" s="7">
        <v>60790.6</v>
      </c>
      <c r="T5" s="6">
        <f t="shared" si="5"/>
        <v>6.6246521719513909E-2</v>
      </c>
      <c r="U5" s="7">
        <v>1985.8322152565299</v>
      </c>
      <c r="V5" s="7">
        <v>599981.80000000005</v>
      </c>
      <c r="W5" s="6">
        <f t="shared" si="6"/>
        <v>7.4116245453734533E-2</v>
      </c>
      <c r="X5" s="7">
        <v>2002.71117066639</v>
      </c>
      <c r="Y5" s="7">
        <v>6.3199999999999992E-2</v>
      </c>
      <c r="Z5" s="6">
        <f t="shared" si="7"/>
        <v>6.6246521875057765E-2</v>
      </c>
      <c r="AA5" s="7">
        <v>2002.71117066639</v>
      </c>
      <c r="AB5" s="6">
        <f t="shared" si="8"/>
        <v>6.6246521875057765E-2</v>
      </c>
    </row>
    <row r="6" spans="1:29" s="8" customFormat="1">
      <c r="A6" s="5" t="s">
        <v>18</v>
      </c>
      <c r="B6" s="5">
        <v>3837.0432600271101</v>
      </c>
      <c r="C6" s="5">
        <v>0.193</v>
      </c>
      <c r="D6" s="7">
        <v>3837</v>
      </c>
      <c r="E6" s="7">
        <v>4.2068999999999992</v>
      </c>
      <c r="F6" s="6">
        <f t="shared" si="0"/>
        <v>0</v>
      </c>
      <c r="G6" s="7">
        <v>3837</v>
      </c>
      <c r="H6" s="7">
        <v>6.1999999999999998E-3</v>
      </c>
      <c r="I6" s="6">
        <f t="shared" si="1"/>
        <v>0</v>
      </c>
      <c r="J6" s="7">
        <v>3837</v>
      </c>
      <c r="K6" s="7">
        <v>1.0680000000000001</v>
      </c>
      <c r="L6" s="6">
        <f t="shared" si="2"/>
        <v>0</v>
      </c>
      <c r="M6" s="7">
        <v>3346.17348028691</v>
      </c>
      <c r="N6" s="7">
        <v>1158.3</v>
      </c>
      <c r="O6" s="6">
        <f t="shared" si="3"/>
        <v>0.12792917527250708</v>
      </c>
      <c r="P6" s="7">
        <v>3346.17348028691</v>
      </c>
      <c r="Q6" s="6">
        <f t="shared" si="4"/>
        <v>0.12792917527250708</v>
      </c>
      <c r="R6" s="7">
        <v>3346.1734799999999</v>
      </c>
      <c r="S6" s="7">
        <v>60613.1</v>
      </c>
      <c r="T6" s="6">
        <f t="shared" si="5"/>
        <v>0.12792917534728082</v>
      </c>
      <c r="U6" s="7">
        <v>3837.0432600271101</v>
      </c>
      <c r="V6" s="7">
        <v>599980.6</v>
      </c>
      <c r="W6" s="6">
        <f t="shared" si="6"/>
        <v>0</v>
      </c>
      <c r="X6" s="7">
        <v>3346.17348028691</v>
      </c>
      <c r="Y6" s="7">
        <v>7.980000000000001E-2</v>
      </c>
      <c r="Z6" s="6">
        <f t="shared" si="7"/>
        <v>0.12792917527250708</v>
      </c>
      <c r="AA6" s="7">
        <v>3346.17348028691</v>
      </c>
      <c r="AB6" s="6">
        <f t="shared" si="8"/>
        <v>0.12792917527250708</v>
      </c>
    </row>
    <row r="7" spans="1:29" s="8" customFormat="1">
      <c r="A7" s="5" t="s">
        <v>19</v>
      </c>
      <c r="B7" s="5">
        <v>269.01472849392701</v>
      </c>
      <c r="C7" s="5">
        <v>4.1000000000000002E-2</v>
      </c>
      <c r="D7" s="7">
        <v>269</v>
      </c>
      <c r="E7" s="7">
        <v>3.5147999999999997</v>
      </c>
      <c r="F7" s="6">
        <f t="shared" si="0"/>
        <v>0</v>
      </c>
      <c r="G7" s="7">
        <v>1</v>
      </c>
      <c r="H7" s="7">
        <v>5.8000000000000005E-3</v>
      </c>
      <c r="I7" s="6">
        <f t="shared" si="1"/>
        <v>0.99622798164394955</v>
      </c>
      <c r="J7" s="7">
        <v>1</v>
      </c>
      <c r="K7" s="7">
        <v>0.27679999999999999</v>
      </c>
      <c r="L7" s="6">
        <f t="shared" si="2"/>
        <v>0.99622798164394955</v>
      </c>
      <c r="M7" s="7">
        <v>269.01472849392599</v>
      </c>
      <c r="N7" s="7">
        <v>961.1</v>
      </c>
      <c r="O7" s="6">
        <f t="shared" si="3"/>
        <v>3.8034405968134287E-15</v>
      </c>
      <c r="P7" s="7">
        <v>269.01472849392599</v>
      </c>
      <c r="Q7" s="6">
        <f t="shared" si="4"/>
        <v>3.8034405968134287E-15</v>
      </c>
      <c r="R7" s="7">
        <v>269.01472849999999</v>
      </c>
      <c r="S7" s="7">
        <v>60780.7</v>
      </c>
      <c r="T7" s="6">
        <f t="shared" si="5"/>
        <v>-2.2574899057875349E-11</v>
      </c>
      <c r="U7" s="7">
        <v>269.01472849392599</v>
      </c>
      <c r="V7" s="7">
        <v>599980.30000000005</v>
      </c>
      <c r="W7" s="6">
        <f t="shared" si="6"/>
        <v>3.8034405968134287E-15</v>
      </c>
      <c r="X7" s="7">
        <v>269.01472849392701</v>
      </c>
      <c r="Y7" s="7">
        <v>6.0699999999999997E-2</v>
      </c>
      <c r="Z7" s="6">
        <f t="shared" si="7"/>
        <v>0</v>
      </c>
      <c r="AA7" s="7">
        <v>269.01472849392701</v>
      </c>
      <c r="AB7" s="6">
        <f t="shared" si="8"/>
        <v>0</v>
      </c>
    </row>
    <row r="8" spans="1:29" s="8" customFormat="1">
      <c r="A8" s="5" t="s">
        <v>20</v>
      </c>
      <c r="B8" s="5">
        <v>5565.82595744015</v>
      </c>
      <c r="C8" s="5">
        <v>0.20399999999999999</v>
      </c>
      <c r="D8" s="7">
        <v>5566</v>
      </c>
      <c r="E8" s="7">
        <v>3.8185000000000002</v>
      </c>
      <c r="F8" s="6">
        <f t="shared" si="0"/>
        <v>0</v>
      </c>
      <c r="G8" s="7">
        <v>5566</v>
      </c>
      <c r="H8" s="7">
        <v>6.6E-3</v>
      </c>
      <c r="I8" s="6">
        <f t="shared" si="1"/>
        <v>0</v>
      </c>
      <c r="J8" s="7">
        <v>5566</v>
      </c>
      <c r="K8" s="7">
        <v>0.93230000000000002</v>
      </c>
      <c r="L8" s="6">
        <f t="shared" si="2"/>
        <v>0</v>
      </c>
      <c r="M8" s="7">
        <v>4272.3404999396498</v>
      </c>
      <c r="N8" s="7">
        <v>744.1</v>
      </c>
      <c r="O8" s="6">
        <f t="shared" si="3"/>
        <v>0.23239775504863316</v>
      </c>
      <c r="P8" s="7">
        <v>4272.3404999396498</v>
      </c>
      <c r="Q8" s="6">
        <f t="shared" si="4"/>
        <v>0.23239775504863316</v>
      </c>
      <c r="R8" s="7">
        <v>5435.3888740000002</v>
      </c>
      <c r="S8" s="7">
        <v>61191.6</v>
      </c>
      <c r="T8" s="6">
        <f t="shared" si="5"/>
        <v>2.3435350734563886E-2</v>
      </c>
      <c r="U8" s="7">
        <v>5565.82595744015</v>
      </c>
      <c r="V8" s="7">
        <v>599984.69999999995</v>
      </c>
      <c r="W8" s="6">
        <f t="shared" si="6"/>
        <v>0</v>
      </c>
      <c r="X8" s="7">
        <v>4272.3404999396498</v>
      </c>
      <c r="Y8" s="7">
        <v>9.7899999999999987E-2</v>
      </c>
      <c r="Z8" s="6">
        <f t="shared" si="7"/>
        <v>0.23239775504863316</v>
      </c>
      <c r="AA8" s="7">
        <v>4272.3404999396498</v>
      </c>
      <c r="AB8" s="6">
        <f t="shared" si="8"/>
        <v>0.23239775504863316</v>
      </c>
    </row>
    <row r="9" spans="1:29" s="8" customFormat="1">
      <c r="A9" s="5" t="s">
        <v>21</v>
      </c>
      <c r="B9" s="5">
        <v>619.22736351846004</v>
      </c>
      <c r="C9" s="5">
        <v>0.02</v>
      </c>
      <c r="D9" s="7">
        <v>619</v>
      </c>
      <c r="E9" s="7">
        <v>2.7092000000000001</v>
      </c>
      <c r="F9" s="6">
        <f t="shared" si="0"/>
        <v>0</v>
      </c>
      <c r="G9" s="7">
        <v>400</v>
      </c>
      <c r="H9" s="7">
        <v>4.8999999999999998E-3</v>
      </c>
      <c r="I9" s="6">
        <f t="shared" si="1"/>
        <v>0.35366654140675957</v>
      </c>
      <c r="J9" s="7">
        <v>619</v>
      </c>
      <c r="K9" s="7">
        <v>0.34299999999999997</v>
      </c>
      <c r="L9" s="6">
        <f t="shared" si="2"/>
        <v>0</v>
      </c>
      <c r="M9" s="7">
        <v>338.68269342561899</v>
      </c>
      <c r="N9" s="7">
        <v>400.6</v>
      </c>
      <c r="O9" s="6">
        <f t="shared" si="3"/>
        <v>0.45305599626408888</v>
      </c>
      <c r="P9" s="7">
        <v>338.68269342561899</v>
      </c>
      <c r="Q9" s="6">
        <f t="shared" si="4"/>
        <v>0.45305599626408888</v>
      </c>
      <c r="R9" s="7">
        <v>619.22736350000002</v>
      </c>
      <c r="S9" s="7">
        <v>61876.7</v>
      </c>
      <c r="T9" s="6">
        <f t="shared" si="5"/>
        <v>2.9811366631143401E-11</v>
      </c>
      <c r="U9" s="7">
        <v>399.73202809420599</v>
      </c>
      <c r="V9" s="7">
        <v>600008</v>
      </c>
      <c r="W9" s="6">
        <f t="shared" si="6"/>
        <v>0.35446646636718049</v>
      </c>
      <c r="X9" s="7">
        <v>363.38600595687598</v>
      </c>
      <c r="Y9" s="7">
        <v>6.6900000000000001E-2</v>
      </c>
      <c r="Z9" s="6">
        <f t="shared" si="7"/>
        <v>0.41316222866491115</v>
      </c>
      <c r="AA9" s="7">
        <v>363.38600595687598</v>
      </c>
      <c r="AB9" s="6">
        <f t="shared" si="8"/>
        <v>0.41316222866491115</v>
      </c>
    </row>
    <row r="10" spans="1:29" s="8" customFormat="1">
      <c r="A10" s="5" t="s">
        <v>22</v>
      </c>
      <c r="B10" s="5">
        <v>747.52321025083097</v>
      </c>
      <c r="C10" s="5">
        <v>2.1999999999999999E-2</v>
      </c>
      <c r="D10" s="7">
        <v>748</v>
      </c>
      <c r="E10" s="7">
        <v>2.8645</v>
      </c>
      <c r="F10" s="6">
        <f t="shared" si="0"/>
        <v>0</v>
      </c>
      <c r="G10" s="7">
        <v>748</v>
      </c>
      <c r="H10" s="7">
        <v>5.3999999999999994E-3</v>
      </c>
      <c r="I10" s="6">
        <f t="shared" si="1"/>
        <v>0</v>
      </c>
      <c r="J10" s="7">
        <v>748</v>
      </c>
      <c r="K10" s="7">
        <v>0.32290000000000002</v>
      </c>
      <c r="L10" s="6">
        <f t="shared" si="2"/>
        <v>0</v>
      </c>
      <c r="M10" s="7">
        <v>289.25390620262698</v>
      </c>
      <c r="N10" s="7">
        <v>994.6</v>
      </c>
      <c r="O10" s="6">
        <f t="shared" si="3"/>
        <v>0.61305026755548098</v>
      </c>
      <c r="P10" s="7">
        <v>289.25390620262698</v>
      </c>
      <c r="Q10" s="6">
        <f t="shared" si="4"/>
        <v>0.61305026755548098</v>
      </c>
      <c r="R10" s="7">
        <v>747.52321029999996</v>
      </c>
      <c r="S10" s="7">
        <v>61578.9</v>
      </c>
      <c r="T10" s="6">
        <f t="shared" si="5"/>
        <v>-6.5775869171890591E-11</v>
      </c>
      <c r="U10" s="7">
        <v>747.52321025083097</v>
      </c>
      <c r="V10" s="7">
        <v>599986.6</v>
      </c>
      <c r="W10" s="6">
        <f t="shared" si="6"/>
        <v>0</v>
      </c>
      <c r="X10" s="7">
        <v>289.253906202628</v>
      </c>
      <c r="Y10" s="7">
        <v>6.83E-2</v>
      </c>
      <c r="Z10" s="6">
        <f t="shared" si="7"/>
        <v>0.61305026755547964</v>
      </c>
      <c r="AA10" s="7">
        <v>289.253906202628</v>
      </c>
      <c r="AB10" s="6">
        <f t="shared" si="8"/>
        <v>0.61305026755547964</v>
      </c>
    </row>
    <row r="11" spans="1:29" s="8" customFormat="1">
      <c r="A11" s="5" t="s">
        <v>23</v>
      </c>
      <c r="B11" s="5">
        <v>466.92907634307198</v>
      </c>
      <c r="C11" s="5">
        <v>1.7999999999999999E-2</v>
      </c>
      <c r="D11" s="7">
        <v>467</v>
      </c>
      <c r="E11" s="7">
        <v>3.2175000000000002</v>
      </c>
      <c r="F11" s="6">
        <f t="shared" si="0"/>
        <v>0</v>
      </c>
      <c r="G11" s="7">
        <v>108</v>
      </c>
      <c r="H11" s="7">
        <v>5.0000000000000001E-3</v>
      </c>
      <c r="I11" s="6">
        <f t="shared" si="1"/>
        <v>0.76885338306974038</v>
      </c>
      <c r="J11" s="7">
        <v>108</v>
      </c>
      <c r="K11" s="7">
        <v>0.22949999999999998</v>
      </c>
      <c r="L11" s="6">
        <f t="shared" si="2"/>
        <v>0.76885338306974038</v>
      </c>
      <c r="M11" s="7">
        <v>466.92907634307198</v>
      </c>
      <c r="N11" s="7">
        <v>854.8</v>
      </c>
      <c r="O11" s="6">
        <f t="shared" si="3"/>
        <v>0</v>
      </c>
      <c r="P11" s="7">
        <v>466.92907634307198</v>
      </c>
      <c r="Q11" s="6">
        <f t="shared" si="4"/>
        <v>0</v>
      </c>
      <c r="R11" s="7">
        <v>466.92907630000002</v>
      </c>
      <c r="S11" s="7">
        <v>61373.5</v>
      </c>
      <c r="T11" s="6">
        <f t="shared" si="5"/>
        <v>9.2245195160545782E-11</v>
      </c>
      <c r="U11" s="7">
        <v>466.92907634307198</v>
      </c>
      <c r="V11" s="7">
        <v>599980.6</v>
      </c>
      <c r="W11" s="6">
        <f t="shared" si="6"/>
        <v>0</v>
      </c>
      <c r="X11" s="7">
        <v>466.92907634307198</v>
      </c>
      <c r="Y11" s="7">
        <v>6.7000000000000018E-2</v>
      </c>
      <c r="Z11" s="6">
        <f t="shared" si="7"/>
        <v>0</v>
      </c>
      <c r="AA11" s="7">
        <v>466.92907634307198</v>
      </c>
      <c r="AB11" s="6">
        <f t="shared" si="8"/>
        <v>0</v>
      </c>
    </row>
    <row r="12" spans="1:29" s="8" customFormat="1">
      <c r="A12" s="5" t="s">
        <v>24</v>
      </c>
      <c r="B12" s="5">
        <v>537.41659514890398</v>
      </c>
      <c r="C12" s="5">
        <v>2.3E-2</v>
      </c>
      <c r="D12" s="7">
        <v>537</v>
      </c>
      <c r="E12" s="7">
        <v>3.2924999999999995</v>
      </c>
      <c r="F12" s="6">
        <f t="shared" si="0"/>
        <v>0</v>
      </c>
      <c r="G12" s="7">
        <v>537</v>
      </c>
      <c r="H12" s="7">
        <v>4.8999999999999998E-3</v>
      </c>
      <c r="I12" s="6">
        <f t="shared" si="1"/>
        <v>0</v>
      </c>
      <c r="J12" s="7">
        <v>537</v>
      </c>
      <c r="K12" s="7">
        <v>0.30330000000000001</v>
      </c>
      <c r="L12" s="6">
        <f t="shared" si="2"/>
        <v>0</v>
      </c>
      <c r="M12" s="7">
        <v>287.66056159185001</v>
      </c>
      <c r="N12" s="7">
        <v>851.8</v>
      </c>
      <c r="O12" s="6">
        <f t="shared" si="3"/>
        <v>0.46473450170970837</v>
      </c>
      <c r="P12" s="7">
        <v>287.66056159185001</v>
      </c>
      <c r="Q12" s="6">
        <f t="shared" si="4"/>
        <v>0.46473450170970837</v>
      </c>
      <c r="R12" s="7">
        <v>530.42996289999996</v>
      </c>
      <c r="S12" s="7">
        <v>62326</v>
      </c>
      <c r="T12" s="6">
        <f t="shared" si="5"/>
        <v>1.3000402875479131E-2</v>
      </c>
      <c r="U12" s="7">
        <v>530.42996290822202</v>
      </c>
      <c r="V12" s="7">
        <v>599980.1</v>
      </c>
      <c r="W12" s="6">
        <f t="shared" si="6"/>
        <v>1.3000402860179902E-2</v>
      </c>
      <c r="X12" s="7">
        <v>287.66056159185001</v>
      </c>
      <c r="Y12" s="7">
        <v>7.0700000000000013E-2</v>
      </c>
      <c r="Z12" s="6">
        <f t="shared" si="7"/>
        <v>0.46473450170970837</v>
      </c>
      <c r="AA12" s="7">
        <v>287.66056159185001</v>
      </c>
      <c r="AB12" s="6">
        <f t="shared" si="8"/>
        <v>0.46473450170970837</v>
      </c>
    </row>
    <row r="13" spans="1:29" s="8" customFormat="1">
      <c r="A13" s="5" t="s">
        <v>25</v>
      </c>
      <c r="B13" s="5">
        <v>299.281309446514</v>
      </c>
      <c r="C13" s="5">
        <v>1.9E-2</v>
      </c>
      <c r="D13" s="7">
        <v>299</v>
      </c>
      <c r="E13" s="7">
        <v>3.2075999999999993</v>
      </c>
      <c r="F13" s="6">
        <f t="shared" si="0"/>
        <v>0</v>
      </c>
      <c r="G13" s="7">
        <v>276</v>
      </c>
      <c r="H13" s="7">
        <v>5.0999999999999995E-3</v>
      </c>
      <c r="I13" s="6">
        <f t="shared" si="1"/>
        <v>7.6850773082140764E-2</v>
      </c>
      <c r="J13" s="7">
        <v>276</v>
      </c>
      <c r="K13" s="7">
        <v>0.21760000000000002</v>
      </c>
      <c r="L13" s="6">
        <f t="shared" si="2"/>
        <v>7.6850773082140764E-2</v>
      </c>
      <c r="M13" s="7">
        <v>275.94999999999902</v>
      </c>
      <c r="N13" s="7">
        <v>566.20000000000005</v>
      </c>
      <c r="O13" s="6">
        <f t="shared" si="3"/>
        <v>7.7957789912318692E-2</v>
      </c>
      <c r="P13" s="7">
        <v>275.94999999999902</v>
      </c>
      <c r="Q13" s="6">
        <f t="shared" si="4"/>
        <v>7.7957789912318692E-2</v>
      </c>
      <c r="R13" s="7">
        <v>275.95</v>
      </c>
      <c r="S13" s="7">
        <v>61859.1</v>
      </c>
      <c r="T13" s="6">
        <f t="shared" si="5"/>
        <v>7.7957789912315459E-2</v>
      </c>
      <c r="U13" s="7">
        <v>275.94999999999902</v>
      </c>
      <c r="V13" s="7">
        <v>599983.80000000005</v>
      </c>
      <c r="W13" s="6">
        <f t="shared" si="6"/>
        <v>7.7957789912318692E-2</v>
      </c>
      <c r="X13" s="7">
        <v>275.95</v>
      </c>
      <c r="Y13" s="7">
        <v>6.4500000000000002E-2</v>
      </c>
      <c r="Z13" s="6">
        <f t="shared" si="7"/>
        <v>7.7957789912315459E-2</v>
      </c>
      <c r="AA13" s="7">
        <v>275.95</v>
      </c>
      <c r="AB13" s="6">
        <f t="shared" si="8"/>
        <v>7.7957789912315459E-2</v>
      </c>
    </row>
    <row r="14" spans="1:29" s="8" customFormat="1">
      <c r="A14" s="5" t="s">
        <v>26</v>
      </c>
      <c r="B14" s="5">
        <v>716.25088666945896</v>
      </c>
      <c r="C14" s="5">
        <v>2.5999999999999999E-2</v>
      </c>
      <c r="D14" s="7">
        <v>716</v>
      </c>
      <c r="E14" s="7">
        <v>3.2256999999999998</v>
      </c>
      <c r="F14" s="6">
        <f t="shared" si="0"/>
        <v>0</v>
      </c>
      <c r="G14" s="7">
        <v>716</v>
      </c>
      <c r="H14" s="7">
        <v>5.7000000000000002E-3</v>
      </c>
      <c r="I14" s="6">
        <f t="shared" si="1"/>
        <v>0</v>
      </c>
      <c r="J14" s="7">
        <v>716</v>
      </c>
      <c r="K14" s="7">
        <v>0.27140000000000003</v>
      </c>
      <c r="L14" s="6">
        <f t="shared" si="2"/>
        <v>0</v>
      </c>
      <c r="M14" s="7">
        <v>234.23843668711501</v>
      </c>
      <c r="N14" s="7">
        <v>800.1</v>
      </c>
      <c r="O14" s="6">
        <f t="shared" si="3"/>
        <v>0.67296593826736406</v>
      </c>
      <c r="P14" s="7">
        <v>234.23843668711501</v>
      </c>
      <c r="Q14" s="6">
        <f t="shared" si="4"/>
        <v>0.67296593826736406</v>
      </c>
      <c r="R14" s="7">
        <v>676.75564120000001</v>
      </c>
      <c r="S14" s="7">
        <v>62174.7</v>
      </c>
      <c r="T14" s="6">
        <f t="shared" si="5"/>
        <v>5.5141635709674904E-2</v>
      </c>
      <c r="U14" s="7">
        <v>676.75564117383101</v>
      </c>
      <c r="V14" s="7">
        <v>599982.4</v>
      </c>
      <c r="W14" s="6">
        <f t="shared" si="6"/>
        <v>5.514163574621099E-2</v>
      </c>
      <c r="X14" s="7">
        <v>234.23843668711501</v>
      </c>
      <c r="Y14" s="7">
        <v>6.93E-2</v>
      </c>
      <c r="Z14" s="6">
        <f t="shared" si="7"/>
        <v>0.67296593826736406</v>
      </c>
      <c r="AA14" s="7">
        <v>234.23843668711501</v>
      </c>
      <c r="AB14" s="6">
        <f t="shared" si="8"/>
        <v>0.67296593826736406</v>
      </c>
    </row>
    <row r="15" spans="1:29" s="8" customFormat="1">
      <c r="A15" s="5" t="s">
        <v>27</v>
      </c>
      <c r="B15" s="5">
        <v>1091.12743271196</v>
      </c>
      <c r="C15" s="5">
        <v>14.891</v>
      </c>
      <c r="D15" s="7">
        <v>1091</v>
      </c>
      <c r="E15" s="7">
        <v>7.992700000000001</v>
      </c>
      <c r="F15" s="6">
        <f t="shared" si="0"/>
        <v>0</v>
      </c>
      <c r="G15" s="7">
        <v>1091</v>
      </c>
      <c r="H15" s="7">
        <v>7.2000000000000007E-3</v>
      </c>
      <c r="I15" s="6">
        <f t="shared" si="1"/>
        <v>0</v>
      </c>
      <c r="J15" s="7">
        <v>1091</v>
      </c>
      <c r="K15" s="7">
        <v>0.64019999999999988</v>
      </c>
      <c r="L15" s="6">
        <f t="shared" si="2"/>
        <v>0</v>
      </c>
      <c r="M15" s="7">
        <v>1091.12743271196</v>
      </c>
      <c r="N15" s="7">
        <v>949.1</v>
      </c>
      <c r="O15" s="6">
        <f t="shared" si="3"/>
        <v>0</v>
      </c>
      <c r="P15" s="7">
        <v>1091.12743271196</v>
      </c>
      <c r="Q15" s="6">
        <f t="shared" si="4"/>
        <v>0</v>
      </c>
      <c r="R15" s="7">
        <v>1091.1274330000001</v>
      </c>
      <c r="S15" s="7">
        <v>61621.7</v>
      </c>
      <c r="T15" s="6">
        <f t="shared" si="5"/>
        <v>-2.6398397350071992E-10</v>
      </c>
      <c r="U15" s="7">
        <v>1091.12743271196</v>
      </c>
      <c r="V15" s="7">
        <v>599980.80000000005</v>
      </c>
      <c r="W15" s="6">
        <f t="shared" si="6"/>
        <v>0</v>
      </c>
      <c r="X15" s="7">
        <v>1091.12743271196</v>
      </c>
      <c r="Y15" s="7">
        <v>9.9499999999999991E-2</v>
      </c>
      <c r="Z15" s="6">
        <f t="shared" si="7"/>
        <v>0</v>
      </c>
      <c r="AA15" s="7">
        <v>1091.12743271196</v>
      </c>
      <c r="AB15" s="6">
        <f t="shared" si="8"/>
        <v>0</v>
      </c>
    </row>
    <row r="16" spans="1:29" s="8" customFormat="1">
      <c r="A16" s="5" t="s">
        <v>28</v>
      </c>
      <c r="B16" s="5">
        <v>13554.7305928107</v>
      </c>
      <c r="C16" s="5">
        <v>175.28</v>
      </c>
      <c r="D16" s="7">
        <v>13555</v>
      </c>
      <c r="E16" s="7">
        <v>8.9120999999999988</v>
      </c>
      <c r="F16" s="6">
        <f t="shared" si="0"/>
        <v>0</v>
      </c>
      <c r="G16" s="7">
        <v>9402</v>
      </c>
      <c r="H16" s="7">
        <v>8.4999999999999989E-3</v>
      </c>
      <c r="I16" s="6">
        <f t="shared" si="1"/>
        <v>0.30638749856103459</v>
      </c>
      <c r="J16" s="7">
        <v>12131</v>
      </c>
      <c r="K16" s="7">
        <v>3.8645999999999994</v>
      </c>
      <c r="L16" s="6">
        <f t="shared" si="2"/>
        <v>0.10505557379025121</v>
      </c>
      <c r="M16" s="7">
        <v>12131.1921907425</v>
      </c>
      <c r="N16" s="7">
        <v>594</v>
      </c>
      <c r="O16" s="6">
        <f t="shared" si="3"/>
        <v>0.10502151941132867</v>
      </c>
      <c r="P16" s="7">
        <v>12131.1921907425</v>
      </c>
      <c r="Q16" s="6">
        <f t="shared" si="4"/>
        <v>0.10502151941132867</v>
      </c>
      <c r="R16" s="7">
        <v>12131.35908</v>
      </c>
      <c r="S16" s="7">
        <v>61721.2</v>
      </c>
      <c r="T16" s="6">
        <f t="shared" si="5"/>
        <v>0.10500920715942834</v>
      </c>
      <c r="U16" s="7">
        <v>12246.2377256236</v>
      </c>
      <c r="V16" s="7">
        <v>599981</v>
      </c>
      <c r="W16" s="6">
        <f t="shared" si="6"/>
        <v>9.6534037192971767E-2</v>
      </c>
      <c r="X16" s="7">
        <v>12131.359078380399</v>
      </c>
      <c r="Y16" s="7">
        <v>0.3231</v>
      </c>
      <c r="Z16" s="6">
        <f t="shared" si="7"/>
        <v>0.10500920727891436</v>
      </c>
      <c r="AA16" s="7">
        <v>12131.359078380399</v>
      </c>
      <c r="AB16" s="6">
        <f t="shared" si="8"/>
        <v>0.10500920727891436</v>
      </c>
    </row>
    <row r="17" spans="1:28" s="8" customFormat="1">
      <c r="A17" s="5" t="s">
        <v>29</v>
      </c>
      <c r="B17" s="5">
        <v>6009.4314255333302</v>
      </c>
      <c r="C17" s="5">
        <v>6.3879999999999999</v>
      </c>
      <c r="D17" s="7">
        <v>6009</v>
      </c>
      <c r="E17" s="7">
        <v>8.5960000000000001</v>
      </c>
      <c r="F17" s="6">
        <f t="shared" si="0"/>
        <v>0</v>
      </c>
      <c r="G17" s="7">
        <v>6009</v>
      </c>
      <c r="H17" s="7">
        <v>7.7999999999999996E-3</v>
      </c>
      <c r="I17" s="6">
        <f t="shared" si="1"/>
        <v>0</v>
      </c>
      <c r="J17" s="7">
        <v>6009</v>
      </c>
      <c r="K17" s="7">
        <v>2.3810000000000002</v>
      </c>
      <c r="L17" s="6">
        <f t="shared" si="2"/>
        <v>0</v>
      </c>
      <c r="M17" s="7">
        <v>5615.4239396384901</v>
      </c>
      <c r="N17" s="7">
        <v>939.8</v>
      </c>
      <c r="O17" s="6">
        <f t="shared" si="3"/>
        <v>6.5564852644919291E-2</v>
      </c>
      <c r="P17" s="7">
        <v>5615.4239396384901</v>
      </c>
      <c r="Q17" s="6">
        <f t="shared" si="4"/>
        <v>6.5564852644919291E-2</v>
      </c>
      <c r="R17" s="7">
        <v>6009.4314260000001</v>
      </c>
      <c r="S17" s="7">
        <v>61285.7</v>
      </c>
      <c r="T17" s="6">
        <f t="shared" si="5"/>
        <v>-7.7656251296783713E-11</v>
      </c>
      <c r="U17" s="7">
        <v>5615.4239396384901</v>
      </c>
      <c r="V17" s="7">
        <v>599981.19999999995</v>
      </c>
      <c r="W17" s="6">
        <f t="shared" si="6"/>
        <v>6.5564852644919291E-2</v>
      </c>
      <c r="X17" s="7">
        <v>6009.4314255333302</v>
      </c>
      <c r="Y17" s="7">
        <v>8.8999999999999996E-2</v>
      </c>
      <c r="Z17" s="6">
        <f t="shared" si="7"/>
        <v>0</v>
      </c>
      <c r="AA17" s="7">
        <v>6009.4314255333302</v>
      </c>
      <c r="AB17" s="6">
        <f t="shared" si="8"/>
        <v>0</v>
      </c>
    </row>
    <row r="18" spans="1:28" s="8" customFormat="1">
      <c r="A18" s="5" t="s">
        <v>30</v>
      </c>
      <c r="B18" s="5">
        <v>9235.0675122847897</v>
      </c>
      <c r="C18" s="5">
        <v>26.015999999999998</v>
      </c>
      <c r="D18" s="7">
        <v>9235</v>
      </c>
      <c r="E18" s="7">
        <v>11.3087</v>
      </c>
      <c r="F18" s="6">
        <f t="shared" si="0"/>
        <v>0</v>
      </c>
      <c r="G18" s="7">
        <v>9235</v>
      </c>
      <c r="H18" s="7">
        <v>8.2000000000000024E-3</v>
      </c>
      <c r="I18" s="6">
        <f t="shared" si="1"/>
        <v>0</v>
      </c>
      <c r="J18" s="7">
        <v>9235</v>
      </c>
      <c r="K18" s="7">
        <v>2.2869999999999999</v>
      </c>
      <c r="L18" s="6">
        <f t="shared" si="2"/>
        <v>0</v>
      </c>
      <c r="M18" s="7">
        <v>9235.0675122847806</v>
      </c>
      <c r="N18" s="7">
        <v>514.20000000000005</v>
      </c>
      <c r="O18" s="6">
        <f t="shared" si="3"/>
        <v>9.8482734486032562E-16</v>
      </c>
      <c r="P18" s="7">
        <v>9235.0675122847806</v>
      </c>
      <c r="Q18" s="6">
        <f t="shared" si="4"/>
        <v>9.8482734486032562E-16</v>
      </c>
      <c r="R18" s="7">
        <v>9235.0675119999996</v>
      </c>
      <c r="S18" s="7">
        <v>61850.9</v>
      </c>
      <c r="T18" s="6">
        <f t="shared" si="5"/>
        <v>3.0837898649611374E-11</v>
      </c>
      <c r="U18" s="7">
        <v>9235.0675122847806</v>
      </c>
      <c r="V18" s="7">
        <v>599981.5</v>
      </c>
      <c r="W18" s="6">
        <f t="shared" si="6"/>
        <v>9.8482734486032562E-16</v>
      </c>
      <c r="X18" s="7">
        <v>9235.0675122847806</v>
      </c>
      <c r="Y18" s="7">
        <v>0.16629999999999998</v>
      </c>
      <c r="Z18" s="6">
        <f t="shared" si="7"/>
        <v>9.8482734486032562E-16</v>
      </c>
      <c r="AA18" s="7">
        <v>9235.0675122847806</v>
      </c>
      <c r="AB18" s="6">
        <f t="shared" si="8"/>
        <v>9.8482734486032562E-16</v>
      </c>
    </row>
    <row r="19" spans="1:28" s="8" customFormat="1">
      <c r="A19" s="5" t="s">
        <v>31</v>
      </c>
      <c r="B19" s="5">
        <v>3009.5531004794402</v>
      </c>
      <c r="C19" s="5">
        <v>8.8729999999999993</v>
      </c>
      <c r="D19" s="7">
        <v>3010</v>
      </c>
      <c r="E19" s="7">
        <v>6.779300000000001</v>
      </c>
      <c r="F19" s="6">
        <f t="shared" si="0"/>
        <v>0</v>
      </c>
      <c r="G19" s="7">
        <v>3010</v>
      </c>
      <c r="H19" s="7">
        <v>7.4000000000000012E-3</v>
      </c>
      <c r="I19" s="6">
        <f t="shared" si="1"/>
        <v>0</v>
      </c>
      <c r="J19" s="7">
        <v>3010</v>
      </c>
      <c r="K19" s="7">
        <v>1.2099999999999997</v>
      </c>
      <c r="L19" s="6">
        <f t="shared" si="2"/>
        <v>0</v>
      </c>
      <c r="M19" s="7">
        <v>3009.5531004794402</v>
      </c>
      <c r="N19" s="7">
        <v>883.5</v>
      </c>
      <c r="O19" s="6">
        <f t="shared" si="3"/>
        <v>0</v>
      </c>
      <c r="P19" s="7">
        <v>3009.5531004794402</v>
      </c>
      <c r="Q19" s="6">
        <f t="shared" si="4"/>
        <v>0</v>
      </c>
      <c r="R19" s="7">
        <v>3009.5531000000001</v>
      </c>
      <c r="S19" s="7">
        <v>61461.8</v>
      </c>
      <c r="T19" s="6">
        <f t="shared" si="5"/>
        <v>1.5930608832361902E-10</v>
      </c>
      <c r="U19" s="7">
        <v>3009.5531004794402</v>
      </c>
      <c r="V19" s="7">
        <v>599980.9</v>
      </c>
      <c r="W19" s="6">
        <f t="shared" si="6"/>
        <v>0</v>
      </c>
      <c r="X19" s="7">
        <v>3009.5531004794402</v>
      </c>
      <c r="Y19" s="7">
        <v>9.8699999999999982E-2</v>
      </c>
      <c r="Z19" s="6">
        <f t="shared" si="7"/>
        <v>0</v>
      </c>
      <c r="AA19" s="7">
        <v>3009.5531004794402</v>
      </c>
      <c r="AB19" s="6">
        <f t="shared" si="8"/>
        <v>0</v>
      </c>
    </row>
    <row r="20" spans="1:28" s="8" customFormat="1">
      <c r="A20" s="5" t="s">
        <v>32</v>
      </c>
      <c r="B20" s="5">
        <v>9254.5189638236097</v>
      </c>
      <c r="C20" s="5">
        <v>31.26</v>
      </c>
      <c r="D20" s="7">
        <v>9255</v>
      </c>
      <c r="E20" s="7">
        <v>8.3844999999999992</v>
      </c>
      <c r="F20" s="6">
        <f t="shared" si="0"/>
        <v>0</v>
      </c>
      <c r="G20" s="7">
        <v>9103</v>
      </c>
      <c r="H20" s="7">
        <v>8.0000000000000019E-3</v>
      </c>
      <c r="I20" s="6">
        <f t="shared" si="1"/>
        <v>1.642440850725746E-2</v>
      </c>
      <c r="J20" s="7">
        <v>9103</v>
      </c>
      <c r="K20" s="7">
        <v>2.3096000000000001</v>
      </c>
      <c r="L20" s="6">
        <f t="shared" si="2"/>
        <v>1.642440850725746E-2</v>
      </c>
      <c r="M20" s="7">
        <v>9102.8036147208895</v>
      </c>
      <c r="N20" s="7">
        <v>629.70000000000005</v>
      </c>
      <c r="O20" s="6">
        <f t="shared" si="3"/>
        <v>1.6393650463712193E-2</v>
      </c>
      <c r="P20" s="7">
        <v>9102.8036147208895</v>
      </c>
      <c r="Q20" s="6">
        <f t="shared" si="4"/>
        <v>1.6393650463712193E-2</v>
      </c>
      <c r="R20" s="7">
        <v>9102.8036150000007</v>
      </c>
      <c r="S20" s="7">
        <v>62177.2</v>
      </c>
      <c r="T20" s="6">
        <f t="shared" si="5"/>
        <v>1.6393650433552745E-2</v>
      </c>
      <c r="U20" s="7">
        <v>9102.8036147208895</v>
      </c>
      <c r="V20" s="7">
        <v>599980.9</v>
      </c>
      <c r="W20" s="6">
        <f t="shared" si="6"/>
        <v>1.6393650463712193E-2</v>
      </c>
      <c r="X20" s="7">
        <v>9102.8036147208895</v>
      </c>
      <c r="Y20" s="7">
        <v>0.183</v>
      </c>
      <c r="Z20" s="6">
        <f t="shared" si="7"/>
        <v>1.6393650463712193E-2</v>
      </c>
      <c r="AA20" s="7">
        <v>9102.8036147208895</v>
      </c>
      <c r="AB20" s="6">
        <f t="shared" si="8"/>
        <v>1.6393650463712193E-2</v>
      </c>
    </row>
    <row r="21" spans="1:28" s="8" customFormat="1">
      <c r="A21" s="5" t="s">
        <v>33</v>
      </c>
      <c r="B21" s="5">
        <v>573.89664505416204</v>
      </c>
      <c r="C21" s="5">
        <v>1.214</v>
      </c>
      <c r="D21" s="7">
        <v>574</v>
      </c>
      <c r="E21" s="7">
        <v>6.0699999999999994</v>
      </c>
      <c r="F21" s="6">
        <f t="shared" si="0"/>
        <v>0</v>
      </c>
      <c r="G21" s="7">
        <v>574</v>
      </c>
      <c r="H21" s="7">
        <v>4.3999999999999994E-3</v>
      </c>
      <c r="I21" s="6">
        <f t="shared" si="1"/>
        <v>0</v>
      </c>
      <c r="J21" s="7">
        <v>574</v>
      </c>
      <c r="K21" s="7">
        <v>0.25319999999999998</v>
      </c>
      <c r="L21" s="6">
        <f t="shared" si="2"/>
        <v>0</v>
      </c>
      <c r="M21" s="7">
        <v>573.89664505416204</v>
      </c>
      <c r="N21" s="7">
        <v>574.6</v>
      </c>
      <c r="O21" s="6">
        <f t="shared" si="3"/>
        <v>0</v>
      </c>
      <c r="P21" s="7">
        <v>573.89664505416204</v>
      </c>
      <c r="Q21" s="6">
        <f t="shared" si="4"/>
        <v>0</v>
      </c>
      <c r="R21" s="7">
        <v>573.8966451</v>
      </c>
      <c r="S21" s="7">
        <v>61651.4</v>
      </c>
      <c r="T21" s="6">
        <f t="shared" si="5"/>
        <v>-7.9871462797697616E-11</v>
      </c>
      <c r="U21" s="7">
        <v>573.89664505416204</v>
      </c>
      <c r="V21" s="7">
        <v>599982.9</v>
      </c>
      <c r="W21" s="6">
        <f t="shared" si="6"/>
        <v>0</v>
      </c>
      <c r="X21" s="7">
        <v>573.89664505416204</v>
      </c>
      <c r="Y21" s="7">
        <v>6.7400000000000002E-2</v>
      </c>
      <c r="Z21" s="6">
        <f t="shared" si="7"/>
        <v>0</v>
      </c>
      <c r="AA21" s="7">
        <v>573.89664505416204</v>
      </c>
      <c r="AB21" s="6">
        <f t="shared" si="8"/>
        <v>0</v>
      </c>
    </row>
    <row r="22" spans="1:28" s="8" customFormat="1">
      <c r="A22" s="5" t="s">
        <v>34</v>
      </c>
      <c r="B22" s="5">
        <v>2313.0772885327601</v>
      </c>
      <c r="C22" s="5">
        <v>2.5990000000000002</v>
      </c>
      <c r="D22" s="7">
        <v>2313</v>
      </c>
      <c r="E22" s="7">
        <v>5.8978999999999999</v>
      </c>
      <c r="F22" s="6">
        <f t="shared" si="0"/>
        <v>0</v>
      </c>
      <c r="G22" s="7">
        <v>1614</v>
      </c>
      <c r="H22" s="7">
        <v>6.1999999999999989E-3</v>
      </c>
      <c r="I22" s="6">
        <f t="shared" si="1"/>
        <v>0.30219483087112592</v>
      </c>
      <c r="J22" s="7">
        <v>1614</v>
      </c>
      <c r="K22" s="7">
        <v>0.66159999999999997</v>
      </c>
      <c r="L22" s="6">
        <f t="shared" si="2"/>
        <v>0.30219483087112592</v>
      </c>
      <c r="M22" s="7">
        <v>1952.51683795502</v>
      </c>
      <c r="N22" s="7">
        <v>160.69999999999999</v>
      </c>
      <c r="O22" s="6">
        <f t="shared" si="3"/>
        <v>0.15587911928634782</v>
      </c>
      <c r="P22" s="7">
        <v>1952.51683795502</v>
      </c>
      <c r="Q22" s="6">
        <f t="shared" si="4"/>
        <v>0.15587911928634782</v>
      </c>
      <c r="R22" s="7">
        <v>1952.516838</v>
      </c>
      <c r="S22" s="7">
        <v>61035.3</v>
      </c>
      <c r="T22" s="6">
        <f t="shared" si="5"/>
        <v>0.15587911926690187</v>
      </c>
      <c r="U22" s="7">
        <v>1952.51683795502</v>
      </c>
      <c r="V22" s="7">
        <v>599982.5</v>
      </c>
      <c r="W22" s="6">
        <f t="shared" si="6"/>
        <v>0.15587911928634782</v>
      </c>
      <c r="X22" s="7">
        <v>1952.51683795503</v>
      </c>
      <c r="Y22" s="7">
        <v>7.569999999999999E-2</v>
      </c>
      <c r="Z22" s="6">
        <f t="shared" si="7"/>
        <v>0.15587911928634349</v>
      </c>
      <c r="AA22" s="7">
        <v>1952.51683795503</v>
      </c>
      <c r="AB22" s="6">
        <f t="shared" si="8"/>
        <v>0.15587911928634349</v>
      </c>
    </row>
    <row r="23" spans="1:28" s="8" customFormat="1">
      <c r="A23" s="5" t="s">
        <v>35</v>
      </c>
      <c r="B23" s="5">
        <v>1125.71545443179</v>
      </c>
      <c r="C23" s="5">
        <v>0.93300000000000005</v>
      </c>
      <c r="D23" s="7">
        <v>1126</v>
      </c>
      <c r="E23" s="7">
        <v>6.0582999999999991</v>
      </c>
      <c r="F23" s="6">
        <f t="shared" si="0"/>
        <v>0</v>
      </c>
      <c r="G23" s="7">
        <v>870</v>
      </c>
      <c r="H23" s="7">
        <v>5.4999999999999997E-3</v>
      </c>
      <c r="I23" s="6">
        <f t="shared" si="1"/>
        <v>0.22741093141447291</v>
      </c>
      <c r="J23" s="7">
        <v>1126</v>
      </c>
      <c r="K23" s="7">
        <v>0.50750000000000006</v>
      </c>
      <c r="L23" s="6">
        <f t="shared" si="2"/>
        <v>0</v>
      </c>
      <c r="M23" s="7">
        <v>1125.71545443179</v>
      </c>
      <c r="N23" s="7">
        <v>542.70000000000005</v>
      </c>
      <c r="O23" s="6">
        <f t="shared" si="3"/>
        <v>0</v>
      </c>
      <c r="P23" s="7">
        <v>1125.71545443179</v>
      </c>
      <c r="Q23" s="6">
        <f t="shared" si="4"/>
        <v>0</v>
      </c>
      <c r="R23" s="7">
        <v>1125.7154539999999</v>
      </c>
      <c r="S23" s="7">
        <v>61250</v>
      </c>
      <c r="T23" s="6">
        <f t="shared" si="5"/>
        <v>3.8356949911106559E-10</v>
      </c>
      <c r="U23" s="7">
        <v>1125.71545443179</v>
      </c>
      <c r="V23" s="7">
        <v>599982.30000000005</v>
      </c>
      <c r="W23" s="6">
        <f t="shared" si="6"/>
        <v>0</v>
      </c>
      <c r="X23" s="7">
        <v>1125.71545443179</v>
      </c>
      <c r="Y23" s="7">
        <v>6.2800000000000009E-2</v>
      </c>
      <c r="Z23" s="6">
        <f t="shared" si="7"/>
        <v>0</v>
      </c>
      <c r="AA23" s="7">
        <v>1125.71545443179</v>
      </c>
      <c r="AB23" s="6">
        <f t="shared" si="8"/>
        <v>0</v>
      </c>
    </row>
    <row r="24" spans="1:28" s="8" customFormat="1">
      <c r="A24" s="5" t="s">
        <v>36</v>
      </c>
      <c r="B24" s="5">
        <v>1504.2318295539999</v>
      </c>
      <c r="C24" s="5">
        <v>1.3819999999999999</v>
      </c>
      <c r="D24" s="7">
        <v>1504</v>
      </c>
      <c r="E24" s="7">
        <v>6.1369000000000007</v>
      </c>
      <c r="F24" s="6">
        <f t="shared" si="0"/>
        <v>0</v>
      </c>
      <c r="G24" s="7">
        <v>1504</v>
      </c>
      <c r="H24" s="7">
        <v>5.2999999999999992E-3</v>
      </c>
      <c r="I24" s="6">
        <f t="shared" si="1"/>
        <v>0</v>
      </c>
      <c r="J24" s="7">
        <v>1504</v>
      </c>
      <c r="K24" s="7">
        <v>0.65700000000000003</v>
      </c>
      <c r="L24" s="6">
        <f t="shared" si="2"/>
        <v>0</v>
      </c>
      <c r="M24" s="7">
        <v>1504.2318295539999</v>
      </c>
      <c r="N24" s="7">
        <v>755.3</v>
      </c>
      <c r="O24" s="6">
        <f t="shared" si="3"/>
        <v>0</v>
      </c>
      <c r="P24" s="7">
        <v>1504.2318295539999</v>
      </c>
      <c r="Q24" s="6">
        <f t="shared" si="4"/>
        <v>0</v>
      </c>
      <c r="R24" s="7">
        <v>1504.2318299999999</v>
      </c>
      <c r="S24" s="7">
        <v>61857.3</v>
      </c>
      <c r="T24" s="6">
        <f t="shared" si="5"/>
        <v>-2.9649688927984271E-10</v>
      </c>
      <c r="U24" s="7">
        <v>1504.2318295539999</v>
      </c>
      <c r="V24" s="7">
        <v>599981.1</v>
      </c>
      <c r="W24" s="6">
        <f t="shared" si="6"/>
        <v>0</v>
      </c>
      <c r="X24" s="7">
        <v>1504.2318295539999</v>
      </c>
      <c r="Y24" s="7">
        <v>6.8899999999999989E-2</v>
      </c>
      <c r="Z24" s="6">
        <f t="shared" si="7"/>
        <v>0</v>
      </c>
      <c r="AA24" s="7">
        <v>1504.2318295539999</v>
      </c>
      <c r="AB24" s="6">
        <f t="shared" si="8"/>
        <v>0</v>
      </c>
    </row>
    <row r="25" spans="1:28" s="8" customFormat="1">
      <c r="A25" s="5" t="s">
        <v>37</v>
      </c>
      <c r="B25" s="5">
        <v>753.23025565779596</v>
      </c>
      <c r="C25" s="5">
        <v>0.86199999999999999</v>
      </c>
      <c r="D25" s="7">
        <v>753</v>
      </c>
      <c r="E25" s="7">
        <v>5.8684000000000003</v>
      </c>
      <c r="F25" s="6">
        <f t="shared" si="0"/>
        <v>0</v>
      </c>
      <c r="G25" s="7">
        <v>753</v>
      </c>
      <c r="H25" s="7">
        <v>7.000000000000001E-3</v>
      </c>
      <c r="I25" s="6">
        <f t="shared" si="1"/>
        <v>0</v>
      </c>
      <c r="J25" s="7">
        <v>753</v>
      </c>
      <c r="K25" s="7">
        <v>0.29300000000000004</v>
      </c>
      <c r="L25" s="6">
        <f t="shared" si="2"/>
        <v>0</v>
      </c>
      <c r="M25" s="7">
        <v>753.23025565779596</v>
      </c>
      <c r="N25" s="7">
        <v>463.6</v>
      </c>
      <c r="O25" s="6">
        <f t="shared" si="3"/>
        <v>0</v>
      </c>
      <c r="P25" s="7">
        <v>753.23025565779596</v>
      </c>
      <c r="Q25" s="6">
        <f t="shared" si="4"/>
        <v>0</v>
      </c>
      <c r="R25" s="7">
        <v>753.23025570000004</v>
      </c>
      <c r="S25" s="7">
        <v>61348.4</v>
      </c>
      <c r="T25" s="6">
        <f t="shared" si="5"/>
        <v>-5.6030779615160867E-11</v>
      </c>
      <c r="U25" s="7">
        <v>753.23025565779596</v>
      </c>
      <c r="V25" s="7">
        <v>599981.5</v>
      </c>
      <c r="W25" s="6">
        <f t="shared" si="6"/>
        <v>0</v>
      </c>
      <c r="X25" s="7">
        <v>753.23025565779596</v>
      </c>
      <c r="Y25" s="7">
        <v>6.2100000000000002E-2</v>
      </c>
      <c r="Z25" s="6">
        <f t="shared" si="7"/>
        <v>0</v>
      </c>
      <c r="AA25" s="7">
        <v>753.23025565779596</v>
      </c>
      <c r="AB25" s="6">
        <f t="shared" si="8"/>
        <v>0</v>
      </c>
    </row>
    <row r="26" spans="1:28" s="8" customFormat="1">
      <c r="A26" s="5" t="s">
        <v>38</v>
      </c>
      <c r="B26" s="5">
        <v>2058.8396289356701</v>
      </c>
      <c r="C26" s="5">
        <v>1.9450000000000001</v>
      </c>
      <c r="D26" s="7">
        <v>2059</v>
      </c>
      <c r="E26" s="7">
        <v>5.5542000000000007</v>
      </c>
      <c r="F26" s="6">
        <f t="shared" si="0"/>
        <v>0</v>
      </c>
      <c r="G26" s="7">
        <v>2030</v>
      </c>
      <c r="H26" s="7">
        <v>7.7000000000000002E-3</v>
      </c>
      <c r="I26" s="6">
        <f t="shared" si="1"/>
        <v>1.4085604139547153E-2</v>
      </c>
      <c r="J26" s="7">
        <v>2030</v>
      </c>
      <c r="K26" s="7">
        <v>0.67090000000000005</v>
      </c>
      <c r="L26" s="6">
        <f t="shared" si="2"/>
        <v>1.4085604139547153E-2</v>
      </c>
      <c r="M26" s="7">
        <v>2029.7368828640599</v>
      </c>
      <c r="N26" s="7">
        <v>345.7</v>
      </c>
      <c r="O26" s="6">
        <f t="shared" si="3"/>
        <v>1.4135508984084919E-2</v>
      </c>
      <c r="P26" s="7">
        <v>2029.7368828640599</v>
      </c>
      <c r="Q26" s="6">
        <f t="shared" si="4"/>
        <v>1.4135508984084919E-2</v>
      </c>
      <c r="R26" s="7">
        <v>2029.736883</v>
      </c>
      <c r="S26" s="7">
        <v>61679.5</v>
      </c>
      <c r="T26" s="6">
        <f t="shared" si="5"/>
        <v>1.4135508918057375E-2</v>
      </c>
      <c r="U26" s="7">
        <v>2029.7368828640599</v>
      </c>
      <c r="V26" s="7">
        <v>599982.19999999995</v>
      </c>
      <c r="W26" s="6">
        <f t="shared" si="6"/>
        <v>1.4135508984084919E-2</v>
      </c>
      <c r="X26" s="7">
        <v>2029.7368828640599</v>
      </c>
      <c r="Y26" s="7">
        <v>6.5599999999999992E-2</v>
      </c>
      <c r="Z26" s="6">
        <f t="shared" si="7"/>
        <v>1.4135508984084919E-2</v>
      </c>
      <c r="AA26" s="7">
        <v>2029.7368828640599</v>
      </c>
      <c r="AB26" s="6">
        <f t="shared" si="8"/>
        <v>1.4135508984084919E-2</v>
      </c>
    </row>
    <row r="27" spans="1:28" s="8" customFormat="1">
      <c r="A27" s="5" t="s">
        <v>39</v>
      </c>
      <c r="B27" s="5">
        <v>648.54631196773596</v>
      </c>
      <c r="C27" s="5">
        <v>4.5789999999999997</v>
      </c>
      <c r="D27" s="7">
        <v>649</v>
      </c>
      <c r="E27" s="7">
        <v>6.0837000000000003</v>
      </c>
      <c r="F27" s="6">
        <f t="shared" si="0"/>
        <v>0</v>
      </c>
      <c r="G27" s="7">
        <v>591</v>
      </c>
      <c r="H27" s="7">
        <v>5.7999999999999996E-3</v>
      </c>
      <c r="I27" s="6">
        <f t="shared" si="1"/>
        <v>8.9430776075225607E-2</v>
      </c>
      <c r="J27" s="7">
        <v>591</v>
      </c>
      <c r="K27" s="7">
        <v>0.44630000000000003</v>
      </c>
      <c r="L27" s="6">
        <f t="shared" si="2"/>
        <v>8.9430776075225607E-2</v>
      </c>
      <c r="M27" s="7">
        <v>618.80273475753199</v>
      </c>
      <c r="N27" s="7">
        <v>1532.1</v>
      </c>
      <c r="O27" s="6">
        <f t="shared" si="3"/>
        <v>4.5861917123481623E-2</v>
      </c>
      <c r="P27" s="7">
        <v>618.80273475753199</v>
      </c>
      <c r="Q27" s="6">
        <f t="shared" si="4"/>
        <v>4.5861917123481623E-2</v>
      </c>
      <c r="R27" s="7">
        <v>618.80273480000005</v>
      </c>
      <c r="S27" s="7">
        <v>62354.6</v>
      </c>
      <c r="T27" s="6">
        <f t="shared" si="5"/>
        <v>4.5861917057999704E-2</v>
      </c>
      <c r="U27" s="7">
        <v>618.80273475753199</v>
      </c>
      <c r="V27" s="7">
        <v>599981.19999999995</v>
      </c>
      <c r="W27" s="6">
        <f t="shared" si="6"/>
        <v>4.5861917123481623E-2</v>
      </c>
      <c r="X27" s="7">
        <v>587.82790839553104</v>
      </c>
      <c r="Y27" s="7">
        <v>6.6399999999999987E-2</v>
      </c>
      <c r="Z27" s="6">
        <f t="shared" si="7"/>
        <v>9.362230954329373E-2</v>
      </c>
      <c r="AA27" s="7">
        <v>618.80273475753199</v>
      </c>
      <c r="AB27" s="6">
        <f t="shared" si="8"/>
        <v>4.5861917123481623E-2</v>
      </c>
    </row>
    <row r="28" spans="1:28" s="8" customFormat="1">
      <c r="A28" s="5" t="s">
        <v>40</v>
      </c>
      <c r="B28" s="5">
        <v>3209.2060640878899</v>
      </c>
      <c r="C28" s="5">
        <v>17.163</v>
      </c>
      <c r="D28" s="7">
        <v>3209</v>
      </c>
      <c r="E28" s="7">
        <v>7.6477000000000004</v>
      </c>
      <c r="F28" s="6">
        <f t="shared" si="0"/>
        <v>0</v>
      </c>
      <c r="G28" s="7">
        <v>3059</v>
      </c>
      <c r="H28" s="7">
        <v>7.2000000000000007E-3</v>
      </c>
      <c r="I28" s="6">
        <f t="shared" si="1"/>
        <v>4.6740532394772383E-2</v>
      </c>
      <c r="J28" s="7">
        <v>3209</v>
      </c>
      <c r="K28" s="7">
        <v>1.1742999999999999</v>
      </c>
      <c r="L28" s="6">
        <f t="shared" si="2"/>
        <v>0</v>
      </c>
      <c r="M28" s="7">
        <v>3201.6236778410798</v>
      </c>
      <c r="N28" s="7">
        <v>988.7</v>
      </c>
      <c r="O28" s="6">
        <f t="shared" si="3"/>
        <v>2.362698466658019E-3</v>
      </c>
      <c r="P28" s="7">
        <v>3201.6236778410798</v>
      </c>
      <c r="Q28" s="6">
        <f t="shared" si="4"/>
        <v>2.362698466658019E-3</v>
      </c>
      <c r="R28" s="7">
        <v>3209.206064</v>
      </c>
      <c r="S28" s="7">
        <v>63823.5</v>
      </c>
      <c r="T28" s="6">
        <f t="shared" si="5"/>
        <v>2.7386814135759924E-11</v>
      </c>
      <c r="U28" s="7">
        <v>3201.6236778410798</v>
      </c>
      <c r="V28" s="7">
        <v>599980.9</v>
      </c>
      <c r="W28" s="6">
        <f t="shared" si="6"/>
        <v>2.362698466658019E-3</v>
      </c>
      <c r="X28" s="7">
        <v>3209.2060640878899</v>
      </c>
      <c r="Y28" s="7">
        <v>8.359999999999998E-2</v>
      </c>
      <c r="Z28" s="6">
        <f t="shared" si="7"/>
        <v>0</v>
      </c>
      <c r="AA28" s="7">
        <v>3209.2060640878899</v>
      </c>
      <c r="AB28" s="6">
        <f t="shared" si="8"/>
        <v>0</v>
      </c>
    </row>
    <row r="29" spans="1:28" s="8" customFormat="1">
      <c r="A29" s="5" t="s">
        <v>41</v>
      </c>
      <c r="B29" s="5">
        <v>1717.69946262189</v>
      </c>
      <c r="C29" s="5">
        <v>3.9380000000000002</v>
      </c>
      <c r="D29" s="7">
        <v>1718</v>
      </c>
      <c r="E29" s="7">
        <v>7.2108999999999996</v>
      </c>
      <c r="F29" s="6">
        <f t="shared" si="0"/>
        <v>0</v>
      </c>
      <c r="G29" s="7">
        <v>1718</v>
      </c>
      <c r="H29" s="7">
        <v>7.9000000000000008E-3</v>
      </c>
      <c r="I29" s="6">
        <f t="shared" si="1"/>
        <v>0</v>
      </c>
      <c r="J29" s="7">
        <v>1718</v>
      </c>
      <c r="K29" s="7">
        <v>0.75790000000000002</v>
      </c>
      <c r="L29" s="6">
        <f t="shared" si="2"/>
        <v>0</v>
      </c>
      <c r="M29" s="7">
        <v>1717.69946262189</v>
      </c>
      <c r="N29" s="7">
        <v>1366.5</v>
      </c>
      <c r="O29" s="6">
        <f t="shared" si="3"/>
        <v>0</v>
      </c>
      <c r="P29" s="7">
        <v>1717.69946262189</v>
      </c>
      <c r="Q29" s="6">
        <f t="shared" si="4"/>
        <v>0</v>
      </c>
      <c r="R29" s="7">
        <v>1717.6994629999999</v>
      </c>
      <c r="S29" s="7">
        <v>62819.9</v>
      </c>
      <c r="T29" s="6">
        <f t="shared" si="5"/>
        <v>-2.2012576992531626E-10</v>
      </c>
      <c r="U29" s="7">
        <v>1717.69946262189</v>
      </c>
      <c r="V29" s="7">
        <v>599981.30000000005</v>
      </c>
      <c r="W29" s="6">
        <f t="shared" si="6"/>
        <v>0</v>
      </c>
      <c r="X29" s="7">
        <v>1717.69946262189</v>
      </c>
      <c r="Y29" s="7">
        <v>6.5199999999999994E-2</v>
      </c>
      <c r="Z29" s="6">
        <f t="shared" si="7"/>
        <v>0</v>
      </c>
      <c r="AA29" s="7">
        <v>1717.69946262189</v>
      </c>
      <c r="AB29" s="6">
        <f t="shared" si="8"/>
        <v>0</v>
      </c>
    </row>
    <row r="30" spans="1:28" s="8" customFormat="1">
      <c r="A30" s="5" t="s">
        <v>42</v>
      </c>
      <c r="B30" s="5">
        <v>2732.8190947872399</v>
      </c>
      <c r="C30" s="5">
        <v>10.333</v>
      </c>
      <c r="D30" s="7">
        <v>2733</v>
      </c>
      <c r="E30" s="7">
        <v>7.5543000000000005</v>
      </c>
      <c r="F30" s="6">
        <f t="shared" si="0"/>
        <v>0</v>
      </c>
      <c r="G30" s="7">
        <v>2392</v>
      </c>
      <c r="H30" s="7">
        <v>6.1999999999999989E-3</v>
      </c>
      <c r="I30" s="6">
        <f t="shared" si="1"/>
        <v>0.12477957309740918</v>
      </c>
      <c r="J30" s="7">
        <v>2392</v>
      </c>
      <c r="K30" s="7">
        <v>0.80350000000000021</v>
      </c>
      <c r="L30" s="6">
        <f t="shared" si="2"/>
        <v>0.12477957309740918</v>
      </c>
      <c r="M30" s="7">
        <v>2732.8190947872399</v>
      </c>
      <c r="N30" s="7">
        <v>1179.5999999999999</v>
      </c>
      <c r="O30" s="6">
        <f t="shared" si="3"/>
        <v>0</v>
      </c>
      <c r="P30" s="7">
        <v>2732.8190947872399</v>
      </c>
      <c r="Q30" s="6">
        <f t="shared" si="4"/>
        <v>0</v>
      </c>
      <c r="R30" s="7">
        <v>2732.8190949999998</v>
      </c>
      <c r="S30" s="7">
        <v>62506.2</v>
      </c>
      <c r="T30" s="6">
        <f t="shared" si="5"/>
        <v>-7.7853640213864499E-11</v>
      </c>
      <c r="U30" s="7">
        <v>2732.8190947872399</v>
      </c>
      <c r="V30" s="7">
        <v>599981.19999999995</v>
      </c>
      <c r="W30" s="6">
        <f t="shared" si="6"/>
        <v>0</v>
      </c>
      <c r="X30" s="7">
        <v>2723.0209345856301</v>
      </c>
      <c r="Y30" s="7">
        <v>6.5700000000000008E-2</v>
      </c>
      <c r="Z30" s="6">
        <f t="shared" si="7"/>
        <v>3.5853672935392791E-3</v>
      </c>
      <c r="AA30" s="7">
        <v>2732.8190947872399</v>
      </c>
      <c r="AB30" s="6">
        <f t="shared" si="8"/>
        <v>0</v>
      </c>
    </row>
    <row r="31" spans="1:28" s="8" customFormat="1">
      <c r="A31" s="5" t="s">
        <v>43</v>
      </c>
      <c r="B31" s="5">
        <v>774.10743098731598</v>
      </c>
      <c r="C31" s="5">
        <v>3.363</v>
      </c>
      <c r="D31" s="7">
        <v>774</v>
      </c>
      <c r="E31" s="7">
        <v>7.0317999999999996</v>
      </c>
      <c r="F31" s="6">
        <f t="shared" si="0"/>
        <v>0</v>
      </c>
      <c r="G31" s="7">
        <v>658</v>
      </c>
      <c r="H31" s="7">
        <v>6.0999999999999995E-3</v>
      </c>
      <c r="I31" s="6">
        <f t="shared" si="1"/>
        <v>0.1498500018945054</v>
      </c>
      <c r="J31" s="7">
        <v>658</v>
      </c>
      <c r="K31" s="7">
        <v>0.35169999999999996</v>
      </c>
      <c r="L31" s="6">
        <f t="shared" si="2"/>
        <v>0.1498500018945054</v>
      </c>
      <c r="M31" s="7">
        <v>774.10743098731598</v>
      </c>
      <c r="N31" s="7">
        <v>1192.5</v>
      </c>
      <c r="O31" s="6">
        <f t="shared" si="3"/>
        <v>0</v>
      </c>
      <c r="P31" s="7">
        <v>774.10743098731598</v>
      </c>
      <c r="Q31" s="6">
        <f t="shared" si="4"/>
        <v>0</v>
      </c>
      <c r="R31" s="7">
        <v>774.10743100000002</v>
      </c>
      <c r="S31" s="7">
        <v>62700.2</v>
      </c>
      <c r="T31" s="6">
        <f t="shared" si="5"/>
        <v>-1.6385374919374121E-11</v>
      </c>
      <c r="U31" s="7">
        <v>774.10743098731598</v>
      </c>
      <c r="V31" s="7">
        <v>599980.80000000005</v>
      </c>
      <c r="W31" s="6">
        <f t="shared" si="6"/>
        <v>0</v>
      </c>
      <c r="X31" s="7">
        <v>774.10743098731598</v>
      </c>
      <c r="Y31" s="7">
        <v>6.9200000000000012E-2</v>
      </c>
      <c r="Z31" s="6">
        <f t="shared" si="7"/>
        <v>0</v>
      </c>
      <c r="AA31" s="7">
        <v>774.10743098731598</v>
      </c>
      <c r="AB31" s="6">
        <f t="shared" si="8"/>
        <v>0</v>
      </c>
    </row>
    <row r="32" spans="1:28" s="8" customFormat="1">
      <c r="A32" s="5" t="s">
        <v>44</v>
      </c>
      <c r="B32" s="5">
        <v>3638.2692688606198</v>
      </c>
      <c r="C32" s="5">
        <v>8.5760000000000005</v>
      </c>
      <c r="D32" s="7">
        <v>3638</v>
      </c>
      <c r="E32" s="7">
        <v>7.4740000000000011</v>
      </c>
      <c r="F32" s="6">
        <f t="shared" si="0"/>
        <v>0</v>
      </c>
      <c r="G32" s="7">
        <v>3622</v>
      </c>
      <c r="H32" s="7">
        <v>7.2000000000000007E-3</v>
      </c>
      <c r="I32" s="6">
        <f t="shared" si="1"/>
        <v>4.3976953924058093E-3</v>
      </c>
      <c r="J32" s="7">
        <v>3622</v>
      </c>
      <c r="K32" s="7">
        <v>1.0561</v>
      </c>
      <c r="L32" s="6">
        <f t="shared" si="2"/>
        <v>4.3976953924058093E-3</v>
      </c>
      <c r="M32" s="7">
        <v>3638.2692688606198</v>
      </c>
      <c r="N32" s="7">
        <v>939.9</v>
      </c>
      <c r="O32" s="6">
        <f t="shared" si="3"/>
        <v>0</v>
      </c>
      <c r="P32" s="7">
        <v>3638.2692688606198</v>
      </c>
      <c r="Q32" s="6">
        <f t="shared" si="4"/>
        <v>0</v>
      </c>
      <c r="R32" s="7">
        <v>3638.2692689999999</v>
      </c>
      <c r="S32" s="7">
        <v>62139.4</v>
      </c>
      <c r="T32" s="6">
        <f t="shared" si="5"/>
        <v>-3.8309441315856831E-11</v>
      </c>
      <c r="U32" s="7">
        <v>3638.2692688606198</v>
      </c>
      <c r="V32" s="7">
        <v>599981</v>
      </c>
      <c r="W32" s="6">
        <f t="shared" si="6"/>
        <v>0</v>
      </c>
      <c r="X32" s="7">
        <v>3638.2692688606198</v>
      </c>
      <c r="Y32" s="7">
        <v>6.9800000000000015E-2</v>
      </c>
      <c r="Z32" s="6">
        <f t="shared" si="7"/>
        <v>0</v>
      </c>
      <c r="AA32" s="7">
        <v>3638.2692688606198</v>
      </c>
      <c r="AB32" s="6">
        <f t="shared" si="8"/>
        <v>0</v>
      </c>
    </row>
    <row r="33" spans="1:28" s="8" customFormat="1">
      <c r="A33" s="5" t="s">
        <v>45</v>
      </c>
      <c r="B33" s="5">
        <v>1251.77950028296</v>
      </c>
      <c r="C33" s="5">
        <v>117.989</v>
      </c>
      <c r="D33" s="7">
        <v>1252</v>
      </c>
      <c r="E33" s="7">
        <v>9.1930999999999994</v>
      </c>
      <c r="F33" s="6">
        <f t="shared" si="0"/>
        <v>0</v>
      </c>
      <c r="G33" s="7">
        <v>1156</v>
      </c>
      <c r="H33" s="7">
        <v>6.0999999999999995E-3</v>
      </c>
      <c r="I33" s="6">
        <f t="shared" si="1"/>
        <v>7.6690822927120594E-2</v>
      </c>
      <c r="J33" s="7">
        <v>1156</v>
      </c>
      <c r="K33" s="7">
        <v>1.0911999999999999</v>
      </c>
      <c r="L33" s="6">
        <f t="shared" si="2"/>
        <v>7.6690822927120594E-2</v>
      </c>
      <c r="M33" s="7">
        <v>1251.77950028296</v>
      </c>
      <c r="N33" s="7">
        <v>1425.7</v>
      </c>
      <c r="O33" s="6">
        <f t="shared" si="3"/>
        <v>0</v>
      </c>
      <c r="P33" s="7">
        <v>1251.77950028296</v>
      </c>
      <c r="Q33" s="6">
        <f t="shared" si="4"/>
        <v>0</v>
      </c>
      <c r="R33" s="7">
        <v>1251.7795000000001</v>
      </c>
      <c r="S33" s="7">
        <v>62036.5</v>
      </c>
      <c r="T33" s="6">
        <f t="shared" si="5"/>
        <v>2.2604615684196172E-10</v>
      </c>
      <c r="U33" s="7">
        <v>1251.77950028296</v>
      </c>
      <c r="V33" s="7">
        <v>599981.4</v>
      </c>
      <c r="W33" s="6">
        <f t="shared" si="6"/>
        <v>0</v>
      </c>
      <c r="X33" s="7">
        <v>1155.821371925</v>
      </c>
      <c r="Y33" s="7">
        <v>0.11829999999999999</v>
      </c>
      <c r="Z33" s="6">
        <f t="shared" si="7"/>
        <v>7.6657373232481493E-2</v>
      </c>
      <c r="AA33" s="7">
        <v>1251.77950028296</v>
      </c>
      <c r="AB33" s="6">
        <f t="shared" si="8"/>
        <v>0</v>
      </c>
    </row>
    <row r="34" spans="1:28" s="8" customFormat="1">
      <c r="A34" s="5" t="s">
        <v>46</v>
      </c>
      <c r="B34" s="5">
        <v>19361.9789027841</v>
      </c>
      <c r="C34" s="5">
        <v>2762.471</v>
      </c>
      <c r="D34" s="7">
        <v>19362</v>
      </c>
      <c r="E34" s="7">
        <v>10.067999999999998</v>
      </c>
      <c r="F34" s="6">
        <f t="shared" si="0"/>
        <v>0</v>
      </c>
      <c r="G34" s="7">
        <v>17771</v>
      </c>
      <c r="H34" s="7">
        <v>7.3000000000000009E-3</v>
      </c>
      <c r="I34" s="6">
        <f t="shared" si="1"/>
        <v>8.2171352834767661E-2</v>
      </c>
      <c r="J34" s="7">
        <v>18258</v>
      </c>
      <c r="K34" s="7">
        <v>2.8572000000000002</v>
      </c>
      <c r="L34" s="6">
        <f t="shared" si="2"/>
        <v>5.7018965134873353E-2</v>
      </c>
      <c r="M34" s="7">
        <v>19361.9789027841</v>
      </c>
      <c r="N34" s="7">
        <v>1559.2</v>
      </c>
      <c r="O34" s="6">
        <f t="shared" si="3"/>
        <v>0</v>
      </c>
      <c r="P34" s="7">
        <v>19361.9789027841</v>
      </c>
      <c r="Q34" s="6">
        <f t="shared" si="4"/>
        <v>0</v>
      </c>
      <c r="R34" s="7">
        <v>19361.978899999998</v>
      </c>
      <c r="S34" s="7">
        <v>61542.5</v>
      </c>
      <c r="T34" s="6">
        <f t="shared" si="5"/>
        <v>1.4379219909806176E-10</v>
      </c>
      <c r="U34" s="7">
        <v>19361.9789027841</v>
      </c>
      <c r="V34" s="7">
        <v>599998</v>
      </c>
      <c r="W34" s="6">
        <f t="shared" si="6"/>
        <v>0</v>
      </c>
      <c r="X34" s="7">
        <v>19361.9789027841</v>
      </c>
      <c r="Y34" s="7">
        <v>0.46060000000000001</v>
      </c>
      <c r="Z34" s="6">
        <f t="shared" si="7"/>
        <v>0</v>
      </c>
      <c r="AA34" s="7">
        <v>19361.9789027841</v>
      </c>
      <c r="AB34" s="6">
        <f t="shared" si="8"/>
        <v>0</v>
      </c>
    </row>
    <row r="35" spans="1:28" s="8" customFormat="1">
      <c r="A35" s="5" t="s">
        <v>47</v>
      </c>
      <c r="B35" s="5">
        <v>8838.0122894986398</v>
      </c>
      <c r="C35" s="5">
        <v>35.793999999999997</v>
      </c>
      <c r="D35" s="7">
        <v>8838</v>
      </c>
      <c r="E35" s="7">
        <v>9.7581000000000007</v>
      </c>
      <c r="F35" s="6">
        <f t="shared" si="0"/>
        <v>0</v>
      </c>
      <c r="G35" s="7">
        <v>8355</v>
      </c>
      <c r="H35" s="7">
        <v>7.1000000000000004E-3</v>
      </c>
      <c r="I35" s="6">
        <f t="shared" si="1"/>
        <v>5.4650297394800235E-2</v>
      </c>
      <c r="J35" s="7">
        <v>8433</v>
      </c>
      <c r="K35" s="7">
        <v>1.6912000000000003</v>
      </c>
      <c r="L35" s="6">
        <f t="shared" si="2"/>
        <v>4.582478352980144E-2</v>
      </c>
      <c r="M35" s="7">
        <v>5727.4818919118397</v>
      </c>
      <c r="N35" s="7">
        <v>1020.3</v>
      </c>
      <c r="O35" s="6">
        <f t="shared" si="3"/>
        <v>0.35194909168464772</v>
      </c>
      <c r="P35" s="7">
        <v>5727.4818919118397</v>
      </c>
      <c r="Q35" s="6">
        <f t="shared" si="4"/>
        <v>0.35194909168464772</v>
      </c>
      <c r="R35" s="7">
        <v>7896.3158489999996</v>
      </c>
      <c r="S35" s="7">
        <v>62639.4</v>
      </c>
      <c r="T35" s="6">
        <f t="shared" si="5"/>
        <v>0.10655070502872772</v>
      </c>
      <c r="U35" s="7">
        <v>8838.0122894986398</v>
      </c>
      <c r="V35" s="7">
        <v>599987.9</v>
      </c>
      <c r="W35" s="6">
        <f t="shared" si="6"/>
        <v>0</v>
      </c>
      <c r="X35" s="7">
        <v>8838.0122894986398</v>
      </c>
      <c r="Y35" s="7">
        <v>0.1016</v>
      </c>
      <c r="Z35" s="6">
        <f t="shared" si="7"/>
        <v>0</v>
      </c>
      <c r="AA35" s="7">
        <v>8838.0122894986398</v>
      </c>
      <c r="AB35" s="6">
        <f t="shared" si="8"/>
        <v>0</v>
      </c>
    </row>
    <row r="36" spans="1:28" s="8" customFormat="1">
      <c r="A36" s="5" t="s">
        <v>48</v>
      </c>
      <c r="B36" s="5">
        <v>14593.046606141899</v>
      </c>
      <c r="C36" s="5">
        <v>200.18100000000001</v>
      </c>
      <c r="D36" s="7">
        <v>14593</v>
      </c>
      <c r="E36" s="7">
        <v>13.146699999999999</v>
      </c>
      <c r="F36" s="6">
        <f t="shared" si="0"/>
        <v>0</v>
      </c>
      <c r="G36" s="7">
        <v>13379</v>
      </c>
      <c r="H36" s="7">
        <v>7.4999999999999997E-3</v>
      </c>
      <c r="I36" s="6">
        <f t="shared" si="1"/>
        <v>8.3190305134025505E-2</v>
      </c>
      <c r="J36" s="7">
        <v>13379</v>
      </c>
      <c r="K36" s="7">
        <v>4.3465000000000007</v>
      </c>
      <c r="L36" s="6">
        <f t="shared" si="2"/>
        <v>8.3190305134025505E-2</v>
      </c>
      <c r="M36" s="7">
        <v>14593.046606141899</v>
      </c>
      <c r="N36" s="7">
        <v>1764.9</v>
      </c>
      <c r="O36" s="6">
        <f t="shared" si="3"/>
        <v>0</v>
      </c>
      <c r="P36" s="7">
        <v>14593.046606141899</v>
      </c>
      <c r="Q36" s="6">
        <f t="shared" si="4"/>
        <v>0</v>
      </c>
      <c r="R36" s="7">
        <v>14593.046609999999</v>
      </c>
      <c r="S36" s="7">
        <v>62778.8</v>
      </c>
      <c r="T36" s="6">
        <f t="shared" si="5"/>
        <v>-2.6437934969379296E-10</v>
      </c>
      <c r="U36" s="7">
        <v>14593.046606141899</v>
      </c>
      <c r="V36" s="7">
        <v>599982.4</v>
      </c>
      <c r="W36" s="6">
        <f t="shared" si="6"/>
        <v>0</v>
      </c>
      <c r="X36" s="7">
        <v>14593.046606141899</v>
      </c>
      <c r="Y36" s="7">
        <v>0.19319999999999998</v>
      </c>
      <c r="Z36" s="6">
        <f t="shared" si="7"/>
        <v>0</v>
      </c>
      <c r="AA36" s="7">
        <v>14593.046606141899</v>
      </c>
      <c r="AB36" s="6">
        <f t="shared" si="8"/>
        <v>0</v>
      </c>
    </row>
    <row r="37" spans="1:28" s="8" customFormat="1">
      <c r="A37" s="5" t="s">
        <v>49</v>
      </c>
      <c r="B37" s="5">
        <v>3734.89456355835</v>
      </c>
      <c r="C37" s="5">
        <v>38.357999999999997</v>
      </c>
      <c r="D37" s="7">
        <v>3274</v>
      </c>
      <c r="E37" s="7">
        <v>8.3361000000000001</v>
      </c>
      <c r="F37" s="6">
        <f t="shared" si="0"/>
        <v>0.12343052585687747</v>
      </c>
      <c r="G37" s="7">
        <v>3093</v>
      </c>
      <c r="H37" s="7">
        <v>6.1999999999999989E-3</v>
      </c>
      <c r="I37" s="6">
        <f t="shared" si="1"/>
        <v>0.17189240260328706</v>
      </c>
      <c r="J37" s="7">
        <v>3236</v>
      </c>
      <c r="K37" s="7">
        <v>1.5806</v>
      </c>
      <c r="L37" s="6">
        <f t="shared" si="2"/>
        <v>0.13360484252186955</v>
      </c>
      <c r="M37" s="7">
        <v>3274.4126544973901</v>
      </c>
      <c r="N37" s="7">
        <v>1022.6</v>
      </c>
      <c r="O37" s="6">
        <f t="shared" si="3"/>
        <v>0.12329180950753385</v>
      </c>
      <c r="P37" s="7">
        <v>3274.4126544973901</v>
      </c>
      <c r="Q37" s="6">
        <f t="shared" si="4"/>
        <v>0.12329180950753385</v>
      </c>
      <c r="R37" s="7">
        <v>3717.5123020000001</v>
      </c>
      <c r="S37" s="7">
        <v>62877.4</v>
      </c>
      <c r="T37" s="6">
        <f t="shared" si="5"/>
        <v>4.6540166696939604E-3</v>
      </c>
      <c r="U37" s="7">
        <v>3274.4126544973901</v>
      </c>
      <c r="V37" s="7">
        <v>599981.5</v>
      </c>
      <c r="W37" s="6">
        <f t="shared" si="6"/>
        <v>0.12329180950753385</v>
      </c>
      <c r="X37" s="7">
        <v>3728.8929453249002</v>
      </c>
      <c r="Y37" s="7">
        <v>0.10629999999999999</v>
      </c>
      <c r="Z37" s="6">
        <f t="shared" si="7"/>
        <v>1.606904326566012E-3</v>
      </c>
      <c r="AA37" s="7">
        <v>3728.8929453249002</v>
      </c>
      <c r="AB37" s="6">
        <f t="shared" si="8"/>
        <v>1.606904326566012E-3</v>
      </c>
    </row>
    <row r="38" spans="1:28" s="8" customFormat="1">
      <c r="A38" s="5" t="s">
        <v>63</v>
      </c>
      <c r="B38" s="5">
        <v>15114.709598634199</v>
      </c>
      <c r="C38" s="5">
        <v>282.82400000000001</v>
      </c>
      <c r="D38" s="7">
        <v>15115</v>
      </c>
      <c r="E38" s="7">
        <v>13.003299999999999</v>
      </c>
      <c r="F38" s="6">
        <f t="shared" si="0"/>
        <v>0</v>
      </c>
      <c r="G38" s="7">
        <v>15051</v>
      </c>
      <c r="H38" s="7">
        <v>8.0999999999999996E-3</v>
      </c>
      <c r="I38" s="6">
        <f t="shared" si="1"/>
        <v>4.2342857851389477E-3</v>
      </c>
      <c r="J38" s="7">
        <v>13794</v>
      </c>
      <c r="K38" s="7">
        <v>2.9472999999999994</v>
      </c>
      <c r="L38" s="6">
        <f t="shared" si="2"/>
        <v>8.73983050338836E-2</v>
      </c>
      <c r="M38" s="7">
        <v>15114.709598634199</v>
      </c>
      <c r="N38" s="7">
        <v>1073.5</v>
      </c>
      <c r="O38" s="6">
        <f t="shared" si="3"/>
        <v>0</v>
      </c>
      <c r="P38" s="7">
        <v>15114.709598634199</v>
      </c>
      <c r="Q38" s="6">
        <f t="shared" si="4"/>
        <v>0</v>
      </c>
      <c r="R38" s="7">
        <v>15114.7096</v>
      </c>
      <c r="S38" s="7">
        <v>63189.2</v>
      </c>
      <c r="T38" s="6">
        <f t="shared" si="5"/>
        <v>-9.0362366386559499E-11</v>
      </c>
      <c r="U38" s="7">
        <v>15114.709598634199</v>
      </c>
      <c r="V38" s="7">
        <v>599982.6</v>
      </c>
      <c r="W38" s="6">
        <f t="shared" si="6"/>
        <v>0</v>
      </c>
      <c r="X38" s="7">
        <v>15114.709598634199</v>
      </c>
      <c r="Y38" s="7">
        <v>0.21490000000000004</v>
      </c>
      <c r="Z38" s="6">
        <f t="shared" si="7"/>
        <v>0</v>
      </c>
      <c r="AA38" s="7">
        <v>15114.709598634199</v>
      </c>
      <c r="AB38" s="6">
        <f t="shared" si="8"/>
        <v>0</v>
      </c>
    </row>
    <row r="39" spans="1:28" s="8" customFormat="1">
      <c r="A39" s="5" t="s">
        <v>50</v>
      </c>
      <c r="B39" s="5">
        <v>547.41924909094405</v>
      </c>
      <c r="C39" s="5">
        <v>39.820999999999998</v>
      </c>
      <c r="D39" s="7">
        <v>547</v>
      </c>
      <c r="E39" s="7">
        <v>7.8730000000000002</v>
      </c>
      <c r="F39" s="6">
        <f t="shared" si="0"/>
        <v>0</v>
      </c>
      <c r="G39" s="7">
        <v>470</v>
      </c>
      <c r="H39" s="7">
        <v>7.4000000000000012E-3</v>
      </c>
      <c r="I39" s="6">
        <f t="shared" si="1"/>
        <v>0.1406600153865028</v>
      </c>
      <c r="J39" s="7">
        <v>530</v>
      </c>
      <c r="K39" s="7">
        <v>0.51819999999999999</v>
      </c>
      <c r="L39" s="6">
        <f t="shared" si="2"/>
        <v>3.1054808591825293E-2</v>
      </c>
      <c r="M39" s="7">
        <v>470.128033137003</v>
      </c>
      <c r="N39" s="7">
        <v>750.1</v>
      </c>
      <c r="O39" s="6">
        <f t="shared" si="3"/>
        <v>0.14119199513406311</v>
      </c>
      <c r="P39" s="7">
        <v>470.128033137003</v>
      </c>
      <c r="Q39" s="6">
        <f t="shared" si="4"/>
        <v>0.14119199513406311</v>
      </c>
      <c r="R39" s="7">
        <v>474.72104680000001</v>
      </c>
      <c r="S39" s="7">
        <v>61198.6</v>
      </c>
      <c r="T39" s="6">
        <f t="shared" si="5"/>
        <v>0.13280169159500366</v>
      </c>
      <c r="U39" s="7">
        <v>470.128033137003</v>
      </c>
      <c r="V39" s="7">
        <v>599984.80000000005</v>
      </c>
      <c r="W39" s="6">
        <f t="shared" si="6"/>
        <v>0.14119199513406311</v>
      </c>
      <c r="X39" s="7">
        <v>474.72104678557702</v>
      </c>
      <c r="Y39" s="7">
        <v>7.4299999999999991E-2</v>
      </c>
      <c r="Z39" s="6">
        <f t="shared" si="7"/>
        <v>0.13280169162135091</v>
      </c>
      <c r="AA39" s="7">
        <v>474.72104678557702</v>
      </c>
      <c r="AB39" s="6">
        <f t="shared" si="8"/>
        <v>0.13280169162135091</v>
      </c>
    </row>
    <row r="40" spans="1:28" s="8" customFormat="1">
      <c r="A40" s="5" t="s">
        <v>51</v>
      </c>
      <c r="B40" s="5">
        <v>3571.1383299048898</v>
      </c>
      <c r="C40" s="5">
        <v>268.37099999999998</v>
      </c>
      <c r="D40" s="7">
        <v>3571</v>
      </c>
      <c r="E40" s="7">
        <v>7.2009999999999987</v>
      </c>
      <c r="F40" s="6">
        <f t="shared" si="0"/>
        <v>0</v>
      </c>
      <c r="G40" s="7">
        <v>2261</v>
      </c>
      <c r="H40" s="7">
        <v>7.7999999999999996E-3</v>
      </c>
      <c r="I40" s="6">
        <f t="shared" si="1"/>
        <v>0.36682981138814896</v>
      </c>
      <c r="J40" s="7">
        <v>3156</v>
      </c>
      <c r="K40" s="7">
        <v>0.9816999999999998</v>
      </c>
      <c r="L40" s="6">
        <f t="shared" si="2"/>
        <v>0.11620944406571131</v>
      </c>
      <c r="M40" s="7">
        <v>3479.2478456963199</v>
      </c>
      <c r="N40" s="7">
        <v>1020.1</v>
      </c>
      <c r="O40" s="6">
        <f t="shared" si="3"/>
        <v>2.5731426710378147E-2</v>
      </c>
      <c r="P40" s="7">
        <v>3479.2478456963199</v>
      </c>
      <c r="Q40" s="6">
        <f t="shared" si="4"/>
        <v>2.5731426710378147E-2</v>
      </c>
      <c r="R40" s="7">
        <v>3487.6247309999999</v>
      </c>
      <c r="S40" s="7">
        <v>61090.6</v>
      </c>
      <c r="T40" s="6">
        <f t="shared" si="5"/>
        <v>2.3385708194371219E-2</v>
      </c>
      <c r="U40" s="7">
        <v>3479.2478456963199</v>
      </c>
      <c r="V40" s="7">
        <v>599983.6</v>
      </c>
      <c r="W40" s="6">
        <f t="shared" si="6"/>
        <v>2.5731426710378147E-2</v>
      </c>
      <c r="X40" s="7">
        <v>3487.6247312871301</v>
      </c>
      <c r="Y40" s="7">
        <v>8.249999999999999E-2</v>
      </c>
      <c r="Z40" s="6">
        <f t="shared" si="7"/>
        <v>2.3385708113968229E-2</v>
      </c>
      <c r="AA40" s="7">
        <v>3487.6247312871301</v>
      </c>
      <c r="AB40" s="6">
        <f t="shared" si="8"/>
        <v>2.3385708113968229E-2</v>
      </c>
    </row>
    <row r="41" spans="1:28" s="8" customFormat="1">
      <c r="A41" s="5" t="s">
        <v>52</v>
      </c>
      <c r="B41" s="5">
        <v>2392.9962964760598</v>
      </c>
      <c r="C41" s="5">
        <v>89.460999999999999</v>
      </c>
      <c r="D41" s="7">
        <v>2393</v>
      </c>
      <c r="E41" s="7">
        <v>7.2750000000000012</v>
      </c>
      <c r="F41" s="6">
        <f t="shared" si="0"/>
        <v>0</v>
      </c>
      <c r="G41" s="7">
        <v>1777</v>
      </c>
      <c r="H41" s="7">
        <v>7.1999999999999998E-3</v>
      </c>
      <c r="I41" s="6">
        <f t="shared" si="1"/>
        <v>0.25741786600636413</v>
      </c>
      <c r="J41" s="7">
        <v>1816</v>
      </c>
      <c r="K41" s="7">
        <v>0.70950000000000002</v>
      </c>
      <c r="L41" s="6">
        <f t="shared" si="2"/>
        <v>0.24112030630790926</v>
      </c>
      <c r="M41" s="7">
        <v>2301.4833295153499</v>
      </c>
      <c r="N41" s="7">
        <v>1645.7</v>
      </c>
      <c r="O41" s="6">
        <f t="shared" si="3"/>
        <v>3.8242001082689707E-2</v>
      </c>
      <c r="P41" s="7">
        <v>2301.4833295153499</v>
      </c>
      <c r="Q41" s="6">
        <f t="shared" si="4"/>
        <v>3.8242001082689707E-2</v>
      </c>
      <c r="R41" s="7">
        <v>2301.48333</v>
      </c>
      <c r="S41" s="7">
        <v>61074</v>
      </c>
      <c r="T41" s="6">
        <f t="shared" si="5"/>
        <v>3.8242000880161116E-2</v>
      </c>
      <c r="U41" s="7">
        <v>2301.4833295153499</v>
      </c>
      <c r="V41" s="7">
        <v>599983</v>
      </c>
      <c r="W41" s="6">
        <f t="shared" si="6"/>
        <v>3.8242001082689707E-2</v>
      </c>
      <c r="X41" s="7">
        <v>2301.4833295153499</v>
      </c>
      <c r="Y41" s="7">
        <v>6.2199999999999998E-2</v>
      </c>
      <c r="Z41" s="6">
        <f t="shared" si="7"/>
        <v>3.8242001082689707E-2</v>
      </c>
      <c r="AA41" s="7">
        <v>2301.4833295153499</v>
      </c>
      <c r="AB41" s="6">
        <f t="shared" si="8"/>
        <v>3.8242001082689707E-2</v>
      </c>
    </row>
    <row r="42" spans="1:28" s="8" customFormat="1">
      <c r="A42" s="5" t="s">
        <v>53</v>
      </c>
      <c r="B42" s="5">
        <v>2761.2954704764402</v>
      </c>
      <c r="C42" s="5">
        <v>84.679000000000002</v>
      </c>
      <c r="D42" s="7">
        <v>2761</v>
      </c>
      <c r="E42" s="7">
        <v>7.0831</v>
      </c>
      <c r="F42" s="6">
        <f t="shared" si="0"/>
        <v>0</v>
      </c>
      <c r="G42" s="7">
        <v>2298</v>
      </c>
      <c r="H42" s="7">
        <v>6.1999999999999989E-3</v>
      </c>
      <c r="I42" s="6">
        <f t="shared" si="1"/>
        <v>0.16767492104715362</v>
      </c>
      <c r="J42" s="7">
        <v>2553</v>
      </c>
      <c r="K42" s="7">
        <v>1.4647000000000001</v>
      </c>
      <c r="L42" s="6">
        <f t="shared" si="2"/>
        <v>7.5326962371075487E-2</v>
      </c>
      <c r="M42" s="7">
        <v>2727.5192654776602</v>
      </c>
      <c r="N42" s="7">
        <v>1594.9</v>
      </c>
      <c r="O42" s="6">
        <f t="shared" si="3"/>
        <v>1.2232014052792476E-2</v>
      </c>
      <c r="P42" s="7">
        <v>2727.5192654776602</v>
      </c>
      <c r="Q42" s="6">
        <f t="shared" si="4"/>
        <v>1.2232014052792476E-2</v>
      </c>
      <c r="R42" s="7">
        <v>2727.5192649999999</v>
      </c>
      <c r="S42" s="7">
        <v>61293.3</v>
      </c>
      <c r="T42" s="6">
        <f t="shared" si="5"/>
        <v>1.2232014225776591E-2</v>
      </c>
      <c r="U42" s="7">
        <v>2727.5192654776602</v>
      </c>
      <c r="V42" s="7">
        <v>599982.80000000005</v>
      </c>
      <c r="W42" s="6">
        <f t="shared" si="6"/>
        <v>1.2232014052792476E-2</v>
      </c>
      <c r="X42" s="7">
        <v>2727.5192654776602</v>
      </c>
      <c r="Y42" s="7">
        <v>7.3399999999999993E-2</v>
      </c>
      <c r="Z42" s="6">
        <f t="shared" si="7"/>
        <v>1.2232014052792476E-2</v>
      </c>
      <c r="AA42" s="7">
        <v>2727.5192654776602</v>
      </c>
      <c r="AB42" s="6">
        <f t="shared" si="8"/>
        <v>1.2232014052792476E-2</v>
      </c>
    </row>
    <row r="43" spans="1:28" s="8" customFormat="1">
      <c r="A43" s="5" t="s">
        <v>54</v>
      </c>
      <c r="B43" s="5">
        <v>637.41888547796805</v>
      </c>
      <c r="C43" s="5">
        <v>16.350999999999999</v>
      </c>
      <c r="D43" s="7">
        <v>637</v>
      </c>
      <c r="E43" s="7">
        <v>6.8574000000000002</v>
      </c>
      <c r="F43" s="6">
        <f t="shared" si="0"/>
        <v>0</v>
      </c>
      <c r="G43" s="7">
        <v>604</v>
      </c>
      <c r="H43" s="7">
        <v>1.0599999999999998E-2</v>
      </c>
      <c r="I43" s="6">
        <f t="shared" si="1"/>
        <v>5.1771293182276794E-2</v>
      </c>
      <c r="J43" s="7">
        <v>604</v>
      </c>
      <c r="K43" s="7">
        <v>0.34029999999999994</v>
      </c>
      <c r="L43" s="6">
        <f t="shared" si="2"/>
        <v>5.1771293182276794E-2</v>
      </c>
      <c r="M43" s="7">
        <v>637.41888547796805</v>
      </c>
      <c r="N43" s="7">
        <v>1034.0999999999999</v>
      </c>
      <c r="O43" s="6">
        <f t="shared" si="3"/>
        <v>0</v>
      </c>
      <c r="P43" s="7">
        <v>637.41888547796805</v>
      </c>
      <c r="Q43" s="6">
        <f t="shared" si="4"/>
        <v>0</v>
      </c>
      <c r="R43" s="7">
        <v>637.41888549999999</v>
      </c>
      <c r="S43" s="7">
        <v>60885.8</v>
      </c>
      <c r="T43" s="6">
        <f t="shared" si="5"/>
        <v>-3.4564304915032355E-11</v>
      </c>
      <c r="U43" s="7">
        <v>637.41888547796805</v>
      </c>
      <c r="V43" s="7">
        <v>599982.19999999995</v>
      </c>
      <c r="W43" s="6">
        <f t="shared" si="6"/>
        <v>0</v>
      </c>
      <c r="X43" s="7">
        <v>637.41888547796805</v>
      </c>
      <c r="Y43" s="7">
        <v>6.3500000000000001E-2</v>
      </c>
      <c r="Z43" s="6">
        <f t="shared" si="7"/>
        <v>0</v>
      </c>
      <c r="AA43" s="7">
        <v>637.41888547796805</v>
      </c>
      <c r="AB43" s="6">
        <f t="shared" si="8"/>
        <v>0</v>
      </c>
    </row>
    <row r="44" spans="1:28" s="8" customFormat="1">
      <c r="A44" s="5" t="s">
        <v>55</v>
      </c>
      <c r="B44" s="5">
        <v>2750.5154112779101</v>
      </c>
      <c r="C44" s="5">
        <v>97.364999999999995</v>
      </c>
      <c r="D44" s="7">
        <v>2751</v>
      </c>
      <c r="E44" s="7">
        <v>7.9833000000000016</v>
      </c>
      <c r="F44" s="6">
        <f t="shared" si="0"/>
        <v>0</v>
      </c>
      <c r="G44" s="7">
        <v>1704</v>
      </c>
      <c r="H44" s="7">
        <v>8.4000000000000012E-3</v>
      </c>
      <c r="I44" s="6">
        <f t="shared" si="1"/>
        <v>0.38065592932400838</v>
      </c>
      <c r="J44" s="7">
        <v>2035</v>
      </c>
      <c r="K44" s="7">
        <v>1.4307000000000001</v>
      </c>
      <c r="L44" s="6">
        <f t="shared" si="2"/>
        <v>0.26031484756063994</v>
      </c>
      <c r="M44" s="7">
        <v>2454.83867128784</v>
      </c>
      <c r="N44" s="7">
        <v>1325.6</v>
      </c>
      <c r="O44" s="6">
        <f t="shared" si="3"/>
        <v>0.10749866689628777</v>
      </c>
      <c r="P44" s="7">
        <v>2454.83867128784</v>
      </c>
      <c r="Q44" s="6">
        <f t="shared" si="4"/>
        <v>0.10749866689628777</v>
      </c>
      <c r="R44" s="7">
        <v>2454.838671</v>
      </c>
      <c r="S44" s="7">
        <v>60822.9</v>
      </c>
      <c r="T44" s="6">
        <f t="shared" si="5"/>
        <v>0.10749866700093727</v>
      </c>
      <c r="U44" s="7">
        <v>2454.83867128784</v>
      </c>
      <c r="V44" s="7">
        <v>599983.5</v>
      </c>
      <c r="W44" s="6">
        <f t="shared" si="6"/>
        <v>0.10749866689628777</v>
      </c>
      <c r="X44" s="7">
        <v>2454.83867128784</v>
      </c>
      <c r="Y44" s="7">
        <v>7.8199999999999992E-2</v>
      </c>
      <c r="Z44" s="6">
        <f t="shared" si="7"/>
        <v>0.10749866689628777</v>
      </c>
      <c r="AA44" s="7">
        <v>2454.83867128784</v>
      </c>
      <c r="AB44" s="6">
        <f t="shared" si="8"/>
        <v>0.10749866689628777</v>
      </c>
    </row>
    <row r="45" spans="1:28" s="8" customFormat="1">
      <c r="A45" s="5" t="s">
        <v>56</v>
      </c>
      <c r="B45" s="5">
        <v>920.37179584973603</v>
      </c>
      <c r="C45" s="5">
        <v>3984.2869999999998</v>
      </c>
      <c r="D45" s="7">
        <v>920</v>
      </c>
      <c r="E45" s="7">
        <v>12.113800000000001</v>
      </c>
      <c r="F45" s="6">
        <f t="shared" si="0"/>
        <v>0</v>
      </c>
      <c r="G45" s="7">
        <v>909</v>
      </c>
      <c r="H45" s="7">
        <v>7.1000000000000004E-3</v>
      </c>
      <c r="I45" s="6">
        <f t="shared" si="1"/>
        <v>1.1951691750662803E-2</v>
      </c>
      <c r="J45" s="7">
        <v>920</v>
      </c>
      <c r="K45" s="7">
        <v>1.2927000000000002</v>
      </c>
      <c r="L45" s="6">
        <f t="shared" si="2"/>
        <v>0</v>
      </c>
      <c r="M45" s="7">
        <v>920.37179584973501</v>
      </c>
      <c r="N45" s="7">
        <v>737.9</v>
      </c>
      <c r="O45" s="6">
        <f t="shared" si="3"/>
        <v>1.1117045786370375E-15</v>
      </c>
      <c r="P45" s="7">
        <v>920.37179584973501</v>
      </c>
      <c r="Q45" s="6">
        <f t="shared" si="4"/>
        <v>1.1117045786370375E-15</v>
      </c>
      <c r="R45" s="7">
        <v>920.37179579999997</v>
      </c>
      <c r="S45" s="7">
        <v>60874.3</v>
      </c>
      <c r="T45" s="6">
        <f t="shared" si="5"/>
        <v>5.4039094908429674E-11</v>
      </c>
      <c r="U45" s="7">
        <v>920.37179584973501</v>
      </c>
      <c r="V45" s="7">
        <v>600001.80000000005</v>
      </c>
      <c r="W45" s="6">
        <f t="shared" si="6"/>
        <v>1.1117045786370375E-15</v>
      </c>
      <c r="X45" s="7">
        <v>920.37179584973501</v>
      </c>
      <c r="Y45" s="7">
        <v>0.11720000000000001</v>
      </c>
      <c r="Z45" s="6">
        <f t="shared" si="7"/>
        <v>1.1117045786370375E-15</v>
      </c>
      <c r="AA45" s="7">
        <v>920.37179584973501</v>
      </c>
      <c r="AB45" s="6">
        <f t="shared" si="8"/>
        <v>1.1117045786370375E-15</v>
      </c>
    </row>
    <row r="46" spans="1:28" s="8" customFormat="1">
      <c r="A46" s="5" t="s">
        <v>57</v>
      </c>
      <c r="B46" s="5" t="s">
        <v>62</v>
      </c>
      <c r="C46" s="5"/>
      <c r="D46" s="7">
        <v>20683</v>
      </c>
      <c r="E46" s="7">
        <v>12.186299999999999</v>
      </c>
      <c r="F46" s="6" t="e">
        <f t="shared" si="0"/>
        <v>#VALUE!</v>
      </c>
      <c r="G46" s="7">
        <v>13610</v>
      </c>
      <c r="H46" s="7">
        <v>8.0000000000000002E-3</v>
      </c>
      <c r="I46" s="6" t="e">
        <f t="shared" si="1"/>
        <v>#VALUE!</v>
      </c>
      <c r="J46" s="7">
        <v>17915</v>
      </c>
      <c r="K46" s="7">
        <v>3.4967999999999995</v>
      </c>
      <c r="L46" s="6" t="e">
        <f t="shared" si="2"/>
        <v>#VALUE!</v>
      </c>
      <c r="M46" s="7">
        <v>19945.813923068101</v>
      </c>
      <c r="N46" s="7">
        <v>873</v>
      </c>
      <c r="O46" s="6" t="e">
        <f t="shared" si="3"/>
        <v>#VALUE!</v>
      </c>
      <c r="P46" s="7">
        <v>19945.813923068101</v>
      </c>
      <c r="Q46" s="6" t="e">
        <f t="shared" si="4"/>
        <v>#VALUE!</v>
      </c>
      <c r="R46" s="7">
        <v>19951.0527</v>
      </c>
      <c r="S46" s="7">
        <v>61411.4</v>
      </c>
      <c r="T46" s="6" t="e">
        <f t="shared" si="5"/>
        <v>#VALUE!</v>
      </c>
      <c r="U46" s="7">
        <v>19945.813923068101</v>
      </c>
      <c r="V46" s="7">
        <v>599982.6</v>
      </c>
      <c r="W46" s="6" t="e">
        <f t="shared" si="6"/>
        <v>#VALUE!</v>
      </c>
      <c r="X46" s="7">
        <v>19951.052699683602</v>
      </c>
      <c r="Y46" s="7">
        <v>0.47079999999999994</v>
      </c>
      <c r="Z46" s="6" t="e">
        <f t="shared" si="7"/>
        <v>#VALUE!</v>
      </c>
      <c r="AA46" s="7">
        <v>19951.052699683602</v>
      </c>
      <c r="AB46" s="6" t="e">
        <f t="shared" si="8"/>
        <v>#VALUE!</v>
      </c>
    </row>
    <row r="47" spans="1:28" s="8" customFormat="1">
      <c r="A47" s="5" t="s">
        <v>58</v>
      </c>
      <c r="B47" s="5">
        <v>9922.1370352685899</v>
      </c>
      <c r="C47" s="5">
        <v>740.21900000000005</v>
      </c>
      <c r="D47" s="7">
        <v>9922</v>
      </c>
      <c r="E47" s="7">
        <v>9.6673999999999989</v>
      </c>
      <c r="F47" s="6">
        <f t="shared" si="0"/>
        <v>0</v>
      </c>
      <c r="G47" s="7">
        <v>7757</v>
      </c>
      <c r="H47" s="7">
        <v>7.7000000000000011E-3</v>
      </c>
      <c r="I47" s="6">
        <f t="shared" si="1"/>
        <v>0.21819896180675899</v>
      </c>
      <c r="J47" s="7">
        <v>9775</v>
      </c>
      <c r="K47" s="7">
        <v>1.8668</v>
      </c>
      <c r="L47" s="6">
        <f t="shared" si="2"/>
        <v>1.481535676008941E-2</v>
      </c>
      <c r="M47" s="7">
        <v>9224.5899009983696</v>
      </c>
      <c r="N47" s="7">
        <v>1068.0999999999999</v>
      </c>
      <c r="O47" s="6">
        <f t="shared" si="3"/>
        <v>7.0302106470689144E-2</v>
      </c>
      <c r="P47" s="7">
        <v>9224.5899009983696</v>
      </c>
      <c r="Q47" s="6">
        <f t="shared" si="4"/>
        <v>7.0302106470689144E-2</v>
      </c>
      <c r="R47" s="7">
        <v>9733.2888289999992</v>
      </c>
      <c r="S47" s="7">
        <v>61758.2</v>
      </c>
      <c r="T47" s="6">
        <f t="shared" si="5"/>
        <v>1.9033017342667515E-2</v>
      </c>
      <c r="U47" s="7">
        <v>9224.5899009983696</v>
      </c>
      <c r="V47" s="7">
        <v>599982.1</v>
      </c>
      <c r="W47" s="6">
        <f t="shared" si="6"/>
        <v>7.0302106470689144E-2</v>
      </c>
      <c r="X47" s="7">
        <v>9733.2888290022202</v>
      </c>
      <c r="Y47" s="7">
        <v>0.1111</v>
      </c>
      <c r="Z47" s="6">
        <f t="shared" si="7"/>
        <v>1.9033017342443677E-2</v>
      </c>
      <c r="AA47" s="7">
        <v>9733.2888290022202</v>
      </c>
      <c r="AB47" s="6">
        <f t="shared" si="8"/>
        <v>1.9033017342443677E-2</v>
      </c>
    </row>
    <row r="48" spans="1:28" s="8" customFormat="1">
      <c r="A48" s="5" t="s">
        <v>59</v>
      </c>
      <c r="B48" s="5">
        <v>14549.830426459501</v>
      </c>
      <c r="C48" s="5">
        <v>5724.8649999999998</v>
      </c>
      <c r="D48" s="7">
        <v>14550</v>
      </c>
      <c r="E48" s="7">
        <v>12.8239</v>
      </c>
      <c r="F48" s="6">
        <f t="shared" si="0"/>
        <v>0</v>
      </c>
      <c r="G48" s="7">
        <v>12245</v>
      </c>
      <c r="H48" s="7">
        <v>9.8999999999999991E-3</v>
      </c>
      <c r="I48" s="6">
        <f t="shared" si="1"/>
        <v>0.15842109031100851</v>
      </c>
      <c r="J48" s="7">
        <v>12157</v>
      </c>
      <c r="K48" s="7">
        <v>3.9641000000000006</v>
      </c>
      <c r="L48" s="6">
        <f t="shared" si="2"/>
        <v>0.16446927076539841</v>
      </c>
      <c r="M48" s="7">
        <v>14549.830426459501</v>
      </c>
      <c r="N48" s="7">
        <v>1043.8</v>
      </c>
      <c r="O48" s="6">
        <f t="shared" si="3"/>
        <v>0</v>
      </c>
      <c r="P48" s="7">
        <v>14549.830426459501</v>
      </c>
      <c r="Q48" s="6">
        <f t="shared" si="4"/>
        <v>0</v>
      </c>
      <c r="R48" s="7">
        <v>14549.83043</v>
      </c>
      <c r="S48" s="7">
        <v>62064.3</v>
      </c>
      <c r="T48" s="6">
        <f t="shared" si="5"/>
        <v>-2.433361119121456E-10</v>
      </c>
      <c r="U48" s="7">
        <v>14549.830426459501</v>
      </c>
      <c r="V48" s="7">
        <v>599983.19999999995</v>
      </c>
      <c r="W48" s="6">
        <f t="shared" si="6"/>
        <v>0</v>
      </c>
      <c r="X48" s="7">
        <v>14549.830426459501</v>
      </c>
      <c r="Y48" s="7">
        <v>0.26050000000000001</v>
      </c>
      <c r="Z48" s="6">
        <f t="shared" si="7"/>
        <v>0</v>
      </c>
      <c r="AA48" s="7">
        <v>14549.830426459501</v>
      </c>
      <c r="AB48" s="6">
        <f t="shared" si="8"/>
        <v>0</v>
      </c>
    </row>
    <row r="49" spans="1:28" s="8" customFormat="1">
      <c r="A49" s="5" t="s">
        <v>60</v>
      </c>
      <c r="B49" s="5">
        <v>4659.62308344135</v>
      </c>
      <c r="C49" s="5">
        <v>867.77800000000002</v>
      </c>
      <c r="D49" s="7">
        <v>4660</v>
      </c>
      <c r="E49" s="7">
        <v>7.9813000000000001</v>
      </c>
      <c r="F49" s="6">
        <f t="shared" si="0"/>
        <v>0</v>
      </c>
      <c r="G49" s="7">
        <v>4320</v>
      </c>
      <c r="H49" s="7">
        <v>7.7999999999999996E-3</v>
      </c>
      <c r="I49" s="6">
        <f t="shared" si="1"/>
        <v>7.2967275230530898E-2</v>
      </c>
      <c r="J49" s="7">
        <v>4550</v>
      </c>
      <c r="K49" s="7">
        <v>1.7731000000000001</v>
      </c>
      <c r="L49" s="6">
        <f t="shared" si="2"/>
        <v>2.3607059633407052E-2</v>
      </c>
      <c r="M49" s="7">
        <v>4659.62308344134</v>
      </c>
      <c r="N49" s="7">
        <v>781.5</v>
      </c>
      <c r="O49" s="6">
        <f t="shared" si="3"/>
        <v>2.147049566102128E-15</v>
      </c>
      <c r="P49" s="7">
        <v>4659.62308344134</v>
      </c>
      <c r="Q49" s="6">
        <f t="shared" si="4"/>
        <v>2.147049566102128E-15</v>
      </c>
      <c r="R49" s="7">
        <v>4659.6230830000004</v>
      </c>
      <c r="S49" s="7">
        <v>61173.1</v>
      </c>
      <c r="T49" s="6">
        <f t="shared" si="5"/>
        <v>9.4717872353892148E-11</v>
      </c>
      <c r="U49" s="7">
        <v>4659.62308344134</v>
      </c>
      <c r="V49" s="7">
        <v>599981.5</v>
      </c>
      <c r="W49" s="6">
        <f t="shared" si="6"/>
        <v>2.147049566102128E-15</v>
      </c>
      <c r="X49" s="7">
        <v>4659.62308344135</v>
      </c>
      <c r="Y49" s="7">
        <v>0.1222</v>
      </c>
      <c r="Z49" s="6">
        <f t="shared" si="7"/>
        <v>0</v>
      </c>
      <c r="AA49" s="7">
        <v>4659.62308344135</v>
      </c>
      <c r="AB49" s="6">
        <f t="shared" si="8"/>
        <v>0</v>
      </c>
    </row>
    <row r="50" spans="1:28" s="8" customFormat="1" ht="18" customHeight="1">
      <c r="A50" s="5" t="s">
        <v>61</v>
      </c>
      <c r="B50" s="5">
        <v>13566.4551984521</v>
      </c>
      <c r="C50" s="5">
        <v>7949.2569999999996</v>
      </c>
      <c r="D50" s="7">
        <v>13566</v>
      </c>
      <c r="E50" s="7">
        <v>13.622200000000001</v>
      </c>
      <c r="F50" s="6">
        <f t="shared" si="0"/>
        <v>0</v>
      </c>
      <c r="G50" s="7">
        <v>10971</v>
      </c>
      <c r="H50" s="7">
        <v>8.9999999999999993E-3</v>
      </c>
      <c r="I50" s="6">
        <f t="shared" si="1"/>
        <v>0.19128062283330161</v>
      </c>
      <c r="J50" s="7">
        <v>8375</v>
      </c>
      <c r="K50" s="7">
        <v>5.3795000000000002</v>
      </c>
      <c r="L50" s="6">
        <f t="shared" si="2"/>
        <v>0.38263495688927501</v>
      </c>
      <c r="M50" s="7">
        <v>12630.164980101899</v>
      </c>
      <c r="N50" s="7">
        <v>1507.9</v>
      </c>
      <c r="O50" s="6">
        <f t="shared" si="3"/>
        <v>6.9015096770232917E-2</v>
      </c>
      <c r="P50" s="7">
        <v>12630.164980101899</v>
      </c>
      <c r="Q50" s="6">
        <f t="shared" si="4"/>
        <v>6.9015096770232917E-2</v>
      </c>
      <c r="R50" s="7">
        <v>12630.16498</v>
      </c>
      <c r="S50" s="7">
        <v>61046.400000000001</v>
      </c>
      <c r="T50" s="6">
        <f t="shared" si="5"/>
        <v>6.9015096777744062E-2</v>
      </c>
      <c r="U50" s="7">
        <v>12630.164980101899</v>
      </c>
      <c r="V50" s="7">
        <v>599983.80000000005</v>
      </c>
      <c r="W50" s="6">
        <f t="shared" si="6"/>
        <v>6.9015096770232917E-2</v>
      </c>
      <c r="X50" s="7">
        <v>12630.164980101899</v>
      </c>
      <c r="Y50" s="7">
        <v>0.26019999999999993</v>
      </c>
      <c r="Z50" s="6">
        <f t="shared" si="7"/>
        <v>6.9015096770232917E-2</v>
      </c>
      <c r="AA50" s="7">
        <v>12630.164980101899</v>
      </c>
      <c r="AB50" s="6">
        <f t="shared" si="8"/>
        <v>6.9015096770232917E-2</v>
      </c>
    </row>
  </sheetData>
  <mergeCells count="10">
    <mergeCell ref="R1:T1"/>
    <mergeCell ref="U1:W1"/>
    <mergeCell ref="X1:Z1"/>
    <mergeCell ref="AA1:AB1"/>
    <mergeCell ref="B1:C1"/>
    <mergeCell ref="D1:F1"/>
    <mergeCell ref="G1:I1"/>
    <mergeCell ref="J1:L1"/>
    <mergeCell ref="M1:O1"/>
    <mergeCell ref="P1:Q1"/>
  </mergeCells>
  <conditionalFormatting sqref="O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9:O5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9:Q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9:T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9:W5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9:L5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:I5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:F5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7:O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7:Q3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7:T3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7:W3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7:L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7:I3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:F3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5:O2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5:Q2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5:T2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5:W2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5:L2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:I2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:F2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:O1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4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1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1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14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1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1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AH26" sqref="A3:AH26"/>
    </sheetView>
  </sheetViews>
  <sheetFormatPr baseColWidth="10" defaultRowHeight="15" x14ac:dyDescent="0"/>
  <cols>
    <col min="1" max="1" width="39.1640625" bestFit="1" customWidth="1"/>
    <col min="2" max="2" width="2.6640625" bestFit="1" customWidth="1"/>
    <col min="4" max="4" width="2.6640625" bestFit="1" customWidth="1"/>
    <col min="5" max="5" width="13.1640625" bestFit="1" customWidth="1"/>
    <col min="6" max="6" width="2.6640625" bestFit="1" customWidth="1"/>
    <col min="8" max="8" width="2.6640625" bestFit="1" customWidth="1"/>
    <col min="9" max="9" width="13.1640625" bestFit="1" customWidth="1"/>
    <col min="10" max="10" width="2.6640625" bestFit="1" customWidth="1"/>
    <col min="11" max="11" width="10.83203125" style="9"/>
    <col min="12" max="12" width="2.6640625" bestFit="1" customWidth="1"/>
    <col min="13" max="13" width="10.83203125" style="10"/>
    <col min="14" max="14" width="2.6640625" bestFit="1" customWidth="1"/>
    <col min="15" max="15" width="10.83203125" style="9"/>
    <col min="16" max="16" width="2.6640625" bestFit="1" customWidth="1"/>
    <col min="17" max="17" width="10.83203125" style="11"/>
    <col min="18" max="18" width="2.6640625" bestFit="1" customWidth="1"/>
    <col min="19" max="19" width="10.83203125" style="9"/>
    <col min="20" max="20" width="2.6640625" bestFit="1" customWidth="1"/>
    <col min="21" max="21" width="10.83203125" style="13"/>
    <col min="22" max="22" width="2.6640625" bestFit="1" customWidth="1"/>
    <col min="23" max="23" width="10.83203125" style="9"/>
    <col min="24" max="24" width="2.6640625" bestFit="1" customWidth="1"/>
    <col min="25" max="25" width="10.83203125" style="9"/>
    <col min="26" max="26" width="2.6640625" bestFit="1" customWidth="1"/>
    <col min="27" max="27" width="10.83203125" style="9"/>
    <col min="28" max="28" width="2.6640625" bestFit="1" customWidth="1"/>
    <col min="29" max="29" width="10.83203125" style="9"/>
    <col min="30" max="30" width="2.6640625" bestFit="1" customWidth="1"/>
    <col min="31" max="31" width="13.1640625" style="11" bestFit="1" customWidth="1"/>
    <col min="32" max="32" width="2.6640625" bestFit="1" customWidth="1"/>
    <col min="33" max="33" width="10.83203125" style="9"/>
    <col min="34" max="34" width="2.83203125" bestFit="1" customWidth="1"/>
  </cols>
  <sheetData>
    <row r="1" spans="1:34">
      <c r="C1" t="s">
        <v>64</v>
      </c>
      <c r="G1" t="s">
        <v>0</v>
      </c>
      <c r="K1" s="9" t="s">
        <v>1</v>
      </c>
      <c r="O1" s="9" t="s">
        <v>2</v>
      </c>
      <c r="S1" s="9" t="s">
        <v>3</v>
      </c>
      <c r="W1" s="9" t="s">
        <v>4</v>
      </c>
      <c r="Y1" s="9" t="s">
        <v>5</v>
      </c>
      <c r="AA1" s="9" t="s">
        <v>6</v>
      </c>
      <c r="AC1" s="9" t="s">
        <v>7</v>
      </c>
      <c r="AG1" s="9" t="s">
        <v>8</v>
      </c>
    </row>
    <row r="2" spans="1:34">
      <c r="A2" t="s">
        <v>9</v>
      </c>
      <c r="B2" t="s">
        <v>66</v>
      </c>
      <c r="C2" t="s">
        <v>10</v>
      </c>
      <c r="D2" t="s">
        <v>66</v>
      </c>
      <c r="E2" t="s">
        <v>11</v>
      </c>
      <c r="F2" t="s">
        <v>66</v>
      </c>
      <c r="G2" t="s">
        <v>65</v>
      </c>
      <c r="H2" t="s">
        <v>66</v>
      </c>
      <c r="I2" t="s">
        <v>11</v>
      </c>
      <c r="J2" t="s">
        <v>66</v>
      </c>
      <c r="K2" s="9" t="s">
        <v>65</v>
      </c>
      <c r="L2" t="s">
        <v>66</v>
      </c>
      <c r="M2" s="10" t="s">
        <v>11</v>
      </c>
      <c r="N2" t="s">
        <v>66</v>
      </c>
      <c r="O2" s="9" t="s">
        <v>65</v>
      </c>
      <c r="P2" t="s">
        <v>66</v>
      </c>
      <c r="Q2" s="11" t="s">
        <v>11</v>
      </c>
      <c r="R2" t="s">
        <v>66</v>
      </c>
      <c r="S2" s="9" t="s">
        <v>65</v>
      </c>
      <c r="T2" t="s">
        <v>66</v>
      </c>
      <c r="U2" s="13" t="s">
        <v>11</v>
      </c>
      <c r="V2" t="s">
        <v>66</v>
      </c>
      <c r="W2" s="9" t="s">
        <v>65</v>
      </c>
      <c r="X2" t="s">
        <v>66</v>
      </c>
      <c r="Y2" s="9" t="s">
        <v>65</v>
      </c>
      <c r="Z2" t="s">
        <v>66</v>
      </c>
      <c r="AA2" s="9" t="s">
        <v>65</v>
      </c>
      <c r="AB2" t="s">
        <v>66</v>
      </c>
      <c r="AC2" s="9" t="s">
        <v>65</v>
      </c>
      <c r="AD2" t="s">
        <v>66</v>
      </c>
      <c r="AE2" s="11" t="s">
        <v>11</v>
      </c>
      <c r="AF2" t="s">
        <v>66</v>
      </c>
      <c r="AG2" s="9" t="s">
        <v>65</v>
      </c>
      <c r="AH2" t="s">
        <v>67</v>
      </c>
    </row>
    <row r="3" spans="1:34">
      <c r="A3" t="s">
        <v>15</v>
      </c>
      <c r="B3" t="s">
        <v>66</v>
      </c>
      <c r="C3" s="10">
        <v>773.57326023784901</v>
      </c>
      <c r="D3" t="s">
        <v>66</v>
      </c>
      <c r="E3" s="11">
        <v>7.4999999999999997E-2</v>
      </c>
      <c r="F3" t="s">
        <v>66</v>
      </c>
      <c r="G3" s="12">
        <v>0.13444104824412278</v>
      </c>
      <c r="H3" t="s">
        <v>66</v>
      </c>
      <c r="I3" s="11">
        <v>1.4378</v>
      </c>
      <c r="J3" t="s">
        <v>66</v>
      </c>
      <c r="K3" s="9">
        <v>0.13444104824412278</v>
      </c>
      <c r="L3" t="s">
        <v>66</v>
      </c>
      <c r="M3" s="10">
        <v>5.5999999999999991E-3</v>
      </c>
      <c r="N3" t="s">
        <v>66</v>
      </c>
      <c r="O3" s="9">
        <v>0.12797753630930916</v>
      </c>
      <c r="P3" t="s">
        <v>66</v>
      </c>
      <c r="Q3" s="11">
        <v>0.54679999999999995</v>
      </c>
      <c r="R3" t="s">
        <v>66</v>
      </c>
      <c r="S3" s="9">
        <v>0.14313509648737915</v>
      </c>
      <c r="T3" t="s">
        <v>66</v>
      </c>
      <c r="U3" s="13">
        <v>839.2</v>
      </c>
      <c r="V3" t="s">
        <v>66</v>
      </c>
      <c r="W3" s="9">
        <v>0.14313509648737915</v>
      </c>
      <c r="X3" t="s">
        <v>66</v>
      </c>
      <c r="Y3" s="9">
        <v>0.12771155961036321</v>
      </c>
      <c r="Z3" t="s">
        <v>66</v>
      </c>
      <c r="AA3" s="9">
        <v>0.14313509648737915</v>
      </c>
      <c r="AB3" t="s">
        <v>66</v>
      </c>
      <c r="AC3" s="9">
        <v>0.12771155963787706</v>
      </c>
      <c r="AD3" t="s">
        <v>66</v>
      </c>
      <c r="AE3" s="11">
        <v>7.2500000000000009E-2</v>
      </c>
      <c r="AF3" t="s">
        <v>66</v>
      </c>
      <c r="AG3" s="9">
        <v>0.12771155963787706</v>
      </c>
      <c r="AH3" t="s">
        <v>67</v>
      </c>
    </row>
    <row r="4" spans="1:34">
      <c r="A4" t="s">
        <v>17</v>
      </c>
      <c r="B4" t="s">
        <v>66</v>
      </c>
      <c r="C4" s="10">
        <v>2144.7964774257198</v>
      </c>
      <c r="D4" t="s">
        <v>66</v>
      </c>
      <c r="E4" s="11">
        <v>6.5000000000000002E-2</v>
      </c>
      <c r="F4" t="s">
        <v>66</v>
      </c>
      <c r="G4" s="12">
        <v>0</v>
      </c>
      <c r="H4" t="s">
        <v>66</v>
      </c>
      <c r="I4" s="11">
        <v>3.3544000000000005</v>
      </c>
      <c r="J4" t="s">
        <v>66</v>
      </c>
      <c r="K4" s="9">
        <v>6.5274258641096913E-2</v>
      </c>
      <c r="L4" t="s">
        <v>66</v>
      </c>
      <c r="M4" s="10">
        <v>5.4999999999999997E-3</v>
      </c>
      <c r="N4" t="s">
        <v>66</v>
      </c>
      <c r="O4" s="9">
        <v>0</v>
      </c>
      <c r="P4" t="s">
        <v>66</v>
      </c>
      <c r="Q4" s="11">
        <v>0.69420000000000015</v>
      </c>
      <c r="R4" t="s">
        <v>66</v>
      </c>
      <c r="S4" s="9">
        <v>0.39337718312963332</v>
      </c>
      <c r="T4" t="s">
        <v>66</v>
      </c>
      <c r="U4" s="13">
        <v>1175.7</v>
      </c>
      <c r="V4" t="s">
        <v>66</v>
      </c>
      <c r="W4" s="9">
        <v>0.39337718312963332</v>
      </c>
      <c r="X4" t="s">
        <v>66</v>
      </c>
      <c r="Y4" s="9">
        <v>6.6246521719513909E-2</v>
      </c>
      <c r="Z4" t="s">
        <v>66</v>
      </c>
      <c r="AA4" s="9">
        <v>7.4116245453734533E-2</v>
      </c>
      <c r="AB4" t="s">
        <v>66</v>
      </c>
      <c r="AC4" s="9">
        <v>6.6246521875057765E-2</v>
      </c>
      <c r="AD4" t="s">
        <v>66</v>
      </c>
      <c r="AE4" s="11">
        <v>6.3199999999999992E-2</v>
      </c>
      <c r="AF4" t="s">
        <v>66</v>
      </c>
      <c r="AG4" s="9">
        <v>6.6246521875057765E-2</v>
      </c>
      <c r="AH4" t="s">
        <v>67</v>
      </c>
    </row>
    <row r="5" spans="1:34">
      <c r="A5" t="s">
        <v>19</v>
      </c>
      <c r="B5" t="s">
        <v>66</v>
      </c>
      <c r="C5" s="10">
        <v>269.01472849392701</v>
      </c>
      <c r="D5" t="s">
        <v>66</v>
      </c>
      <c r="E5" s="11">
        <v>4.1000000000000002E-2</v>
      </c>
      <c r="F5" t="s">
        <v>66</v>
      </c>
      <c r="G5" s="12">
        <v>0</v>
      </c>
      <c r="H5" t="s">
        <v>66</v>
      </c>
      <c r="I5" s="11">
        <v>3.5147999999999997</v>
      </c>
      <c r="J5" t="s">
        <v>66</v>
      </c>
      <c r="K5" s="9">
        <v>0.99622798164394955</v>
      </c>
      <c r="L5" t="s">
        <v>66</v>
      </c>
      <c r="M5" s="10">
        <v>5.8000000000000005E-3</v>
      </c>
      <c r="N5" t="s">
        <v>66</v>
      </c>
      <c r="O5" s="9">
        <v>0.99622798164394955</v>
      </c>
      <c r="P5" t="s">
        <v>66</v>
      </c>
      <c r="Q5" s="11">
        <v>0.27679999999999999</v>
      </c>
      <c r="R5" t="s">
        <v>66</v>
      </c>
      <c r="S5" s="9">
        <v>3.8034405968134287E-15</v>
      </c>
      <c r="T5" t="s">
        <v>66</v>
      </c>
      <c r="U5" s="13">
        <v>961.1</v>
      </c>
      <c r="V5" t="s">
        <v>66</v>
      </c>
      <c r="W5" s="9">
        <v>3.8034405968134287E-15</v>
      </c>
      <c r="X5" t="s">
        <v>66</v>
      </c>
      <c r="Y5" s="9">
        <v>-2.2574899057875349E-11</v>
      </c>
      <c r="Z5" t="s">
        <v>66</v>
      </c>
      <c r="AA5" s="9">
        <v>3.8034405968134287E-15</v>
      </c>
      <c r="AB5" t="s">
        <v>66</v>
      </c>
      <c r="AC5" s="9">
        <v>0</v>
      </c>
      <c r="AD5" t="s">
        <v>66</v>
      </c>
      <c r="AE5" s="11">
        <v>6.0699999999999997E-2</v>
      </c>
      <c r="AF5" t="s">
        <v>66</v>
      </c>
      <c r="AG5" s="9">
        <v>0</v>
      </c>
      <c r="AH5" t="s">
        <v>67</v>
      </c>
    </row>
    <row r="6" spans="1:34">
      <c r="A6" t="s">
        <v>21</v>
      </c>
      <c r="B6" t="s">
        <v>66</v>
      </c>
      <c r="C6" s="10">
        <v>619.22736351846004</v>
      </c>
      <c r="D6" t="s">
        <v>66</v>
      </c>
      <c r="E6" s="11">
        <v>0.02</v>
      </c>
      <c r="F6" t="s">
        <v>66</v>
      </c>
      <c r="G6" s="12">
        <v>0</v>
      </c>
      <c r="H6" t="s">
        <v>66</v>
      </c>
      <c r="I6" s="11">
        <v>2.7092000000000001</v>
      </c>
      <c r="J6" t="s">
        <v>66</v>
      </c>
      <c r="K6" s="9">
        <v>0.35366654140675957</v>
      </c>
      <c r="L6" t="s">
        <v>66</v>
      </c>
      <c r="M6" s="10">
        <v>4.8999999999999998E-3</v>
      </c>
      <c r="N6" t="s">
        <v>66</v>
      </c>
      <c r="O6" s="9">
        <v>0</v>
      </c>
      <c r="P6" t="s">
        <v>66</v>
      </c>
      <c r="Q6" s="11">
        <v>0.34299999999999997</v>
      </c>
      <c r="R6" t="s">
        <v>66</v>
      </c>
      <c r="S6" s="9">
        <v>0.45305599626408888</v>
      </c>
      <c r="T6" t="s">
        <v>66</v>
      </c>
      <c r="U6" s="13">
        <v>400.6</v>
      </c>
      <c r="V6" t="s">
        <v>66</v>
      </c>
      <c r="W6" s="9">
        <v>0.45305599626408888</v>
      </c>
      <c r="X6" t="s">
        <v>66</v>
      </c>
      <c r="Y6" s="9">
        <v>2.9811366631143401E-11</v>
      </c>
      <c r="Z6" t="s">
        <v>66</v>
      </c>
      <c r="AA6" s="9">
        <v>0.35446646636718049</v>
      </c>
      <c r="AB6" t="s">
        <v>66</v>
      </c>
      <c r="AC6" s="9">
        <v>0.41316222866491115</v>
      </c>
      <c r="AD6" t="s">
        <v>66</v>
      </c>
      <c r="AE6" s="11">
        <v>6.6900000000000001E-2</v>
      </c>
      <c r="AF6" t="s">
        <v>66</v>
      </c>
      <c r="AG6" s="9">
        <v>0.41316222866491115</v>
      </c>
      <c r="AH6" t="s">
        <v>67</v>
      </c>
    </row>
    <row r="7" spans="1:34">
      <c r="A7" t="s">
        <v>23</v>
      </c>
      <c r="B7" t="s">
        <v>66</v>
      </c>
      <c r="C7" s="10">
        <v>466.92907634307198</v>
      </c>
      <c r="D7" t="s">
        <v>66</v>
      </c>
      <c r="E7" s="11">
        <v>1.7999999999999999E-2</v>
      </c>
      <c r="F7" t="s">
        <v>66</v>
      </c>
      <c r="G7" s="12">
        <v>0</v>
      </c>
      <c r="H7" t="s">
        <v>66</v>
      </c>
      <c r="I7" s="11">
        <v>3.2175000000000002</v>
      </c>
      <c r="J7" t="s">
        <v>66</v>
      </c>
      <c r="K7" s="9">
        <v>0.76885338306974038</v>
      </c>
      <c r="L7" t="s">
        <v>66</v>
      </c>
      <c r="M7" s="10">
        <v>5.0000000000000001E-3</v>
      </c>
      <c r="N7" t="s">
        <v>66</v>
      </c>
      <c r="O7" s="9">
        <v>0.76885338306974038</v>
      </c>
      <c r="P7" t="s">
        <v>66</v>
      </c>
      <c r="Q7" s="11">
        <v>0.22949999999999998</v>
      </c>
      <c r="R7" t="s">
        <v>66</v>
      </c>
      <c r="S7" s="9">
        <v>0</v>
      </c>
      <c r="T7" t="s">
        <v>66</v>
      </c>
      <c r="U7" s="13">
        <v>854.8</v>
      </c>
      <c r="V7" t="s">
        <v>66</v>
      </c>
      <c r="W7" s="9">
        <v>0</v>
      </c>
      <c r="X7" t="s">
        <v>66</v>
      </c>
      <c r="Y7" s="9">
        <v>9.2245195160545782E-11</v>
      </c>
      <c r="Z7" t="s">
        <v>66</v>
      </c>
      <c r="AA7" s="9">
        <v>0</v>
      </c>
      <c r="AB7" t="s">
        <v>66</v>
      </c>
      <c r="AC7" s="9">
        <v>0</v>
      </c>
      <c r="AD7" t="s">
        <v>66</v>
      </c>
      <c r="AE7" s="11">
        <v>6.7000000000000018E-2</v>
      </c>
      <c r="AF7" t="s">
        <v>66</v>
      </c>
      <c r="AG7" s="9">
        <v>0</v>
      </c>
      <c r="AH7" t="s">
        <v>67</v>
      </c>
    </row>
    <row r="8" spans="1:34">
      <c r="A8" t="s">
        <v>25</v>
      </c>
      <c r="B8" t="s">
        <v>66</v>
      </c>
      <c r="C8" s="10">
        <v>299.281309446514</v>
      </c>
      <c r="D8" t="s">
        <v>66</v>
      </c>
      <c r="E8" s="11">
        <v>1.9E-2</v>
      </c>
      <c r="F8" t="s">
        <v>66</v>
      </c>
      <c r="G8" s="12">
        <v>0</v>
      </c>
      <c r="H8" t="s">
        <v>66</v>
      </c>
      <c r="I8" s="11">
        <v>3.2075999999999993</v>
      </c>
      <c r="J8" t="s">
        <v>66</v>
      </c>
      <c r="K8" s="9">
        <v>7.6850773082140764E-2</v>
      </c>
      <c r="L8" t="s">
        <v>66</v>
      </c>
      <c r="M8" s="10">
        <v>5.0999999999999995E-3</v>
      </c>
      <c r="N8" t="s">
        <v>66</v>
      </c>
      <c r="O8" s="9">
        <v>7.6850773082140764E-2</v>
      </c>
      <c r="P8" t="s">
        <v>66</v>
      </c>
      <c r="Q8" s="11">
        <v>0.21760000000000002</v>
      </c>
      <c r="R8" t="s">
        <v>66</v>
      </c>
      <c r="S8" s="9">
        <v>7.7957789912318692E-2</v>
      </c>
      <c r="T8" t="s">
        <v>66</v>
      </c>
      <c r="U8" s="13">
        <v>566.20000000000005</v>
      </c>
      <c r="V8" t="s">
        <v>66</v>
      </c>
      <c r="W8" s="9">
        <v>7.7957789912318692E-2</v>
      </c>
      <c r="X8" t="s">
        <v>66</v>
      </c>
      <c r="Y8" s="9">
        <v>7.7957789912315459E-2</v>
      </c>
      <c r="Z8" t="s">
        <v>66</v>
      </c>
      <c r="AA8" s="9">
        <v>7.7957789912318692E-2</v>
      </c>
      <c r="AB8" t="s">
        <v>66</v>
      </c>
      <c r="AC8" s="9">
        <v>7.7957789912315459E-2</v>
      </c>
      <c r="AD8" t="s">
        <v>66</v>
      </c>
      <c r="AE8" s="11">
        <v>6.4500000000000002E-2</v>
      </c>
      <c r="AF8" t="s">
        <v>66</v>
      </c>
      <c r="AG8" s="9">
        <v>7.7957789912315459E-2</v>
      </c>
      <c r="AH8" t="s">
        <v>67</v>
      </c>
    </row>
    <row r="9" spans="1:34">
      <c r="A9" t="s">
        <v>27</v>
      </c>
      <c r="B9" t="s">
        <v>66</v>
      </c>
      <c r="C9" s="10">
        <v>1091.12743271196</v>
      </c>
      <c r="D9" t="s">
        <v>66</v>
      </c>
      <c r="E9" s="11">
        <v>14.891</v>
      </c>
      <c r="F9" t="s">
        <v>66</v>
      </c>
      <c r="G9" s="12">
        <v>0</v>
      </c>
      <c r="H9" t="s">
        <v>66</v>
      </c>
      <c r="I9" s="11">
        <v>7.992700000000001</v>
      </c>
      <c r="J9" t="s">
        <v>66</v>
      </c>
      <c r="K9" s="9">
        <v>0</v>
      </c>
      <c r="L9" t="s">
        <v>66</v>
      </c>
      <c r="M9" s="10">
        <v>7.2000000000000007E-3</v>
      </c>
      <c r="N9" t="s">
        <v>66</v>
      </c>
      <c r="O9" s="9">
        <v>0</v>
      </c>
      <c r="P9" t="s">
        <v>66</v>
      </c>
      <c r="Q9" s="11">
        <v>0.64019999999999988</v>
      </c>
      <c r="R9" t="s">
        <v>66</v>
      </c>
      <c r="S9" s="9">
        <v>0</v>
      </c>
      <c r="T9" t="s">
        <v>66</v>
      </c>
      <c r="U9" s="13">
        <v>949.1</v>
      </c>
      <c r="V9" t="s">
        <v>66</v>
      </c>
      <c r="W9" s="9">
        <v>0</v>
      </c>
      <c r="X9" t="s">
        <v>66</v>
      </c>
      <c r="Y9" s="9">
        <v>-2.6398397350071992E-10</v>
      </c>
      <c r="Z9" t="s">
        <v>66</v>
      </c>
      <c r="AA9" s="9">
        <v>0</v>
      </c>
      <c r="AB9" t="s">
        <v>66</v>
      </c>
      <c r="AC9" s="9">
        <v>0</v>
      </c>
      <c r="AD9" t="s">
        <v>66</v>
      </c>
      <c r="AE9" s="11">
        <v>9.9499999999999991E-2</v>
      </c>
      <c r="AF9" t="s">
        <v>66</v>
      </c>
      <c r="AG9" s="9">
        <v>0</v>
      </c>
      <c r="AH9" t="s">
        <v>67</v>
      </c>
    </row>
    <row r="10" spans="1:34">
      <c r="A10" t="s">
        <v>29</v>
      </c>
      <c r="B10" t="s">
        <v>66</v>
      </c>
      <c r="C10" s="10">
        <v>6009.4314255333302</v>
      </c>
      <c r="D10" t="s">
        <v>66</v>
      </c>
      <c r="E10" s="11">
        <v>6.3879999999999999</v>
      </c>
      <c r="F10" t="s">
        <v>66</v>
      </c>
      <c r="G10" s="12">
        <v>0</v>
      </c>
      <c r="H10" t="s">
        <v>66</v>
      </c>
      <c r="I10" s="11">
        <v>8.5960000000000001</v>
      </c>
      <c r="J10" t="s">
        <v>66</v>
      </c>
      <c r="K10" s="9">
        <v>0</v>
      </c>
      <c r="L10" t="s">
        <v>66</v>
      </c>
      <c r="M10" s="10">
        <v>7.7999999999999996E-3</v>
      </c>
      <c r="N10" t="s">
        <v>66</v>
      </c>
      <c r="O10" s="9">
        <v>0</v>
      </c>
      <c r="P10" t="s">
        <v>66</v>
      </c>
      <c r="Q10" s="11">
        <v>2.3810000000000002</v>
      </c>
      <c r="R10" t="s">
        <v>66</v>
      </c>
      <c r="S10" s="9">
        <v>6.5564852644919291E-2</v>
      </c>
      <c r="T10" t="s">
        <v>66</v>
      </c>
      <c r="U10" s="13">
        <v>939.8</v>
      </c>
      <c r="V10" t="s">
        <v>66</v>
      </c>
      <c r="W10" s="9">
        <v>6.5564852644919291E-2</v>
      </c>
      <c r="X10" t="s">
        <v>66</v>
      </c>
      <c r="Y10" s="9">
        <v>-7.7656251296783713E-11</v>
      </c>
      <c r="Z10" t="s">
        <v>66</v>
      </c>
      <c r="AA10" s="9">
        <v>6.5564852644919291E-2</v>
      </c>
      <c r="AB10" t="s">
        <v>66</v>
      </c>
      <c r="AC10" s="9">
        <v>0</v>
      </c>
      <c r="AD10" t="s">
        <v>66</v>
      </c>
      <c r="AE10" s="11">
        <v>8.8999999999999996E-2</v>
      </c>
      <c r="AF10" t="s">
        <v>66</v>
      </c>
      <c r="AG10" s="9">
        <v>0</v>
      </c>
      <c r="AH10" t="s">
        <v>67</v>
      </c>
    </row>
    <row r="11" spans="1:34">
      <c r="A11" t="s">
        <v>31</v>
      </c>
      <c r="B11" t="s">
        <v>66</v>
      </c>
      <c r="C11" s="10">
        <v>3009.5531004794402</v>
      </c>
      <c r="D11" t="s">
        <v>66</v>
      </c>
      <c r="E11" s="11">
        <v>8.8729999999999993</v>
      </c>
      <c r="F11" t="s">
        <v>66</v>
      </c>
      <c r="G11" s="12">
        <v>0</v>
      </c>
      <c r="H11" t="s">
        <v>66</v>
      </c>
      <c r="I11" s="11">
        <v>6.779300000000001</v>
      </c>
      <c r="J11" t="s">
        <v>66</v>
      </c>
      <c r="K11" s="9">
        <v>0</v>
      </c>
      <c r="L11" t="s">
        <v>66</v>
      </c>
      <c r="M11" s="10">
        <v>7.4000000000000012E-3</v>
      </c>
      <c r="N11" t="s">
        <v>66</v>
      </c>
      <c r="O11" s="9">
        <v>0</v>
      </c>
      <c r="P11" t="s">
        <v>66</v>
      </c>
      <c r="Q11" s="11">
        <v>1.2099999999999997</v>
      </c>
      <c r="R11" t="s">
        <v>66</v>
      </c>
      <c r="S11" s="9">
        <v>0</v>
      </c>
      <c r="T11" t="s">
        <v>66</v>
      </c>
      <c r="U11" s="13">
        <v>883.5</v>
      </c>
      <c r="V11" t="s">
        <v>66</v>
      </c>
      <c r="W11" s="9">
        <v>0</v>
      </c>
      <c r="X11" t="s">
        <v>66</v>
      </c>
      <c r="Y11" s="9">
        <v>1.5930608832361902E-10</v>
      </c>
      <c r="Z11" t="s">
        <v>66</v>
      </c>
      <c r="AA11" s="9">
        <v>0</v>
      </c>
      <c r="AB11" t="s">
        <v>66</v>
      </c>
      <c r="AC11" s="9">
        <v>0</v>
      </c>
      <c r="AD11" t="s">
        <v>66</v>
      </c>
      <c r="AE11" s="11">
        <v>9.8699999999999982E-2</v>
      </c>
      <c r="AF11" t="s">
        <v>66</v>
      </c>
      <c r="AG11" s="9">
        <v>0</v>
      </c>
      <c r="AH11" t="s">
        <v>67</v>
      </c>
    </row>
    <row r="12" spans="1:34">
      <c r="A12" t="s">
        <v>33</v>
      </c>
      <c r="B12" t="s">
        <v>66</v>
      </c>
      <c r="C12" s="10">
        <v>573.89664505416204</v>
      </c>
      <c r="D12" t="s">
        <v>66</v>
      </c>
      <c r="E12" s="11">
        <v>1.214</v>
      </c>
      <c r="F12" t="s">
        <v>66</v>
      </c>
      <c r="G12" s="12">
        <v>0</v>
      </c>
      <c r="H12" t="s">
        <v>66</v>
      </c>
      <c r="I12" s="11">
        <v>6.0699999999999994</v>
      </c>
      <c r="J12" t="s">
        <v>66</v>
      </c>
      <c r="K12" s="9">
        <v>0</v>
      </c>
      <c r="L12" t="s">
        <v>66</v>
      </c>
      <c r="M12" s="10">
        <v>4.3999999999999994E-3</v>
      </c>
      <c r="N12" t="s">
        <v>66</v>
      </c>
      <c r="O12" s="9">
        <v>0</v>
      </c>
      <c r="P12" t="s">
        <v>66</v>
      </c>
      <c r="Q12" s="11">
        <v>0.25319999999999998</v>
      </c>
      <c r="R12" t="s">
        <v>66</v>
      </c>
      <c r="S12" s="9">
        <v>0</v>
      </c>
      <c r="T12" t="s">
        <v>66</v>
      </c>
      <c r="U12" s="13">
        <v>574.6</v>
      </c>
      <c r="V12" t="s">
        <v>66</v>
      </c>
      <c r="W12" s="9">
        <v>0</v>
      </c>
      <c r="X12" t="s">
        <v>66</v>
      </c>
      <c r="Y12" s="9">
        <v>-7.9871462797697616E-11</v>
      </c>
      <c r="Z12" t="s">
        <v>66</v>
      </c>
      <c r="AA12" s="9">
        <v>0</v>
      </c>
      <c r="AB12" t="s">
        <v>66</v>
      </c>
      <c r="AC12" s="9">
        <v>0</v>
      </c>
      <c r="AD12" t="s">
        <v>66</v>
      </c>
      <c r="AE12" s="11">
        <v>6.7400000000000002E-2</v>
      </c>
      <c r="AF12" t="s">
        <v>66</v>
      </c>
      <c r="AG12" s="9">
        <v>0</v>
      </c>
      <c r="AH12" t="s">
        <v>67</v>
      </c>
    </row>
    <row r="13" spans="1:34">
      <c r="A13" t="s">
        <v>35</v>
      </c>
      <c r="B13" t="s">
        <v>66</v>
      </c>
      <c r="C13" s="10">
        <v>1125.71545443179</v>
      </c>
      <c r="D13" t="s">
        <v>66</v>
      </c>
      <c r="E13" s="11">
        <v>0.93300000000000005</v>
      </c>
      <c r="F13" t="s">
        <v>66</v>
      </c>
      <c r="G13" s="12">
        <v>0</v>
      </c>
      <c r="H13" t="s">
        <v>66</v>
      </c>
      <c r="I13" s="11">
        <v>6.0582999999999991</v>
      </c>
      <c r="J13" t="s">
        <v>66</v>
      </c>
      <c r="K13" s="9">
        <v>0.22741093141447291</v>
      </c>
      <c r="L13" t="s">
        <v>66</v>
      </c>
      <c r="M13" s="10">
        <v>5.4999999999999997E-3</v>
      </c>
      <c r="N13" t="s">
        <v>66</v>
      </c>
      <c r="O13" s="9">
        <v>0</v>
      </c>
      <c r="P13" t="s">
        <v>66</v>
      </c>
      <c r="Q13" s="11">
        <v>0.50750000000000006</v>
      </c>
      <c r="R13" t="s">
        <v>66</v>
      </c>
      <c r="S13" s="9">
        <v>0</v>
      </c>
      <c r="T13" t="s">
        <v>66</v>
      </c>
      <c r="U13" s="13">
        <v>542.70000000000005</v>
      </c>
      <c r="V13" t="s">
        <v>66</v>
      </c>
      <c r="W13" s="9">
        <v>0</v>
      </c>
      <c r="X13" t="s">
        <v>66</v>
      </c>
      <c r="Y13" s="9">
        <v>3.8356949911106559E-10</v>
      </c>
      <c r="Z13" t="s">
        <v>66</v>
      </c>
      <c r="AA13" s="9">
        <v>0</v>
      </c>
      <c r="AB13" t="s">
        <v>66</v>
      </c>
      <c r="AC13" s="9">
        <v>0</v>
      </c>
      <c r="AD13" t="s">
        <v>66</v>
      </c>
      <c r="AE13" s="11">
        <v>6.2800000000000009E-2</v>
      </c>
      <c r="AF13" t="s">
        <v>66</v>
      </c>
      <c r="AG13" s="9">
        <v>0</v>
      </c>
      <c r="AH13" t="s">
        <v>67</v>
      </c>
    </row>
    <row r="14" spans="1:34">
      <c r="A14" t="s">
        <v>37</v>
      </c>
      <c r="B14" t="s">
        <v>66</v>
      </c>
      <c r="C14" s="10">
        <v>753.23025565779596</v>
      </c>
      <c r="D14" t="s">
        <v>66</v>
      </c>
      <c r="E14" s="11">
        <v>0.86199999999999999</v>
      </c>
      <c r="F14" t="s">
        <v>66</v>
      </c>
      <c r="G14" s="12">
        <v>0</v>
      </c>
      <c r="H14" t="s">
        <v>66</v>
      </c>
      <c r="I14" s="11">
        <v>5.8684000000000003</v>
      </c>
      <c r="J14" t="s">
        <v>66</v>
      </c>
      <c r="K14" s="9">
        <v>0</v>
      </c>
      <c r="L14" t="s">
        <v>66</v>
      </c>
      <c r="M14" s="10">
        <v>7.000000000000001E-3</v>
      </c>
      <c r="N14" t="s">
        <v>66</v>
      </c>
      <c r="O14" s="9">
        <v>0</v>
      </c>
      <c r="P14" t="s">
        <v>66</v>
      </c>
      <c r="Q14" s="11">
        <v>0.29300000000000004</v>
      </c>
      <c r="R14" t="s">
        <v>66</v>
      </c>
      <c r="S14" s="9">
        <v>0</v>
      </c>
      <c r="T14" t="s">
        <v>66</v>
      </c>
      <c r="U14" s="13">
        <v>463.6</v>
      </c>
      <c r="V14" t="s">
        <v>66</v>
      </c>
      <c r="W14" s="9">
        <v>0</v>
      </c>
      <c r="X14" t="s">
        <v>66</v>
      </c>
      <c r="Y14" s="9">
        <v>-5.6030779615160867E-11</v>
      </c>
      <c r="Z14" t="s">
        <v>66</v>
      </c>
      <c r="AA14" s="9">
        <v>0</v>
      </c>
      <c r="AB14" t="s">
        <v>66</v>
      </c>
      <c r="AC14" s="9">
        <v>0</v>
      </c>
      <c r="AD14" t="s">
        <v>66</v>
      </c>
      <c r="AE14" s="11">
        <v>6.2100000000000002E-2</v>
      </c>
      <c r="AF14" t="s">
        <v>66</v>
      </c>
      <c r="AG14" s="9">
        <v>0</v>
      </c>
      <c r="AH14" t="s">
        <v>67</v>
      </c>
    </row>
    <row r="15" spans="1:34">
      <c r="A15" t="s">
        <v>39</v>
      </c>
      <c r="B15" t="s">
        <v>66</v>
      </c>
      <c r="C15" s="10">
        <v>648.54631196773596</v>
      </c>
      <c r="D15" t="s">
        <v>66</v>
      </c>
      <c r="E15" s="11">
        <v>4.5789999999999997</v>
      </c>
      <c r="F15" t="s">
        <v>66</v>
      </c>
      <c r="G15" s="12">
        <v>0</v>
      </c>
      <c r="H15" t="s">
        <v>66</v>
      </c>
      <c r="I15" s="11">
        <v>6.0837000000000003</v>
      </c>
      <c r="J15" t="s">
        <v>66</v>
      </c>
      <c r="K15" s="9">
        <v>8.9430776075225607E-2</v>
      </c>
      <c r="L15" t="s">
        <v>66</v>
      </c>
      <c r="M15" s="10">
        <v>5.7999999999999996E-3</v>
      </c>
      <c r="N15" t="s">
        <v>66</v>
      </c>
      <c r="O15" s="9">
        <v>8.9430776075225607E-2</v>
      </c>
      <c r="P15" t="s">
        <v>66</v>
      </c>
      <c r="Q15" s="11">
        <v>0.44630000000000003</v>
      </c>
      <c r="R15" t="s">
        <v>66</v>
      </c>
      <c r="S15" s="9">
        <v>4.5861917123481623E-2</v>
      </c>
      <c r="T15" t="s">
        <v>66</v>
      </c>
      <c r="U15" s="13">
        <v>1532.1</v>
      </c>
      <c r="V15" t="s">
        <v>66</v>
      </c>
      <c r="W15" s="9">
        <v>4.5861917123481623E-2</v>
      </c>
      <c r="X15" t="s">
        <v>66</v>
      </c>
      <c r="Y15" s="9">
        <v>4.5861917057999704E-2</v>
      </c>
      <c r="Z15" t="s">
        <v>66</v>
      </c>
      <c r="AA15" s="9">
        <v>4.5861917123481623E-2</v>
      </c>
      <c r="AB15" t="s">
        <v>66</v>
      </c>
      <c r="AC15" s="9">
        <v>9.362230954329373E-2</v>
      </c>
      <c r="AD15" t="s">
        <v>66</v>
      </c>
      <c r="AE15" s="11">
        <v>6.6399999999999987E-2</v>
      </c>
      <c r="AF15" t="s">
        <v>66</v>
      </c>
      <c r="AG15" s="9">
        <v>4.5861917123481623E-2</v>
      </c>
      <c r="AH15" t="s">
        <v>67</v>
      </c>
    </row>
    <row r="16" spans="1:34">
      <c r="A16" t="s">
        <v>41</v>
      </c>
      <c r="B16" t="s">
        <v>66</v>
      </c>
      <c r="C16" s="10">
        <v>1717.69946262189</v>
      </c>
      <c r="D16" t="s">
        <v>66</v>
      </c>
      <c r="E16" s="11">
        <v>3.9380000000000002</v>
      </c>
      <c r="F16" t="s">
        <v>66</v>
      </c>
      <c r="G16" s="12">
        <v>0</v>
      </c>
      <c r="H16" t="s">
        <v>66</v>
      </c>
      <c r="I16" s="11">
        <v>7.2108999999999996</v>
      </c>
      <c r="J16" t="s">
        <v>66</v>
      </c>
      <c r="K16" s="9">
        <v>0</v>
      </c>
      <c r="L16" t="s">
        <v>66</v>
      </c>
      <c r="M16" s="10">
        <v>7.9000000000000008E-3</v>
      </c>
      <c r="N16" t="s">
        <v>66</v>
      </c>
      <c r="O16" s="9">
        <v>0</v>
      </c>
      <c r="P16" t="s">
        <v>66</v>
      </c>
      <c r="Q16" s="11">
        <v>0.75790000000000002</v>
      </c>
      <c r="R16" t="s">
        <v>66</v>
      </c>
      <c r="S16" s="9">
        <v>0</v>
      </c>
      <c r="T16" t="s">
        <v>66</v>
      </c>
      <c r="U16" s="13">
        <v>1366.5</v>
      </c>
      <c r="V16" t="s">
        <v>66</v>
      </c>
      <c r="W16" s="9">
        <v>0</v>
      </c>
      <c r="X16" t="s">
        <v>66</v>
      </c>
      <c r="Y16" s="9">
        <v>-2.2012576992531626E-10</v>
      </c>
      <c r="Z16" t="s">
        <v>66</v>
      </c>
      <c r="AA16" s="9">
        <v>0</v>
      </c>
      <c r="AB16" t="s">
        <v>66</v>
      </c>
      <c r="AC16" s="9">
        <v>0</v>
      </c>
      <c r="AD16" t="s">
        <v>66</v>
      </c>
      <c r="AE16" s="11">
        <v>6.5199999999999994E-2</v>
      </c>
      <c r="AF16" t="s">
        <v>66</v>
      </c>
      <c r="AG16" s="9">
        <v>0</v>
      </c>
      <c r="AH16" t="s">
        <v>67</v>
      </c>
    </row>
    <row r="17" spans="1:34">
      <c r="A17" t="s">
        <v>43</v>
      </c>
      <c r="B17" t="s">
        <v>66</v>
      </c>
      <c r="C17" s="10">
        <v>774.10743098731598</v>
      </c>
      <c r="D17" t="s">
        <v>66</v>
      </c>
      <c r="E17" s="11">
        <v>3.363</v>
      </c>
      <c r="F17" t="s">
        <v>66</v>
      </c>
      <c r="G17" s="12">
        <v>0</v>
      </c>
      <c r="H17" t="s">
        <v>66</v>
      </c>
      <c r="I17" s="11">
        <v>7.0317999999999996</v>
      </c>
      <c r="J17" t="s">
        <v>66</v>
      </c>
      <c r="K17" s="9">
        <v>0.1498500018945054</v>
      </c>
      <c r="L17" t="s">
        <v>66</v>
      </c>
      <c r="M17" s="10">
        <v>6.0999999999999995E-3</v>
      </c>
      <c r="N17" t="s">
        <v>66</v>
      </c>
      <c r="O17" s="9">
        <v>0.1498500018945054</v>
      </c>
      <c r="P17" t="s">
        <v>66</v>
      </c>
      <c r="Q17" s="11">
        <v>0.35169999999999996</v>
      </c>
      <c r="R17" t="s">
        <v>66</v>
      </c>
      <c r="S17" s="9">
        <v>0</v>
      </c>
      <c r="T17" t="s">
        <v>66</v>
      </c>
      <c r="U17" s="13">
        <v>1192.5</v>
      </c>
      <c r="V17" t="s">
        <v>66</v>
      </c>
      <c r="W17" s="9">
        <v>0</v>
      </c>
      <c r="X17" t="s">
        <v>66</v>
      </c>
      <c r="Y17" s="9">
        <v>-1.6385374919374121E-11</v>
      </c>
      <c r="Z17" t="s">
        <v>66</v>
      </c>
      <c r="AA17" s="9">
        <v>0</v>
      </c>
      <c r="AB17" t="s">
        <v>66</v>
      </c>
      <c r="AC17" s="9">
        <v>0</v>
      </c>
      <c r="AD17" t="s">
        <v>66</v>
      </c>
      <c r="AE17" s="11">
        <v>6.9200000000000012E-2</v>
      </c>
      <c r="AF17" t="s">
        <v>66</v>
      </c>
      <c r="AG17" s="9">
        <v>0</v>
      </c>
      <c r="AH17" t="s">
        <v>67</v>
      </c>
    </row>
    <row r="18" spans="1:34">
      <c r="A18" t="s">
        <v>45</v>
      </c>
      <c r="B18" t="s">
        <v>66</v>
      </c>
      <c r="C18" s="10">
        <v>1251.77950028296</v>
      </c>
      <c r="D18" t="s">
        <v>66</v>
      </c>
      <c r="E18" s="11">
        <v>117.989</v>
      </c>
      <c r="F18" t="s">
        <v>66</v>
      </c>
      <c r="G18" s="12">
        <v>0</v>
      </c>
      <c r="H18" t="s">
        <v>66</v>
      </c>
      <c r="I18" s="11">
        <v>9.1930999999999994</v>
      </c>
      <c r="J18" t="s">
        <v>66</v>
      </c>
      <c r="K18" s="9">
        <v>7.6690822927120594E-2</v>
      </c>
      <c r="L18" t="s">
        <v>66</v>
      </c>
      <c r="M18" s="10">
        <v>6.0999999999999995E-3</v>
      </c>
      <c r="N18" t="s">
        <v>66</v>
      </c>
      <c r="O18" s="9">
        <v>7.6690822927120594E-2</v>
      </c>
      <c r="P18" t="s">
        <v>66</v>
      </c>
      <c r="Q18" s="11">
        <v>1.0911999999999999</v>
      </c>
      <c r="R18" t="s">
        <v>66</v>
      </c>
      <c r="S18" s="9">
        <v>0</v>
      </c>
      <c r="T18" t="s">
        <v>66</v>
      </c>
      <c r="U18" s="13">
        <v>1425.7</v>
      </c>
      <c r="V18" t="s">
        <v>66</v>
      </c>
      <c r="W18" s="9">
        <v>0</v>
      </c>
      <c r="X18" t="s">
        <v>66</v>
      </c>
      <c r="Y18" s="9">
        <v>2.2604615684196172E-10</v>
      </c>
      <c r="Z18" t="s">
        <v>66</v>
      </c>
      <c r="AA18" s="9">
        <v>0</v>
      </c>
      <c r="AB18" t="s">
        <v>66</v>
      </c>
      <c r="AC18" s="9">
        <v>7.6657373232481493E-2</v>
      </c>
      <c r="AD18" t="s">
        <v>66</v>
      </c>
      <c r="AE18" s="11">
        <v>0.11829999999999999</v>
      </c>
      <c r="AF18" t="s">
        <v>66</v>
      </c>
      <c r="AG18" s="9">
        <v>0</v>
      </c>
      <c r="AH18" t="s">
        <v>67</v>
      </c>
    </row>
    <row r="19" spans="1:34">
      <c r="A19" t="s">
        <v>47</v>
      </c>
      <c r="B19" t="s">
        <v>66</v>
      </c>
      <c r="C19" s="10">
        <v>8838.0122894986398</v>
      </c>
      <c r="D19" t="s">
        <v>66</v>
      </c>
      <c r="E19" s="11">
        <v>35.793999999999997</v>
      </c>
      <c r="F19" t="s">
        <v>66</v>
      </c>
      <c r="G19" s="12">
        <v>0</v>
      </c>
      <c r="H19" t="s">
        <v>66</v>
      </c>
      <c r="I19" s="11">
        <v>9.7581000000000007</v>
      </c>
      <c r="J19" t="s">
        <v>66</v>
      </c>
      <c r="K19" s="9">
        <v>5.4650297394800235E-2</v>
      </c>
      <c r="L19" t="s">
        <v>66</v>
      </c>
      <c r="M19" s="10">
        <v>7.1000000000000004E-3</v>
      </c>
      <c r="N19" t="s">
        <v>66</v>
      </c>
      <c r="O19" s="9">
        <v>4.582478352980144E-2</v>
      </c>
      <c r="P19" t="s">
        <v>66</v>
      </c>
      <c r="Q19" s="11">
        <v>1.6912000000000003</v>
      </c>
      <c r="R19" t="s">
        <v>66</v>
      </c>
      <c r="S19" s="9">
        <v>0.35194909168464772</v>
      </c>
      <c r="T19" t="s">
        <v>66</v>
      </c>
      <c r="U19" s="13">
        <v>1020.3</v>
      </c>
      <c r="V19" t="s">
        <v>66</v>
      </c>
      <c r="W19" s="9">
        <v>0.35194909168464772</v>
      </c>
      <c r="X19" t="s">
        <v>66</v>
      </c>
      <c r="Y19" s="9">
        <v>0.10655070502872772</v>
      </c>
      <c r="Z19" t="s">
        <v>66</v>
      </c>
      <c r="AA19" s="9">
        <v>0</v>
      </c>
      <c r="AB19" t="s">
        <v>66</v>
      </c>
      <c r="AC19" s="9">
        <v>0</v>
      </c>
      <c r="AD19" t="s">
        <v>66</v>
      </c>
      <c r="AE19" s="11">
        <v>0.1016</v>
      </c>
      <c r="AF19" t="s">
        <v>66</v>
      </c>
      <c r="AG19" s="9">
        <v>0</v>
      </c>
      <c r="AH19" t="s">
        <v>67</v>
      </c>
    </row>
    <row r="20" spans="1:34">
      <c r="A20" t="s">
        <v>49</v>
      </c>
      <c r="B20" t="s">
        <v>66</v>
      </c>
      <c r="C20" s="10">
        <v>3734.89456355835</v>
      </c>
      <c r="D20" t="s">
        <v>66</v>
      </c>
      <c r="E20" s="11">
        <v>38.357999999999997</v>
      </c>
      <c r="F20" t="s">
        <v>66</v>
      </c>
      <c r="G20" s="12">
        <v>0.12343052585687747</v>
      </c>
      <c r="H20" t="s">
        <v>66</v>
      </c>
      <c r="I20" s="11">
        <v>8.3361000000000001</v>
      </c>
      <c r="J20" t="s">
        <v>66</v>
      </c>
      <c r="K20" s="9">
        <v>0.17189240260328706</v>
      </c>
      <c r="L20" t="s">
        <v>66</v>
      </c>
      <c r="M20" s="10">
        <v>6.1999999999999989E-3</v>
      </c>
      <c r="N20" t="s">
        <v>66</v>
      </c>
      <c r="O20" s="9">
        <v>0.13360484252186955</v>
      </c>
      <c r="P20" t="s">
        <v>66</v>
      </c>
      <c r="Q20" s="11">
        <v>1.5806</v>
      </c>
      <c r="R20" t="s">
        <v>66</v>
      </c>
      <c r="S20" s="9">
        <v>0.12329180950753385</v>
      </c>
      <c r="T20" t="s">
        <v>66</v>
      </c>
      <c r="U20" s="13">
        <v>1022.6</v>
      </c>
      <c r="V20" t="s">
        <v>66</v>
      </c>
      <c r="W20" s="9">
        <v>0.12329180950753385</v>
      </c>
      <c r="X20" t="s">
        <v>66</v>
      </c>
      <c r="Y20" s="9">
        <v>4.6540166696939604E-3</v>
      </c>
      <c r="Z20" t="s">
        <v>66</v>
      </c>
      <c r="AA20" s="9">
        <v>0.12329180950753385</v>
      </c>
      <c r="AB20" t="s">
        <v>66</v>
      </c>
      <c r="AC20" s="9">
        <v>1.606904326566012E-3</v>
      </c>
      <c r="AD20" t="s">
        <v>66</v>
      </c>
      <c r="AE20" s="11">
        <v>0.10629999999999999</v>
      </c>
      <c r="AF20" t="s">
        <v>66</v>
      </c>
      <c r="AG20" s="9">
        <v>1.606904326566012E-3</v>
      </c>
      <c r="AH20" t="s">
        <v>67</v>
      </c>
    </row>
    <row r="21" spans="1:34">
      <c r="A21" t="s">
        <v>50</v>
      </c>
      <c r="B21" t="s">
        <v>66</v>
      </c>
      <c r="C21" s="10">
        <v>547.41924909094405</v>
      </c>
      <c r="D21" t="s">
        <v>66</v>
      </c>
      <c r="E21" s="11">
        <v>39.820999999999998</v>
      </c>
      <c r="F21" t="s">
        <v>66</v>
      </c>
      <c r="G21" s="12">
        <v>0</v>
      </c>
      <c r="H21" t="s">
        <v>66</v>
      </c>
      <c r="I21" s="11">
        <v>7.8730000000000002</v>
      </c>
      <c r="J21" t="s">
        <v>66</v>
      </c>
      <c r="K21" s="9">
        <v>0.1406600153865028</v>
      </c>
      <c r="L21" t="s">
        <v>66</v>
      </c>
      <c r="M21" s="10">
        <v>7.4000000000000012E-3</v>
      </c>
      <c r="N21" t="s">
        <v>66</v>
      </c>
      <c r="O21" s="9">
        <v>3.1054808591825293E-2</v>
      </c>
      <c r="P21" t="s">
        <v>66</v>
      </c>
      <c r="Q21" s="11">
        <v>0.51819999999999999</v>
      </c>
      <c r="R21" t="s">
        <v>66</v>
      </c>
      <c r="S21" s="9">
        <v>0.14119199513406311</v>
      </c>
      <c r="T21" t="s">
        <v>66</v>
      </c>
      <c r="U21" s="13">
        <v>750.1</v>
      </c>
      <c r="V21" t="s">
        <v>66</v>
      </c>
      <c r="W21" s="9">
        <v>0.14119199513406311</v>
      </c>
      <c r="X21" t="s">
        <v>66</v>
      </c>
      <c r="Y21" s="9">
        <v>0.13280169159500366</v>
      </c>
      <c r="Z21" t="s">
        <v>66</v>
      </c>
      <c r="AA21" s="9">
        <v>0.14119199513406311</v>
      </c>
      <c r="AB21" t="s">
        <v>66</v>
      </c>
      <c r="AC21" s="9">
        <v>0.13280169162135091</v>
      </c>
      <c r="AD21" t="s">
        <v>66</v>
      </c>
      <c r="AE21" s="11">
        <v>7.4299999999999991E-2</v>
      </c>
      <c r="AF21" t="s">
        <v>66</v>
      </c>
      <c r="AG21" s="9">
        <v>0.13280169162135091</v>
      </c>
      <c r="AH21" t="s">
        <v>67</v>
      </c>
    </row>
    <row r="22" spans="1:34">
      <c r="A22" t="s">
        <v>52</v>
      </c>
      <c r="B22" t="s">
        <v>66</v>
      </c>
      <c r="C22" s="10">
        <v>2392.9962964760598</v>
      </c>
      <c r="D22" t="s">
        <v>66</v>
      </c>
      <c r="E22" s="11">
        <v>89.460999999999999</v>
      </c>
      <c r="F22" t="s">
        <v>66</v>
      </c>
      <c r="G22" s="12">
        <v>0</v>
      </c>
      <c r="H22" t="s">
        <v>66</v>
      </c>
      <c r="I22" s="11">
        <v>7.2750000000000012</v>
      </c>
      <c r="J22" t="s">
        <v>66</v>
      </c>
      <c r="K22" s="9">
        <v>0.25741786600636413</v>
      </c>
      <c r="L22" t="s">
        <v>66</v>
      </c>
      <c r="M22" s="10">
        <v>7.1999999999999998E-3</v>
      </c>
      <c r="N22" t="s">
        <v>66</v>
      </c>
      <c r="O22" s="9">
        <v>0.24112030630790926</v>
      </c>
      <c r="P22" t="s">
        <v>66</v>
      </c>
      <c r="Q22" s="11">
        <v>0.70950000000000002</v>
      </c>
      <c r="R22" t="s">
        <v>66</v>
      </c>
      <c r="S22" s="9">
        <v>3.8242001082689707E-2</v>
      </c>
      <c r="T22" t="s">
        <v>66</v>
      </c>
      <c r="U22" s="13">
        <v>1645.7</v>
      </c>
      <c r="V22" t="s">
        <v>66</v>
      </c>
      <c r="W22" s="9">
        <v>3.8242001082689707E-2</v>
      </c>
      <c r="X22" t="s">
        <v>66</v>
      </c>
      <c r="Y22" s="9">
        <v>3.8242000880161116E-2</v>
      </c>
      <c r="Z22" t="s">
        <v>66</v>
      </c>
      <c r="AA22" s="9">
        <v>3.8242001082689707E-2</v>
      </c>
      <c r="AB22" t="s">
        <v>66</v>
      </c>
      <c r="AC22" s="9">
        <v>3.8242001082689707E-2</v>
      </c>
      <c r="AD22" t="s">
        <v>66</v>
      </c>
      <c r="AE22" s="11">
        <v>6.2199999999999998E-2</v>
      </c>
      <c r="AF22" t="s">
        <v>66</v>
      </c>
      <c r="AG22" s="9">
        <v>3.8242001082689707E-2</v>
      </c>
      <c r="AH22" t="s">
        <v>67</v>
      </c>
    </row>
    <row r="23" spans="1:34">
      <c r="A23" t="s">
        <v>54</v>
      </c>
      <c r="B23" t="s">
        <v>66</v>
      </c>
      <c r="C23" s="10">
        <v>637.41888547796805</v>
      </c>
      <c r="D23" t="s">
        <v>66</v>
      </c>
      <c r="E23" s="11">
        <v>16.350999999999999</v>
      </c>
      <c r="F23" t="s">
        <v>66</v>
      </c>
      <c r="G23" s="12">
        <v>0</v>
      </c>
      <c r="H23" t="s">
        <v>66</v>
      </c>
      <c r="I23" s="11">
        <v>6.8574000000000002</v>
      </c>
      <c r="J23" t="s">
        <v>66</v>
      </c>
      <c r="K23" s="9">
        <v>5.1771293182276794E-2</v>
      </c>
      <c r="L23" t="s">
        <v>66</v>
      </c>
      <c r="M23" s="10">
        <v>1.0599999999999998E-2</v>
      </c>
      <c r="N23" t="s">
        <v>66</v>
      </c>
      <c r="O23" s="9">
        <v>5.1771293182276794E-2</v>
      </c>
      <c r="P23" t="s">
        <v>66</v>
      </c>
      <c r="Q23" s="11">
        <v>0.34029999999999994</v>
      </c>
      <c r="R23" t="s">
        <v>66</v>
      </c>
      <c r="S23" s="9">
        <v>0</v>
      </c>
      <c r="T23" t="s">
        <v>66</v>
      </c>
      <c r="U23" s="13">
        <v>1034.0999999999999</v>
      </c>
      <c r="V23" t="s">
        <v>66</v>
      </c>
      <c r="W23" s="9">
        <v>0</v>
      </c>
      <c r="X23" t="s">
        <v>66</v>
      </c>
      <c r="Y23" s="9">
        <v>-3.4564304915032355E-11</v>
      </c>
      <c r="Z23" t="s">
        <v>66</v>
      </c>
      <c r="AA23" s="9">
        <v>0</v>
      </c>
      <c r="AB23" t="s">
        <v>66</v>
      </c>
      <c r="AC23" s="9">
        <v>0</v>
      </c>
      <c r="AD23" t="s">
        <v>66</v>
      </c>
      <c r="AE23" s="11">
        <v>6.3500000000000001E-2</v>
      </c>
      <c r="AF23" t="s">
        <v>66</v>
      </c>
      <c r="AG23" s="9">
        <v>0</v>
      </c>
      <c r="AH23" t="s">
        <v>67</v>
      </c>
    </row>
    <row r="24" spans="1:34">
      <c r="A24" t="s">
        <v>56</v>
      </c>
      <c r="B24" t="s">
        <v>66</v>
      </c>
      <c r="C24" s="10">
        <v>920.37179584973603</v>
      </c>
      <c r="D24" t="s">
        <v>66</v>
      </c>
      <c r="E24" s="11">
        <v>3984.2869999999998</v>
      </c>
      <c r="F24" t="s">
        <v>66</v>
      </c>
      <c r="G24" s="12">
        <v>0</v>
      </c>
      <c r="H24" t="s">
        <v>66</v>
      </c>
      <c r="I24" s="11">
        <v>12.113800000000001</v>
      </c>
      <c r="J24" t="s">
        <v>66</v>
      </c>
      <c r="K24" s="9">
        <v>1.1951691750662803E-2</v>
      </c>
      <c r="L24" t="s">
        <v>66</v>
      </c>
      <c r="M24" s="10">
        <v>7.1000000000000004E-3</v>
      </c>
      <c r="N24" t="s">
        <v>66</v>
      </c>
      <c r="O24" s="9">
        <v>0</v>
      </c>
      <c r="P24" t="s">
        <v>66</v>
      </c>
      <c r="Q24" s="11">
        <v>1.2927000000000002</v>
      </c>
      <c r="R24" t="s">
        <v>66</v>
      </c>
      <c r="S24" s="9">
        <v>1.1117045786370375E-15</v>
      </c>
      <c r="T24" t="s">
        <v>66</v>
      </c>
      <c r="U24" s="13">
        <v>737.9</v>
      </c>
      <c r="V24" t="s">
        <v>66</v>
      </c>
      <c r="W24" s="9">
        <v>1.1117045786370375E-15</v>
      </c>
      <c r="X24" t="s">
        <v>66</v>
      </c>
      <c r="Y24" s="9">
        <v>5.4039094908429674E-11</v>
      </c>
      <c r="Z24" t="s">
        <v>66</v>
      </c>
      <c r="AA24" s="9">
        <v>1.1117045786370375E-15</v>
      </c>
      <c r="AB24" t="s">
        <v>66</v>
      </c>
      <c r="AC24" s="9">
        <v>1.1117045786370375E-15</v>
      </c>
      <c r="AD24" t="s">
        <v>66</v>
      </c>
      <c r="AE24" s="11">
        <v>0.11720000000000001</v>
      </c>
      <c r="AF24" t="s">
        <v>66</v>
      </c>
      <c r="AG24" s="9">
        <v>1.1117045786370375E-15</v>
      </c>
      <c r="AH24" t="s">
        <v>67</v>
      </c>
    </row>
    <row r="25" spans="1:34">
      <c r="A25" t="s">
        <v>58</v>
      </c>
      <c r="B25" t="s">
        <v>66</v>
      </c>
      <c r="C25" s="10">
        <v>9922.1370352685899</v>
      </c>
      <c r="D25" t="s">
        <v>66</v>
      </c>
      <c r="E25" s="11">
        <v>740.21900000000005</v>
      </c>
      <c r="F25" t="s">
        <v>66</v>
      </c>
      <c r="G25" s="12">
        <v>0</v>
      </c>
      <c r="H25" t="s">
        <v>66</v>
      </c>
      <c r="I25" s="11">
        <v>9.6673999999999989</v>
      </c>
      <c r="J25" t="s">
        <v>66</v>
      </c>
      <c r="K25" s="9">
        <v>0.21819896180675899</v>
      </c>
      <c r="L25" t="s">
        <v>66</v>
      </c>
      <c r="M25" s="10">
        <v>7.7000000000000011E-3</v>
      </c>
      <c r="N25" t="s">
        <v>66</v>
      </c>
      <c r="O25" s="9">
        <v>1.481535676008941E-2</v>
      </c>
      <c r="P25" t="s">
        <v>66</v>
      </c>
      <c r="Q25" s="11">
        <v>1.8668</v>
      </c>
      <c r="R25" t="s">
        <v>66</v>
      </c>
      <c r="S25" s="9">
        <v>7.0302106470689144E-2</v>
      </c>
      <c r="T25" t="s">
        <v>66</v>
      </c>
      <c r="U25" s="13">
        <v>1068.0999999999999</v>
      </c>
      <c r="V25" t="s">
        <v>66</v>
      </c>
      <c r="W25" s="9">
        <v>7.0302106470689144E-2</v>
      </c>
      <c r="X25" t="s">
        <v>66</v>
      </c>
      <c r="Y25" s="9">
        <v>1.9033017342667515E-2</v>
      </c>
      <c r="Z25" t="s">
        <v>66</v>
      </c>
      <c r="AA25" s="9">
        <v>7.0302106470689144E-2</v>
      </c>
      <c r="AB25" t="s">
        <v>66</v>
      </c>
      <c r="AC25" s="9">
        <v>1.9033017342443677E-2</v>
      </c>
      <c r="AD25" t="s">
        <v>66</v>
      </c>
      <c r="AE25" s="11">
        <v>0.1111</v>
      </c>
      <c r="AF25" t="s">
        <v>66</v>
      </c>
      <c r="AG25" s="9">
        <v>1.9033017342443677E-2</v>
      </c>
      <c r="AH25" t="s">
        <v>67</v>
      </c>
    </row>
    <row r="26" spans="1:34">
      <c r="A26" t="s">
        <v>60</v>
      </c>
      <c r="B26" t="s">
        <v>66</v>
      </c>
      <c r="C26" s="10">
        <v>4659.62308344135</v>
      </c>
      <c r="D26" t="s">
        <v>66</v>
      </c>
      <c r="E26" s="11">
        <v>867.77800000000002</v>
      </c>
      <c r="F26" t="s">
        <v>66</v>
      </c>
      <c r="G26" s="12">
        <v>0</v>
      </c>
      <c r="H26" t="s">
        <v>66</v>
      </c>
      <c r="I26" s="11">
        <v>7.9813000000000001</v>
      </c>
      <c r="J26" t="s">
        <v>66</v>
      </c>
      <c r="K26" s="9">
        <v>7.2967275230530898E-2</v>
      </c>
      <c r="L26" t="s">
        <v>66</v>
      </c>
      <c r="M26" s="10">
        <v>7.7999999999999996E-3</v>
      </c>
      <c r="N26" t="s">
        <v>66</v>
      </c>
      <c r="O26" s="9">
        <v>2.3607059633407052E-2</v>
      </c>
      <c r="P26" t="s">
        <v>66</v>
      </c>
      <c r="Q26" s="11">
        <v>1.7731000000000001</v>
      </c>
      <c r="R26" t="s">
        <v>66</v>
      </c>
      <c r="S26" s="9">
        <v>2.147049566102128E-15</v>
      </c>
      <c r="T26" t="s">
        <v>66</v>
      </c>
      <c r="U26" s="13">
        <v>781.5</v>
      </c>
      <c r="V26" t="s">
        <v>66</v>
      </c>
      <c r="W26" s="9">
        <v>2.147049566102128E-15</v>
      </c>
      <c r="X26" t="s">
        <v>66</v>
      </c>
      <c r="Y26" s="9">
        <v>9.4717872353892148E-11</v>
      </c>
      <c r="Z26" t="s">
        <v>66</v>
      </c>
      <c r="AA26" s="9">
        <v>2.147049566102128E-15</v>
      </c>
      <c r="AB26" t="s">
        <v>66</v>
      </c>
      <c r="AC26" s="9">
        <v>0</v>
      </c>
      <c r="AD26" t="s">
        <v>66</v>
      </c>
      <c r="AE26" s="11">
        <v>0.1222</v>
      </c>
      <c r="AF26" t="s">
        <v>66</v>
      </c>
      <c r="AG26" s="9">
        <v>0</v>
      </c>
      <c r="AH26" t="s"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"/>
  <cols>
    <col min="1" max="1" width="39.1640625" bestFit="1" customWidth="1"/>
    <col min="2" max="2" width="10.83203125" style="10"/>
    <col min="3" max="3" width="10.83203125" style="11"/>
    <col min="4" max="4" width="10.83203125" style="12"/>
    <col min="6" max="6" width="10.83203125" style="11"/>
    <col min="7" max="7" width="10.83203125" style="9"/>
    <col min="9" max="9" width="10.83203125" style="9"/>
  </cols>
  <sheetData>
    <row r="1" spans="1:10">
      <c r="B1" s="26" t="s">
        <v>68</v>
      </c>
      <c r="C1" s="26"/>
      <c r="D1" s="26" t="s">
        <v>0</v>
      </c>
      <c r="E1" s="26"/>
      <c r="F1" s="26"/>
      <c r="G1" s="26" t="s">
        <v>6</v>
      </c>
      <c r="H1" s="26"/>
      <c r="I1" s="26" t="s">
        <v>8</v>
      </c>
      <c r="J1" s="26"/>
    </row>
    <row r="2" spans="1:10">
      <c r="A2" t="s">
        <v>9</v>
      </c>
      <c r="B2" s="10" t="s">
        <v>10</v>
      </c>
      <c r="C2" s="11" t="s">
        <v>11</v>
      </c>
      <c r="D2" s="12" t="s">
        <v>12</v>
      </c>
      <c r="E2" t="s">
        <v>70</v>
      </c>
      <c r="F2" s="11" t="s">
        <v>11</v>
      </c>
      <c r="G2" s="9" t="s">
        <v>12</v>
      </c>
      <c r="H2" t="s">
        <v>70</v>
      </c>
      <c r="I2" s="9" t="s">
        <v>12</v>
      </c>
      <c r="J2" t="s">
        <v>70</v>
      </c>
    </row>
    <row r="3" spans="1:10">
      <c r="A3" t="s">
        <v>21</v>
      </c>
      <c r="B3" s="10">
        <v>619.22736351846004</v>
      </c>
      <c r="C3" s="11">
        <v>0.02</v>
      </c>
      <c r="D3" s="12">
        <v>0.29100781169633821</v>
      </c>
      <c r="E3">
        <v>0.12104760141711889</v>
      </c>
      <c r="F3" s="11">
        <v>2.7092000000000001</v>
      </c>
      <c r="G3" s="9">
        <v>0.35446646636718054</v>
      </c>
      <c r="H3">
        <v>1.1616189092465409E-8</v>
      </c>
      <c r="I3" s="9">
        <v>0.41316222866491115</v>
      </c>
      <c r="J3">
        <v>0</v>
      </c>
    </row>
    <row r="4" spans="1:10">
      <c r="A4" t="s">
        <v>23</v>
      </c>
      <c r="B4" s="10">
        <v>466.92907634307198</v>
      </c>
      <c r="C4" s="11">
        <v>1.7999999999999999E-2</v>
      </c>
      <c r="D4" s="12">
        <v>0</v>
      </c>
      <c r="E4">
        <v>0</v>
      </c>
      <c r="F4" s="11">
        <v>3.2175000000000002</v>
      </c>
      <c r="G4" s="9">
        <v>2.4347774315533444E-16</v>
      </c>
      <c r="H4">
        <v>2.1786019669917693E-8</v>
      </c>
      <c r="I4" s="9">
        <v>2.4347774315533444E-16</v>
      </c>
      <c r="J4">
        <v>2.1786019669917693E-8</v>
      </c>
    </row>
    <row r="5" spans="1:10">
      <c r="A5" t="s">
        <v>25</v>
      </c>
      <c r="B5" s="10">
        <v>299.281309446514</v>
      </c>
      <c r="C5" s="11">
        <v>1.9E-2</v>
      </c>
      <c r="D5" s="12">
        <v>0</v>
      </c>
      <c r="E5">
        <v>0</v>
      </c>
      <c r="F5" s="11">
        <v>3.2075999999999993</v>
      </c>
      <c r="G5" s="9">
        <v>7.7957789912318887E-2</v>
      </c>
      <c r="H5">
        <v>2.4034451597268071E-8</v>
      </c>
      <c r="I5" s="9">
        <v>7.7957789912315653E-2</v>
      </c>
      <c r="J5">
        <v>1.2017225798634035E-8</v>
      </c>
    </row>
    <row r="6" spans="1:10">
      <c r="A6" t="s">
        <v>15</v>
      </c>
      <c r="B6" s="10">
        <v>773.57326023784901</v>
      </c>
      <c r="C6" s="11">
        <v>7.4999999999999997E-2</v>
      </c>
      <c r="D6" s="12">
        <v>0.13444104824412278</v>
      </c>
      <c r="E6">
        <v>0</v>
      </c>
      <c r="F6" s="11">
        <v>1.4378</v>
      </c>
      <c r="G6" s="9">
        <v>0.14313509648737915</v>
      </c>
      <c r="H6">
        <v>0</v>
      </c>
      <c r="I6" s="9">
        <v>0.12771155963787706</v>
      </c>
      <c r="J6">
        <v>0</v>
      </c>
    </row>
    <row r="7" spans="1:10">
      <c r="A7" t="s">
        <v>17</v>
      </c>
      <c r="B7" s="10">
        <v>2144.7964774257198</v>
      </c>
      <c r="C7" s="11">
        <v>6.5000000000000002E-2</v>
      </c>
      <c r="D7" s="12">
        <v>0</v>
      </c>
      <c r="E7">
        <v>0</v>
      </c>
      <c r="F7" s="11">
        <v>3.3544000000000005</v>
      </c>
      <c r="G7" s="9">
        <v>7.4116245453734436E-2</v>
      </c>
      <c r="H7">
        <v>0</v>
      </c>
      <c r="I7" s="9">
        <v>6.6246521875057987E-2</v>
      </c>
      <c r="J7">
        <v>2.3235303171669094E-8</v>
      </c>
    </row>
    <row r="8" spans="1:10">
      <c r="A8" t="s">
        <v>19</v>
      </c>
      <c r="B8" s="10">
        <v>269.01472849392701</v>
      </c>
      <c r="C8" s="11">
        <v>4.1000000000000002E-2</v>
      </c>
      <c r="D8" s="12">
        <v>0</v>
      </c>
      <c r="E8">
        <v>0</v>
      </c>
      <c r="F8" s="11">
        <v>3.5147999999999997</v>
      </c>
      <c r="G8" s="9">
        <v>4.0147428521919523E-15</v>
      </c>
      <c r="H8">
        <v>2.315625833644623E-8</v>
      </c>
      <c r="I8" s="9">
        <v>-2.1130225537852383E-16</v>
      </c>
      <c r="J8">
        <v>0</v>
      </c>
    </row>
    <row r="9" spans="1:10">
      <c r="A9" t="s">
        <v>33</v>
      </c>
      <c r="B9" s="10">
        <v>573.89664505416204</v>
      </c>
      <c r="C9" s="11">
        <v>1.214</v>
      </c>
      <c r="D9" s="12">
        <v>0</v>
      </c>
      <c r="E9">
        <v>0</v>
      </c>
      <c r="F9" s="11">
        <v>6.0699999999999994</v>
      </c>
      <c r="G9" s="9">
        <v>0</v>
      </c>
      <c r="H9">
        <v>0</v>
      </c>
      <c r="I9" s="9">
        <v>0</v>
      </c>
      <c r="J9">
        <v>0</v>
      </c>
    </row>
    <row r="10" spans="1:10">
      <c r="A10" t="s">
        <v>35</v>
      </c>
      <c r="B10" s="10">
        <v>1125.71545443179</v>
      </c>
      <c r="C10" s="11">
        <v>0.93300000000000005</v>
      </c>
      <c r="D10" s="12">
        <v>0</v>
      </c>
      <c r="E10">
        <v>0</v>
      </c>
      <c r="F10" s="11">
        <v>6.0582999999999991</v>
      </c>
      <c r="G10" s="9">
        <v>2.0198148168624012E-16</v>
      </c>
      <c r="H10">
        <v>1.2779538768062803E-8</v>
      </c>
      <c r="I10" s="9">
        <v>2.0198148168624012E-16</v>
      </c>
      <c r="J10">
        <v>1.2779538768062803E-8</v>
      </c>
    </row>
    <row r="11" spans="1:10">
      <c r="A11" t="s">
        <v>37</v>
      </c>
      <c r="B11" s="10">
        <v>753.23025565779596</v>
      </c>
      <c r="C11" s="11">
        <v>0.86199999999999999</v>
      </c>
      <c r="D11" s="12">
        <v>0</v>
      </c>
      <c r="E11">
        <v>0</v>
      </c>
      <c r="F11" s="11">
        <v>5.8684000000000003</v>
      </c>
      <c r="G11" s="9">
        <v>0</v>
      </c>
      <c r="H11">
        <v>0</v>
      </c>
      <c r="I11" s="9">
        <v>0</v>
      </c>
      <c r="J11">
        <v>0</v>
      </c>
    </row>
    <row r="12" spans="1:10">
      <c r="A12" t="s">
        <v>27</v>
      </c>
      <c r="B12" s="10">
        <v>1091.12743271196</v>
      </c>
      <c r="C12" s="11">
        <v>14.891</v>
      </c>
      <c r="D12" s="12">
        <v>0</v>
      </c>
      <c r="E12">
        <v>0</v>
      </c>
      <c r="F12" s="11">
        <v>7.992700000000001</v>
      </c>
      <c r="G12" s="9">
        <v>-2.0838416176385792E-16</v>
      </c>
      <c r="H12">
        <v>0</v>
      </c>
      <c r="I12" s="9">
        <v>-2.0838416176385792E-16</v>
      </c>
      <c r="J12">
        <v>0</v>
      </c>
    </row>
    <row r="13" spans="1:10">
      <c r="A13" t="s">
        <v>29</v>
      </c>
      <c r="B13" s="10">
        <v>6009.4314255333302</v>
      </c>
      <c r="C13" s="11">
        <v>6.3879999999999999</v>
      </c>
      <c r="D13" s="12">
        <v>0</v>
      </c>
      <c r="E13">
        <v>0</v>
      </c>
      <c r="F13" s="11">
        <v>8.5960000000000001</v>
      </c>
      <c r="G13" s="9">
        <v>6.5564852644919444E-2</v>
      </c>
      <c r="H13">
        <v>2.3455572679467577E-8</v>
      </c>
      <c r="I13" s="9">
        <v>0</v>
      </c>
      <c r="J13">
        <v>0</v>
      </c>
    </row>
    <row r="14" spans="1:10">
      <c r="A14" t="s">
        <v>31</v>
      </c>
      <c r="B14" s="10">
        <v>3009.5531004794402</v>
      </c>
      <c r="C14" s="11">
        <v>8.8729999999999993</v>
      </c>
      <c r="D14" s="12">
        <v>0</v>
      </c>
      <c r="E14">
        <v>0</v>
      </c>
      <c r="F14" s="11">
        <v>6.779300000000001</v>
      </c>
      <c r="G14" s="9">
        <v>1.5110128836537893E-16</v>
      </c>
      <c r="H14">
        <v>2.3417871500824913E-8</v>
      </c>
      <c r="I14" s="9">
        <v>1.5110128836537893E-16</v>
      </c>
      <c r="J14">
        <v>2.3417871500824913E-8</v>
      </c>
    </row>
    <row r="15" spans="1:10">
      <c r="A15" t="s">
        <v>39</v>
      </c>
      <c r="B15" s="10">
        <v>648.54631196773596</v>
      </c>
      <c r="C15" s="11">
        <v>4.5789999999999997</v>
      </c>
      <c r="D15" s="12">
        <v>0</v>
      </c>
      <c r="E15">
        <v>0</v>
      </c>
      <c r="F15" s="11">
        <v>6.0837000000000003</v>
      </c>
      <c r="G15" s="9">
        <v>4.5861917123481803E-2</v>
      </c>
      <c r="H15">
        <v>2.2182107933155867E-8</v>
      </c>
      <c r="I15" s="9">
        <v>4.5861917123481803E-2</v>
      </c>
      <c r="J15">
        <v>2.2182107933155867E-8</v>
      </c>
    </row>
    <row r="16" spans="1:10">
      <c r="A16" t="s">
        <v>41</v>
      </c>
      <c r="B16" s="10">
        <v>1717.69946262189</v>
      </c>
      <c r="C16" s="11">
        <v>3.9380000000000002</v>
      </c>
      <c r="D16" s="12">
        <v>0</v>
      </c>
      <c r="E16">
        <v>0</v>
      </c>
      <c r="F16" s="11">
        <v>7.2108999999999996</v>
      </c>
      <c r="G16" s="9">
        <v>1.3237104650202879E-16</v>
      </c>
      <c r="H16">
        <v>1.1844360742989767E-8</v>
      </c>
      <c r="I16" s="9">
        <v>1.3237104650202879E-16</v>
      </c>
      <c r="J16">
        <v>1.1844360742989767E-8</v>
      </c>
    </row>
    <row r="17" spans="1:10">
      <c r="A17" t="s">
        <v>43</v>
      </c>
      <c r="B17" s="10">
        <v>774.10743098731598</v>
      </c>
      <c r="C17" s="11">
        <v>3.363</v>
      </c>
      <c r="D17" s="12">
        <v>0</v>
      </c>
      <c r="E17">
        <v>0</v>
      </c>
      <c r="F17" s="11">
        <v>7.0317999999999996</v>
      </c>
      <c r="G17" s="9">
        <v>1.4686183489624559E-16</v>
      </c>
      <c r="H17">
        <v>2.2760835563885554E-8</v>
      </c>
      <c r="I17" s="9">
        <v>1.4686183489624559E-16</v>
      </c>
      <c r="J17">
        <v>2.2760835563885554E-8</v>
      </c>
    </row>
    <row r="18" spans="1:10">
      <c r="A18" t="s">
        <v>45</v>
      </c>
      <c r="B18" s="10">
        <v>1251.77950028296</v>
      </c>
      <c r="C18" s="11">
        <v>117.989</v>
      </c>
      <c r="D18" s="12">
        <v>0</v>
      </c>
      <c r="E18">
        <v>0</v>
      </c>
      <c r="F18" s="11">
        <v>9.1930999999999994</v>
      </c>
      <c r="G18" s="9">
        <v>-1.8164035710109896E-16</v>
      </c>
      <c r="H18">
        <v>0</v>
      </c>
      <c r="I18" s="9">
        <v>-1.8164035710109896E-16</v>
      </c>
      <c r="J18">
        <v>0</v>
      </c>
    </row>
    <row r="19" spans="1:10">
      <c r="A19" t="s">
        <v>47</v>
      </c>
      <c r="B19" s="10">
        <v>8838.0122894986398</v>
      </c>
      <c r="C19" s="11">
        <v>35.793999999999997</v>
      </c>
      <c r="D19" s="12">
        <v>0</v>
      </c>
      <c r="E19">
        <v>0</v>
      </c>
      <c r="F19" s="11">
        <v>9.7581000000000007</v>
      </c>
      <c r="G19" s="9">
        <v>0</v>
      </c>
      <c r="H19">
        <v>0</v>
      </c>
      <c r="I19" s="9">
        <v>0</v>
      </c>
      <c r="J19">
        <v>0</v>
      </c>
    </row>
    <row r="20" spans="1:10">
      <c r="A20" t="s">
        <v>49</v>
      </c>
      <c r="B20" s="10">
        <v>3734.89456355835</v>
      </c>
      <c r="C20" s="11">
        <v>38.357999999999997</v>
      </c>
      <c r="D20" s="12">
        <v>0.12343052585687747</v>
      </c>
      <c r="E20">
        <v>0</v>
      </c>
      <c r="F20" s="11">
        <v>8.3361000000000001</v>
      </c>
      <c r="G20" s="9">
        <v>0.12329180950753373</v>
      </c>
      <c r="H20">
        <v>0</v>
      </c>
      <c r="I20" s="9">
        <v>1.606904326566012E-3</v>
      </c>
      <c r="J20">
        <v>0</v>
      </c>
    </row>
    <row r="21" spans="1:10">
      <c r="A21" t="s">
        <v>50</v>
      </c>
      <c r="B21" s="10">
        <v>547.41924909094405</v>
      </c>
      <c r="C21" s="11">
        <v>39.820999999999998</v>
      </c>
      <c r="D21" s="12">
        <v>0</v>
      </c>
      <c r="E21">
        <v>0</v>
      </c>
      <c r="F21" s="11">
        <v>7.8730000000000002</v>
      </c>
      <c r="G21" s="9">
        <v>0.14119199513406319</v>
      </c>
      <c r="H21">
        <v>1.3139951066397827E-8</v>
      </c>
      <c r="I21" s="9">
        <v>0.13280169162135103</v>
      </c>
      <c r="J21">
        <v>1.3139951066397827E-8</v>
      </c>
    </row>
    <row r="22" spans="1:10">
      <c r="A22" t="s">
        <v>52</v>
      </c>
      <c r="B22" s="10">
        <v>2392.9962964760598</v>
      </c>
      <c r="C22" s="11">
        <v>89.460999999999999</v>
      </c>
      <c r="D22" s="12">
        <v>0</v>
      </c>
      <c r="E22">
        <v>0</v>
      </c>
      <c r="F22" s="11">
        <v>7.2750000000000012</v>
      </c>
      <c r="G22" s="9">
        <v>3.824200108268952E-2</v>
      </c>
      <c r="H22">
        <v>0</v>
      </c>
      <c r="I22" s="9">
        <v>3.824200108268952E-2</v>
      </c>
      <c r="J22">
        <v>0</v>
      </c>
    </row>
    <row r="23" spans="1:10">
      <c r="A23" t="s">
        <v>54</v>
      </c>
      <c r="B23" s="10">
        <v>637.41888547796805</v>
      </c>
      <c r="C23" s="11">
        <v>16.350999999999999</v>
      </c>
      <c r="D23" s="12">
        <v>0</v>
      </c>
      <c r="E23">
        <v>0</v>
      </c>
      <c r="F23" s="11">
        <v>6.8574000000000002</v>
      </c>
      <c r="G23" s="9">
        <v>1.783549880803548E-16</v>
      </c>
      <c r="H23">
        <v>1.5958934185074866E-8</v>
      </c>
      <c r="I23" s="9">
        <v>1.783549880803548E-16</v>
      </c>
      <c r="J23">
        <v>1.5958934185074866E-8</v>
      </c>
    </row>
    <row r="24" spans="1:10">
      <c r="A24" t="s">
        <v>56</v>
      </c>
      <c r="B24" s="10">
        <v>920.37179584973603</v>
      </c>
      <c r="C24" s="11">
        <v>3984.2869999999998</v>
      </c>
      <c r="D24" s="12">
        <v>2.0861134692066033E-2</v>
      </c>
      <c r="E24">
        <v>1.0994783367078416E-2</v>
      </c>
      <c r="F24" s="11">
        <v>12.113800000000001</v>
      </c>
      <c r="G24" s="9">
        <v>1.3587500405563791E-15</v>
      </c>
      <c r="H24">
        <v>2.7073296150119539E-8</v>
      </c>
      <c r="I24" s="9">
        <v>1.3587500405563791E-15</v>
      </c>
      <c r="J24">
        <v>2.7073296150119539E-8</v>
      </c>
    </row>
    <row r="25" spans="1:10">
      <c r="A25" t="s">
        <v>58</v>
      </c>
      <c r="B25" s="10">
        <v>9922.1370352685899</v>
      </c>
      <c r="C25" s="11">
        <v>740.21900000000005</v>
      </c>
      <c r="D25" s="12">
        <v>0</v>
      </c>
      <c r="E25">
        <v>0</v>
      </c>
      <c r="F25" s="11">
        <v>9.6673999999999989</v>
      </c>
      <c r="G25" s="9">
        <v>7.0302106470689144E-2</v>
      </c>
      <c r="H25">
        <v>1.1599214355199897E-8</v>
      </c>
      <c r="I25" s="9">
        <v>1.9033017342443493E-2</v>
      </c>
      <c r="J25">
        <v>0</v>
      </c>
    </row>
    <row r="26" spans="1:10">
      <c r="A26" t="s">
        <v>60</v>
      </c>
      <c r="B26" s="10">
        <v>4659.62308344135</v>
      </c>
      <c r="C26" s="11">
        <v>867.77800000000002</v>
      </c>
      <c r="D26" s="12">
        <v>0</v>
      </c>
      <c r="E26">
        <v>0</v>
      </c>
      <c r="F26" s="11">
        <v>7.9813000000000001</v>
      </c>
      <c r="G26" s="9">
        <v>1.9518632419110253E-15</v>
      </c>
      <c r="H26">
        <v>0</v>
      </c>
      <c r="I26" s="9">
        <v>0</v>
      </c>
      <c r="J26">
        <v>0</v>
      </c>
    </row>
  </sheetData>
  <mergeCells count="4">
    <mergeCell ref="B1:C1"/>
    <mergeCell ref="D1:F1"/>
    <mergeCell ref="G1:H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28"/>
  <sheetViews>
    <sheetView workbookViewId="0">
      <selection activeCell="B5" sqref="B5:U28"/>
    </sheetView>
  </sheetViews>
  <sheetFormatPr baseColWidth="10" defaultRowHeight="15" x14ac:dyDescent="0"/>
  <cols>
    <col min="2" max="2" width="39.33203125" bestFit="1" customWidth="1"/>
    <col min="3" max="3" width="2.6640625" bestFit="1" customWidth="1"/>
    <col min="4" max="4" width="9.1640625" bestFit="1" customWidth="1"/>
    <col min="5" max="5" width="2.6640625" bestFit="1" customWidth="1"/>
    <col min="6" max="6" width="8.1640625" bestFit="1" customWidth="1"/>
    <col min="7" max="7" width="2.6640625" bestFit="1" customWidth="1"/>
    <col min="8" max="8" width="16.6640625" bestFit="1" customWidth="1"/>
    <col min="9" max="9" width="2.6640625" bestFit="1" customWidth="1"/>
    <col min="10" max="10" width="4.83203125" style="13" bestFit="1" customWidth="1"/>
    <col min="11" max="11" width="2.6640625" bestFit="1" customWidth="1"/>
    <col min="12" max="12" width="6.1640625" bestFit="1" customWidth="1"/>
    <col min="13" max="13" width="2.6640625" bestFit="1" customWidth="1"/>
    <col min="14" max="14" width="14.5" bestFit="1" customWidth="1"/>
    <col min="15" max="15" width="2.6640625" bestFit="1" customWidth="1"/>
    <col min="16" max="16" width="8.33203125" bestFit="1" customWidth="1"/>
    <col min="17" max="17" width="2.6640625" bestFit="1" customWidth="1"/>
    <col min="18" max="18" width="14.5" bestFit="1" customWidth="1"/>
    <col min="19" max="19" width="2.6640625" bestFit="1" customWidth="1"/>
    <col min="20" max="20" width="8.33203125" bestFit="1" customWidth="1"/>
    <col min="21" max="21" width="2.83203125" bestFit="1" customWidth="1"/>
  </cols>
  <sheetData>
    <row r="5" spans="2:21">
      <c r="B5" t="s">
        <v>71</v>
      </c>
      <c r="C5" t="s">
        <v>66</v>
      </c>
      <c r="D5">
        <v>619.22699999999998</v>
      </c>
      <c r="E5" t="s">
        <v>66</v>
      </c>
      <c r="F5">
        <v>0.02</v>
      </c>
      <c r="G5" t="s">
        <v>66</v>
      </c>
      <c r="H5" t="s">
        <v>96</v>
      </c>
      <c r="I5" t="s">
        <v>66</v>
      </c>
      <c r="J5" s="13">
        <v>12.1</v>
      </c>
      <c r="K5" t="s">
        <v>66</v>
      </c>
      <c r="L5">
        <v>2.71</v>
      </c>
      <c r="M5" t="s">
        <v>66</v>
      </c>
      <c r="N5">
        <v>35.5</v>
      </c>
      <c r="O5" t="s">
        <v>66</v>
      </c>
      <c r="P5" s="24">
        <v>1.1999999999999999E-6</v>
      </c>
      <c r="Q5" t="s">
        <v>66</v>
      </c>
      <c r="R5">
        <v>41.3</v>
      </c>
      <c r="S5" t="s">
        <v>66</v>
      </c>
      <c r="T5" s="13">
        <v>0</v>
      </c>
      <c r="U5" t="s">
        <v>67</v>
      </c>
    </row>
    <row r="6" spans="2:21">
      <c r="B6" t="s">
        <v>72</v>
      </c>
      <c r="C6" t="s">
        <v>66</v>
      </c>
      <c r="D6">
        <v>466.92899999999997</v>
      </c>
      <c r="E6" t="s">
        <v>66</v>
      </c>
      <c r="F6">
        <v>0.02</v>
      </c>
      <c r="G6" t="s">
        <v>66</v>
      </c>
      <c r="H6" t="s">
        <v>73</v>
      </c>
      <c r="I6" t="s">
        <v>66</v>
      </c>
      <c r="J6" s="13">
        <v>0</v>
      </c>
      <c r="K6" t="s">
        <v>66</v>
      </c>
      <c r="L6">
        <v>3.22</v>
      </c>
      <c r="M6" t="s">
        <v>66</v>
      </c>
      <c r="N6" t="s">
        <v>73</v>
      </c>
      <c r="O6" t="s">
        <v>66</v>
      </c>
      <c r="P6" s="24">
        <v>2.2000000000000001E-6</v>
      </c>
      <c r="Q6" t="s">
        <v>66</v>
      </c>
      <c r="R6" t="s">
        <v>73</v>
      </c>
      <c r="S6" t="s">
        <v>66</v>
      </c>
      <c r="T6" s="24">
        <v>2.2000000000000001E-6</v>
      </c>
      <c r="U6" t="s">
        <v>67</v>
      </c>
    </row>
    <row r="7" spans="2:21">
      <c r="B7" t="s">
        <v>74</v>
      </c>
      <c r="C7" t="s">
        <v>66</v>
      </c>
      <c r="D7">
        <v>299.28100000000001</v>
      </c>
      <c r="E7" t="s">
        <v>66</v>
      </c>
      <c r="F7">
        <v>0.02</v>
      </c>
      <c r="G7" t="s">
        <v>66</v>
      </c>
      <c r="H7" t="s">
        <v>73</v>
      </c>
      <c r="I7" t="s">
        <v>66</v>
      </c>
      <c r="J7" s="13">
        <v>0</v>
      </c>
      <c r="K7" t="s">
        <v>66</v>
      </c>
      <c r="L7">
        <v>3.21</v>
      </c>
      <c r="M7" t="s">
        <v>66</v>
      </c>
      <c r="N7">
        <v>7.8</v>
      </c>
      <c r="O7" t="s">
        <v>66</v>
      </c>
      <c r="P7" s="24">
        <v>2.3999999999999999E-6</v>
      </c>
      <c r="Q7" t="s">
        <v>66</v>
      </c>
      <c r="R7">
        <v>7.8</v>
      </c>
      <c r="S7" t="s">
        <v>66</v>
      </c>
      <c r="T7" s="24">
        <v>1.1999999999999999E-6</v>
      </c>
      <c r="U7" t="s">
        <v>67</v>
      </c>
    </row>
    <row r="8" spans="2:21">
      <c r="B8" t="s">
        <v>75</v>
      </c>
      <c r="C8" t="s">
        <v>66</v>
      </c>
      <c r="D8">
        <v>773.57299999999998</v>
      </c>
      <c r="E8" t="s">
        <v>66</v>
      </c>
      <c r="F8">
        <v>0.08</v>
      </c>
      <c r="G8" t="s">
        <v>66</v>
      </c>
      <c r="H8">
        <v>13.4</v>
      </c>
      <c r="I8" t="s">
        <v>66</v>
      </c>
      <c r="J8" s="13">
        <v>0</v>
      </c>
      <c r="K8" t="s">
        <v>66</v>
      </c>
      <c r="L8">
        <v>1.44</v>
      </c>
      <c r="M8" t="s">
        <v>66</v>
      </c>
      <c r="N8">
        <v>14.3</v>
      </c>
      <c r="O8" t="s">
        <v>66</v>
      </c>
      <c r="P8" s="13">
        <v>0</v>
      </c>
      <c r="Q8" t="s">
        <v>66</v>
      </c>
      <c r="R8" t="s">
        <v>97</v>
      </c>
      <c r="S8" t="s">
        <v>66</v>
      </c>
      <c r="T8" s="13">
        <v>0</v>
      </c>
      <c r="U8" t="s">
        <v>67</v>
      </c>
    </row>
    <row r="9" spans="2:21">
      <c r="B9" t="s">
        <v>76</v>
      </c>
      <c r="C9" t="s">
        <v>66</v>
      </c>
      <c r="D9">
        <v>2144.7959999999998</v>
      </c>
      <c r="E9" t="s">
        <v>66</v>
      </c>
      <c r="F9">
        <v>7.0000000000000007E-2</v>
      </c>
      <c r="G9" t="s">
        <v>66</v>
      </c>
      <c r="H9" t="s">
        <v>73</v>
      </c>
      <c r="I9" t="s">
        <v>66</v>
      </c>
      <c r="J9" s="13">
        <v>0</v>
      </c>
      <c r="K9" t="s">
        <v>66</v>
      </c>
      <c r="L9">
        <v>3.35</v>
      </c>
      <c r="M9" t="s">
        <v>66</v>
      </c>
      <c r="N9">
        <v>7.4</v>
      </c>
      <c r="O9" t="s">
        <v>66</v>
      </c>
      <c r="P9" s="13">
        <v>0</v>
      </c>
      <c r="Q9" t="s">
        <v>66</v>
      </c>
      <c r="R9">
        <v>6.6</v>
      </c>
      <c r="S9" t="s">
        <v>66</v>
      </c>
      <c r="T9" s="24">
        <v>2.3E-6</v>
      </c>
      <c r="U9" t="s">
        <v>67</v>
      </c>
    </row>
    <row r="10" spans="2:21">
      <c r="B10" t="s">
        <v>77</v>
      </c>
      <c r="C10" t="s">
        <v>66</v>
      </c>
      <c r="D10">
        <v>269.01499999999999</v>
      </c>
      <c r="E10" t="s">
        <v>66</v>
      </c>
      <c r="F10">
        <v>0.04</v>
      </c>
      <c r="G10" t="s">
        <v>66</v>
      </c>
      <c r="H10" t="s">
        <v>73</v>
      </c>
      <c r="I10" t="s">
        <v>66</v>
      </c>
      <c r="J10" s="13">
        <v>0</v>
      </c>
      <c r="K10" t="s">
        <v>66</v>
      </c>
      <c r="L10">
        <v>3.51</v>
      </c>
      <c r="M10" t="s">
        <v>66</v>
      </c>
      <c r="N10" t="s">
        <v>73</v>
      </c>
      <c r="O10" t="s">
        <v>66</v>
      </c>
      <c r="P10" s="24">
        <v>2.3E-6</v>
      </c>
      <c r="Q10" t="s">
        <v>66</v>
      </c>
      <c r="R10" t="s">
        <v>73</v>
      </c>
      <c r="S10" t="s">
        <v>66</v>
      </c>
      <c r="T10" s="13">
        <v>0</v>
      </c>
      <c r="U10" t="s">
        <v>67</v>
      </c>
    </row>
    <row r="11" spans="2:21">
      <c r="B11" t="s">
        <v>78</v>
      </c>
      <c r="C11" t="s">
        <v>66</v>
      </c>
      <c r="D11">
        <v>573.89700000000005</v>
      </c>
      <c r="E11" t="s">
        <v>66</v>
      </c>
      <c r="F11">
        <v>1.21</v>
      </c>
      <c r="G11" t="s">
        <v>66</v>
      </c>
      <c r="H11" t="s">
        <v>73</v>
      </c>
      <c r="I11" t="s">
        <v>66</v>
      </c>
      <c r="J11" s="13">
        <v>0</v>
      </c>
      <c r="K11" t="s">
        <v>66</v>
      </c>
      <c r="L11">
        <v>6.07</v>
      </c>
      <c r="M11" t="s">
        <v>66</v>
      </c>
      <c r="N11" t="s">
        <v>73</v>
      </c>
      <c r="O11" t="s">
        <v>66</v>
      </c>
      <c r="P11" s="13">
        <v>0</v>
      </c>
      <c r="Q11" t="s">
        <v>66</v>
      </c>
      <c r="R11" t="s">
        <v>73</v>
      </c>
      <c r="S11" t="s">
        <v>66</v>
      </c>
      <c r="T11" s="13">
        <v>0</v>
      </c>
      <c r="U11" t="s">
        <v>67</v>
      </c>
    </row>
    <row r="12" spans="2:21">
      <c r="B12" t="s">
        <v>79</v>
      </c>
      <c r="C12" t="s">
        <v>66</v>
      </c>
      <c r="D12">
        <v>1125.7149999999999</v>
      </c>
      <c r="E12" t="s">
        <v>66</v>
      </c>
      <c r="F12">
        <v>0.93</v>
      </c>
      <c r="G12" t="s">
        <v>66</v>
      </c>
      <c r="H12" t="s">
        <v>73</v>
      </c>
      <c r="I12" t="s">
        <v>66</v>
      </c>
      <c r="J12" s="13">
        <v>0</v>
      </c>
      <c r="K12" t="s">
        <v>66</v>
      </c>
      <c r="L12">
        <v>6.06</v>
      </c>
      <c r="M12" t="s">
        <v>66</v>
      </c>
      <c r="N12" t="s">
        <v>73</v>
      </c>
      <c r="O12" t="s">
        <v>66</v>
      </c>
      <c r="P12" s="24">
        <v>1.3E-6</v>
      </c>
      <c r="Q12" t="s">
        <v>66</v>
      </c>
      <c r="R12" t="s">
        <v>73</v>
      </c>
      <c r="S12" t="s">
        <v>66</v>
      </c>
      <c r="T12" s="24">
        <v>1.3E-6</v>
      </c>
      <c r="U12" t="s">
        <v>67</v>
      </c>
    </row>
    <row r="13" spans="2:21">
      <c r="B13" t="s">
        <v>80</v>
      </c>
      <c r="C13" t="s">
        <v>66</v>
      </c>
      <c r="D13">
        <v>753.23</v>
      </c>
      <c r="E13" t="s">
        <v>66</v>
      </c>
      <c r="F13">
        <v>0.86</v>
      </c>
      <c r="G13" t="s">
        <v>66</v>
      </c>
      <c r="H13" t="s">
        <v>73</v>
      </c>
      <c r="I13" t="s">
        <v>66</v>
      </c>
      <c r="J13" s="13">
        <v>0</v>
      </c>
      <c r="K13" t="s">
        <v>66</v>
      </c>
      <c r="L13">
        <v>5.87</v>
      </c>
      <c r="M13" t="s">
        <v>66</v>
      </c>
      <c r="N13" t="s">
        <v>73</v>
      </c>
      <c r="O13" t="s">
        <v>66</v>
      </c>
      <c r="P13" s="13">
        <v>0</v>
      </c>
      <c r="Q13" t="s">
        <v>66</v>
      </c>
      <c r="R13" t="s">
        <v>73</v>
      </c>
      <c r="S13" t="s">
        <v>66</v>
      </c>
      <c r="T13" s="13">
        <v>0</v>
      </c>
      <c r="U13" t="s">
        <v>67</v>
      </c>
    </row>
    <row r="14" spans="2:21">
      <c r="B14" t="s">
        <v>81</v>
      </c>
      <c r="C14" t="s">
        <v>66</v>
      </c>
      <c r="D14">
        <v>1091.127</v>
      </c>
      <c r="E14" t="s">
        <v>66</v>
      </c>
      <c r="F14">
        <v>14.89</v>
      </c>
      <c r="G14" t="s">
        <v>66</v>
      </c>
      <c r="H14" t="s">
        <v>73</v>
      </c>
      <c r="I14" t="s">
        <v>66</v>
      </c>
      <c r="J14" s="13">
        <v>0</v>
      </c>
      <c r="K14" t="s">
        <v>66</v>
      </c>
      <c r="L14">
        <v>7.99</v>
      </c>
      <c r="M14" t="s">
        <v>66</v>
      </c>
      <c r="N14" t="s">
        <v>73</v>
      </c>
      <c r="O14" t="s">
        <v>66</v>
      </c>
      <c r="P14" s="13">
        <v>0</v>
      </c>
      <c r="Q14" t="s">
        <v>66</v>
      </c>
      <c r="R14" t="s">
        <v>73</v>
      </c>
      <c r="S14" t="s">
        <v>66</v>
      </c>
      <c r="T14" s="13">
        <v>0</v>
      </c>
      <c r="U14" t="s">
        <v>67</v>
      </c>
    </row>
    <row r="15" spans="2:21">
      <c r="B15" t="s">
        <v>82</v>
      </c>
      <c r="C15" t="s">
        <v>66</v>
      </c>
      <c r="D15">
        <v>6009.4309999999996</v>
      </c>
      <c r="E15" t="s">
        <v>66</v>
      </c>
      <c r="F15">
        <v>6.39</v>
      </c>
      <c r="G15" t="s">
        <v>66</v>
      </c>
      <c r="H15" t="s">
        <v>73</v>
      </c>
      <c r="I15" t="s">
        <v>66</v>
      </c>
      <c r="J15" s="13">
        <v>0</v>
      </c>
      <c r="K15" t="s">
        <v>66</v>
      </c>
      <c r="L15">
        <v>8.6</v>
      </c>
      <c r="M15" t="s">
        <v>66</v>
      </c>
      <c r="N15">
        <v>6.6</v>
      </c>
      <c r="O15" t="s">
        <v>66</v>
      </c>
      <c r="P15" s="24">
        <v>2.3E-6</v>
      </c>
      <c r="Q15" t="s">
        <v>66</v>
      </c>
      <c r="R15" t="s">
        <v>73</v>
      </c>
      <c r="S15" t="s">
        <v>66</v>
      </c>
      <c r="T15" s="13">
        <v>0</v>
      </c>
      <c r="U15" t="s">
        <v>67</v>
      </c>
    </row>
    <row r="16" spans="2:21">
      <c r="B16" t="s">
        <v>83</v>
      </c>
      <c r="C16" t="s">
        <v>66</v>
      </c>
      <c r="D16">
        <v>3009.5529999999999</v>
      </c>
      <c r="E16" t="s">
        <v>66</v>
      </c>
      <c r="F16">
        <v>8.8699999999999992</v>
      </c>
      <c r="G16" t="s">
        <v>66</v>
      </c>
      <c r="H16" t="s">
        <v>73</v>
      </c>
      <c r="I16" t="s">
        <v>66</v>
      </c>
      <c r="J16" s="13">
        <v>0</v>
      </c>
      <c r="K16" t="s">
        <v>66</v>
      </c>
      <c r="L16">
        <v>6.78</v>
      </c>
      <c r="M16" t="s">
        <v>66</v>
      </c>
      <c r="N16" t="s">
        <v>73</v>
      </c>
      <c r="O16" t="s">
        <v>66</v>
      </c>
      <c r="P16" s="24">
        <v>2.3E-6</v>
      </c>
      <c r="Q16" t="s">
        <v>66</v>
      </c>
      <c r="R16" t="s">
        <v>73</v>
      </c>
      <c r="S16" t="s">
        <v>66</v>
      </c>
      <c r="T16" s="24">
        <v>2.3E-6</v>
      </c>
      <c r="U16" t="s">
        <v>67</v>
      </c>
    </row>
    <row r="17" spans="2:21">
      <c r="B17" t="s">
        <v>84</v>
      </c>
      <c r="C17" t="s">
        <v>66</v>
      </c>
      <c r="D17">
        <v>648.54600000000005</v>
      </c>
      <c r="E17" t="s">
        <v>66</v>
      </c>
      <c r="F17">
        <v>4.58</v>
      </c>
      <c r="G17" t="s">
        <v>66</v>
      </c>
      <c r="H17" t="s">
        <v>73</v>
      </c>
      <c r="I17" t="s">
        <v>66</v>
      </c>
      <c r="J17" s="13">
        <v>0</v>
      </c>
      <c r="K17" t="s">
        <v>66</v>
      </c>
      <c r="L17">
        <v>6.08</v>
      </c>
      <c r="M17" t="s">
        <v>66</v>
      </c>
      <c r="N17">
        <v>4.5999999999999996</v>
      </c>
      <c r="O17" t="s">
        <v>66</v>
      </c>
      <c r="P17" s="24">
        <v>2.2000000000000001E-6</v>
      </c>
      <c r="Q17" t="s">
        <v>66</v>
      </c>
      <c r="R17">
        <v>4.5999999999999996</v>
      </c>
      <c r="S17" t="s">
        <v>66</v>
      </c>
      <c r="T17" s="24">
        <v>2.2000000000000001E-6</v>
      </c>
      <c r="U17" t="s">
        <v>67</v>
      </c>
    </row>
    <row r="18" spans="2:21">
      <c r="B18" t="s">
        <v>85</v>
      </c>
      <c r="C18" t="s">
        <v>66</v>
      </c>
      <c r="D18">
        <v>1717.6990000000001</v>
      </c>
      <c r="E18" t="s">
        <v>66</v>
      </c>
      <c r="F18">
        <v>3.94</v>
      </c>
      <c r="G18" t="s">
        <v>66</v>
      </c>
      <c r="H18" t="s">
        <v>73</v>
      </c>
      <c r="I18" t="s">
        <v>66</v>
      </c>
      <c r="J18" s="13">
        <v>0</v>
      </c>
      <c r="K18" t="s">
        <v>66</v>
      </c>
      <c r="L18">
        <v>7.21</v>
      </c>
      <c r="M18" t="s">
        <v>66</v>
      </c>
      <c r="N18" t="s">
        <v>73</v>
      </c>
      <c r="O18" t="s">
        <v>66</v>
      </c>
      <c r="P18" s="24">
        <v>1.1999999999999999E-6</v>
      </c>
      <c r="Q18" t="s">
        <v>66</v>
      </c>
      <c r="R18" t="s">
        <v>73</v>
      </c>
      <c r="S18" t="s">
        <v>66</v>
      </c>
      <c r="T18" s="24">
        <v>1.1999999999999999E-6</v>
      </c>
      <c r="U18" t="s">
        <v>67</v>
      </c>
    </row>
    <row r="19" spans="2:21">
      <c r="B19" t="s">
        <v>86</v>
      </c>
      <c r="C19" t="s">
        <v>66</v>
      </c>
      <c r="D19">
        <v>774.10699999999997</v>
      </c>
      <c r="E19" t="s">
        <v>66</v>
      </c>
      <c r="F19">
        <v>3.36</v>
      </c>
      <c r="G19" t="s">
        <v>66</v>
      </c>
      <c r="H19" t="s">
        <v>73</v>
      </c>
      <c r="I19" t="s">
        <v>66</v>
      </c>
      <c r="J19" s="13">
        <v>0</v>
      </c>
      <c r="K19" t="s">
        <v>66</v>
      </c>
      <c r="L19">
        <v>7.03</v>
      </c>
      <c r="M19" t="s">
        <v>66</v>
      </c>
      <c r="N19" t="s">
        <v>73</v>
      </c>
      <c r="O19" t="s">
        <v>66</v>
      </c>
      <c r="P19" s="24">
        <v>2.3E-6</v>
      </c>
      <c r="Q19" t="s">
        <v>66</v>
      </c>
      <c r="R19" t="s">
        <v>73</v>
      </c>
      <c r="S19" t="s">
        <v>66</v>
      </c>
      <c r="T19" s="24">
        <v>2.3E-6</v>
      </c>
      <c r="U19" t="s">
        <v>67</v>
      </c>
    </row>
    <row r="20" spans="2:21">
      <c r="B20" t="s">
        <v>87</v>
      </c>
      <c r="C20" t="s">
        <v>66</v>
      </c>
      <c r="D20">
        <v>1251.78</v>
      </c>
      <c r="E20" t="s">
        <v>66</v>
      </c>
      <c r="F20">
        <v>117.99</v>
      </c>
      <c r="G20" t="s">
        <v>66</v>
      </c>
      <c r="H20" t="s">
        <v>73</v>
      </c>
      <c r="I20" t="s">
        <v>66</v>
      </c>
      <c r="J20" s="13">
        <v>0</v>
      </c>
      <c r="K20" t="s">
        <v>66</v>
      </c>
      <c r="L20">
        <v>9.19</v>
      </c>
      <c r="M20" t="s">
        <v>66</v>
      </c>
      <c r="N20" t="s">
        <v>73</v>
      </c>
      <c r="O20" t="s">
        <v>66</v>
      </c>
      <c r="P20" s="13">
        <v>0</v>
      </c>
      <c r="Q20" t="s">
        <v>66</v>
      </c>
      <c r="R20" t="s">
        <v>73</v>
      </c>
      <c r="S20" t="s">
        <v>66</v>
      </c>
      <c r="T20" s="13">
        <v>0</v>
      </c>
      <c r="U20" t="s">
        <v>67</v>
      </c>
    </row>
    <row r="21" spans="2:21">
      <c r="B21" t="s">
        <v>88</v>
      </c>
      <c r="C21" t="s">
        <v>66</v>
      </c>
      <c r="D21">
        <v>8838.0120000000006</v>
      </c>
      <c r="E21" t="s">
        <v>66</v>
      </c>
      <c r="F21">
        <v>35.79</v>
      </c>
      <c r="G21" t="s">
        <v>66</v>
      </c>
      <c r="H21" t="s">
        <v>73</v>
      </c>
      <c r="I21" t="s">
        <v>66</v>
      </c>
      <c r="J21" s="13">
        <v>0</v>
      </c>
      <c r="K21" t="s">
        <v>66</v>
      </c>
      <c r="L21">
        <v>9.76</v>
      </c>
      <c r="M21" t="s">
        <v>66</v>
      </c>
      <c r="N21" t="s">
        <v>73</v>
      </c>
      <c r="O21" t="s">
        <v>66</v>
      </c>
      <c r="P21" s="13">
        <v>0</v>
      </c>
      <c r="Q21" t="s">
        <v>66</v>
      </c>
      <c r="R21" t="s">
        <v>73</v>
      </c>
      <c r="S21" t="s">
        <v>66</v>
      </c>
      <c r="T21" s="13">
        <v>0</v>
      </c>
      <c r="U21" t="s">
        <v>67</v>
      </c>
    </row>
    <row r="22" spans="2:21">
      <c r="B22" t="s">
        <v>89</v>
      </c>
      <c r="C22" t="s">
        <v>66</v>
      </c>
      <c r="D22">
        <v>3734.895</v>
      </c>
      <c r="E22" t="s">
        <v>66</v>
      </c>
      <c r="F22">
        <v>38.36</v>
      </c>
      <c r="G22" t="s">
        <v>66</v>
      </c>
      <c r="H22">
        <v>12.3</v>
      </c>
      <c r="I22" t="s">
        <v>66</v>
      </c>
      <c r="J22" s="13">
        <v>0</v>
      </c>
      <c r="K22" t="s">
        <v>66</v>
      </c>
      <c r="L22">
        <v>8.34</v>
      </c>
      <c r="M22" t="s">
        <v>66</v>
      </c>
      <c r="N22">
        <v>12.3</v>
      </c>
      <c r="O22" t="s">
        <v>66</v>
      </c>
      <c r="P22" s="13">
        <v>0</v>
      </c>
      <c r="Q22" t="s">
        <v>66</v>
      </c>
      <c r="R22" t="s">
        <v>98</v>
      </c>
      <c r="S22" t="s">
        <v>66</v>
      </c>
      <c r="T22" s="13">
        <v>0</v>
      </c>
      <c r="U22" t="s">
        <v>67</v>
      </c>
    </row>
    <row r="23" spans="2:21">
      <c r="B23" t="s">
        <v>90</v>
      </c>
      <c r="C23" t="s">
        <v>66</v>
      </c>
      <c r="D23">
        <v>547.41899999999998</v>
      </c>
      <c r="E23" t="s">
        <v>66</v>
      </c>
      <c r="F23">
        <v>39.82</v>
      </c>
      <c r="G23" t="s">
        <v>66</v>
      </c>
      <c r="H23" t="s">
        <v>73</v>
      </c>
      <c r="I23" t="s">
        <v>66</v>
      </c>
      <c r="J23" s="13">
        <v>0</v>
      </c>
      <c r="K23" t="s">
        <v>66</v>
      </c>
      <c r="L23">
        <v>7.87</v>
      </c>
      <c r="M23" t="s">
        <v>66</v>
      </c>
      <c r="N23">
        <v>14.1</v>
      </c>
      <c r="O23" t="s">
        <v>66</v>
      </c>
      <c r="P23" s="24">
        <v>1.3E-6</v>
      </c>
      <c r="Q23" t="s">
        <v>66</v>
      </c>
      <c r="R23">
        <v>13.3</v>
      </c>
      <c r="S23" t="s">
        <v>66</v>
      </c>
      <c r="T23" s="24">
        <v>1.3E-6</v>
      </c>
      <c r="U23" t="s">
        <v>67</v>
      </c>
    </row>
    <row r="24" spans="2:21">
      <c r="B24" t="s">
        <v>91</v>
      </c>
      <c r="C24" t="s">
        <v>66</v>
      </c>
      <c r="D24">
        <v>2392.9960000000001</v>
      </c>
      <c r="E24" t="s">
        <v>66</v>
      </c>
      <c r="F24">
        <v>89.46</v>
      </c>
      <c r="G24" t="s">
        <v>66</v>
      </c>
      <c r="H24" t="s">
        <v>73</v>
      </c>
      <c r="I24" t="s">
        <v>66</v>
      </c>
      <c r="J24" s="13">
        <v>0</v>
      </c>
      <c r="K24" t="s">
        <v>66</v>
      </c>
      <c r="L24">
        <v>7.28</v>
      </c>
      <c r="M24" t="s">
        <v>66</v>
      </c>
      <c r="N24">
        <v>3.8</v>
      </c>
      <c r="O24" t="s">
        <v>66</v>
      </c>
      <c r="P24" s="13">
        <v>0</v>
      </c>
      <c r="Q24" t="s">
        <v>66</v>
      </c>
      <c r="R24">
        <v>3.8</v>
      </c>
      <c r="S24" t="s">
        <v>66</v>
      </c>
      <c r="T24" s="13">
        <v>0</v>
      </c>
      <c r="U24" t="s">
        <v>67</v>
      </c>
    </row>
    <row r="25" spans="2:21">
      <c r="B25" t="s">
        <v>92</v>
      </c>
      <c r="C25" t="s">
        <v>66</v>
      </c>
      <c r="D25">
        <v>637.41899999999998</v>
      </c>
      <c r="E25" t="s">
        <v>66</v>
      </c>
      <c r="F25">
        <v>16.350000000000001</v>
      </c>
      <c r="G25" t="s">
        <v>66</v>
      </c>
      <c r="H25" t="s">
        <v>73</v>
      </c>
      <c r="I25" t="s">
        <v>66</v>
      </c>
      <c r="J25" s="13">
        <v>0</v>
      </c>
      <c r="K25" t="s">
        <v>66</v>
      </c>
      <c r="L25">
        <v>6.86</v>
      </c>
      <c r="M25" t="s">
        <v>66</v>
      </c>
      <c r="N25" t="s">
        <v>73</v>
      </c>
      <c r="O25" t="s">
        <v>66</v>
      </c>
      <c r="P25" s="24">
        <v>1.5999999999999999E-6</v>
      </c>
      <c r="Q25" t="s">
        <v>66</v>
      </c>
      <c r="R25" t="s">
        <v>73</v>
      </c>
      <c r="S25" t="s">
        <v>66</v>
      </c>
      <c r="T25" s="24">
        <v>1.5999999999999999E-6</v>
      </c>
      <c r="U25" t="s">
        <v>67</v>
      </c>
    </row>
    <row r="26" spans="2:21">
      <c r="B26" t="s">
        <v>93</v>
      </c>
      <c r="C26" t="s">
        <v>66</v>
      </c>
      <c r="D26">
        <v>920.37199999999996</v>
      </c>
      <c r="E26" t="s">
        <v>66</v>
      </c>
      <c r="F26">
        <v>3984.29</v>
      </c>
      <c r="G26" t="s">
        <v>66</v>
      </c>
      <c r="H26">
        <v>2.1</v>
      </c>
      <c r="I26" t="s">
        <v>66</v>
      </c>
      <c r="J26" s="13">
        <v>1.1000000000000001</v>
      </c>
      <c r="K26" t="s">
        <v>66</v>
      </c>
      <c r="L26">
        <v>12.11</v>
      </c>
      <c r="M26" t="s">
        <v>66</v>
      </c>
      <c r="N26" t="s">
        <v>73</v>
      </c>
      <c r="O26" t="s">
        <v>66</v>
      </c>
      <c r="P26" s="24">
        <v>2.7E-6</v>
      </c>
      <c r="Q26" t="s">
        <v>66</v>
      </c>
      <c r="R26" t="s">
        <v>73</v>
      </c>
      <c r="S26" t="s">
        <v>66</v>
      </c>
      <c r="T26" s="24">
        <v>2.7E-6</v>
      </c>
      <c r="U26" t="s">
        <v>67</v>
      </c>
    </row>
    <row r="27" spans="2:21">
      <c r="B27" t="s">
        <v>94</v>
      </c>
      <c r="C27" t="s">
        <v>66</v>
      </c>
      <c r="D27">
        <v>9922.1370000000006</v>
      </c>
      <c r="E27" t="s">
        <v>66</v>
      </c>
      <c r="F27">
        <v>740.22</v>
      </c>
      <c r="G27" t="s">
        <v>66</v>
      </c>
      <c r="H27" t="s">
        <v>73</v>
      </c>
      <c r="I27" t="s">
        <v>66</v>
      </c>
      <c r="J27" s="13">
        <v>0</v>
      </c>
      <c r="K27" t="s">
        <v>66</v>
      </c>
      <c r="L27">
        <v>9.67</v>
      </c>
      <c r="M27" t="s">
        <v>66</v>
      </c>
      <c r="N27">
        <v>7</v>
      </c>
      <c r="O27" t="s">
        <v>66</v>
      </c>
      <c r="P27" s="24">
        <v>1.1999999999999999E-6</v>
      </c>
      <c r="Q27" t="s">
        <v>66</v>
      </c>
      <c r="R27">
        <v>1.9</v>
      </c>
      <c r="S27" t="s">
        <v>66</v>
      </c>
      <c r="T27" s="13">
        <v>0</v>
      </c>
      <c r="U27" t="s">
        <v>67</v>
      </c>
    </row>
    <row r="28" spans="2:21">
      <c r="B28" t="s">
        <v>95</v>
      </c>
      <c r="C28" t="s">
        <v>66</v>
      </c>
      <c r="D28">
        <v>4659.6229999999996</v>
      </c>
      <c r="E28" t="s">
        <v>66</v>
      </c>
      <c r="F28">
        <v>867.78</v>
      </c>
      <c r="G28" t="s">
        <v>66</v>
      </c>
      <c r="H28" t="s">
        <v>73</v>
      </c>
      <c r="I28" t="s">
        <v>66</v>
      </c>
      <c r="J28" s="13">
        <v>0</v>
      </c>
      <c r="K28" t="s">
        <v>66</v>
      </c>
      <c r="L28">
        <v>7.98</v>
      </c>
      <c r="M28" t="s">
        <v>66</v>
      </c>
      <c r="N28" t="s">
        <v>73</v>
      </c>
      <c r="O28" t="s">
        <v>66</v>
      </c>
      <c r="P28" s="13">
        <v>0</v>
      </c>
      <c r="Q28" t="s">
        <v>66</v>
      </c>
      <c r="R28" t="s">
        <v>73</v>
      </c>
      <c r="S28" t="s">
        <v>66</v>
      </c>
      <c r="T28" s="13">
        <v>0</v>
      </c>
      <c r="U28" t="s"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2017-05-26T05:45:48Z</dcterms:created>
  <dcterms:modified xsi:type="dcterms:W3CDTF">2017-05-29T07:36:36Z</dcterms:modified>
</cp:coreProperties>
</file>