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0" yWindow="0" windowWidth="38400" windowHeight="2114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3" i="2"/>
  <c r="P24" i="2"/>
  <c r="P25" i="2"/>
  <c r="P26" i="2"/>
  <c r="P27" i="2"/>
  <c r="P29" i="2"/>
  <c r="P30" i="2"/>
  <c r="P31" i="2"/>
  <c r="P32" i="2"/>
  <c r="P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3" i="2"/>
  <c r="L24" i="2"/>
  <c r="L25" i="2"/>
  <c r="L26" i="2"/>
  <c r="L27" i="2"/>
  <c r="L29" i="2"/>
  <c r="L30" i="2"/>
  <c r="L31" i="2"/>
  <c r="L32" i="2"/>
  <c r="L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3" i="2"/>
  <c r="H24" i="2"/>
  <c r="H25" i="2"/>
  <c r="H26" i="2"/>
  <c r="H27" i="2"/>
  <c r="H29" i="2"/>
  <c r="H30" i="2"/>
  <c r="H31" i="2"/>
  <c r="H32" i="2"/>
  <c r="H3" i="2"/>
  <c r="AL26" i="1"/>
  <c r="AI26" i="1"/>
  <c r="AE26" i="1"/>
  <c r="AA26" i="1"/>
  <c r="W26" i="1"/>
  <c r="S26" i="1"/>
  <c r="O26" i="1"/>
  <c r="K26" i="1"/>
  <c r="G26" i="1"/>
  <c r="AL25" i="1"/>
  <c r="AI25" i="1"/>
  <c r="AE25" i="1"/>
  <c r="AA25" i="1"/>
  <c r="W25" i="1"/>
  <c r="S25" i="1"/>
  <c r="O25" i="1"/>
  <c r="K25" i="1"/>
  <c r="G25" i="1"/>
  <c r="AL24" i="1"/>
  <c r="AI24" i="1"/>
  <c r="AE24" i="1"/>
  <c r="AA24" i="1"/>
  <c r="W24" i="1"/>
  <c r="S24" i="1"/>
  <c r="O24" i="1"/>
  <c r="K24" i="1"/>
  <c r="G24" i="1"/>
  <c r="AL23" i="1"/>
  <c r="AI23" i="1"/>
  <c r="AE23" i="1"/>
  <c r="AA23" i="1"/>
  <c r="W23" i="1"/>
  <c r="S23" i="1"/>
  <c r="O23" i="1"/>
  <c r="K23" i="1"/>
  <c r="G23" i="1"/>
  <c r="AL22" i="1"/>
  <c r="AI22" i="1"/>
  <c r="AE22" i="1"/>
  <c r="AA22" i="1"/>
  <c r="W22" i="1"/>
  <c r="S22" i="1"/>
  <c r="O22" i="1"/>
  <c r="K22" i="1"/>
  <c r="G22" i="1"/>
  <c r="AL21" i="1"/>
  <c r="AI21" i="1"/>
  <c r="AE21" i="1"/>
  <c r="AA21" i="1"/>
  <c r="W21" i="1"/>
  <c r="S21" i="1"/>
  <c r="O21" i="1"/>
  <c r="K21" i="1"/>
  <c r="G21" i="1"/>
  <c r="AL20" i="1"/>
  <c r="AI20" i="1"/>
  <c r="AE20" i="1"/>
  <c r="AA20" i="1"/>
  <c r="W20" i="1"/>
  <c r="S20" i="1"/>
  <c r="O20" i="1"/>
  <c r="K20" i="1"/>
  <c r="G20" i="1"/>
  <c r="AL19" i="1"/>
  <c r="AI19" i="1"/>
  <c r="AE19" i="1"/>
  <c r="AA19" i="1"/>
  <c r="W19" i="1"/>
  <c r="S19" i="1"/>
  <c r="O19" i="1"/>
  <c r="K19" i="1"/>
  <c r="G19" i="1"/>
  <c r="AL18" i="1"/>
  <c r="AI18" i="1"/>
  <c r="AE18" i="1"/>
  <c r="AA18" i="1"/>
  <c r="W18" i="1"/>
  <c r="S18" i="1"/>
  <c r="O18" i="1"/>
  <c r="K18" i="1"/>
  <c r="G18" i="1"/>
  <c r="AL17" i="1"/>
  <c r="AI17" i="1"/>
  <c r="AE17" i="1"/>
  <c r="AA17" i="1"/>
  <c r="W17" i="1"/>
  <c r="S17" i="1"/>
  <c r="O17" i="1"/>
  <c r="K17" i="1"/>
  <c r="G17" i="1"/>
  <c r="AL16" i="1"/>
  <c r="AI16" i="1"/>
  <c r="AE16" i="1"/>
  <c r="AA16" i="1"/>
  <c r="W16" i="1"/>
  <c r="S16" i="1"/>
  <c r="O16" i="1"/>
  <c r="K16" i="1"/>
  <c r="G16" i="1"/>
  <c r="AL15" i="1"/>
  <c r="AI15" i="1"/>
  <c r="AE15" i="1"/>
  <c r="AA15" i="1"/>
  <c r="W15" i="1"/>
  <c r="S15" i="1"/>
  <c r="O15" i="1"/>
  <c r="K15" i="1"/>
  <c r="G15" i="1"/>
  <c r="AL14" i="1"/>
  <c r="AI14" i="1"/>
  <c r="AE14" i="1"/>
  <c r="AA14" i="1"/>
  <c r="W14" i="1"/>
  <c r="S14" i="1"/>
  <c r="O14" i="1"/>
  <c r="K14" i="1"/>
  <c r="G14" i="1"/>
  <c r="AL13" i="1"/>
  <c r="AI13" i="1"/>
  <c r="AE13" i="1"/>
  <c r="AA13" i="1"/>
  <c r="W13" i="1"/>
  <c r="S13" i="1"/>
  <c r="O13" i="1"/>
  <c r="K13" i="1"/>
  <c r="G13" i="1"/>
  <c r="AL12" i="1"/>
  <c r="AI12" i="1"/>
  <c r="AE12" i="1"/>
  <c r="AA12" i="1"/>
  <c r="W12" i="1"/>
  <c r="S12" i="1"/>
  <c r="O12" i="1"/>
  <c r="K12" i="1"/>
  <c r="G12" i="1"/>
  <c r="AL11" i="1"/>
  <c r="AI11" i="1"/>
  <c r="AE11" i="1"/>
  <c r="AA11" i="1"/>
  <c r="W11" i="1"/>
  <c r="S11" i="1"/>
  <c r="O11" i="1"/>
  <c r="K11" i="1"/>
  <c r="G11" i="1"/>
  <c r="AL10" i="1"/>
  <c r="AI10" i="1"/>
  <c r="AE10" i="1"/>
  <c r="AA10" i="1"/>
  <c r="W10" i="1"/>
  <c r="S10" i="1"/>
  <c r="O10" i="1"/>
  <c r="K10" i="1"/>
  <c r="G10" i="1"/>
  <c r="AL9" i="1"/>
  <c r="AI9" i="1"/>
  <c r="AE9" i="1"/>
  <c r="AA9" i="1"/>
  <c r="W9" i="1"/>
  <c r="S9" i="1"/>
  <c r="O9" i="1"/>
  <c r="K9" i="1"/>
  <c r="G9" i="1"/>
  <c r="AL8" i="1"/>
  <c r="AI8" i="1"/>
  <c r="AE8" i="1"/>
  <c r="AA8" i="1"/>
  <c r="W8" i="1"/>
  <c r="S8" i="1"/>
  <c r="O8" i="1"/>
  <c r="K8" i="1"/>
  <c r="G8" i="1"/>
  <c r="AL7" i="1"/>
  <c r="AI7" i="1"/>
  <c r="AE7" i="1"/>
  <c r="AA7" i="1"/>
  <c r="W7" i="1"/>
  <c r="S7" i="1"/>
  <c r="O7" i="1"/>
  <c r="K7" i="1"/>
  <c r="G7" i="1"/>
  <c r="AL6" i="1"/>
  <c r="AI6" i="1"/>
  <c r="AE6" i="1"/>
  <c r="AA6" i="1"/>
  <c r="W6" i="1"/>
  <c r="S6" i="1"/>
  <c r="O6" i="1"/>
  <c r="K6" i="1"/>
  <c r="G6" i="1"/>
  <c r="AL5" i="1"/>
  <c r="AI5" i="1"/>
  <c r="AE5" i="1"/>
  <c r="AA5" i="1"/>
  <c r="W5" i="1"/>
  <c r="S5" i="1"/>
  <c r="O5" i="1"/>
  <c r="K5" i="1"/>
  <c r="G5" i="1"/>
  <c r="AL4" i="1"/>
  <c r="AI4" i="1"/>
  <c r="AE4" i="1"/>
  <c r="AA4" i="1"/>
  <c r="W4" i="1"/>
  <c r="S4" i="1"/>
  <c r="O4" i="1"/>
  <c r="K4" i="1"/>
  <c r="G4" i="1"/>
  <c r="AL3" i="1"/>
  <c r="AI3" i="1"/>
  <c r="AE3" i="1"/>
  <c r="AA3" i="1"/>
  <c r="W3" i="1"/>
  <c r="S3" i="1"/>
  <c r="O3" i="1"/>
  <c r="K3" i="1"/>
  <c r="G3" i="1"/>
</calcChain>
</file>

<file path=xl/sharedStrings.xml><?xml version="1.0" encoding="utf-8"?>
<sst xmlns="http://schemas.openxmlformats.org/spreadsheetml/2006/main" count="1045" uniqueCount="94">
  <si>
    <t>eil51_n16_m15_multiple-strongly-corr_01.ttp</t>
  </si>
  <si>
    <t>eil51_n16_m15_multiple-strongly-corr_10.ttp</t>
  </si>
  <si>
    <t>eil51_n16_m15_uncorr_01.ttp</t>
  </si>
  <si>
    <t>eil51_n16_m15_uncorr_10.ttp</t>
  </si>
  <si>
    <t>eil51_n16_m15_uncorr-similar-weights_01.ttp</t>
  </si>
  <si>
    <t>eil51_n16_m15_uncorr-similar-weights_10.ttp</t>
  </si>
  <si>
    <t>eil51_n16_m150_multiple-strongly-corr_01.ttp</t>
  </si>
  <si>
    <t>eil51_n16_m150_multiple-strongly-corr_10.ttp</t>
  </si>
  <si>
    <t>eil51_n16_m150_uncorr_01.ttp</t>
  </si>
  <si>
    <t>eil51_n16_m150_uncorr_10.ttp</t>
  </si>
  <si>
    <t>eil51_n16_m150_uncorr-similar-weights_01.ttp</t>
  </si>
  <si>
    <t>eil51_n16_m150_uncorr-similar-weights_10.ttp</t>
  </si>
  <si>
    <t>eil51_n16_m75_multiple-strongly-corr_01.ttp</t>
  </si>
  <si>
    <t>eil51_n16_m75_multiple-strongly-corr_10.ttp</t>
  </si>
  <si>
    <t>eil51_n16_m75_uncorr_01.ttp</t>
  </si>
  <si>
    <t>eil51_n16_m75_uncorr_10.ttp</t>
  </si>
  <si>
    <t>eil51_n16_m75_uncorr-similar-weights_01.ttp</t>
  </si>
  <si>
    <t>eil51_n16_m75_uncorr-similar-weights_10.ttp</t>
  </si>
  <si>
    <t>TTP-DP</t>
  </si>
  <si>
    <t>MA2B</t>
  </si>
  <si>
    <t>CS2B</t>
  </si>
  <si>
    <t>CS2SA</t>
  </si>
  <si>
    <t>S1</t>
  </si>
  <si>
    <t>S5</t>
  </si>
  <si>
    <t>C4</t>
  </si>
  <si>
    <t>C5</t>
  </si>
  <si>
    <t>DP-S1</t>
  </si>
  <si>
    <t>DP-S5</t>
  </si>
  <si>
    <t>Instances</t>
  </si>
  <si>
    <t>Benefit</t>
  </si>
  <si>
    <t>Runtime (Sec.)</t>
  </si>
  <si>
    <t>Gap</t>
  </si>
  <si>
    <t>Max of Benefit</t>
  </si>
  <si>
    <t>StdDev of Benefit</t>
  </si>
  <si>
    <t>eil51_n20_m19_multiple-strongly-corr_01.ttp</t>
  </si>
  <si>
    <t>eil51_n20_m19_multiple-strongly-corr_10.ttp</t>
  </si>
  <si>
    <t>eil51_n20_m19_uncorr_01.ttp</t>
  </si>
  <si>
    <t>eil51_n20_m19_uncorr_10.ttp</t>
  </si>
  <si>
    <t>eil51_n20_m19_uncorr-similar-weights_01.ttp</t>
  </si>
  <si>
    <t>eil51_n20_m19_uncorr-similar-weights_10.ttp</t>
  </si>
  <si>
    <t>-</t>
  </si>
  <si>
    <t>eil51_n17_m16_multiple-strongly-corr_01.ttp</t>
  </si>
  <si>
    <t>eil51_n17_m16_multiple-strongly-corr_10.ttp</t>
  </si>
  <si>
    <t>eil51_n17_m16_uncorr_01.ttp</t>
  </si>
  <si>
    <t>eil51_n17_m16_uncorr_10.ttp</t>
  </si>
  <si>
    <t>eil51_n18_m17_multiple-strongly-corr_01.ttp</t>
  </si>
  <si>
    <t>eil51_n18_m17_multiple-strongly-corr_10.ttp</t>
  </si>
  <si>
    <t>eil51_n18_m17_uncorr_01.ttp</t>
  </si>
  <si>
    <t>eil51_n18_m17_uncorr_10.ttp</t>
  </si>
  <si>
    <t>eil51_n18_m17_uncorr-similar-weights_01.ttp</t>
  </si>
  <si>
    <t>eil51_n18_m17_uncorr-similar-weights_10.ttp</t>
  </si>
  <si>
    <t>eil51_n19_m18_multiple-strongly-corr_01.ttp</t>
  </si>
  <si>
    <t>eil51_n19_m18_multiple-strongly-corr_10.ttp</t>
  </si>
  <si>
    <t>eil51_n19_m18_uncorr_01.ttp</t>
  </si>
  <si>
    <t>eil51_n19_m18_uncorr_10.ttp</t>
  </si>
  <si>
    <t>eil51_n19_m18_uncorr-similar-weights_01.ttp</t>
  </si>
  <si>
    <t>eil51_n19_m18_uncorr-similar-weights_10.ttp</t>
  </si>
  <si>
    <t>\\</t>
  </si>
  <si>
    <t>&amp;</t>
  </si>
  <si>
    <t>eil51_n17_m16_uncorr-similar-weights_01.ttp</t>
  </si>
  <si>
    <t>eil51_n17_m16_uncorr-similar-weights_10.ttp</t>
  </si>
  <si>
    <t>Average of Benefit</t>
  </si>
  <si>
    <t>Instance</t>
  </si>
  <si>
    <t>Std</t>
  </si>
  <si>
    <t>eil51_n16_m15_multiple-strongly-corr_01</t>
  </si>
  <si>
    <t>eil51_n16_m15_multiple-strongly-corr_10</t>
  </si>
  <si>
    <t>eil51_n16_m15_uncorr_01</t>
  </si>
  <si>
    <t>eil51_n16_m15_uncorr_10</t>
  </si>
  <si>
    <t>eil51_n16_m15_uncorr-similar-weights_01</t>
  </si>
  <si>
    <t>eil51_n16_m15_uncorr-similar-weights_10</t>
  </si>
  <si>
    <t>eil51_n17_m16_multiple-strongly-corr_01</t>
  </si>
  <si>
    <t>eil51_n17_m16_multiple-strongly-corr_10</t>
  </si>
  <si>
    <t>eil51_n17_m16_uncorr_01</t>
  </si>
  <si>
    <t>eil51_n17_m16_uncorr_10</t>
  </si>
  <si>
    <t>eil51_n17_m16_uncorr-similar-weights_01</t>
  </si>
  <si>
    <t>eil51_n17_m16_uncorr-similar-weights_10</t>
  </si>
  <si>
    <t>eil51_n18_m17_multiple-strongly-corr_01</t>
  </si>
  <si>
    <t>eil51_n18_m17_multiple-strongly-corr_10</t>
  </si>
  <si>
    <t>eil51_n18_m17_uncorr_01</t>
  </si>
  <si>
    <t>eil51_n18_m17_uncorr_10</t>
  </si>
  <si>
    <t>eil51_n18_m17_uncorr-similar-weights_01</t>
  </si>
  <si>
    <t>eil51_n18_m17_uncorr-similar-weights_10</t>
  </si>
  <si>
    <t>eil51_n19_m18_multiple-strongly-corr_01</t>
  </si>
  <si>
    <t>eil51_n19_m18_multiple-strongly-corr_10</t>
  </si>
  <si>
    <t>eil51_n19_m18_uncorr_01</t>
  </si>
  <si>
    <t>eil51_n19_m18_uncorr_10</t>
  </si>
  <si>
    <t>eil51_n19_m18_uncorr-similar-weights_01</t>
  </si>
  <si>
    <t>eil51_n19_m18_uncorr-similar-weights_10</t>
  </si>
  <si>
    <t>eil51_n20_m19_multiple-strongly-corr_01</t>
  </si>
  <si>
    <t>eil51_n20_m19_multiple-strongly-corr_10</t>
  </si>
  <si>
    <t>eil51_n20_m19_uncorr_01</t>
  </si>
  <si>
    <t>eil51_n20_m19_uncorr_10</t>
  </si>
  <si>
    <t>eil51_n20_m19_uncorr-similar-weights_01</t>
  </si>
  <si>
    <t>eil51_n20_m19_uncorr-similar-weights_10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</si>
</sst>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5A8AC6"/>
        <bgColor rgb="FF000000"/>
      </patternFill>
    </fill>
    <fill>
      <patternFill patternType="solid">
        <fgColor rgb="FFFCF3F6"/>
        <bgColor rgb="FF000000"/>
      </patternFill>
    </fill>
    <fill>
      <patternFill patternType="solid">
        <fgColor rgb="FFFCE4E7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FCECEF"/>
        <bgColor rgb="FF000000"/>
      </patternFill>
    </fill>
    <fill>
      <patternFill patternType="solid">
        <fgColor rgb="FFFCF7FA"/>
        <bgColor rgb="FF000000"/>
      </patternFill>
    </fill>
    <fill>
      <patternFill patternType="solid">
        <fgColor rgb="FFFCFAFD"/>
        <bgColor rgb="FF000000"/>
      </patternFill>
    </fill>
    <fill>
      <patternFill patternType="solid">
        <fgColor rgb="FFFCF1F4"/>
        <bgColor rgb="FF000000"/>
      </patternFill>
    </fill>
    <fill>
      <patternFill patternType="solid">
        <fgColor rgb="FFC3D3EA"/>
        <bgColor rgb="FF000000"/>
      </patternFill>
    </fill>
    <fill>
      <patternFill patternType="solid">
        <fgColor rgb="FFFCF5F8"/>
        <bgColor rgb="FF000000"/>
      </patternFill>
    </fill>
    <fill>
      <patternFill patternType="solid">
        <fgColor rgb="FFBFD1E9"/>
        <bgColor rgb="FF000000"/>
      </patternFill>
    </fill>
    <fill>
      <patternFill patternType="solid">
        <fgColor rgb="FFBCCFE8"/>
        <bgColor rgb="FF000000"/>
      </patternFill>
    </fill>
    <fill>
      <patternFill patternType="solid">
        <fgColor rgb="FFFCEAED"/>
        <bgColor rgb="FF000000"/>
      </patternFill>
    </fill>
    <fill>
      <patternFill patternType="solid">
        <fgColor rgb="FFFCE3E6"/>
        <bgColor rgb="FF000000"/>
      </patternFill>
    </fill>
    <fill>
      <patternFill patternType="solid">
        <fgColor rgb="FFFBD5D7"/>
        <bgColor rgb="FF000000"/>
      </patternFill>
    </fill>
    <fill>
      <patternFill patternType="solid">
        <fgColor rgb="FFE8EEF8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thin">
        <color rgb="FFEBF1DE"/>
      </bottom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164" fontId="0" fillId="0" borderId="0" xfId="0" applyNumberFormat="1" applyFill="1"/>
    <xf numFmtId="0" fontId="0" fillId="0" borderId="1" xfId="0" applyNumberFormat="1" applyFont="1" applyBorder="1"/>
    <xf numFmtId="0" fontId="0" fillId="0" borderId="0" xfId="0" applyFill="1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0" fontId="1" fillId="0" borderId="4" xfId="0" applyFont="1" applyBorder="1"/>
    <xf numFmtId="164" fontId="1" fillId="4" borderId="0" xfId="0" applyNumberFormat="1" applyFont="1" applyFill="1"/>
    <xf numFmtId="164" fontId="1" fillId="5" borderId="0" xfId="0" applyNumberFormat="1" applyFont="1" applyFill="1"/>
    <xf numFmtId="11" fontId="0" fillId="0" borderId="0" xfId="0" applyNumberFormat="1"/>
    <xf numFmtId="0" fontId="1" fillId="0" borderId="4" xfId="0" applyNumberFormat="1" applyFont="1" applyBorder="1"/>
    <xf numFmtId="164" fontId="1" fillId="6" borderId="0" xfId="0" applyNumberFormat="1" applyFont="1" applyFill="1"/>
    <xf numFmtId="0" fontId="1" fillId="0" borderId="5" xfId="0" applyFont="1" applyBorder="1"/>
    <xf numFmtId="0" fontId="1" fillId="0" borderId="5" xfId="0" applyNumberFormat="1" applyFont="1" applyBorder="1"/>
    <xf numFmtId="164" fontId="1" fillId="7" borderId="0" xfId="0" applyNumberFormat="1" applyFont="1" applyFill="1"/>
    <xf numFmtId="164" fontId="1" fillId="8" borderId="0" xfId="0" applyNumberFormat="1" applyFont="1" applyFill="1"/>
    <xf numFmtId="164" fontId="1" fillId="9" borderId="0" xfId="0" applyNumberFormat="1" applyFont="1" applyFill="1"/>
    <xf numFmtId="164" fontId="1" fillId="10" borderId="0" xfId="0" applyNumberFormat="1" applyFont="1" applyFill="1"/>
    <xf numFmtId="164" fontId="1" fillId="11" borderId="0" xfId="0" applyNumberFormat="1" applyFont="1" applyFill="1"/>
    <xf numFmtId="164" fontId="1" fillId="12" borderId="0" xfId="0" applyNumberFormat="1" applyFont="1" applyFill="1"/>
    <xf numFmtId="164" fontId="1" fillId="13" borderId="0" xfId="0" applyNumberFormat="1" applyFont="1" applyFill="1"/>
    <xf numFmtId="164" fontId="1" fillId="14" borderId="0" xfId="0" applyNumberFormat="1" applyFont="1" applyFill="1"/>
    <xf numFmtId="164" fontId="1" fillId="15" borderId="0" xfId="0" applyNumberFormat="1" applyFont="1" applyFill="1"/>
    <xf numFmtId="164" fontId="1" fillId="16" borderId="0" xfId="0" applyNumberFormat="1" applyFont="1" applyFill="1"/>
    <xf numFmtId="164" fontId="1" fillId="17" borderId="0" xfId="0" applyNumberFormat="1" applyFont="1" applyFill="1"/>
    <xf numFmtId="164" fontId="1" fillId="18" borderId="0" xfId="0" applyNumberFormat="1" applyFont="1" applyFill="1"/>
    <xf numFmtId="164" fontId="1" fillId="19" borderId="0" xfId="0" applyNumberFormat="1" applyFont="1" applyFill="1"/>
    <xf numFmtId="11" fontId="0" fillId="2" borderId="0" xfId="0" applyNumberFormat="1" applyFill="1" applyAlignment="1">
      <alignment horizontal="center"/>
    </xf>
    <xf numFmtId="11" fontId="0" fillId="2" borderId="0" xfId="0" applyNumberFormat="1" applyFill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6" fontId="1" fillId="4" borderId="0" xfId="0" applyNumberFormat="1" applyFont="1" applyFill="1"/>
    <xf numFmtId="11" fontId="1" fillId="6" borderId="0" xfId="0" applyNumberFormat="1" applyFont="1" applyFill="1"/>
    <xf numFmtId="165" fontId="1" fillId="0" borderId="0" xfId="0" applyNumberFormat="1" applyFon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workbookViewId="0">
      <selection activeCell="K29" sqref="K29"/>
    </sheetView>
  </sheetViews>
  <sheetFormatPr baseColWidth="10" defaultRowHeight="15" x14ac:dyDescent="0"/>
  <cols>
    <col min="1" max="1" width="40.1640625" bestFit="1" customWidth="1"/>
  </cols>
  <sheetData>
    <row r="1" spans="1:39">
      <c r="A1" s="9"/>
      <c r="B1" s="16" t="s">
        <v>18</v>
      </c>
      <c r="C1" s="16"/>
      <c r="D1" s="16" t="s">
        <v>19</v>
      </c>
      <c r="E1" s="16"/>
      <c r="F1" s="16"/>
      <c r="G1" s="16"/>
      <c r="H1" s="16" t="s">
        <v>20</v>
      </c>
      <c r="I1" s="16"/>
      <c r="J1" s="16"/>
      <c r="K1" s="16"/>
      <c r="L1" s="16" t="s">
        <v>21</v>
      </c>
      <c r="M1" s="16"/>
      <c r="N1" s="16"/>
      <c r="O1" s="17"/>
      <c r="P1" s="18" t="s">
        <v>22</v>
      </c>
      <c r="Q1" s="19"/>
      <c r="R1" s="19"/>
      <c r="S1" s="19"/>
      <c r="T1" s="16" t="s">
        <v>23</v>
      </c>
      <c r="U1" s="16"/>
      <c r="V1" s="16"/>
      <c r="W1" s="16"/>
      <c r="X1" s="16" t="s">
        <v>24</v>
      </c>
      <c r="Y1" s="16"/>
      <c r="Z1" s="16"/>
      <c r="AA1" s="16"/>
      <c r="AB1" s="16" t="s">
        <v>25</v>
      </c>
      <c r="AC1" s="16"/>
      <c r="AD1" s="16"/>
      <c r="AE1" s="16"/>
      <c r="AF1" s="16" t="s">
        <v>26</v>
      </c>
      <c r="AG1" s="16"/>
      <c r="AH1" s="16"/>
      <c r="AI1" s="16"/>
      <c r="AJ1" s="16" t="s">
        <v>27</v>
      </c>
      <c r="AK1" s="16"/>
      <c r="AL1" s="16"/>
      <c r="AM1" s="9"/>
    </row>
    <row r="2" spans="1:39">
      <c r="A2" s="10" t="s">
        <v>28</v>
      </c>
      <c r="B2" s="10" t="s">
        <v>29</v>
      </c>
      <c r="C2" s="10" t="s">
        <v>30</v>
      </c>
      <c r="D2" s="10" t="s">
        <v>32</v>
      </c>
      <c r="E2" s="10" t="s">
        <v>33</v>
      </c>
      <c r="F2" s="10" t="s">
        <v>30</v>
      </c>
      <c r="G2" s="11" t="s">
        <v>31</v>
      </c>
      <c r="H2" s="10" t="s">
        <v>32</v>
      </c>
      <c r="I2" s="10" t="s">
        <v>33</v>
      </c>
      <c r="J2" s="10" t="s">
        <v>30</v>
      </c>
      <c r="K2" s="11" t="s">
        <v>31</v>
      </c>
      <c r="L2" s="10" t="s">
        <v>32</v>
      </c>
      <c r="M2" s="10" t="s">
        <v>33</v>
      </c>
      <c r="N2" s="10" t="s">
        <v>30</v>
      </c>
      <c r="O2" s="11" t="s">
        <v>31</v>
      </c>
      <c r="P2" s="10" t="s">
        <v>32</v>
      </c>
      <c r="Q2" s="10" t="s">
        <v>33</v>
      </c>
      <c r="R2" s="10" t="s">
        <v>30</v>
      </c>
      <c r="S2" s="11" t="s">
        <v>31</v>
      </c>
      <c r="T2" s="10" t="s">
        <v>32</v>
      </c>
      <c r="U2" s="10" t="s">
        <v>33</v>
      </c>
      <c r="V2" s="10" t="s">
        <v>30</v>
      </c>
      <c r="W2" s="11" t="s">
        <v>31</v>
      </c>
      <c r="X2" s="10" t="s">
        <v>32</v>
      </c>
      <c r="Y2" s="10" t="s">
        <v>33</v>
      </c>
      <c r="Z2" s="10" t="s">
        <v>30</v>
      </c>
      <c r="AA2" s="11" t="s">
        <v>31</v>
      </c>
      <c r="AB2" s="10" t="s">
        <v>32</v>
      </c>
      <c r="AC2" s="10" t="s">
        <v>33</v>
      </c>
      <c r="AD2" s="10" t="s">
        <v>30</v>
      </c>
      <c r="AE2" s="11" t="s">
        <v>31</v>
      </c>
      <c r="AF2" s="10" t="s">
        <v>32</v>
      </c>
      <c r="AG2" s="10" t="s">
        <v>33</v>
      </c>
      <c r="AH2" s="10" t="s">
        <v>30</v>
      </c>
      <c r="AI2" s="10" t="s">
        <v>31</v>
      </c>
      <c r="AJ2" s="10" t="s">
        <v>32</v>
      </c>
      <c r="AK2" s="10" t="s">
        <v>33</v>
      </c>
      <c r="AL2" s="10" t="s">
        <v>31</v>
      </c>
      <c r="AM2" s="10"/>
    </row>
    <row r="3" spans="1:39" s="4" customFormat="1">
      <c r="A3" s="1" t="s">
        <v>0</v>
      </c>
      <c r="B3" s="1">
        <v>794.74472185778495</v>
      </c>
      <c r="C3" s="1">
        <v>105.456</v>
      </c>
      <c r="D3" s="3">
        <v>795</v>
      </c>
      <c r="E3" s="3">
        <v>0</v>
      </c>
      <c r="F3" s="3">
        <v>7.7211999999999987</v>
      </c>
      <c r="G3" s="2">
        <f t="shared" ref="G3:G26" si="0">IF(ISNUMBER($B3),(ROUND($B3,0)-D3)/$B3,"")</f>
        <v>0</v>
      </c>
      <c r="H3" s="3">
        <v>645</v>
      </c>
      <c r="I3" s="3">
        <v>0</v>
      </c>
      <c r="J3" s="3">
        <v>7.7000000000000011E-3</v>
      </c>
      <c r="K3" s="2">
        <f t="shared" ref="K3:K26" si="1">IF(ISNUMBER($B3),(ROUND($B3,0)-H3)/$B3,"")</f>
        <v>0.18873985051371206</v>
      </c>
      <c r="L3" s="3">
        <v>645</v>
      </c>
      <c r="M3" s="3">
        <v>0</v>
      </c>
      <c r="N3" s="3">
        <v>0.30809999999999998</v>
      </c>
      <c r="O3" s="2">
        <f t="shared" ref="O3:O26" si="2">IF(ISNUMBER($B3),(ROUND($B3,0)-L3)/$B3,"")</f>
        <v>0.18873985051371206</v>
      </c>
      <c r="P3" s="3">
        <v>644.820394026023</v>
      </c>
      <c r="Q3" s="3">
        <v>314.37128700557003</v>
      </c>
      <c r="R3" s="3">
        <v>1355.4</v>
      </c>
      <c r="S3" s="2">
        <f t="shared" ref="S3:S26" si="3">IF(ISNUMBER($B3),($B3-P3)/$B3,"")</f>
        <v>0.18864463482223676</v>
      </c>
      <c r="T3" s="3">
        <v>644.820394026023</v>
      </c>
      <c r="U3" s="3">
        <v>1.2458749098628632E-5</v>
      </c>
      <c r="V3" s="3">
        <v>599672.5</v>
      </c>
      <c r="W3" s="2">
        <f t="shared" ref="W3:W26" si="4">IF(ISNUMBER($B3),($B3-T3)/$B3,"")</f>
        <v>0.18864463482223676</v>
      </c>
      <c r="X3" s="3">
        <v>644.82039399999996</v>
      </c>
      <c r="Y3" s="3">
        <v>0</v>
      </c>
      <c r="Z3" s="3">
        <v>61325.8</v>
      </c>
      <c r="AA3" s="2">
        <f t="shared" ref="AA3:AA26" si="5">IF(ISNUMBER($B3),($B3-X3)/$B3,"")</f>
        <v>0.18864463485498062</v>
      </c>
      <c r="AB3" s="3">
        <v>644.820394026023</v>
      </c>
      <c r="AC3" s="3">
        <v>1.2458749098628632E-5</v>
      </c>
      <c r="AD3" s="3">
        <v>599981.69999999995</v>
      </c>
      <c r="AE3" s="2">
        <f t="shared" ref="AE3:AE26" si="6">IF(ISNUMBER($B3),($B3-AB3)/$B3,"")</f>
        <v>0.18864463482223676</v>
      </c>
      <c r="AF3" s="3">
        <v>644.820394026023</v>
      </c>
      <c r="AG3" s="3">
        <v>114.52470108996191</v>
      </c>
      <c r="AH3" s="3">
        <v>7.1900000000000006E-2</v>
      </c>
      <c r="AI3" s="2">
        <f t="shared" ref="AI3:AI26" si="7">IF(ISNUMBER($B3),($B3-AF3)/$B3,"")</f>
        <v>0.18864463482223676</v>
      </c>
      <c r="AJ3" s="3">
        <v>644.820394026023</v>
      </c>
      <c r="AK3" s="3">
        <v>1.2458749098628632E-5</v>
      </c>
      <c r="AL3" s="2">
        <f t="shared" ref="AL3:AL26" si="8">IF(ISNUMBER($B3),($B3-AJ3)/$B3,"")</f>
        <v>0.18864463482223676</v>
      </c>
    </row>
    <row r="4" spans="1:39" s="4" customFormat="1">
      <c r="A4" s="1" t="s">
        <v>1</v>
      </c>
      <c r="B4" s="1">
        <v>4498.8484126371604</v>
      </c>
      <c r="C4" s="1">
        <v>623.36199999999997</v>
      </c>
      <c r="D4" s="3">
        <v>4499</v>
      </c>
      <c r="E4" s="3">
        <v>0</v>
      </c>
      <c r="F4" s="3">
        <v>9.1204000000000001</v>
      </c>
      <c r="G4" s="2">
        <f t="shared" si="0"/>
        <v>0</v>
      </c>
      <c r="H4" s="3">
        <v>3384</v>
      </c>
      <c r="I4" s="3">
        <v>0</v>
      </c>
      <c r="J4" s="3">
        <v>8.199999999999999E-3</v>
      </c>
      <c r="K4" s="2">
        <f t="shared" si="1"/>
        <v>0.24784120239926088</v>
      </c>
      <c r="L4" s="3">
        <v>3384</v>
      </c>
      <c r="M4" s="3">
        <v>0</v>
      </c>
      <c r="N4" s="3">
        <v>1.0618000000000001</v>
      </c>
      <c r="O4" s="2">
        <f t="shared" si="2"/>
        <v>0.24784120239926088</v>
      </c>
      <c r="P4" s="3">
        <v>3750.8796193397202</v>
      </c>
      <c r="Q4" s="3">
        <v>478.36405848547827</v>
      </c>
      <c r="R4" s="3">
        <v>1374.9</v>
      </c>
      <c r="S4" s="2">
        <f t="shared" si="3"/>
        <v>0.16625783415960702</v>
      </c>
      <c r="T4" s="3">
        <v>3750.8796193397202</v>
      </c>
      <c r="U4" s="3">
        <v>5.7544497166873984E-5</v>
      </c>
      <c r="V4" s="3">
        <v>599995.19999999995</v>
      </c>
      <c r="W4" s="2">
        <f t="shared" si="4"/>
        <v>0.16625783415960702</v>
      </c>
      <c r="X4" s="3">
        <v>3750.8796189999998</v>
      </c>
      <c r="Y4" s="3">
        <v>0</v>
      </c>
      <c r="Z4" s="3">
        <v>61757.5</v>
      </c>
      <c r="AA4" s="2">
        <f t="shared" si="5"/>
        <v>0.16625783423511975</v>
      </c>
      <c r="AB4" s="3">
        <v>3919.9418990205199</v>
      </c>
      <c r="AC4" s="3">
        <v>0</v>
      </c>
      <c r="AD4" s="3">
        <v>599981.1</v>
      </c>
      <c r="AE4" s="2">
        <f t="shared" si="6"/>
        <v>0.12867882189373298</v>
      </c>
      <c r="AF4" s="3">
        <v>3750.8796193397302</v>
      </c>
      <c r="AG4" s="3">
        <v>417.55038242971676</v>
      </c>
      <c r="AH4" s="3">
        <v>9.1699999999999976E-2</v>
      </c>
      <c r="AI4" s="2">
        <f t="shared" si="7"/>
        <v>0.16625783415960479</v>
      </c>
      <c r="AJ4" s="3">
        <v>3750.8796193397302</v>
      </c>
      <c r="AK4" s="3">
        <v>5.7544497166873984E-5</v>
      </c>
      <c r="AL4" s="2">
        <f t="shared" si="8"/>
        <v>0.16625783415960479</v>
      </c>
    </row>
    <row r="5" spans="1:39" s="4" customFormat="1">
      <c r="A5" s="1" t="s">
        <v>2</v>
      </c>
      <c r="B5" s="1">
        <v>2490.8885440251302</v>
      </c>
      <c r="C5" s="1">
        <v>59.526000000000003</v>
      </c>
      <c r="D5" s="3">
        <v>2491</v>
      </c>
      <c r="E5" s="3">
        <v>17.389652095432087</v>
      </c>
      <c r="F5" s="3">
        <v>8.4279000000000011</v>
      </c>
      <c r="G5" s="2">
        <f t="shared" si="0"/>
        <v>0</v>
      </c>
      <c r="H5" s="3">
        <v>2141</v>
      </c>
      <c r="I5" s="3">
        <v>0</v>
      </c>
      <c r="J5" s="3">
        <v>9.499999999999998E-3</v>
      </c>
      <c r="K5" s="2">
        <f t="shared" si="1"/>
        <v>0.14051210795422442</v>
      </c>
      <c r="L5" s="3">
        <v>1752</v>
      </c>
      <c r="M5" s="3">
        <v>0</v>
      </c>
      <c r="N5" s="3">
        <v>0.61149999999999993</v>
      </c>
      <c r="O5" s="2">
        <f t="shared" si="2"/>
        <v>0.29668127936620531</v>
      </c>
      <c r="P5" s="3">
        <v>2451.8998893579201</v>
      </c>
      <c r="Q5" s="3">
        <v>802.56158310957835</v>
      </c>
      <c r="R5" s="3">
        <v>1334.3</v>
      </c>
      <c r="S5" s="2">
        <f t="shared" si="3"/>
        <v>1.565250872454E-2</v>
      </c>
      <c r="T5" s="3">
        <v>2451.8998893579201</v>
      </c>
      <c r="U5" s="3">
        <v>5.7544497166873984E-5</v>
      </c>
      <c r="V5" s="3">
        <v>599995.5</v>
      </c>
      <c r="W5" s="2">
        <f t="shared" si="4"/>
        <v>1.565250872454E-2</v>
      </c>
      <c r="X5" s="3">
        <v>2451.8998889999998</v>
      </c>
      <c r="Y5" s="3">
        <v>0</v>
      </c>
      <c r="Z5" s="3">
        <v>62318.5</v>
      </c>
      <c r="AA5" s="2">
        <f t="shared" si="5"/>
        <v>1.5652508868231805E-2</v>
      </c>
      <c r="AB5" s="3">
        <v>2451.8998893579201</v>
      </c>
      <c r="AC5" s="3">
        <v>5.7544497166873984E-5</v>
      </c>
      <c r="AD5" s="3">
        <v>599981.69999999995</v>
      </c>
      <c r="AE5" s="2">
        <f t="shared" si="6"/>
        <v>1.565250872454E-2</v>
      </c>
      <c r="AF5" s="3">
        <v>2451.8998893579201</v>
      </c>
      <c r="AG5" s="3">
        <v>295.11426210090156</v>
      </c>
      <c r="AH5" s="3">
        <v>7.3000000000000009E-2</v>
      </c>
      <c r="AI5" s="2">
        <f t="shared" si="7"/>
        <v>1.565250872454E-2</v>
      </c>
      <c r="AJ5" s="3">
        <v>2451.8998893579201</v>
      </c>
      <c r="AK5" s="3">
        <v>5.7544497166873984E-5</v>
      </c>
      <c r="AL5" s="2">
        <f t="shared" si="8"/>
        <v>1.565250872454E-2</v>
      </c>
    </row>
    <row r="6" spans="1:39" s="4" customFormat="1">
      <c r="A6" s="1" t="s">
        <v>3</v>
      </c>
      <c r="B6" s="1">
        <v>3601.07722945364</v>
      </c>
      <c r="C6" s="1">
        <v>211.511</v>
      </c>
      <c r="D6" s="3">
        <v>3601</v>
      </c>
      <c r="E6" s="3">
        <v>0</v>
      </c>
      <c r="F6" s="3">
        <v>8.9857999999999993</v>
      </c>
      <c r="G6" s="2">
        <f t="shared" si="0"/>
        <v>0</v>
      </c>
      <c r="H6" s="3">
        <v>3510</v>
      </c>
      <c r="I6" s="3">
        <v>0</v>
      </c>
      <c r="J6" s="3">
        <v>8.7999999999999988E-3</v>
      </c>
      <c r="K6" s="2">
        <f t="shared" si="1"/>
        <v>2.5270216160792152E-2</v>
      </c>
      <c r="L6" s="3">
        <v>3510</v>
      </c>
      <c r="M6" s="3">
        <v>0</v>
      </c>
      <c r="N6" s="3">
        <v>1.1977000000000002</v>
      </c>
      <c r="O6" s="2">
        <f t="shared" si="2"/>
        <v>2.5270216160792152E-2</v>
      </c>
      <c r="P6" s="3">
        <v>3343.9294385615899</v>
      </c>
      <c r="Q6" s="3">
        <v>391.14069119275393</v>
      </c>
      <c r="R6" s="3">
        <v>1334.2</v>
      </c>
      <c r="S6" s="2">
        <f t="shared" si="3"/>
        <v>7.1408574297937205E-2</v>
      </c>
      <c r="T6" s="3">
        <v>3343.9294385615899</v>
      </c>
      <c r="U6" s="3">
        <v>5.7544497166873984E-5</v>
      </c>
      <c r="V6" s="3">
        <v>599995.5</v>
      </c>
      <c r="W6" s="2">
        <f t="shared" si="4"/>
        <v>7.1408574297937205E-2</v>
      </c>
      <c r="X6" s="3">
        <v>3343.929439</v>
      </c>
      <c r="Y6" s="3">
        <v>0</v>
      </c>
      <c r="Z6" s="3">
        <v>61638.3</v>
      </c>
      <c r="AA6" s="2">
        <f t="shared" si="5"/>
        <v>7.1408574176193049E-2</v>
      </c>
      <c r="AB6" s="3">
        <v>3343.9294385615899</v>
      </c>
      <c r="AC6" s="3">
        <v>5.7544497166873984E-5</v>
      </c>
      <c r="AD6" s="3">
        <v>599991.19999999995</v>
      </c>
      <c r="AE6" s="2">
        <f t="shared" si="6"/>
        <v>7.1408574297937205E-2</v>
      </c>
      <c r="AF6" s="3">
        <v>3343.9294385615899</v>
      </c>
      <c r="AG6" s="3">
        <v>365.87861411730455</v>
      </c>
      <c r="AH6" s="3">
        <v>7.4999999999999997E-2</v>
      </c>
      <c r="AI6" s="2">
        <f t="shared" si="7"/>
        <v>7.1408574297937205E-2</v>
      </c>
      <c r="AJ6" s="3">
        <v>3343.9294385615899</v>
      </c>
      <c r="AK6" s="3">
        <v>5.7544497166873984E-5</v>
      </c>
      <c r="AL6" s="2">
        <f t="shared" si="8"/>
        <v>7.1408574297937205E-2</v>
      </c>
    </row>
    <row r="7" spans="1:39" s="4" customFormat="1">
      <c r="A7" s="1" t="s">
        <v>4</v>
      </c>
      <c r="B7" s="1">
        <v>540.89744010088202</v>
      </c>
      <c r="C7" s="1">
        <v>36.424999999999997</v>
      </c>
      <c r="D7" s="3">
        <v>541</v>
      </c>
      <c r="E7" s="3">
        <v>0</v>
      </c>
      <c r="F7" s="3">
        <v>8.5411999999999999</v>
      </c>
      <c r="G7" s="2">
        <f t="shared" si="0"/>
        <v>0</v>
      </c>
      <c r="H7" s="3">
        <v>541</v>
      </c>
      <c r="I7" s="3">
        <v>0</v>
      </c>
      <c r="J7" s="3">
        <v>8.3000000000000018E-3</v>
      </c>
      <c r="K7" s="2">
        <f t="shared" si="1"/>
        <v>0</v>
      </c>
      <c r="L7" s="3">
        <v>541</v>
      </c>
      <c r="M7" s="3">
        <v>0</v>
      </c>
      <c r="N7" s="3">
        <v>0.35719999999999996</v>
      </c>
      <c r="O7" s="2">
        <f t="shared" si="2"/>
        <v>0</v>
      </c>
      <c r="P7" s="3">
        <v>540.89744010088202</v>
      </c>
      <c r="Q7" s="3">
        <v>468.46543844385656</v>
      </c>
      <c r="R7" s="3">
        <v>1887.2</v>
      </c>
      <c r="S7" s="2">
        <f t="shared" si="3"/>
        <v>0</v>
      </c>
      <c r="T7" s="3">
        <v>540.89744010088202</v>
      </c>
      <c r="U7" s="3">
        <v>1.6084175924521787E-5</v>
      </c>
      <c r="V7" s="3">
        <v>599994.6</v>
      </c>
      <c r="W7" s="2">
        <f t="shared" si="4"/>
        <v>0</v>
      </c>
      <c r="X7" s="3">
        <v>540.89744010000004</v>
      </c>
      <c r="Y7" s="3">
        <v>1.4386124291718496E-5</v>
      </c>
      <c r="Z7" s="3">
        <v>61988</v>
      </c>
      <c r="AA7" s="2">
        <f t="shared" si="5"/>
        <v>1.6305909802046759E-12</v>
      </c>
      <c r="AB7" s="3">
        <v>540.89744010088202</v>
      </c>
      <c r="AC7" s="3">
        <v>1.6084175924521787E-5</v>
      </c>
      <c r="AD7" s="3">
        <v>599981.69999999995</v>
      </c>
      <c r="AE7" s="2">
        <f t="shared" si="6"/>
        <v>0</v>
      </c>
      <c r="AF7" s="3">
        <v>540.89744010088202</v>
      </c>
      <c r="AG7" s="3">
        <v>225.39826158872961</v>
      </c>
      <c r="AH7" s="3">
        <v>6.4200000000000007E-2</v>
      </c>
      <c r="AI7" s="2">
        <f t="shared" si="7"/>
        <v>0</v>
      </c>
      <c r="AJ7" s="3">
        <v>540.89744010088202</v>
      </c>
      <c r="AK7" s="3">
        <v>1.6084175924521787E-5</v>
      </c>
      <c r="AL7" s="2">
        <f t="shared" si="8"/>
        <v>0</v>
      </c>
    </row>
    <row r="8" spans="1:39" s="4" customFormat="1">
      <c r="A8" s="1" t="s">
        <v>5</v>
      </c>
      <c r="B8" s="1">
        <v>3948.2113306967799</v>
      </c>
      <c r="C8" s="1">
        <v>245.375</v>
      </c>
      <c r="D8" s="3">
        <v>3948</v>
      </c>
      <c r="E8" s="3">
        <v>0</v>
      </c>
      <c r="F8" s="3">
        <v>8.7112999999999978</v>
      </c>
      <c r="G8" s="2">
        <f t="shared" si="0"/>
        <v>0</v>
      </c>
      <c r="H8" s="3">
        <v>2921</v>
      </c>
      <c r="I8" s="3">
        <v>0</v>
      </c>
      <c r="J8" s="3">
        <v>9.1000000000000004E-3</v>
      </c>
      <c r="K8" s="2">
        <f t="shared" si="1"/>
        <v>0.2601177885325493</v>
      </c>
      <c r="L8" s="3">
        <v>3720</v>
      </c>
      <c r="M8" s="3">
        <v>0</v>
      </c>
      <c r="N8" s="3">
        <v>1.1428</v>
      </c>
      <c r="O8" s="2">
        <f t="shared" si="2"/>
        <v>5.7747668729718829E-2</v>
      </c>
      <c r="P8" s="3">
        <v>3412.49520561498</v>
      </c>
      <c r="Q8" s="3">
        <v>595.77582506207921</v>
      </c>
      <c r="R8" s="3">
        <v>1524.3</v>
      </c>
      <c r="S8" s="2">
        <f t="shared" si="3"/>
        <v>0.13568577773856313</v>
      </c>
      <c r="T8" s="3">
        <v>3412.49520561498</v>
      </c>
      <c r="U8" s="3">
        <v>0</v>
      </c>
      <c r="V8" s="3">
        <v>599994.80000000005</v>
      </c>
      <c r="W8" s="2">
        <f t="shared" si="4"/>
        <v>0.13568577773856313</v>
      </c>
      <c r="X8" s="3">
        <v>3720.0846080000001</v>
      </c>
      <c r="Y8" s="3">
        <v>0</v>
      </c>
      <c r="Z8" s="3">
        <v>63030.9</v>
      </c>
      <c r="AA8" s="2">
        <f t="shared" si="5"/>
        <v>5.7779764959166965E-2</v>
      </c>
      <c r="AB8" s="3">
        <v>3720.0846075212198</v>
      </c>
      <c r="AC8" s="3">
        <v>5.7544497166873984E-5</v>
      </c>
      <c r="AD8" s="3">
        <v>599983.19999999995</v>
      </c>
      <c r="AE8" s="2">
        <f t="shared" si="6"/>
        <v>5.7779765080432081E-2</v>
      </c>
      <c r="AF8" s="3">
        <v>3412.49520561498</v>
      </c>
      <c r="AG8" s="3">
        <v>486.44892416258722</v>
      </c>
      <c r="AH8" s="3">
        <v>8.4699999999999984E-2</v>
      </c>
      <c r="AI8" s="2">
        <f t="shared" si="7"/>
        <v>0.13568577773856313</v>
      </c>
      <c r="AJ8" s="3">
        <v>3412.49520561498</v>
      </c>
      <c r="AK8" s="3">
        <v>0</v>
      </c>
      <c r="AL8" s="2">
        <f t="shared" si="8"/>
        <v>0.13568577773856313</v>
      </c>
    </row>
    <row r="9" spans="1:39" s="4" customFormat="1">
      <c r="A9" s="1" t="s">
        <v>6</v>
      </c>
      <c r="B9" s="1" t="s">
        <v>40</v>
      </c>
      <c r="C9" s="1"/>
      <c r="D9" s="3">
        <v>2941</v>
      </c>
      <c r="E9" s="3">
        <v>0</v>
      </c>
      <c r="F9" s="3">
        <v>27.934699999999999</v>
      </c>
      <c r="G9" s="2" t="str">
        <f t="shared" si="0"/>
        <v/>
      </c>
      <c r="H9" s="3">
        <v>2929</v>
      </c>
      <c r="I9" s="3">
        <v>0</v>
      </c>
      <c r="J9" s="3">
        <v>9.6999999999999986E-3</v>
      </c>
      <c r="K9" s="2" t="str">
        <f t="shared" si="1"/>
        <v/>
      </c>
      <c r="L9" s="3">
        <v>2941</v>
      </c>
      <c r="M9" s="3">
        <v>0</v>
      </c>
      <c r="N9" s="3">
        <v>8.2825000000000006</v>
      </c>
      <c r="O9" s="2" t="str">
        <f t="shared" si="2"/>
        <v/>
      </c>
      <c r="P9" s="3">
        <v>2940.9087981857401</v>
      </c>
      <c r="Q9" s="3">
        <v>2315.5073742547547</v>
      </c>
      <c r="R9" s="3">
        <v>1137.3</v>
      </c>
      <c r="S9" s="2" t="str">
        <f t="shared" si="3"/>
        <v/>
      </c>
      <c r="T9" s="3">
        <v>2940.9087981857401</v>
      </c>
      <c r="U9" s="3">
        <v>0</v>
      </c>
      <c r="V9" s="3">
        <v>599894.30000000005</v>
      </c>
      <c r="W9" s="2" t="str">
        <f t="shared" si="4"/>
        <v/>
      </c>
      <c r="X9" s="3">
        <v>2940.9087979999999</v>
      </c>
      <c r="Y9" s="3">
        <v>4.0690104166666664E-5</v>
      </c>
      <c r="Z9" s="3">
        <v>61316.4</v>
      </c>
      <c r="AA9" s="2" t="str">
        <f t="shared" si="5"/>
        <v/>
      </c>
      <c r="AB9" s="3">
        <v>2940.9087981857401</v>
      </c>
      <c r="AC9" s="3">
        <v>0</v>
      </c>
      <c r="AD9" s="3">
        <v>599982.30000000005</v>
      </c>
      <c r="AE9" s="2" t="str">
        <f t="shared" si="6"/>
        <v/>
      </c>
      <c r="AF9" s="3">
        <v>2940.9087981857401</v>
      </c>
      <c r="AG9" s="3">
        <v>1653.1381759542039</v>
      </c>
      <c r="AH9" s="3">
        <v>0.28180000000000005</v>
      </c>
      <c r="AI9" s="2" t="str">
        <f t="shared" si="7"/>
        <v/>
      </c>
      <c r="AJ9" s="3">
        <v>2940.9087981857401</v>
      </c>
      <c r="AK9" s="3">
        <v>0</v>
      </c>
      <c r="AL9" s="2" t="str">
        <f t="shared" si="8"/>
        <v/>
      </c>
    </row>
    <row r="10" spans="1:39" s="4" customFormat="1">
      <c r="A10" s="1" t="s">
        <v>7</v>
      </c>
      <c r="B10" s="1" t="s">
        <v>40</v>
      </c>
      <c r="C10" s="1"/>
      <c r="D10" s="3">
        <v>51631</v>
      </c>
      <c r="E10" s="3">
        <v>22.45217139097112</v>
      </c>
      <c r="F10" s="3">
        <v>21.662100000000002</v>
      </c>
      <c r="G10" s="2" t="str">
        <f t="shared" si="0"/>
        <v/>
      </c>
      <c r="H10" s="3">
        <v>39958</v>
      </c>
      <c r="I10" s="3">
        <v>0</v>
      </c>
      <c r="J10" s="3">
        <v>1.1599999999999997E-2</v>
      </c>
      <c r="K10" s="2" t="str">
        <f t="shared" si="1"/>
        <v/>
      </c>
      <c r="L10" s="3">
        <v>39902</v>
      </c>
      <c r="M10" s="3">
        <v>0.96609176114270234</v>
      </c>
      <c r="N10" s="3">
        <v>9.6577999999999982</v>
      </c>
      <c r="O10" s="2" t="str">
        <f t="shared" si="2"/>
        <v/>
      </c>
      <c r="P10" s="3">
        <v>44074.975241570901</v>
      </c>
      <c r="Q10" s="3">
        <v>5574.0045389273391</v>
      </c>
      <c r="R10" s="3">
        <v>929.9</v>
      </c>
      <c r="S10" s="2" t="str">
        <f t="shared" si="3"/>
        <v/>
      </c>
      <c r="T10" s="3">
        <v>44074.975241570901</v>
      </c>
      <c r="U10" s="3">
        <v>6.5104166666666663E-4</v>
      </c>
      <c r="V10" s="3">
        <v>599991.19999999995</v>
      </c>
      <c r="W10" s="2" t="str">
        <f t="shared" si="4"/>
        <v/>
      </c>
      <c r="X10" s="3">
        <v>44076.631020000001</v>
      </c>
      <c r="Y10" s="3">
        <v>0.30162978928672851</v>
      </c>
      <c r="Z10" s="3">
        <v>62257</v>
      </c>
      <c r="AA10" s="2" t="str">
        <f t="shared" si="5"/>
        <v/>
      </c>
      <c r="AB10" s="3">
        <v>45978.234332390501</v>
      </c>
      <c r="AC10" s="3">
        <v>9.2071195466998375E-4</v>
      </c>
      <c r="AD10" s="3">
        <v>599981.30000000005</v>
      </c>
      <c r="AE10" s="2" t="str">
        <f t="shared" si="6"/>
        <v/>
      </c>
      <c r="AF10" s="3">
        <v>44076.631016382998</v>
      </c>
      <c r="AG10" s="3">
        <v>4866.0881785620804</v>
      </c>
      <c r="AH10" s="3">
        <v>2.21</v>
      </c>
      <c r="AI10" s="2" t="str">
        <f t="shared" si="7"/>
        <v/>
      </c>
      <c r="AJ10" s="3">
        <v>44076.631016382998</v>
      </c>
      <c r="AK10" s="3">
        <v>0</v>
      </c>
      <c r="AL10" s="2" t="str">
        <f t="shared" si="8"/>
        <v/>
      </c>
    </row>
    <row r="11" spans="1:39" s="4" customFormat="1">
      <c r="A11" s="1" t="s">
        <v>8</v>
      </c>
      <c r="B11" s="1">
        <v>17833.519451841301</v>
      </c>
      <c r="C11" s="1">
        <v>12753.370999999999</v>
      </c>
      <c r="D11" s="3">
        <v>17834</v>
      </c>
      <c r="E11" s="3">
        <v>0</v>
      </c>
      <c r="F11" s="3">
        <v>17.339199999999998</v>
      </c>
      <c r="G11" s="2">
        <f t="shared" si="0"/>
        <v>0</v>
      </c>
      <c r="H11" s="3">
        <v>17275</v>
      </c>
      <c r="I11" s="3">
        <v>0</v>
      </c>
      <c r="J11" s="3">
        <v>1.0799999999999999E-2</v>
      </c>
      <c r="K11" s="2">
        <f t="shared" si="1"/>
        <v>3.134546725392915E-2</v>
      </c>
      <c r="L11" s="3">
        <v>17310</v>
      </c>
      <c r="M11" s="3">
        <v>0</v>
      </c>
      <c r="N11" s="3">
        <v>6.8636999999999988</v>
      </c>
      <c r="O11" s="2">
        <f t="shared" si="2"/>
        <v>2.9382870914237698E-2</v>
      </c>
      <c r="P11" s="3">
        <v>14858.918173641599</v>
      </c>
      <c r="Q11" s="3">
        <v>1811.6503251331883</v>
      </c>
      <c r="R11" s="3">
        <v>1418.9</v>
      </c>
      <c r="S11" s="2">
        <f t="shared" si="3"/>
        <v>0.16679833087532117</v>
      </c>
      <c r="T11" s="3">
        <v>14858.918173641599</v>
      </c>
      <c r="U11" s="3">
        <v>0</v>
      </c>
      <c r="V11" s="3">
        <v>599881.6</v>
      </c>
      <c r="W11" s="2">
        <f t="shared" si="4"/>
        <v>0.16679833087532117</v>
      </c>
      <c r="X11" s="3">
        <v>17309.51309</v>
      </c>
      <c r="Y11" s="3">
        <v>21.706753712963057</v>
      </c>
      <c r="Z11" s="3">
        <v>62103.1</v>
      </c>
      <c r="AA11" s="2">
        <f t="shared" si="5"/>
        <v>2.9383227649279132E-2</v>
      </c>
      <c r="AB11" s="3">
        <v>17452.599121719701</v>
      </c>
      <c r="AC11" s="3">
        <v>0</v>
      </c>
      <c r="AD11" s="3">
        <v>599980.69999999995</v>
      </c>
      <c r="AE11" s="2">
        <f t="shared" si="6"/>
        <v>2.1359795588877465E-2</v>
      </c>
      <c r="AF11" s="3">
        <v>17309.513090638</v>
      </c>
      <c r="AG11" s="3">
        <v>1416.8516443841852</v>
      </c>
      <c r="AH11" s="3">
        <v>0.19319999999999998</v>
      </c>
      <c r="AI11" s="2">
        <f t="shared" si="7"/>
        <v>2.9383227613503825E-2</v>
      </c>
      <c r="AJ11" s="3">
        <v>17309.513090638</v>
      </c>
      <c r="AK11" s="3">
        <v>0</v>
      </c>
      <c r="AL11" s="2">
        <f t="shared" si="8"/>
        <v>2.9383227613503825E-2</v>
      </c>
    </row>
    <row r="12" spans="1:39" s="4" customFormat="1">
      <c r="A12" s="1" t="s">
        <v>9</v>
      </c>
      <c r="B12" s="1" t="s">
        <v>40</v>
      </c>
      <c r="C12" s="1"/>
      <c r="D12" s="3">
        <v>36513</v>
      </c>
      <c r="E12" s="3">
        <v>0</v>
      </c>
      <c r="F12" s="3">
        <v>30.510299999999994</v>
      </c>
      <c r="G12" s="2" t="str">
        <f t="shared" si="0"/>
        <v/>
      </c>
      <c r="H12" s="3">
        <v>35486</v>
      </c>
      <c r="I12" s="3">
        <v>0</v>
      </c>
      <c r="J12" s="3">
        <v>1.3300000000000001E-2</v>
      </c>
      <c r="K12" s="2" t="str">
        <f t="shared" si="1"/>
        <v/>
      </c>
      <c r="L12" s="3">
        <v>29081</v>
      </c>
      <c r="M12" s="3">
        <v>0</v>
      </c>
      <c r="N12" s="3">
        <v>7.7698999999999998</v>
      </c>
      <c r="O12" s="2" t="str">
        <f t="shared" si="2"/>
        <v/>
      </c>
      <c r="P12" s="3">
        <v>33775.594117981898</v>
      </c>
      <c r="Q12" s="3">
        <v>2413.2963442123637</v>
      </c>
      <c r="R12" s="3">
        <v>1191.7</v>
      </c>
      <c r="S12" s="2" t="str">
        <f t="shared" si="3"/>
        <v/>
      </c>
      <c r="T12" s="3">
        <v>33775.594117981898</v>
      </c>
      <c r="U12" s="3">
        <v>0</v>
      </c>
      <c r="V12" s="3">
        <v>599988.1</v>
      </c>
      <c r="W12" s="2" t="str">
        <f t="shared" si="4"/>
        <v/>
      </c>
      <c r="X12" s="3">
        <v>35485.643479999999</v>
      </c>
      <c r="Y12" s="3">
        <v>7.9735994231223246E-4</v>
      </c>
      <c r="Z12" s="3">
        <v>63068.1</v>
      </c>
      <c r="AA12" s="2" t="str">
        <f t="shared" si="5"/>
        <v/>
      </c>
      <c r="AB12" s="3">
        <v>35485.643476421697</v>
      </c>
      <c r="AC12" s="3">
        <v>0</v>
      </c>
      <c r="AD12" s="3">
        <v>599982.30000000005</v>
      </c>
      <c r="AE12" s="2" t="str">
        <f t="shared" si="6"/>
        <v/>
      </c>
      <c r="AF12" s="3">
        <v>26258.6881782823</v>
      </c>
      <c r="AG12" s="3">
        <v>5.6381862225549388E-4</v>
      </c>
      <c r="AH12" s="3">
        <v>0.55989999999999995</v>
      </c>
      <c r="AI12" s="2" t="str">
        <f t="shared" si="7"/>
        <v/>
      </c>
      <c r="AJ12" s="3">
        <v>33775.594117981898</v>
      </c>
      <c r="AK12" s="3">
        <v>0</v>
      </c>
      <c r="AL12" s="2" t="str">
        <f t="shared" si="8"/>
        <v/>
      </c>
    </row>
    <row r="13" spans="1:39" s="4" customFormat="1">
      <c r="A13" s="1" t="s">
        <v>10</v>
      </c>
      <c r="B13" s="1">
        <v>9311.5466534778407</v>
      </c>
      <c r="C13" s="1">
        <v>21385.116999999998</v>
      </c>
      <c r="D13" s="3">
        <v>9312</v>
      </c>
      <c r="E13" s="3">
        <v>0</v>
      </c>
      <c r="F13" s="3">
        <v>11.3689</v>
      </c>
      <c r="G13" s="2">
        <f t="shared" si="0"/>
        <v>0</v>
      </c>
      <c r="H13" s="3">
        <v>9312</v>
      </c>
      <c r="I13" s="3">
        <v>0</v>
      </c>
      <c r="J13" s="3">
        <v>8.6999999999999994E-3</v>
      </c>
      <c r="K13" s="2">
        <f t="shared" si="1"/>
        <v>0</v>
      </c>
      <c r="L13" s="3">
        <v>9198</v>
      </c>
      <c r="M13" s="3">
        <v>53.750865626079985</v>
      </c>
      <c r="N13" s="3">
        <v>3.4018999999999999</v>
      </c>
      <c r="O13" s="2">
        <f t="shared" si="2"/>
        <v>1.2242864074296537E-2</v>
      </c>
      <c r="P13" s="3">
        <v>9311.5466534778407</v>
      </c>
      <c r="Q13" s="3">
        <v>3839.2509702554194</v>
      </c>
      <c r="R13" s="3">
        <v>629.70000000000005</v>
      </c>
      <c r="S13" s="2">
        <f t="shared" si="3"/>
        <v>0</v>
      </c>
      <c r="T13" s="3">
        <v>9311.5466534778407</v>
      </c>
      <c r="U13" s="3">
        <v>1.1508899433374797E-4</v>
      </c>
      <c r="V13" s="3">
        <v>599995.19999999995</v>
      </c>
      <c r="W13" s="2">
        <f t="shared" si="4"/>
        <v>0</v>
      </c>
      <c r="X13" s="3">
        <v>9311.5466529999994</v>
      </c>
      <c r="Y13" s="3">
        <v>0</v>
      </c>
      <c r="Z13" s="3">
        <v>61169.5</v>
      </c>
      <c r="AA13" s="2">
        <f t="shared" si="5"/>
        <v>5.1317064515314408E-11</v>
      </c>
      <c r="AB13" s="3">
        <v>9311.5466534778407</v>
      </c>
      <c r="AC13" s="3">
        <v>1.1508899433374797E-4</v>
      </c>
      <c r="AD13" s="3">
        <v>599982.4</v>
      </c>
      <c r="AE13" s="2">
        <f t="shared" si="6"/>
        <v>0</v>
      </c>
      <c r="AF13" s="3">
        <v>9311.5466534778407</v>
      </c>
      <c r="AG13" s="3">
        <v>2095.3117548566092</v>
      </c>
      <c r="AH13" s="3">
        <v>0.2364</v>
      </c>
      <c r="AI13" s="2">
        <f t="shared" si="7"/>
        <v>0</v>
      </c>
      <c r="AJ13" s="3">
        <v>9311.5466534778407</v>
      </c>
      <c r="AK13" s="3">
        <v>1.1508899433374797E-4</v>
      </c>
      <c r="AL13" s="2">
        <f t="shared" si="8"/>
        <v>0</v>
      </c>
    </row>
    <row r="14" spans="1:39" s="4" customFormat="1">
      <c r="A14" s="1" t="s">
        <v>11</v>
      </c>
      <c r="B14" s="1" t="s">
        <v>40</v>
      </c>
      <c r="C14" s="1"/>
      <c r="D14" s="3">
        <v>36023</v>
      </c>
      <c r="E14" s="3">
        <v>0</v>
      </c>
      <c r="F14" s="3">
        <v>23.127199999999998</v>
      </c>
      <c r="G14" s="2" t="str">
        <f t="shared" si="0"/>
        <v/>
      </c>
      <c r="H14" s="3">
        <v>34626</v>
      </c>
      <c r="I14" s="3">
        <v>0</v>
      </c>
      <c r="J14" s="3">
        <v>1.29E-2</v>
      </c>
      <c r="K14" s="2" t="str">
        <f t="shared" si="1"/>
        <v/>
      </c>
      <c r="L14" s="3">
        <v>34626</v>
      </c>
      <c r="M14" s="3">
        <v>0</v>
      </c>
      <c r="N14" s="3">
        <v>7.8929000000000018</v>
      </c>
      <c r="O14" s="2" t="str">
        <f t="shared" si="2"/>
        <v/>
      </c>
      <c r="P14" s="3">
        <v>32674.814959030398</v>
      </c>
      <c r="Q14" s="3">
        <v>5312.3503914134608</v>
      </c>
      <c r="R14" s="3">
        <v>851.1</v>
      </c>
      <c r="S14" s="2" t="str">
        <f t="shared" si="3"/>
        <v/>
      </c>
      <c r="T14" s="3">
        <v>32674.814959030398</v>
      </c>
      <c r="U14" s="3">
        <v>0</v>
      </c>
      <c r="V14" s="3">
        <v>599958</v>
      </c>
      <c r="W14" s="2" t="str">
        <f t="shared" si="4"/>
        <v/>
      </c>
      <c r="X14" s="3">
        <v>34626.351439999999</v>
      </c>
      <c r="Y14" s="3">
        <v>6.5104166666666663E-4</v>
      </c>
      <c r="Z14" s="3">
        <v>62858.9</v>
      </c>
      <c r="AA14" s="2" t="str">
        <f t="shared" si="5"/>
        <v/>
      </c>
      <c r="AB14" s="3">
        <v>34626.351443471998</v>
      </c>
      <c r="AC14" s="3">
        <v>6.5104166666666663E-4</v>
      </c>
      <c r="AD14" s="3">
        <v>599982.1</v>
      </c>
      <c r="AE14" s="2" t="str">
        <f t="shared" si="6"/>
        <v/>
      </c>
      <c r="AF14" s="3">
        <v>22725.197755023899</v>
      </c>
      <c r="AG14" s="3">
        <v>0</v>
      </c>
      <c r="AH14" s="3">
        <v>0.91439999999999988</v>
      </c>
      <c r="AI14" s="2" t="str">
        <f t="shared" si="7"/>
        <v/>
      </c>
      <c r="AJ14" s="3">
        <v>32674.814959030398</v>
      </c>
      <c r="AK14" s="3">
        <v>0</v>
      </c>
      <c r="AL14" s="2" t="str">
        <f t="shared" si="8"/>
        <v/>
      </c>
    </row>
    <row r="15" spans="1:39" s="4" customFormat="1">
      <c r="A15" s="1" t="s">
        <v>12</v>
      </c>
      <c r="B15" s="1" t="s">
        <v>40</v>
      </c>
      <c r="C15" s="1"/>
      <c r="D15" s="3">
        <v>1297</v>
      </c>
      <c r="E15" s="3">
        <v>0</v>
      </c>
      <c r="F15" s="3">
        <v>12.7422</v>
      </c>
      <c r="G15" s="2" t="str">
        <f t="shared" si="0"/>
        <v/>
      </c>
      <c r="H15" s="3">
        <v>1297</v>
      </c>
      <c r="I15" s="3">
        <v>0</v>
      </c>
      <c r="J15" s="3">
        <v>7.5000000000000015E-3</v>
      </c>
      <c r="K15" s="2" t="str">
        <f t="shared" si="1"/>
        <v/>
      </c>
      <c r="L15" s="3">
        <v>1297</v>
      </c>
      <c r="M15" s="3">
        <v>0</v>
      </c>
      <c r="N15" s="3">
        <v>3.4177999999999997</v>
      </c>
      <c r="O15" s="2" t="str">
        <f t="shared" si="2"/>
        <v/>
      </c>
      <c r="P15" s="3">
        <v>1296.9414927673399</v>
      </c>
      <c r="Q15" s="3">
        <v>733.74656974281027</v>
      </c>
      <c r="R15" s="3">
        <v>540</v>
      </c>
      <c r="S15" s="2" t="str">
        <f t="shared" si="3"/>
        <v/>
      </c>
      <c r="T15" s="3">
        <v>1296.9414927673399</v>
      </c>
      <c r="U15" s="3">
        <v>0</v>
      </c>
      <c r="V15" s="3">
        <v>599994.80000000005</v>
      </c>
      <c r="W15" s="2" t="str">
        <f t="shared" si="4"/>
        <v/>
      </c>
      <c r="X15" s="3">
        <v>1296.941493</v>
      </c>
      <c r="Y15" s="3">
        <v>0</v>
      </c>
      <c r="Z15" s="3">
        <v>61985.5</v>
      </c>
      <c r="AA15" s="2" t="str">
        <f t="shared" si="5"/>
        <v/>
      </c>
      <c r="AB15" s="3">
        <v>1296.9414927673399</v>
      </c>
      <c r="AC15" s="3">
        <v>0</v>
      </c>
      <c r="AD15" s="3">
        <v>599982.80000000005</v>
      </c>
      <c r="AE15" s="2" t="str">
        <f t="shared" si="6"/>
        <v/>
      </c>
      <c r="AF15" s="3">
        <v>1296.9414927673399</v>
      </c>
      <c r="AG15" s="3">
        <v>752.80464382990999</v>
      </c>
      <c r="AH15" s="3">
        <v>0.13820000000000002</v>
      </c>
      <c r="AI15" s="2" t="str">
        <f t="shared" si="7"/>
        <v/>
      </c>
      <c r="AJ15" s="3">
        <v>1296.9414927673399</v>
      </c>
      <c r="AK15" s="3">
        <v>0</v>
      </c>
      <c r="AL15" s="2" t="str">
        <f t="shared" si="8"/>
        <v/>
      </c>
    </row>
    <row r="16" spans="1:39" s="4" customFormat="1">
      <c r="A16" s="1" t="s">
        <v>13</v>
      </c>
      <c r="B16" s="1" t="s">
        <v>40</v>
      </c>
      <c r="C16" s="1"/>
      <c r="D16" s="3">
        <v>26131</v>
      </c>
      <c r="E16" s="3">
        <v>0</v>
      </c>
      <c r="F16" s="3">
        <v>13.930499999999999</v>
      </c>
      <c r="G16" s="2" t="str">
        <f t="shared" si="0"/>
        <v/>
      </c>
      <c r="H16" s="3">
        <v>20352</v>
      </c>
      <c r="I16" s="3">
        <v>0</v>
      </c>
      <c r="J16" s="3">
        <v>8.8999999999999999E-3</v>
      </c>
      <c r="K16" s="2" t="str">
        <f t="shared" si="1"/>
        <v/>
      </c>
      <c r="L16" s="3">
        <v>20334</v>
      </c>
      <c r="M16" s="3">
        <v>0</v>
      </c>
      <c r="N16" s="3">
        <v>4.4424999999999999</v>
      </c>
      <c r="O16" s="2" t="str">
        <f t="shared" si="2"/>
        <v/>
      </c>
      <c r="P16" s="3">
        <v>22007.0302281148</v>
      </c>
      <c r="Q16" s="3">
        <v>1781.2148273566506</v>
      </c>
      <c r="R16" s="3">
        <v>389.6</v>
      </c>
      <c r="S16" s="2" t="str">
        <f t="shared" si="3"/>
        <v/>
      </c>
      <c r="T16" s="3">
        <v>22007.0302281148</v>
      </c>
      <c r="U16" s="3">
        <v>3.2552083333333332E-4</v>
      </c>
      <c r="V16" s="3">
        <v>599993.9</v>
      </c>
      <c r="W16" s="2" t="str">
        <f t="shared" si="4"/>
        <v/>
      </c>
      <c r="X16" s="3">
        <v>22008.090629999999</v>
      </c>
      <c r="Y16" s="3">
        <v>0.51222210718366457</v>
      </c>
      <c r="Z16" s="3">
        <v>62341.2</v>
      </c>
      <c r="AA16" s="2" t="str">
        <f t="shared" si="5"/>
        <v/>
      </c>
      <c r="AB16" s="3">
        <v>23342.156025011798</v>
      </c>
      <c r="AC16" s="3">
        <v>3.2552083333333332E-4</v>
      </c>
      <c r="AD16" s="3">
        <v>599982.80000000005</v>
      </c>
      <c r="AE16" s="2" t="str">
        <f t="shared" si="6"/>
        <v/>
      </c>
      <c r="AF16" s="3">
        <v>22008.090627671001</v>
      </c>
      <c r="AG16" s="3">
        <v>2375.4002068524937</v>
      </c>
      <c r="AH16" s="3">
        <v>0.63019999999999998</v>
      </c>
      <c r="AI16" s="2" t="str">
        <f t="shared" si="7"/>
        <v/>
      </c>
      <c r="AJ16" s="3">
        <v>22008.090627671001</v>
      </c>
      <c r="AK16" s="3">
        <v>0</v>
      </c>
      <c r="AL16" s="2" t="str">
        <f t="shared" si="8"/>
        <v/>
      </c>
    </row>
    <row r="17" spans="1:38" s="4" customFormat="1">
      <c r="A17" s="1" t="s">
        <v>14</v>
      </c>
      <c r="B17" s="1">
        <v>10245.231151072399</v>
      </c>
      <c r="C17" s="1">
        <v>1574.9680000000001</v>
      </c>
      <c r="D17" s="3">
        <v>10245</v>
      </c>
      <c r="E17" s="3">
        <v>0</v>
      </c>
      <c r="F17" s="3">
        <v>11.916300000000001</v>
      </c>
      <c r="G17" s="2">
        <f t="shared" si="0"/>
        <v>0</v>
      </c>
      <c r="H17" s="3">
        <v>8533</v>
      </c>
      <c r="I17" s="3">
        <v>0</v>
      </c>
      <c r="J17" s="3">
        <v>8.199999999999999E-3</v>
      </c>
      <c r="K17" s="2">
        <f t="shared" si="1"/>
        <v>0.1671021351061269</v>
      </c>
      <c r="L17" s="3">
        <v>9830</v>
      </c>
      <c r="M17" s="3">
        <v>0</v>
      </c>
      <c r="N17" s="3">
        <v>2.9737999999999998</v>
      </c>
      <c r="O17" s="2">
        <f t="shared" si="2"/>
        <v>4.0506650741263237E-2</v>
      </c>
      <c r="P17" s="3">
        <v>9062.5888628182202</v>
      </c>
      <c r="Q17" s="3">
        <v>1314.0118603426806</v>
      </c>
      <c r="R17" s="3">
        <v>974</v>
      </c>
      <c r="S17" s="2">
        <f t="shared" si="3"/>
        <v>0.11543344125821782</v>
      </c>
      <c r="T17" s="3">
        <v>9062.5888628182202</v>
      </c>
      <c r="U17" s="3">
        <v>1.9933998557805811E-4</v>
      </c>
      <c r="V17" s="3">
        <v>599994.9</v>
      </c>
      <c r="W17" s="2">
        <f t="shared" si="4"/>
        <v>0.11543344125821782</v>
      </c>
      <c r="X17" s="3">
        <v>9940.1679480000003</v>
      </c>
      <c r="Y17" s="3">
        <v>9.0659123197190397</v>
      </c>
      <c r="Z17" s="3">
        <v>63798.7</v>
      </c>
      <c r="AA17" s="2">
        <f t="shared" si="5"/>
        <v>2.9776117158710199E-2</v>
      </c>
      <c r="AB17" s="3">
        <v>9062.5888628182202</v>
      </c>
      <c r="AC17" s="3">
        <v>1.9933998557805811E-4</v>
      </c>
      <c r="AD17" s="3">
        <v>599982</v>
      </c>
      <c r="AE17" s="2">
        <f t="shared" si="6"/>
        <v>0.11543344125821782</v>
      </c>
      <c r="AF17" s="3">
        <v>9830.3120430404397</v>
      </c>
      <c r="AG17" s="3">
        <v>745.26293663370029</v>
      </c>
      <c r="AH17" s="3">
        <v>0.12269999999999999</v>
      </c>
      <c r="AI17" s="2">
        <f t="shared" si="7"/>
        <v>4.0498755168498941E-2</v>
      </c>
      <c r="AJ17" s="3">
        <v>9830.3120430404397</v>
      </c>
      <c r="AK17" s="3">
        <v>1.1508899433374797E-4</v>
      </c>
      <c r="AL17" s="2">
        <f t="shared" si="8"/>
        <v>4.0498755168498941E-2</v>
      </c>
    </row>
    <row r="18" spans="1:38" s="4" customFormat="1">
      <c r="A18" s="1" t="s">
        <v>15</v>
      </c>
      <c r="B18" s="1">
        <v>19482.420866351302</v>
      </c>
      <c r="C18" s="1">
        <v>15553.916999999999</v>
      </c>
      <c r="D18" s="3">
        <v>19482</v>
      </c>
      <c r="E18" s="3">
        <v>0</v>
      </c>
      <c r="F18" s="3">
        <v>17.574800000000003</v>
      </c>
      <c r="G18" s="2">
        <f t="shared" si="0"/>
        <v>0</v>
      </c>
      <c r="H18" s="3">
        <v>19120</v>
      </c>
      <c r="I18" s="3">
        <v>0</v>
      </c>
      <c r="J18" s="3">
        <v>1.0799999999999999E-2</v>
      </c>
      <c r="K18" s="2">
        <f t="shared" si="1"/>
        <v>1.8580853092298275E-2</v>
      </c>
      <c r="L18" s="3">
        <v>19120</v>
      </c>
      <c r="M18" s="3">
        <v>0</v>
      </c>
      <c r="N18" s="3">
        <v>4.3208000000000002</v>
      </c>
      <c r="O18" s="2">
        <f t="shared" si="2"/>
        <v>1.8580853092298275E-2</v>
      </c>
      <c r="P18" s="3">
        <v>18087.974660098502</v>
      </c>
      <c r="Q18" s="3">
        <v>2169.8676143388598</v>
      </c>
      <c r="R18" s="3">
        <v>1363</v>
      </c>
      <c r="S18" s="2">
        <f t="shared" si="3"/>
        <v>7.1574585921259495E-2</v>
      </c>
      <c r="T18" s="3">
        <v>18087.974660098502</v>
      </c>
      <c r="U18" s="3">
        <v>5.1469362958469719E-4</v>
      </c>
      <c r="V18" s="3">
        <v>599761.1</v>
      </c>
      <c r="W18" s="2">
        <f t="shared" si="4"/>
        <v>7.1574585921259495E-2</v>
      </c>
      <c r="X18" s="3">
        <v>19120.111779999999</v>
      </c>
      <c r="Y18" s="3">
        <v>0</v>
      </c>
      <c r="Z18" s="3">
        <v>63643</v>
      </c>
      <c r="AA18" s="2">
        <f t="shared" si="5"/>
        <v>1.8596717976514812E-2</v>
      </c>
      <c r="AB18" s="3">
        <v>19109.405397284401</v>
      </c>
      <c r="AC18" s="3">
        <v>0</v>
      </c>
      <c r="AD18" s="3">
        <v>599982.19999999995</v>
      </c>
      <c r="AE18" s="2">
        <f t="shared" si="6"/>
        <v>1.9146258651621024E-2</v>
      </c>
      <c r="AF18" s="3">
        <v>18087.974660098502</v>
      </c>
      <c r="AG18" s="3">
        <v>2312.5014205182497</v>
      </c>
      <c r="AH18" s="3">
        <v>0.24900000000000003</v>
      </c>
      <c r="AI18" s="2">
        <f t="shared" si="7"/>
        <v>7.1574585921259495E-2</v>
      </c>
      <c r="AJ18" s="3">
        <v>18087.974660098502</v>
      </c>
      <c r="AK18" s="3">
        <v>5.1469362958469719E-4</v>
      </c>
      <c r="AL18" s="2">
        <f t="shared" si="8"/>
        <v>7.1574585921259495E-2</v>
      </c>
    </row>
    <row r="19" spans="1:38" s="4" customFormat="1">
      <c r="A19" s="1" t="s">
        <v>16</v>
      </c>
      <c r="B19" s="1">
        <v>3941.0859996786699</v>
      </c>
      <c r="C19" s="1">
        <v>2124.0650000000001</v>
      </c>
      <c r="D19" s="3">
        <v>3941</v>
      </c>
      <c r="E19" s="3">
        <v>0</v>
      </c>
      <c r="F19" s="3">
        <v>9.7315999999999985</v>
      </c>
      <c r="G19" s="2">
        <f t="shared" si="0"/>
        <v>0</v>
      </c>
      <c r="H19" s="3">
        <v>3941</v>
      </c>
      <c r="I19" s="3">
        <v>0</v>
      </c>
      <c r="J19" s="3">
        <v>7.2000000000000007E-3</v>
      </c>
      <c r="K19" s="2">
        <f t="shared" si="1"/>
        <v>0</v>
      </c>
      <c r="L19" s="3">
        <v>3928</v>
      </c>
      <c r="M19" s="3">
        <v>30.914937058526757</v>
      </c>
      <c r="N19" s="3">
        <v>1.9238999999999997</v>
      </c>
      <c r="O19" s="2">
        <f t="shared" si="2"/>
        <v>3.2985831826709525E-3</v>
      </c>
      <c r="P19" s="3">
        <v>3941.0859996786699</v>
      </c>
      <c r="Q19" s="3">
        <v>1943.650659044428</v>
      </c>
      <c r="R19" s="3">
        <v>1166.9000000000001</v>
      </c>
      <c r="S19" s="2">
        <f t="shared" si="3"/>
        <v>0</v>
      </c>
      <c r="T19" s="3">
        <v>3941.0859996786699</v>
      </c>
      <c r="U19" s="3">
        <v>5.7544497166873984E-5</v>
      </c>
      <c r="V19" s="3">
        <v>599771</v>
      </c>
      <c r="W19" s="2">
        <f t="shared" si="4"/>
        <v>0</v>
      </c>
      <c r="X19" s="3">
        <v>3941.0859999999998</v>
      </c>
      <c r="Y19" s="3">
        <v>0</v>
      </c>
      <c r="Z19" s="3">
        <v>61568.5</v>
      </c>
      <c r="AA19" s="2">
        <f t="shared" si="5"/>
        <v>-8.1533347694210504E-11</v>
      </c>
      <c r="AB19" s="3">
        <v>3941.0859996786699</v>
      </c>
      <c r="AC19" s="3">
        <v>5.7544497166873984E-5</v>
      </c>
      <c r="AD19" s="3">
        <v>599982.5</v>
      </c>
      <c r="AE19" s="2">
        <f t="shared" si="6"/>
        <v>0</v>
      </c>
      <c r="AF19" s="3">
        <v>3941.0859996786699</v>
      </c>
      <c r="AG19" s="3">
        <v>1121.1380247878876</v>
      </c>
      <c r="AH19" s="3">
        <v>0.11539999999999999</v>
      </c>
      <c r="AI19" s="2">
        <f t="shared" si="7"/>
        <v>0</v>
      </c>
      <c r="AJ19" s="3">
        <v>3941.0859996786699</v>
      </c>
      <c r="AK19" s="3">
        <v>5.7544497166873984E-5</v>
      </c>
      <c r="AL19" s="2">
        <f t="shared" si="8"/>
        <v>0</v>
      </c>
    </row>
    <row r="20" spans="1:38" s="4" customFormat="1">
      <c r="A20" s="1" t="s">
        <v>17</v>
      </c>
      <c r="B20" s="1" t="s">
        <v>40</v>
      </c>
      <c r="C20" s="1"/>
      <c r="D20" s="3">
        <v>19084</v>
      </c>
      <c r="E20" s="3">
        <v>0</v>
      </c>
      <c r="F20" s="3">
        <v>15.494200000000001</v>
      </c>
      <c r="G20" s="2" t="str">
        <f t="shared" si="0"/>
        <v/>
      </c>
      <c r="H20" s="3">
        <v>18213</v>
      </c>
      <c r="I20" s="3">
        <v>0</v>
      </c>
      <c r="J20" s="3">
        <v>1.0299999999999998E-2</v>
      </c>
      <c r="K20" s="2" t="str">
        <f t="shared" si="1"/>
        <v/>
      </c>
      <c r="L20" s="3">
        <v>18213</v>
      </c>
      <c r="M20" s="3">
        <v>0</v>
      </c>
      <c r="N20" s="3">
        <v>4.2835000000000001</v>
      </c>
      <c r="O20" s="2" t="str">
        <f t="shared" si="2"/>
        <v/>
      </c>
      <c r="P20" s="3">
        <v>17036.356679138</v>
      </c>
      <c r="Q20" s="3">
        <v>2296.1713730016659</v>
      </c>
      <c r="R20" s="3">
        <v>1615.3</v>
      </c>
      <c r="S20" s="2" t="str">
        <f t="shared" si="3"/>
        <v/>
      </c>
      <c r="T20" s="3">
        <v>17036.356679138</v>
      </c>
      <c r="U20" s="3">
        <v>2.3017798866749594E-4</v>
      </c>
      <c r="V20" s="3">
        <v>599991.1</v>
      </c>
      <c r="W20" s="2" t="str">
        <f t="shared" si="4"/>
        <v/>
      </c>
      <c r="X20" s="3">
        <v>18213.320670000001</v>
      </c>
      <c r="Y20" s="3">
        <v>3.9867997115611623E-4</v>
      </c>
      <c r="Z20" s="3">
        <v>63623.6</v>
      </c>
      <c r="AA20" s="2" t="str">
        <f t="shared" si="5"/>
        <v/>
      </c>
      <c r="AB20" s="3">
        <v>18213.320666894298</v>
      </c>
      <c r="AC20" s="3">
        <v>2.3017798866749594E-4</v>
      </c>
      <c r="AD20" s="3">
        <v>599983.30000000005</v>
      </c>
      <c r="AE20" s="2" t="str">
        <f t="shared" si="6"/>
        <v/>
      </c>
      <c r="AF20" s="3">
        <v>17036.356679138</v>
      </c>
      <c r="AG20" s="3">
        <v>2280.7026137582679</v>
      </c>
      <c r="AH20" s="3">
        <v>0.32879999999999998</v>
      </c>
      <c r="AI20" s="2" t="str">
        <f t="shared" si="7"/>
        <v/>
      </c>
      <c r="AJ20" s="3">
        <v>17036.356679138</v>
      </c>
      <c r="AK20" s="3">
        <v>2.3017798866749594E-4</v>
      </c>
      <c r="AL20" s="2" t="str">
        <f t="shared" si="8"/>
        <v/>
      </c>
    </row>
    <row r="21" spans="1:38" s="4" customFormat="1">
      <c r="A21" s="1" t="s">
        <v>34</v>
      </c>
      <c r="B21" s="1">
        <v>518.18868234757304</v>
      </c>
      <c r="C21" s="1">
        <v>4533.6949999999997</v>
      </c>
      <c r="D21" s="3">
        <v>518</v>
      </c>
      <c r="E21" s="3">
        <v>3.1622776601683795</v>
      </c>
      <c r="F21" s="3">
        <v>11.075399999999998</v>
      </c>
      <c r="G21" s="2">
        <f t="shared" si="0"/>
        <v>0</v>
      </c>
      <c r="H21" s="3">
        <v>445</v>
      </c>
      <c r="I21" s="3">
        <v>0</v>
      </c>
      <c r="J21" s="3">
        <v>5.899999999999999E-3</v>
      </c>
      <c r="K21" s="2">
        <f t="shared" si="1"/>
        <v>0.14087532685832674</v>
      </c>
      <c r="L21" s="3">
        <v>454</v>
      </c>
      <c r="M21" s="3">
        <v>0</v>
      </c>
      <c r="N21" s="3">
        <v>0.5635</v>
      </c>
      <c r="O21" s="2">
        <f t="shared" si="2"/>
        <v>0.1235071358757933</v>
      </c>
      <c r="P21" s="3">
        <v>445.026445345973</v>
      </c>
      <c r="Q21" s="3">
        <v>345.48223136899253</v>
      </c>
      <c r="R21" s="3">
        <v>922.8</v>
      </c>
      <c r="S21" s="2">
        <f t="shared" si="3"/>
        <v>0.14118841166146262</v>
      </c>
      <c r="T21" s="3">
        <v>445.026445345973</v>
      </c>
      <c r="U21" s="3">
        <v>7.193062145859248E-6</v>
      </c>
      <c r="V21" s="3">
        <v>599993.30000000005</v>
      </c>
      <c r="W21" s="2">
        <f t="shared" si="4"/>
        <v>0.14118841166146262</v>
      </c>
      <c r="X21" s="3">
        <v>454.28490440000002</v>
      </c>
      <c r="Y21" s="3">
        <v>0</v>
      </c>
      <c r="Z21" s="3">
        <v>61443.199999999997</v>
      </c>
      <c r="AA21" s="2">
        <f t="shared" si="5"/>
        <v>0.12332144665542852</v>
      </c>
      <c r="AB21" s="3">
        <v>445.026445345973</v>
      </c>
      <c r="AC21" s="3">
        <v>7.193062145859248E-6</v>
      </c>
      <c r="AD21" s="3">
        <v>599982.19999999995</v>
      </c>
      <c r="AE21" s="2">
        <f t="shared" si="6"/>
        <v>0.14118841166146262</v>
      </c>
      <c r="AF21" s="3">
        <v>454.284904388548</v>
      </c>
      <c r="AG21" s="3">
        <v>232.34223190441139</v>
      </c>
      <c r="AH21" s="3">
        <v>6.83E-2</v>
      </c>
      <c r="AI21" s="2">
        <f t="shared" si="7"/>
        <v>0.1233214466775286</v>
      </c>
      <c r="AJ21" s="3">
        <v>454.284904388548</v>
      </c>
      <c r="AK21" s="3">
        <v>0</v>
      </c>
      <c r="AL21" s="2">
        <f t="shared" si="8"/>
        <v>0.1233214466775286</v>
      </c>
    </row>
    <row r="22" spans="1:38" s="4" customFormat="1">
      <c r="A22" s="1" t="s">
        <v>35</v>
      </c>
      <c r="B22" s="1" t="s">
        <v>40</v>
      </c>
      <c r="C22" s="1"/>
      <c r="D22" s="3">
        <v>5246</v>
      </c>
      <c r="E22" s="3">
        <v>0</v>
      </c>
      <c r="F22" s="3">
        <v>12.076699999999999</v>
      </c>
      <c r="G22" s="2" t="str">
        <f t="shared" si="0"/>
        <v/>
      </c>
      <c r="H22" s="3">
        <v>4507</v>
      </c>
      <c r="I22" s="3">
        <v>0</v>
      </c>
      <c r="J22" s="3">
        <v>6.9000000000000008E-3</v>
      </c>
      <c r="K22" s="2" t="str">
        <f t="shared" si="1"/>
        <v/>
      </c>
      <c r="L22" s="3">
        <v>5061</v>
      </c>
      <c r="M22" s="3">
        <v>0</v>
      </c>
      <c r="N22" s="3">
        <v>1.3332999999999999</v>
      </c>
      <c r="O22" s="2" t="str">
        <f t="shared" si="2"/>
        <v/>
      </c>
      <c r="P22" s="3">
        <v>5233.8992224786798</v>
      </c>
      <c r="Q22" s="3">
        <v>908.77128392815041</v>
      </c>
      <c r="R22" s="3">
        <v>1076.5999999999999</v>
      </c>
      <c r="S22" s="2" t="str">
        <f t="shared" si="3"/>
        <v/>
      </c>
      <c r="T22" s="3">
        <v>5233.8992224786798</v>
      </c>
      <c r="U22" s="3">
        <v>1.1508899433374797E-4</v>
      </c>
      <c r="V22" s="3">
        <v>599994.69999999995</v>
      </c>
      <c r="W22" s="2" t="str">
        <f t="shared" si="4"/>
        <v/>
      </c>
      <c r="X22" s="3">
        <v>5233.899222</v>
      </c>
      <c r="Y22" s="3">
        <v>0</v>
      </c>
      <c r="Z22" s="3">
        <v>61018</v>
      </c>
      <c r="AA22" s="2" t="str">
        <f t="shared" si="5"/>
        <v/>
      </c>
      <c r="AB22" s="3">
        <v>5233.8992224786798</v>
      </c>
      <c r="AC22" s="3">
        <v>1.1508899433374797E-4</v>
      </c>
      <c r="AD22" s="3">
        <v>599982.19999999995</v>
      </c>
      <c r="AE22" s="2" t="str">
        <f t="shared" si="6"/>
        <v/>
      </c>
      <c r="AF22" s="3">
        <v>5233.8992224786798</v>
      </c>
      <c r="AG22" s="3">
        <v>908.77128392814677</v>
      </c>
      <c r="AH22" s="3">
        <v>0.11839999999999999</v>
      </c>
      <c r="AI22" s="2" t="str">
        <f t="shared" si="7"/>
        <v/>
      </c>
      <c r="AJ22" s="3">
        <v>5233.8992224786798</v>
      </c>
      <c r="AK22" s="3">
        <v>1.1508899433374797E-4</v>
      </c>
      <c r="AL22" s="2" t="str">
        <f t="shared" si="8"/>
        <v/>
      </c>
    </row>
    <row r="23" spans="1:38" s="4" customFormat="1">
      <c r="A23" s="1" t="s">
        <v>36</v>
      </c>
      <c r="B23" s="1">
        <v>2092.6730333252399</v>
      </c>
      <c r="C23" s="1">
        <v>2456.873</v>
      </c>
      <c r="D23" s="3">
        <v>2093</v>
      </c>
      <c r="E23" s="3">
        <v>0</v>
      </c>
      <c r="F23" s="3">
        <v>8.6768999999999998</v>
      </c>
      <c r="G23" s="2">
        <f t="shared" si="0"/>
        <v>0</v>
      </c>
      <c r="H23" s="3">
        <v>1712</v>
      </c>
      <c r="I23" s="3">
        <v>0</v>
      </c>
      <c r="J23" s="3">
        <v>8.5000000000000023E-3</v>
      </c>
      <c r="K23" s="2">
        <f t="shared" si="1"/>
        <v>0.18206379779959903</v>
      </c>
      <c r="L23" s="3">
        <v>1712</v>
      </c>
      <c r="M23" s="3">
        <v>0</v>
      </c>
      <c r="N23" s="3">
        <v>0.85429999999999995</v>
      </c>
      <c r="O23" s="2">
        <f t="shared" si="2"/>
        <v>0.18206379779959903</v>
      </c>
      <c r="P23" s="3">
        <v>2092.6730333252399</v>
      </c>
      <c r="Q23" s="3">
        <v>833.54924784021762</v>
      </c>
      <c r="R23" s="3">
        <v>805.9</v>
      </c>
      <c r="S23" s="2">
        <f t="shared" si="3"/>
        <v>0</v>
      </c>
      <c r="T23" s="3">
        <v>2092.6730333252399</v>
      </c>
      <c r="U23" s="3">
        <v>0</v>
      </c>
      <c r="V23" s="3">
        <v>599993.80000000005</v>
      </c>
      <c r="W23" s="2">
        <f t="shared" si="4"/>
        <v>0</v>
      </c>
      <c r="X23" s="3">
        <v>2092.673033</v>
      </c>
      <c r="Y23" s="3">
        <v>4.9834996394514528E-5</v>
      </c>
      <c r="Z23" s="3">
        <v>60952.5</v>
      </c>
      <c r="AA23" s="2">
        <f t="shared" si="5"/>
        <v>1.5541838005658467E-10</v>
      </c>
      <c r="AB23" s="3">
        <v>2092.6730333252399</v>
      </c>
      <c r="AC23" s="3">
        <v>0</v>
      </c>
      <c r="AD23" s="3">
        <v>599982.5</v>
      </c>
      <c r="AE23" s="2">
        <f t="shared" si="6"/>
        <v>0</v>
      </c>
      <c r="AF23" s="3">
        <v>2092.6730333252399</v>
      </c>
      <c r="AG23" s="3">
        <v>423.75845063005499</v>
      </c>
      <c r="AH23" s="3">
        <v>7.0999999999999994E-2</v>
      </c>
      <c r="AI23" s="2">
        <f t="shared" si="7"/>
        <v>0</v>
      </c>
      <c r="AJ23" s="3">
        <v>2092.6730333252399</v>
      </c>
      <c r="AK23" s="3">
        <v>0</v>
      </c>
      <c r="AL23" s="2">
        <f t="shared" si="8"/>
        <v>0</v>
      </c>
    </row>
    <row r="24" spans="1:38" s="4" customFormat="1">
      <c r="A24" s="1" t="s">
        <v>37</v>
      </c>
      <c r="B24" s="1">
        <v>3044.3908921473699</v>
      </c>
      <c r="C24" s="1">
        <v>12775.972</v>
      </c>
      <c r="D24" s="3">
        <v>3044</v>
      </c>
      <c r="E24" s="3">
        <v>0</v>
      </c>
      <c r="F24" s="3">
        <v>9.8041</v>
      </c>
      <c r="G24" s="2">
        <f t="shared" si="0"/>
        <v>0</v>
      </c>
      <c r="H24" s="3">
        <v>2778</v>
      </c>
      <c r="I24" s="3">
        <v>0</v>
      </c>
      <c r="J24" s="3">
        <v>8.0000000000000019E-3</v>
      </c>
      <c r="K24" s="2">
        <f t="shared" si="1"/>
        <v>8.7373799693762758E-2</v>
      </c>
      <c r="L24" s="3">
        <v>2795</v>
      </c>
      <c r="M24" s="3">
        <v>0</v>
      </c>
      <c r="N24" s="3">
        <v>1.4312</v>
      </c>
      <c r="O24" s="2">
        <f t="shared" si="2"/>
        <v>8.1789759863710246E-2</v>
      </c>
      <c r="P24" s="3">
        <v>3044.3908921473699</v>
      </c>
      <c r="Q24" s="3">
        <v>671.72960843236308</v>
      </c>
      <c r="R24" s="3">
        <v>611.5</v>
      </c>
      <c r="S24" s="2">
        <f t="shared" si="3"/>
        <v>0</v>
      </c>
      <c r="T24" s="3">
        <v>3044.3908921473699</v>
      </c>
      <c r="U24" s="3">
        <v>0</v>
      </c>
      <c r="V24" s="3">
        <v>599993.59999999998</v>
      </c>
      <c r="W24" s="2">
        <f t="shared" si="4"/>
        <v>0</v>
      </c>
      <c r="X24" s="3">
        <v>3044.3908919999999</v>
      </c>
      <c r="Y24" s="3">
        <v>0</v>
      </c>
      <c r="Z24" s="3">
        <v>60742.2</v>
      </c>
      <c r="AA24" s="2">
        <f t="shared" si="5"/>
        <v>4.8407047328218946E-11</v>
      </c>
      <c r="AB24" s="3">
        <v>3044.3908921473699</v>
      </c>
      <c r="AC24" s="3">
        <v>0</v>
      </c>
      <c r="AD24" s="3">
        <v>599981.19999999995</v>
      </c>
      <c r="AE24" s="2">
        <f t="shared" si="6"/>
        <v>0</v>
      </c>
      <c r="AF24" s="3">
        <v>3044.3908921473699</v>
      </c>
      <c r="AG24" s="3">
        <v>658.15791431153446</v>
      </c>
      <c r="AH24" s="3">
        <v>8.299999999999999E-2</v>
      </c>
      <c r="AI24" s="2">
        <f t="shared" si="7"/>
        <v>0</v>
      </c>
      <c r="AJ24" s="3">
        <v>3044.3908921473699</v>
      </c>
      <c r="AK24" s="3">
        <v>0</v>
      </c>
      <c r="AL24" s="2">
        <f t="shared" si="8"/>
        <v>0</v>
      </c>
    </row>
    <row r="25" spans="1:38" s="4" customFormat="1">
      <c r="A25" s="1" t="s">
        <v>38</v>
      </c>
      <c r="B25" s="1">
        <v>451.051692550241</v>
      </c>
      <c r="C25" s="1">
        <v>1007.748</v>
      </c>
      <c r="D25" s="3">
        <v>451</v>
      </c>
      <c r="E25" s="3">
        <v>0</v>
      </c>
      <c r="F25" s="3">
        <v>7.9398999999999997</v>
      </c>
      <c r="G25" s="2">
        <f t="shared" si="0"/>
        <v>0</v>
      </c>
      <c r="H25" s="3">
        <v>393</v>
      </c>
      <c r="I25" s="3">
        <v>0</v>
      </c>
      <c r="J25" s="3">
        <v>7.000000000000001E-3</v>
      </c>
      <c r="K25" s="2">
        <f t="shared" si="1"/>
        <v>0.12858836571938945</v>
      </c>
      <c r="L25" s="3">
        <v>393</v>
      </c>
      <c r="M25" s="3">
        <v>0</v>
      </c>
      <c r="N25" s="3">
        <v>0.46900000000000014</v>
      </c>
      <c r="O25" s="2">
        <f t="shared" si="2"/>
        <v>0.12858836571938945</v>
      </c>
      <c r="P25" s="3">
        <v>451.051692550241</v>
      </c>
      <c r="Q25" s="3">
        <v>480.20654308209333</v>
      </c>
      <c r="R25" s="3">
        <v>1024.3</v>
      </c>
      <c r="S25" s="2">
        <f t="shared" si="3"/>
        <v>0</v>
      </c>
      <c r="T25" s="3">
        <v>451.051692550241</v>
      </c>
      <c r="U25" s="3">
        <v>0</v>
      </c>
      <c r="V25" s="3">
        <v>599993.19999999995</v>
      </c>
      <c r="W25" s="2">
        <f t="shared" si="4"/>
        <v>0</v>
      </c>
      <c r="X25" s="3">
        <v>451.05169260000002</v>
      </c>
      <c r="Y25" s="3">
        <v>7.193062145859248E-6</v>
      </c>
      <c r="Z25" s="3">
        <v>60708.4</v>
      </c>
      <c r="AA25" s="2">
        <f t="shared" si="5"/>
        <v>-1.1031778483492341E-10</v>
      </c>
      <c r="AB25" s="3">
        <v>451.051692550241</v>
      </c>
      <c r="AC25" s="3">
        <v>0</v>
      </c>
      <c r="AD25" s="3">
        <v>599982.5</v>
      </c>
      <c r="AE25" s="2">
        <f t="shared" si="6"/>
        <v>0</v>
      </c>
      <c r="AF25" s="3">
        <v>451.051692550241</v>
      </c>
      <c r="AG25" s="3">
        <v>231.74068668301931</v>
      </c>
      <c r="AH25" s="3">
        <v>6.83E-2</v>
      </c>
      <c r="AI25" s="2">
        <f t="shared" si="7"/>
        <v>0</v>
      </c>
      <c r="AJ25" s="3">
        <v>451.051692550241</v>
      </c>
      <c r="AK25" s="3">
        <v>0</v>
      </c>
      <c r="AL25" s="2">
        <f t="shared" si="8"/>
        <v>0</v>
      </c>
    </row>
    <row r="26" spans="1:38" s="4" customFormat="1">
      <c r="A26" s="1" t="s">
        <v>39</v>
      </c>
      <c r="B26" s="1">
        <v>4169.7989914629197</v>
      </c>
      <c r="C26" s="1">
        <v>15075.657999999999</v>
      </c>
      <c r="D26" s="3">
        <v>4170</v>
      </c>
      <c r="E26" s="3">
        <v>0</v>
      </c>
      <c r="F26" s="3">
        <v>9.4222000000000001</v>
      </c>
      <c r="G26" s="2">
        <f t="shared" si="0"/>
        <v>0</v>
      </c>
      <c r="H26" s="3">
        <v>3798</v>
      </c>
      <c r="I26" s="3">
        <v>0</v>
      </c>
      <c r="J26" s="3">
        <v>7.9000000000000008E-3</v>
      </c>
      <c r="K26" s="2">
        <f t="shared" si="1"/>
        <v>8.9212933467924471E-2</v>
      </c>
      <c r="L26" s="3">
        <v>3798</v>
      </c>
      <c r="M26" s="3">
        <v>0</v>
      </c>
      <c r="N26" s="3">
        <v>1.8836999999999999</v>
      </c>
      <c r="O26" s="2">
        <f t="shared" si="2"/>
        <v>8.9212933467924471E-2</v>
      </c>
      <c r="P26" s="3">
        <v>4169.7989914629197</v>
      </c>
      <c r="Q26" s="3">
        <v>1136.8693853904251</v>
      </c>
      <c r="R26" s="3">
        <v>1069.9000000000001</v>
      </c>
      <c r="S26" s="2">
        <f t="shared" si="3"/>
        <v>0</v>
      </c>
      <c r="T26" s="3">
        <v>4169.7989914629197</v>
      </c>
      <c r="U26" s="3">
        <v>0</v>
      </c>
      <c r="V26" s="3">
        <v>599993.80000000005</v>
      </c>
      <c r="W26" s="2">
        <f t="shared" si="4"/>
        <v>0</v>
      </c>
      <c r="X26" s="3">
        <v>4169.7989909999997</v>
      </c>
      <c r="Y26" s="3">
        <v>0</v>
      </c>
      <c r="Z26" s="3">
        <v>60965.9</v>
      </c>
      <c r="AA26" s="2">
        <f t="shared" si="5"/>
        <v>1.1101735868428185E-10</v>
      </c>
      <c r="AB26" s="3">
        <v>4169.7989914629197</v>
      </c>
      <c r="AC26" s="3">
        <v>0</v>
      </c>
      <c r="AD26" s="3">
        <v>599981.80000000005</v>
      </c>
      <c r="AE26" s="2">
        <f t="shared" si="6"/>
        <v>0</v>
      </c>
      <c r="AF26" s="3">
        <v>4169.7989914629197</v>
      </c>
      <c r="AG26" s="3">
        <v>1107.2090181255799</v>
      </c>
      <c r="AH26" s="3">
        <v>9.1799999999999979E-2</v>
      </c>
      <c r="AI26" s="2">
        <f t="shared" si="7"/>
        <v>0</v>
      </c>
      <c r="AJ26" s="3">
        <v>4169.7989914629197</v>
      </c>
      <c r="AK26" s="3">
        <v>0</v>
      </c>
      <c r="AL26" s="2">
        <f t="shared" si="8"/>
        <v>0</v>
      </c>
    </row>
  </sheetData>
  <mergeCells count="10">
    <mergeCell ref="B1:C1"/>
    <mergeCell ref="D1:G1"/>
    <mergeCell ref="H1:K1"/>
    <mergeCell ref="L1:O1"/>
    <mergeCell ref="P1:S1"/>
    <mergeCell ref="T1:W1"/>
    <mergeCell ref="X1:AA1"/>
    <mergeCell ref="AB1:AE1"/>
    <mergeCell ref="AF1:AI1"/>
    <mergeCell ref="AJ1:AL1"/>
  </mergeCells>
  <conditionalFormatting sqref="S21:S26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1:W26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1:AA26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1:AE26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1:O26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1:K26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1:G26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:S20">
    <cfRule type="colorScale" priority="1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:W20">
    <cfRule type="colorScale" priority="1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3:AA20">
    <cfRule type="colorScale" priority="1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:AE20">
    <cfRule type="colorScale" priority="1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:O20">
    <cfRule type="colorScale" priority="1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:K20">
    <cfRule type="colorScale" priority="1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G20">
    <cfRule type="colorScale" priority="1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G21" sqref="G21"/>
    </sheetView>
  </sheetViews>
  <sheetFormatPr baseColWidth="10" defaultRowHeight="15" x14ac:dyDescent="0"/>
  <cols>
    <col min="1" max="1" width="40.1640625" bestFit="1" customWidth="1"/>
    <col min="8" max="8" width="10.83203125" style="14"/>
    <col min="12" max="12" width="10.83203125" style="26"/>
    <col min="16" max="16" width="12.1640625" bestFit="1" customWidth="1"/>
  </cols>
  <sheetData>
    <row r="1" spans="1:16" s="6" customFormat="1">
      <c r="A1" s="5"/>
      <c r="B1" s="20" t="s">
        <v>18</v>
      </c>
      <c r="C1" s="20"/>
      <c r="D1" s="20" t="s">
        <v>19</v>
      </c>
      <c r="E1" s="20"/>
      <c r="F1" s="20"/>
      <c r="G1" s="20"/>
      <c r="H1" s="46"/>
      <c r="I1" s="20" t="s">
        <v>25</v>
      </c>
      <c r="J1" s="20"/>
      <c r="K1" s="20"/>
      <c r="L1" s="44"/>
      <c r="M1" s="20" t="s">
        <v>27</v>
      </c>
      <c r="N1" s="20"/>
      <c r="O1" s="20"/>
      <c r="P1" s="5"/>
    </row>
    <row r="2" spans="1:16" s="6" customFormat="1">
      <c r="A2" s="6" t="s">
        <v>62</v>
      </c>
      <c r="B2" s="6" t="s">
        <v>29</v>
      </c>
      <c r="C2" s="6" t="s">
        <v>30</v>
      </c>
      <c r="D2" s="7" t="s">
        <v>61</v>
      </c>
      <c r="E2" s="6" t="s">
        <v>33</v>
      </c>
      <c r="F2" s="6" t="s">
        <v>30</v>
      </c>
      <c r="G2" s="8" t="s">
        <v>31</v>
      </c>
      <c r="H2" s="47" t="s">
        <v>63</v>
      </c>
      <c r="I2" s="7" t="s">
        <v>61</v>
      </c>
      <c r="J2" s="6" t="s">
        <v>33</v>
      </c>
      <c r="K2" s="8" t="s">
        <v>31</v>
      </c>
      <c r="L2" s="45" t="s">
        <v>63</v>
      </c>
      <c r="M2" s="7" t="s">
        <v>61</v>
      </c>
      <c r="N2" s="6" t="s">
        <v>33</v>
      </c>
      <c r="O2" s="7" t="s">
        <v>31</v>
      </c>
      <c r="P2" s="8" t="s">
        <v>63</v>
      </c>
    </row>
    <row r="3" spans="1:16" s="4" customFormat="1">
      <c r="A3" s="1" t="s">
        <v>0</v>
      </c>
      <c r="B3" s="1">
        <v>794.74472189999994</v>
      </c>
      <c r="C3" s="1">
        <v>105.456</v>
      </c>
      <c r="D3" s="23">
        <v>795</v>
      </c>
      <c r="E3" s="23">
        <v>0</v>
      </c>
      <c r="F3" s="23">
        <v>7.7211999999999996</v>
      </c>
      <c r="G3" s="24">
        <v>0</v>
      </c>
      <c r="H3" s="48">
        <f>E3/B3 * 100</f>
        <v>0</v>
      </c>
      <c r="I3" s="23">
        <v>644.82039399999996</v>
      </c>
      <c r="J3" s="27">
        <v>1.24587E-5</v>
      </c>
      <c r="K3" s="28">
        <v>0.189</v>
      </c>
      <c r="L3" s="49">
        <f>J3/B3*100</f>
        <v>1.5676354503135202E-6</v>
      </c>
      <c r="M3" s="23">
        <v>644.82039399999996</v>
      </c>
      <c r="N3" s="27">
        <v>1.24587E-5</v>
      </c>
      <c r="O3" s="22">
        <v>0.189</v>
      </c>
      <c r="P3" s="1">
        <f>N3/B3*100</f>
        <v>1.5676354503135202E-6</v>
      </c>
    </row>
    <row r="4" spans="1:16" s="4" customFormat="1">
      <c r="A4" s="1" t="s">
        <v>1</v>
      </c>
      <c r="B4" s="1">
        <v>4498.8484129999997</v>
      </c>
      <c r="C4" s="1">
        <v>623.36199999999997</v>
      </c>
      <c r="D4" s="29">
        <v>4499</v>
      </c>
      <c r="E4" s="29">
        <v>0</v>
      </c>
      <c r="F4" s="29">
        <v>9.1204000000000001</v>
      </c>
      <c r="G4" s="24">
        <v>0</v>
      </c>
      <c r="H4" s="48">
        <f t="shared" ref="H4:H32" si="0">E4/B4 * 100</f>
        <v>0</v>
      </c>
      <c r="I4" s="29">
        <v>3919.9418989999999</v>
      </c>
      <c r="J4" s="29">
        <v>0</v>
      </c>
      <c r="K4" s="32">
        <v>0.129</v>
      </c>
      <c r="L4" s="49">
        <f t="shared" ref="L4:L32" si="1">J4/B4*100</f>
        <v>0</v>
      </c>
      <c r="M4" s="29">
        <v>3750.8796189999998</v>
      </c>
      <c r="N4" s="30">
        <v>5.7544499999999998E-5</v>
      </c>
      <c r="O4" s="22">
        <v>0.16600000000000001</v>
      </c>
      <c r="P4" s="1">
        <f t="shared" ref="P4:P32" si="2">N4/B4*100</f>
        <v>1.2790939973375804E-6</v>
      </c>
    </row>
    <row r="5" spans="1:16" s="4" customFormat="1">
      <c r="A5" s="1" t="s">
        <v>2</v>
      </c>
      <c r="B5" s="1">
        <v>2490.8885439999999</v>
      </c>
      <c r="C5" s="1">
        <v>59.526000000000003</v>
      </c>
      <c r="D5" s="29">
        <v>2465.8000000000002</v>
      </c>
      <c r="E5" s="29">
        <v>17.389652099999999</v>
      </c>
      <c r="F5" s="29">
        <v>8.4278999999999993</v>
      </c>
      <c r="G5" s="33">
        <v>0.01</v>
      </c>
      <c r="H5" s="48">
        <f t="shared" si="0"/>
        <v>0.69813047805321626</v>
      </c>
      <c r="I5" s="29">
        <v>2451.8998889999998</v>
      </c>
      <c r="J5" s="30">
        <v>5.7544499999999998E-5</v>
      </c>
      <c r="K5" s="34">
        <v>1.6E-2</v>
      </c>
      <c r="L5" s="49">
        <f t="shared" si="1"/>
        <v>2.3101997132152692E-6</v>
      </c>
      <c r="M5" s="29">
        <v>2451.8998889999998</v>
      </c>
      <c r="N5" s="30">
        <v>5.7544499999999998E-5</v>
      </c>
      <c r="O5" s="22">
        <v>1.6E-2</v>
      </c>
      <c r="P5" s="1">
        <f t="shared" si="2"/>
        <v>2.3101997132152692E-6</v>
      </c>
    </row>
    <row r="6" spans="1:16" s="4" customFormat="1">
      <c r="A6" s="1" t="s">
        <v>3</v>
      </c>
      <c r="B6" s="1">
        <v>3601.077229</v>
      </c>
      <c r="C6" s="1">
        <v>211.511</v>
      </c>
      <c r="D6" s="29">
        <v>3601</v>
      </c>
      <c r="E6" s="29">
        <v>0</v>
      </c>
      <c r="F6" s="29">
        <v>8.9857999999999993</v>
      </c>
      <c r="G6" s="24">
        <v>0</v>
      </c>
      <c r="H6" s="48">
        <f t="shared" si="0"/>
        <v>0</v>
      </c>
      <c r="I6" s="29">
        <v>3343.929439</v>
      </c>
      <c r="J6" s="30">
        <v>5.7544499999999998E-5</v>
      </c>
      <c r="K6" s="25">
        <v>7.0999999999999994E-2</v>
      </c>
      <c r="L6" s="49">
        <f t="shared" si="1"/>
        <v>1.5979801692833951E-6</v>
      </c>
      <c r="M6" s="29">
        <v>3343.929439</v>
      </c>
      <c r="N6" s="30">
        <v>5.7544499999999998E-5</v>
      </c>
      <c r="O6" s="22">
        <v>7.0999999999999994E-2</v>
      </c>
      <c r="P6" s="1">
        <f t="shared" si="2"/>
        <v>1.5979801692833951E-6</v>
      </c>
    </row>
    <row r="7" spans="1:16" s="4" customFormat="1">
      <c r="A7" s="1" t="s">
        <v>4</v>
      </c>
      <c r="B7" s="1">
        <v>540.89744010000004</v>
      </c>
      <c r="C7" s="1">
        <v>36.424999999999997</v>
      </c>
      <c r="D7" s="29">
        <v>541</v>
      </c>
      <c r="E7" s="29">
        <v>0</v>
      </c>
      <c r="F7" s="29">
        <v>8.5411999999999999</v>
      </c>
      <c r="G7" s="24">
        <v>0</v>
      </c>
      <c r="H7" s="48">
        <f t="shared" si="0"/>
        <v>0</v>
      </c>
      <c r="I7" s="29">
        <v>540.89744010000004</v>
      </c>
      <c r="J7" s="30">
        <v>1.6084200000000001E-5</v>
      </c>
      <c r="K7" s="36">
        <v>0</v>
      </c>
      <c r="L7" s="49">
        <f t="shared" si="1"/>
        <v>2.9736136294204659E-6</v>
      </c>
      <c r="M7" s="29">
        <v>540.89744010000004</v>
      </c>
      <c r="N7" s="30">
        <v>1.6084200000000001E-5</v>
      </c>
      <c r="O7" s="22">
        <v>0</v>
      </c>
      <c r="P7" s="1">
        <f t="shared" si="2"/>
        <v>2.9736136294204659E-6</v>
      </c>
    </row>
    <row r="8" spans="1:16" s="4" customFormat="1">
      <c r="A8" s="1" t="s">
        <v>5</v>
      </c>
      <c r="B8" s="1">
        <v>3948.211331</v>
      </c>
      <c r="C8" s="1">
        <v>245.375</v>
      </c>
      <c r="D8" s="29">
        <v>3948</v>
      </c>
      <c r="E8" s="29">
        <v>0</v>
      </c>
      <c r="F8" s="29">
        <v>8.7112999999999996</v>
      </c>
      <c r="G8" s="24">
        <v>0</v>
      </c>
      <c r="H8" s="48">
        <f t="shared" si="0"/>
        <v>0</v>
      </c>
      <c r="I8" s="29">
        <v>3720.0846080000001</v>
      </c>
      <c r="J8" s="30">
        <v>5.7544499999999998E-5</v>
      </c>
      <c r="K8" s="37">
        <v>5.8000000000000003E-2</v>
      </c>
      <c r="L8" s="49">
        <f t="shared" si="1"/>
        <v>1.4574827732289895E-6</v>
      </c>
      <c r="M8" s="29">
        <v>3412.4952060000001</v>
      </c>
      <c r="N8" s="29">
        <v>0</v>
      </c>
      <c r="O8" s="22">
        <v>0.13600000000000001</v>
      </c>
      <c r="P8" s="1">
        <f t="shared" si="2"/>
        <v>0</v>
      </c>
    </row>
    <row r="9" spans="1:16" s="4" customFormat="1">
      <c r="A9" s="1" t="s">
        <v>41</v>
      </c>
      <c r="B9" s="1">
        <v>685.56481789999998</v>
      </c>
      <c r="C9" s="1">
        <v>248.55799999999999</v>
      </c>
      <c r="D9" s="29">
        <v>686</v>
      </c>
      <c r="E9" s="29">
        <v>0</v>
      </c>
      <c r="F9" s="29">
        <v>8.3731000000000009</v>
      </c>
      <c r="G9" s="24">
        <v>0</v>
      </c>
      <c r="H9" s="48">
        <f t="shared" si="0"/>
        <v>0</v>
      </c>
      <c r="I9" s="29">
        <v>683.98573910000005</v>
      </c>
      <c r="J9" s="30">
        <v>1.01725E-5</v>
      </c>
      <c r="K9" s="31">
        <v>2E-3</v>
      </c>
      <c r="L9" s="49">
        <f t="shared" si="1"/>
        <v>1.4838130158370837E-6</v>
      </c>
      <c r="M9" s="29">
        <v>685.56481789999998</v>
      </c>
      <c r="N9" s="30">
        <v>1.01725E-5</v>
      </c>
      <c r="O9" s="22">
        <v>0</v>
      </c>
      <c r="P9" s="1">
        <f t="shared" si="2"/>
        <v>1.4838130158370837E-6</v>
      </c>
    </row>
    <row r="10" spans="1:16">
      <c r="A10" s="1" t="s">
        <v>42</v>
      </c>
      <c r="B10" s="1">
        <v>3826.0975279999998</v>
      </c>
      <c r="C10" s="1">
        <v>2190.393</v>
      </c>
      <c r="D10" s="29">
        <v>3826</v>
      </c>
      <c r="E10" s="29">
        <v>0</v>
      </c>
      <c r="F10" s="29">
        <v>9.8045000000000009</v>
      </c>
      <c r="G10" s="24">
        <v>0</v>
      </c>
      <c r="H10" s="48">
        <f t="shared" si="0"/>
        <v>0</v>
      </c>
      <c r="I10" s="29">
        <v>3825.6134240000001</v>
      </c>
      <c r="J10" s="30">
        <v>5.7544499999999998E-5</v>
      </c>
      <c r="K10" s="31">
        <v>0</v>
      </c>
      <c r="L10" s="49">
        <f t="shared" si="1"/>
        <v>1.50399982172122E-6</v>
      </c>
      <c r="M10" s="29">
        <v>3826.0975279999998</v>
      </c>
      <c r="N10" s="30">
        <v>5.7544499999999998E-5</v>
      </c>
      <c r="O10" s="22">
        <v>0</v>
      </c>
      <c r="P10" s="1">
        <f t="shared" si="2"/>
        <v>1.50399982172122E-6</v>
      </c>
    </row>
    <row r="11" spans="1:16">
      <c r="A11" s="1" t="s">
        <v>43</v>
      </c>
      <c r="B11" s="1">
        <v>2342.6636859999999</v>
      </c>
      <c r="C11" s="1">
        <v>134.905</v>
      </c>
      <c r="D11" s="29">
        <v>2343</v>
      </c>
      <c r="E11" s="29">
        <v>0</v>
      </c>
      <c r="F11" s="29">
        <v>8.2715999999999994</v>
      </c>
      <c r="G11" s="24">
        <v>0</v>
      </c>
      <c r="H11" s="48">
        <f t="shared" si="0"/>
        <v>0</v>
      </c>
      <c r="I11" s="29">
        <v>2342.6636859999999</v>
      </c>
      <c r="J11" s="29">
        <v>0</v>
      </c>
      <c r="K11" s="38">
        <v>0</v>
      </c>
      <c r="L11" s="49">
        <f t="shared" si="1"/>
        <v>0</v>
      </c>
      <c r="M11" s="29">
        <v>2342.6636859999999</v>
      </c>
      <c r="N11" s="29">
        <v>0</v>
      </c>
      <c r="O11" s="22">
        <v>0</v>
      </c>
      <c r="P11" s="1">
        <f t="shared" si="2"/>
        <v>0</v>
      </c>
    </row>
    <row r="12" spans="1:16">
      <c r="A12" s="1" t="s">
        <v>44</v>
      </c>
      <c r="B12" s="1">
        <v>2275.2791350000002</v>
      </c>
      <c r="C12" s="1">
        <v>554.45600000000002</v>
      </c>
      <c r="D12" s="29">
        <v>2275</v>
      </c>
      <c r="E12" s="29">
        <v>0</v>
      </c>
      <c r="F12" s="29">
        <v>9.6167999999999996</v>
      </c>
      <c r="G12" s="24">
        <v>0</v>
      </c>
      <c r="H12" s="48">
        <f t="shared" si="0"/>
        <v>0</v>
      </c>
      <c r="I12" s="29">
        <v>2275.2791350000002</v>
      </c>
      <c r="J12" s="29">
        <v>0</v>
      </c>
      <c r="K12" s="38">
        <v>0</v>
      </c>
      <c r="L12" s="49">
        <f t="shared" si="1"/>
        <v>0</v>
      </c>
      <c r="M12" s="29">
        <v>2275.2791350000002</v>
      </c>
      <c r="N12" s="29">
        <v>0</v>
      </c>
      <c r="O12" s="22">
        <v>0</v>
      </c>
      <c r="P12" s="1">
        <f t="shared" si="2"/>
        <v>0</v>
      </c>
    </row>
    <row r="13" spans="1:16">
      <c r="A13" s="1" t="s">
        <v>59</v>
      </c>
      <c r="B13" s="1">
        <v>556.85109009999996</v>
      </c>
      <c r="C13" s="1">
        <v>70.78</v>
      </c>
      <c r="D13" s="29">
        <v>557</v>
      </c>
      <c r="E13" s="29">
        <v>0</v>
      </c>
      <c r="F13" s="29">
        <v>8.1267999999999994</v>
      </c>
      <c r="G13" s="24">
        <v>0</v>
      </c>
      <c r="H13" s="48">
        <f t="shared" si="0"/>
        <v>0</v>
      </c>
      <c r="I13" s="29">
        <v>556.85109009999996</v>
      </c>
      <c r="J13" s="29">
        <v>0</v>
      </c>
      <c r="K13" s="38">
        <v>0</v>
      </c>
      <c r="L13" s="49">
        <f t="shared" si="1"/>
        <v>0</v>
      </c>
      <c r="M13" s="29">
        <v>556.85109009999996</v>
      </c>
      <c r="N13" s="29">
        <v>0</v>
      </c>
      <c r="O13" s="22">
        <v>0</v>
      </c>
      <c r="P13" s="1">
        <f t="shared" si="2"/>
        <v>0</v>
      </c>
    </row>
    <row r="14" spans="1:16">
      <c r="A14" s="1" t="s">
        <v>60</v>
      </c>
      <c r="B14" s="1">
        <v>2935.9606199999998</v>
      </c>
      <c r="C14" s="1">
        <v>787.69799999999998</v>
      </c>
      <c r="D14" s="29">
        <v>2936</v>
      </c>
      <c r="E14" s="29">
        <v>0</v>
      </c>
      <c r="F14" s="29">
        <v>9.6577000000000002</v>
      </c>
      <c r="G14" s="24">
        <v>0</v>
      </c>
      <c r="H14" s="48">
        <f t="shared" si="0"/>
        <v>0</v>
      </c>
      <c r="I14" s="29">
        <v>2935.9606199999998</v>
      </c>
      <c r="J14" s="29">
        <v>0</v>
      </c>
      <c r="K14" s="38">
        <v>0</v>
      </c>
      <c r="L14" s="49">
        <f t="shared" si="1"/>
        <v>0</v>
      </c>
      <c r="M14" s="29">
        <v>2935.9606199999998</v>
      </c>
      <c r="N14" s="29">
        <v>0</v>
      </c>
      <c r="O14" s="22">
        <v>0</v>
      </c>
      <c r="P14" s="1">
        <f t="shared" si="2"/>
        <v>0</v>
      </c>
    </row>
    <row r="15" spans="1:16">
      <c r="A15" s="1" t="s">
        <v>45</v>
      </c>
      <c r="B15" s="1">
        <v>834.030574</v>
      </c>
      <c r="C15" s="1">
        <v>715.65499999999997</v>
      </c>
      <c r="D15" s="29">
        <v>768.3</v>
      </c>
      <c r="E15" s="29">
        <v>6.9769461640000001</v>
      </c>
      <c r="F15" s="29">
        <v>10.182499999999999</v>
      </c>
      <c r="G15" s="42">
        <v>7.9000000000000001E-2</v>
      </c>
      <c r="H15" s="48">
        <f t="shared" si="0"/>
        <v>0.83653362136817777</v>
      </c>
      <c r="I15" s="29">
        <v>757.14623779999999</v>
      </c>
      <c r="J15" s="29">
        <v>0</v>
      </c>
      <c r="K15" s="35">
        <v>9.1999999999999998E-2</v>
      </c>
      <c r="L15" s="49">
        <f t="shared" si="1"/>
        <v>0</v>
      </c>
      <c r="M15" s="29">
        <v>726.07556469999997</v>
      </c>
      <c r="N15" s="30">
        <v>1.4386099999999999E-5</v>
      </c>
      <c r="O15" s="22">
        <v>0.129</v>
      </c>
      <c r="P15" s="1">
        <f t="shared" si="2"/>
        <v>1.7248888048557318E-6</v>
      </c>
    </row>
    <row r="16" spans="1:16">
      <c r="A16" s="1" t="s">
        <v>46</v>
      </c>
      <c r="B16" s="1">
        <v>5531.3727280000003</v>
      </c>
      <c r="C16" s="1">
        <v>6252.42</v>
      </c>
      <c r="D16" s="29">
        <v>5531</v>
      </c>
      <c r="E16" s="29">
        <v>0</v>
      </c>
      <c r="F16" s="29">
        <v>10.469200000000001</v>
      </c>
      <c r="G16" s="24">
        <v>0</v>
      </c>
      <c r="H16" s="48">
        <f t="shared" si="0"/>
        <v>0</v>
      </c>
      <c r="I16" s="29">
        <v>5511.5008770000004</v>
      </c>
      <c r="J16" s="30">
        <v>8.1380199999999997E-5</v>
      </c>
      <c r="K16" s="31">
        <v>4.0000000000000001E-3</v>
      </c>
      <c r="L16" s="49">
        <f t="shared" si="1"/>
        <v>1.4712478077647997E-6</v>
      </c>
      <c r="M16" s="29">
        <v>5508.4421229999998</v>
      </c>
      <c r="N16" s="30">
        <v>8.1380199999999997E-5</v>
      </c>
      <c r="O16" s="22">
        <v>4.0000000000000001E-3</v>
      </c>
      <c r="P16" s="1">
        <f t="shared" si="2"/>
        <v>1.4712478077647997E-6</v>
      </c>
    </row>
    <row r="17" spans="1:16">
      <c r="A17" s="1" t="s">
        <v>47</v>
      </c>
      <c r="B17" s="1">
        <v>2644.4914490000001</v>
      </c>
      <c r="C17" s="1">
        <v>366.08199999999999</v>
      </c>
      <c r="D17" s="29">
        <v>2644</v>
      </c>
      <c r="E17" s="29">
        <v>0</v>
      </c>
      <c r="F17" s="29">
        <v>9.6576000000000004</v>
      </c>
      <c r="G17" s="24">
        <v>0</v>
      </c>
      <c r="H17" s="48">
        <f t="shared" si="0"/>
        <v>0</v>
      </c>
      <c r="I17" s="29">
        <v>2638.9925210000001</v>
      </c>
      <c r="J17" s="29">
        <v>0</v>
      </c>
      <c r="K17" s="31">
        <v>2E-3</v>
      </c>
      <c r="L17" s="49">
        <f t="shared" si="1"/>
        <v>0</v>
      </c>
      <c r="M17" s="29">
        <v>2596.3379199999999</v>
      </c>
      <c r="N17" s="29">
        <v>0</v>
      </c>
      <c r="O17" s="22">
        <v>1.7999999999999999E-2</v>
      </c>
      <c r="P17" s="1">
        <f t="shared" si="2"/>
        <v>0</v>
      </c>
    </row>
    <row r="18" spans="1:16">
      <c r="A18" s="1" t="s">
        <v>48</v>
      </c>
      <c r="B18" s="1">
        <v>3222.6032230000001</v>
      </c>
      <c r="C18" s="1">
        <v>1462.681</v>
      </c>
      <c r="D18" s="29">
        <v>3223</v>
      </c>
      <c r="E18" s="29">
        <v>0</v>
      </c>
      <c r="F18" s="29">
        <v>10.32</v>
      </c>
      <c r="G18" s="24">
        <v>0</v>
      </c>
      <c r="H18" s="48">
        <f t="shared" si="0"/>
        <v>0</v>
      </c>
      <c r="I18" s="29">
        <v>3222.6032230000001</v>
      </c>
      <c r="J18" s="30">
        <v>4.0690099999999999E-5</v>
      </c>
      <c r="K18" s="38">
        <v>0</v>
      </c>
      <c r="L18" s="49">
        <f t="shared" si="1"/>
        <v>1.2626469094796159E-6</v>
      </c>
      <c r="M18" s="29">
        <v>3216.4003969999999</v>
      </c>
      <c r="N18" s="29">
        <v>0</v>
      </c>
      <c r="O18" s="22">
        <v>2E-3</v>
      </c>
      <c r="P18" s="1">
        <f t="shared" si="2"/>
        <v>0</v>
      </c>
    </row>
    <row r="19" spans="1:16">
      <c r="A19" s="1" t="s">
        <v>49</v>
      </c>
      <c r="B19" s="1">
        <v>532.90566960000001</v>
      </c>
      <c r="C19" s="1">
        <v>148.25200000000001</v>
      </c>
      <c r="D19" s="29">
        <v>533</v>
      </c>
      <c r="E19" s="29">
        <v>0</v>
      </c>
      <c r="F19" s="29">
        <v>8.4515999999999991</v>
      </c>
      <c r="G19" s="24">
        <v>0</v>
      </c>
      <c r="H19" s="48">
        <f t="shared" si="0"/>
        <v>0</v>
      </c>
      <c r="I19" s="29">
        <v>532.90566960000001</v>
      </c>
      <c r="J19" s="30">
        <v>7.1930600000000004E-6</v>
      </c>
      <c r="K19" s="38">
        <v>0</v>
      </c>
      <c r="L19" s="49">
        <f t="shared" si="1"/>
        <v>1.3497810982943988E-6</v>
      </c>
      <c r="M19" s="29">
        <v>532.90566960000001</v>
      </c>
      <c r="N19" s="30">
        <v>7.1930600000000004E-6</v>
      </c>
      <c r="O19" s="22">
        <v>0</v>
      </c>
      <c r="P19" s="1">
        <f t="shared" si="2"/>
        <v>1.3497810982943988E-6</v>
      </c>
    </row>
    <row r="20" spans="1:16">
      <c r="A20" s="1" t="s">
        <v>50</v>
      </c>
      <c r="B20" s="1">
        <v>4420.4383989999997</v>
      </c>
      <c r="C20" s="1">
        <v>1929.316</v>
      </c>
      <c r="D20" s="29">
        <v>4420</v>
      </c>
      <c r="E20" s="29">
        <v>0</v>
      </c>
      <c r="F20" s="29">
        <v>9.8983000000000008</v>
      </c>
      <c r="G20" s="24">
        <v>0</v>
      </c>
      <c r="H20" s="48">
        <f t="shared" si="0"/>
        <v>0</v>
      </c>
      <c r="I20" s="29">
        <v>4420.4383989999997</v>
      </c>
      <c r="J20" s="29">
        <v>1.2867299999999999E-4</v>
      </c>
      <c r="K20" s="36">
        <v>0</v>
      </c>
      <c r="L20" s="49">
        <f t="shared" si="1"/>
        <v>2.9108651311396776E-6</v>
      </c>
      <c r="M20" s="29">
        <v>4408.1439339999997</v>
      </c>
      <c r="N20" s="30">
        <v>8.1380199999999997E-5</v>
      </c>
      <c r="O20" s="22">
        <v>3.0000000000000001E-3</v>
      </c>
      <c r="P20" s="1">
        <f t="shared" si="2"/>
        <v>1.8409983955077844E-6</v>
      </c>
    </row>
    <row r="21" spans="1:16">
      <c r="A21" s="1" t="s">
        <v>51</v>
      </c>
      <c r="B21" s="1">
        <v>910.22855919999995</v>
      </c>
      <c r="C21" s="1">
        <v>1771.569</v>
      </c>
      <c r="D21" s="29">
        <v>910</v>
      </c>
      <c r="E21" s="29">
        <v>0</v>
      </c>
      <c r="F21" s="29">
        <v>9.3078000000000003</v>
      </c>
      <c r="G21" s="24">
        <v>0</v>
      </c>
      <c r="H21" s="48">
        <f t="shared" si="0"/>
        <v>0</v>
      </c>
      <c r="I21" s="29">
        <v>727.57572349999998</v>
      </c>
      <c r="J21" s="30">
        <v>1.4386099999999999E-5</v>
      </c>
      <c r="K21" s="41">
        <v>0.20100000000000001</v>
      </c>
      <c r="L21" s="49">
        <f t="shared" si="1"/>
        <v>1.5804931469788142E-6</v>
      </c>
      <c r="M21" s="29">
        <v>727.57572349999998</v>
      </c>
      <c r="N21" s="30">
        <v>1.4386099999999999E-5</v>
      </c>
      <c r="O21" s="22">
        <v>0.20100000000000001</v>
      </c>
      <c r="P21" s="1">
        <f t="shared" si="2"/>
        <v>1.5804931469788142E-6</v>
      </c>
    </row>
    <row r="22" spans="1:16">
      <c r="A22" s="1" t="s">
        <v>52</v>
      </c>
      <c r="B22" s="1" t="s">
        <v>40</v>
      </c>
      <c r="C22" s="1"/>
      <c r="D22" s="29">
        <v>5893</v>
      </c>
      <c r="E22" s="29">
        <v>0</v>
      </c>
      <c r="F22" s="29">
        <v>10.359500000000001</v>
      </c>
      <c r="G22" s="22"/>
      <c r="H22" s="48"/>
      <c r="I22" s="29">
        <v>5892.8362470000002</v>
      </c>
      <c r="J22" s="29">
        <v>0</v>
      </c>
      <c r="K22" s="22"/>
      <c r="L22" s="49"/>
      <c r="M22" s="29">
        <v>5892.8362470000002</v>
      </c>
      <c r="N22" s="29">
        <v>0</v>
      </c>
      <c r="O22" s="22"/>
      <c r="P22" s="1"/>
    </row>
    <row r="23" spans="1:16">
      <c r="A23" s="1" t="s">
        <v>53</v>
      </c>
      <c r="B23" s="1">
        <v>2604.8435720000002</v>
      </c>
      <c r="C23" s="1">
        <v>830.18</v>
      </c>
      <c r="D23" s="29">
        <v>2605</v>
      </c>
      <c r="E23" s="29">
        <v>0</v>
      </c>
      <c r="F23" s="29">
        <v>9.6783000000000001</v>
      </c>
      <c r="G23" s="24">
        <v>0</v>
      </c>
      <c r="H23" s="48">
        <f t="shared" si="0"/>
        <v>0</v>
      </c>
      <c r="I23" s="29">
        <v>2604.8435720000002</v>
      </c>
      <c r="J23" s="29">
        <v>0</v>
      </c>
      <c r="K23" s="39">
        <v>0</v>
      </c>
      <c r="L23" s="49">
        <f t="shared" si="1"/>
        <v>0</v>
      </c>
      <c r="M23" s="29">
        <v>2604.8435720000002</v>
      </c>
      <c r="N23" s="29">
        <v>0</v>
      </c>
      <c r="O23" s="22">
        <v>0</v>
      </c>
      <c r="P23" s="1">
        <f t="shared" si="2"/>
        <v>0</v>
      </c>
    </row>
    <row r="24" spans="1:16">
      <c r="A24" s="1" t="s">
        <v>54</v>
      </c>
      <c r="B24" s="1">
        <v>4048.4078770000001</v>
      </c>
      <c r="C24" s="1">
        <v>3884.268</v>
      </c>
      <c r="D24" s="29">
        <v>4048</v>
      </c>
      <c r="E24" s="29">
        <v>0</v>
      </c>
      <c r="F24" s="29">
        <v>10.863799999999999</v>
      </c>
      <c r="G24" s="24">
        <v>0</v>
      </c>
      <c r="H24" s="48">
        <f t="shared" si="0"/>
        <v>0</v>
      </c>
      <c r="I24" s="29">
        <v>4048.4078770000001</v>
      </c>
      <c r="J24" s="30">
        <v>5.7544499999999998E-5</v>
      </c>
      <c r="K24" s="43">
        <v>0</v>
      </c>
      <c r="L24" s="49">
        <f t="shared" si="1"/>
        <v>1.4214106322370442E-6</v>
      </c>
      <c r="M24" s="29">
        <v>4048.4078770000001</v>
      </c>
      <c r="N24" s="30">
        <v>5.7544499999999998E-5</v>
      </c>
      <c r="O24" s="22">
        <v>0</v>
      </c>
      <c r="P24" s="1">
        <f t="shared" si="2"/>
        <v>1.4214106322370442E-6</v>
      </c>
    </row>
    <row r="25" spans="1:16">
      <c r="A25" s="1" t="s">
        <v>55</v>
      </c>
      <c r="B25" s="1">
        <v>472.18632839999998</v>
      </c>
      <c r="C25" s="1">
        <v>412.322</v>
      </c>
      <c r="D25" s="29">
        <v>472</v>
      </c>
      <c r="E25" s="29">
        <v>0</v>
      </c>
      <c r="F25" s="29">
        <v>9.2026000000000003</v>
      </c>
      <c r="G25" s="24">
        <v>0</v>
      </c>
      <c r="H25" s="48">
        <f t="shared" si="0"/>
        <v>0</v>
      </c>
      <c r="I25" s="29">
        <v>472.18632839999998</v>
      </c>
      <c r="J25" s="30">
        <v>7.1930600000000004E-6</v>
      </c>
      <c r="K25" s="38">
        <v>0</v>
      </c>
      <c r="L25" s="49">
        <f t="shared" si="1"/>
        <v>1.5233520259626394E-6</v>
      </c>
      <c r="M25" s="29">
        <v>472.18632839999998</v>
      </c>
      <c r="N25" s="30">
        <v>7.1930600000000004E-6</v>
      </c>
      <c r="O25" s="22">
        <v>0</v>
      </c>
      <c r="P25" s="1">
        <f t="shared" si="2"/>
        <v>1.5233520259626394E-6</v>
      </c>
    </row>
    <row r="26" spans="1:16">
      <c r="A26" s="1" t="s">
        <v>56</v>
      </c>
      <c r="B26" s="1">
        <v>5573.6946550000002</v>
      </c>
      <c r="C26" s="1">
        <v>5878.8140000000003</v>
      </c>
      <c r="D26" s="29">
        <v>5574</v>
      </c>
      <c r="E26" s="29">
        <v>0</v>
      </c>
      <c r="F26" s="29">
        <v>10.5365</v>
      </c>
      <c r="G26" s="24">
        <v>0</v>
      </c>
      <c r="H26" s="48">
        <f t="shared" si="0"/>
        <v>0</v>
      </c>
      <c r="I26" s="29">
        <v>5573.6946550000002</v>
      </c>
      <c r="J26" s="29">
        <v>0</v>
      </c>
      <c r="K26" s="39">
        <v>0</v>
      </c>
      <c r="L26" s="49">
        <f t="shared" si="1"/>
        <v>0</v>
      </c>
      <c r="M26" s="29">
        <v>5573.6946550000002</v>
      </c>
      <c r="N26" s="29">
        <v>0</v>
      </c>
      <c r="O26" s="22">
        <v>0</v>
      </c>
      <c r="P26" s="1">
        <f t="shared" si="2"/>
        <v>0</v>
      </c>
    </row>
    <row r="27" spans="1:16">
      <c r="A27" s="1" t="s">
        <v>34</v>
      </c>
      <c r="B27" s="1">
        <v>518.18868229999998</v>
      </c>
      <c r="C27" s="1">
        <v>4533.6949999999997</v>
      </c>
      <c r="D27" s="29">
        <v>515</v>
      </c>
      <c r="E27" s="29">
        <v>3.16227766</v>
      </c>
      <c r="F27" s="29">
        <v>11.0754</v>
      </c>
      <c r="G27" s="34">
        <v>6.0000000000000001E-3</v>
      </c>
      <c r="H27" s="48">
        <f t="shared" si="0"/>
        <v>0.61025602604134688</v>
      </c>
      <c r="I27" s="29">
        <v>445.02644529999998</v>
      </c>
      <c r="J27" s="30">
        <v>7.1930600000000004E-6</v>
      </c>
      <c r="K27" s="40">
        <v>0.14099999999999999</v>
      </c>
      <c r="L27" s="49">
        <f t="shared" si="1"/>
        <v>1.3881159982254597E-6</v>
      </c>
      <c r="M27" s="29">
        <v>454.28490440000002</v>
      </c>
      <c r="N27" s="29">
        <v>0</v>
      </c>
      <c r="O27" s="22">
        <v>0.123</v>
      </c>
      <c r="P27" s="1">
        <f t="shared" si="2"/>
        <v>0</v>
      </c>
    </row>
    <row r="28" spans="1:16">
      <c r="A28" s="1" t="s">
        <v>35</v>
      </c>
      <c r="B28" s="1" t="s">
        <v>40</v>
      </c>
      <c r="C28" s="1"/>
      <c r="D28" s="29">
        <v>5246</v>
      </c>
      <c r="E28" s="29">
        <v>0</v>
      </c>
      <c r="F28" s="29">
        <v>12.076700000000001</v>
      </c>
      <c r="G28" s="22"/>
      <c r="H28" s="48"/>
      <c r="I28" s="29">
        <v>5233.899222</v>
      </c>
      <c r="J28" s="29">
        <v>1.15089E-4</v>
      </c>
      <c r="K28" s="22"/>
      <c r="L28" s="49"/>
      <c r="M28" s="29">
        <v>5233.899222</v>
      </c>
      <c r="N28" s="29">
        <v>1.15089E-4</v>
      </c>
      <c r="O28" s="22"/>
      <c r="P28" s="1"/>
    </row>
    <row r="29" spans="1:16">
      <c r="A29" s="1" t="s">
        <v>36</v>
      </c>
      <c r="B29" s="1">
        <v>2092.673033</v>
      </c>
      <c r="C29" s="1">
        <v>2456.873</v>
      </c>
      <c r="D29" s="29">
        <v>2093</v>
      </c>
      <c r="E29" s="29">
        <v>0</v>
      </c>
      <c r="F29" s="29">
        <v>8.6768999999999998</v>
      </c>
      <c r="G29" s="24">
        <v>0</v>
      </c>
      <c r="H29" s="48">
        <f t="shared" si="0"/>
        <v>0</v>
      </c>
      <c r="I29" s="29">
        <v>2092.673033</v>
      </c>
      <c r="J29" s="29">
        <v>0</v>
      </c>
      <c r="K29" s="39">
        <v>0</v>
      </c>
      <c r="L29" s="49">
        <f t="shared" si="1"/>
        <v>0</v>
      </c>
      <c r="M29" s="29">
        <v>2092.673033</v>
      </c>
      <c r="N29" s="29">
        <v>0</v>
      </c>
      <c r="O29" s="22">
        <v>0</v>
      </c>
      <c r="P29" s="1">
        <f t="shared" si="2"/>
        <v>0</v>
      </c>
    </row>
    <row r="30" spans="1:16">
      <c r="A30" s="1" t="s">
        <v>37</v>
      </c>
      <c r="B30" s="1">
        <v>3044.3908919999999</v>
      </c>
      <c r="C30" s="1">
        <v>12775.972</v>
      </c>
      <c r="D30" s="29">
        <v>3044</v>
      </c>
      <c r="E30" s="29">
        <v>0</v>
      </c>
      <c r="F30" s="29">
        <v>9.8041</v>
      </c>
      <c r="G30" s="24">
        <v>0</v>
      </c>
      <c r="H30" s="48">
        <f t="shared" si="0"/>
        <v>0</v>
      </c>
      <c r="I30" s="29">
        <v>3044.3908919999999</v>
      </c>
      <c r="J30" s="29">
        <v>0</v>
      </c>
      <c r="K30" s="38">
        <v>0</v>
      </c>
      <c r="L30" s="49">
        <f t="shared" si="1"/>
        <v>0</v>
      </c>
      <c r="M30" s="29">
        <v>3044.3908919999999</v>
      </c>
      <c r="N30" s="29">
        <v>0</v>
      </c>
      <c r="O30" s="22">
        <v>0</v>
      </c>
      <c r="P30" s="1">
        <f t="shared" si="2"/>
        <v>0</v>
      </c>
    </row>
    <row r="31" spans="1:16">
      <c r="A31" s="1" t="s">
        <v>38</v>
      </c>
      <c r="B31" s="1">
        <v>451.05169260000002</v>
      </c>
      <c r="C31" s="1">
        <v>1007.748</v>
      </c>
      <c r="D31" s="29">
        <v>451</v>
      </c>
      <c r="E31" s="29">
        <v>0</v>
      </c>
      <c r="F31" s="29">
        <v>7.9398999999999997</v>
      </c>
      <c r="G31" s="24">
        <v>0</v>
      </c>
      <c r="H31" s="48">
        <f t="shared" si="0"/>
        <v>0</v>
      </c>
      <c r="I31" s="29">
        <v>451.05169260000002</v>
      </c>
      <c r="J31" s="29">
        <v>0</v>
      </c>
      <c r="K31" s="38">
        <v>0</v>
      </c>
      <c r="L31" s="49">
        <f t="shared" si="1"/>
        <v>0</v>
      </c>
      <c r="M31" s="29">
        <v>451.05169260000002</v>
      </c>
      <c r="N31" s="29">
        <v>0</v>
      </c>
      <c r="O31" s="22">
        <v>0</v>
      </c>
      <c r="P31" s="1">
        <f t="shared" si="2"/>
        <v>0</v>
      </c>
    </row>
    <row r="32" spans="1:16">
      <c r="A32" s="1" t="s">
        <v>39</v>
      </c>
      <c r="B32" s="1">
        <v>4169.7989909999997</v>
      </c>
      <c r="C32" s="1">
        <v>15075.657999999999</v>
      </c>
      <c r="D32" s="29">
        <v>4170</v>
      </c>
      <c r="E32" s="29">
        <v>0</v>
      </c>
      <c r="F32" s="29">
        <v>9.4222000000000001</v>
      </c>
      <c r="G32" s="24">
        <v>0</v>
      </c>
      <c r="H32" s="48">
        <f t="shared" si="0"/>
        <v>0</v>
      </c>
      <c r="I32" s="29">
        <v>4169.7989909999997</v>
      </c>
      <c r="J32" s="29">
        <v>0</v>
      </c>
      <c r="K32" s="39">
        <v>0</v>
      </c>
      <c r="L32" s="49">
        <f t="shared" si="1"/>
        <v>0</v>
      </c>
      <c r="M32" s="29">
        <v>4169.7989909999997</v>
      </c>
      <c r="N32" s="29">
        <v>0</v>
      </c>
      <c r="O32" s="22">
        <v>0</v>
      </c>
      <c r="P32" s="1">
        <f t="shared" si="2"/>
        <v>0</v>
      </c>
    </row>
  </sheetData>
  <mergeCells count="4">
    <mergeCell ref="M1:O1"/>
    <mergeCell ref="B1:C1"/>
    <mergeCell ref="D1:G1"/>
    <mergeCell ref="I1:K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workbookViewId="0">
      <selection activeCell="K39" sqref="K39"/>
    </sheetView>
  </sheetViews>
  <sheetFormatPr baseColWidth="10" defaultRowHeight="15" x14ac:dyDescent="0"/>
  <cols>
    <col min="1" max="1" width="39.1640625" bestFit="1" customWidth="1"/>
    <col min="2" max="2" width="2.6640625" bestFit="1" customWidth="1"/>
    <col min="3" max="3" width="10.83203125" style="12"/>
    <col min="4" max="4" width="2.6640625" bestFit="1" customWidth="1"/>
    <col min="5" max="5" width="13.1640625" style="14" bestFit="1" customWidth="1"/>
    <col min="6" max="6" width="2.6640625" bestFit="1" customWidth="1"/>
    <col min="7" max="7" width="10.83203125" style="13"/>
    <col min="8" max="8" width="2.6640625" bestFit="1" customWidth="1"/>
    <col min="9" max="9" width="10.83203125" style="15"/>
    <col min="10" max="10" width="2.6640625" bestFit="1" customWidth="1"/>
    <col min="11" max="11" width="10.83203125" style="13"/>
    <col min="12" max="12" width="2.6640625" bestFit="1" customWidth="1"/>
    <col min="13" max="13" width="10.83203125" style="12"/>
    <col min="14" max="14" width="2.6640625" bestFit="1" customWidth="1"/>
    <col min="15" max="15" width="10.83203125" style="13"/>
    <col min="16" max="16" width="2.6640625" bestFit="1" customWidth="1"/>
    <col min="17" max="17" width="10.83203125" style="15"/>
    <col min="18" max="18" width="2.6640625" bestFit="1" customWidth="1"/>
    <col min="19" max="19" width="10.83203125" style="13"/>
    <col min="20" max="20" width="2.6640625" bestFit="1" customWidth="1"/>
    <col min="21" max="21" width="10.83203125" style="14"/>
    <col min="22" max="22" width="2.6640625" bestFit="1" customWidth="1"/>
    <col min="23" max="23" width="10.83203125" style="13"/>
    <col min="24" max="24" width="2.6640625" bestFit="1" customWidth="1"/>
    <col min="25" max="25" width="10.83203125" style="13"/>
    <col min="26" max="26" width="2.6640625" bestFit="1" customWidth="1"/>
    <col min="27" max="27" width="10.83203125" style="13"/>
    <col min="28" max="28" width="2.6640625" bestFit="1" customWidth="1"/>
    <col min="29" max="29" width="10.83203125" style="13"/>
    <col min="30" max="30" width="2.6640625" bestFit="1" customWidth="1"/>
    <col min="31" max="31" width="10.83203125" style="15"/>
    <col min="32" max="32" width="2.6640625" bestFit="1" customWidth="1"/>
    <col min="33" max="33" width="10.83203125" style="13"/>
    <col min="34" max="34" width="2.83203125" bestFit="1" customWidth="1"/>
  </cols>
  <sheetData>
    <row r="1" spans="1:34">
      <c r="C1" s="12" t="s">
        <v>18</v>
      </c>
      <c r="G1" s="13" t="s">
        <v>19</v>
      </c>
      <c r="K1" s="13" t="s">
        <v>20</v>
      </c>
      <c r="O1" s="13" t="s">
        <v>21</v>
      </c>
      <c r="S1" s="13" t="s">
        <v>22</v>
      </c>
      <c r="W1" s="13" t="s">
        <v>23</v>
      </c>
      <c r="Y1" s="13" t="s">
        <v>24</v>
      </c>
      <c r="AA1" s="13" t="s">
        <v>25</v>
      </c>
      <c r="AC1" s="13" t="s">
        <v>26</v>
      </c>
      <c r="AG1" s="13" t="s">
        <v>27</v>
      </c>
    </row>
    <row r="2" spans="1:34">
      <c r="A2" t="s">
        <v>28</v>
      </c>
      <c r="C2" s="12" t="s">
        <v>29</v>
      </c>
      <c r="E2" s="14" t="s">
        <v>30</v>
      </c>
      <c r="G2" s="13" t="s">
        <v>31</v>
      </c>
      <c r="I2" s="15" t="s">
        <v>30</v>
      </c>
      <c r="K2" s="13" t="s">
        <v>31</v>
      </c>
      <c r="M2" s="12" t="s">
        <v>30</v>
      </c>
      <c r="O2" s="13" t="s">
        <v>31</v>
      </c>
      <c r="Q2" s="15" t="s">
        <v>30</v>
      </c>
      <c r="S2" s="13" t="s">
        <v>31</v>
      </c>
      <c r="U2" s="14" t="s">
        <v>30</v>
      </c>
      <c r="W2" s="13" t="s">
        <v>31</v>
      </c>
      <c r="Y2" s="13" t="s">
        <v>31</v>
      </c>
      <c r="AA2" s="13" t="s">
        <v>31</v>
      </c>
      <c r="AC2" s="13" t="s">
        <v>31</v>
      </c>
      <c r="AE2" s="15" t="s">
        <v>30</v>
      </c>
      <c r="AG2" s="13" t="s">
        <v>31</v>
      </c>
    </row>
    <row r="3" spans="1:34">
      <c r="A3" t="s">
        <v>0</v>
      </c>
      <c r="B3" t="s">
        <v>58</v>
      </c>
      <c r="C3" s="12">
        <v>794.74472185778495</v>
      </c>
      <c r="D3" t="s">
        <v>58</v>
      </c>
      <c r="E3" s="14">
        <v>105.456</v>
      </c>
      <c r="F3" t="s">
        <v>58</v>
      </c>
      <c r="G3" s="13">
        <v>0</v>
      </c>
      <c r="H3" t="s">
        <v>58</v>
      </c>
      <c r="I3" s="15">
        <v>7.7211999999999987</v>
      </c>
      <c r="J3" t="s">
        <v>58</v>
      </c>
      <c r="K3" s="13">
        <v>0.18873985051371206</v>
      </c>
      <c r="L3" t="s">
        <v>58</v>
      </c>
      <c r="M3" s="12">
        <v>7.7000000000000011E-3</v>
      </c>
      <c r="N3" t="s">
        <v>58</v>
      </c>
      <c r="O3" s="13">
        <v>0.18873985051371206</v>
      </c>
      <c r="P3" t="s">
        <v>58</v>
      </c>
      <c r="Q3" s="15">
        <v>0.30809999999999998</v>
      </c>
      <c r="R3" t="s">
        <v>58</v>
      </c>
      <c r="S3" s="13">
        <v>0.18864463482223676</v>
      </c>
      <c r="T3" t="s">
        <v>58</v>
      </c>
      <c r="U3" s="14">
        <v>1355.4</v>
      </c>
      <c r="V3" t="s">
        <v>58</v>
      </c>
      <c r="W3" s="13">
        <v>0.18864463482223676</v>
      </c>
      <c r="X3" t="s">
        <v>58</v>
      </c>
      <c r="Y3" s="13">
        <v>0.18864463485498062</v>
      </c>
      <c r="Z3" t="s">
        <v>58</v>
      </c>
      <c r="AA3" s="13">
        <v>0.18864463482223676</v>
      </c>
      <c r="AB3" t="s">
        <v>58</v>
      </c>
      <c r="AC3" s="13">
        <v>0.18864463482223676</v>
      </c>
      <c r="AD3" t="s">
        <v>58</v>
      </c>
      <c r="AE3" s="15">
        <v>7.1900000000000006E-2</v>
      </c>
      <c r="AF3" t="s">
        <v>58</v>
      </c>
      <c r="AG3" s="13">
        <v>0.18864463482223676</v>
      </c>
      <c r="AH3" t="s">
        <v>57</v>
      </c>
    </row>
    <row r="4" spans="1:34">
      <c r="A4" t="s">
        <v>1</v>
      </c>
      <c r="B4" t="s">
        <v>58</v>
      </c>
      <c r="C4" s="12">
        <v>4498.8484126371604</v>
      </c>
      <c r="D4" t="s">
        <v>58</v>
      </c>
      <c r="E4" s="14">
        <v>623.36199999999997</v>
      </c>
      <c r="F4" t="s">
        <v>58</v>
      </c>
      <c r="G4" s="13">
        <v>0</v>
      </c>
      <c r="H4" t="s">
        <v>58</v>
      </c>
      <c r="I4" s="15">
        <v>9.1204000000000001</v>
      </c>
      <c r="J4" t="s">
        <v>58</v>
      </c>
      <c r="K4" s="13">
        <v>0.24784120239926088</v>
      </c>
      <c r="L4" t="s">
        <v>58</v>
      </c>
      <c r="M4" s="12">
        <v>8.199999999999999E-3</v>
      </c>
      <c r="N4" t="s">
        <v>58</v>
      </c>
      <c r="O4" s="13">
        <v>0.24784120239926088</v>
      </c>
      <c r="P4" t="s">
        <v>58</v>
      </c>
      <c r="Q4" s="15">
        <v>1.0618000000000001</v>
      </c>
      <c r="R4" t="s">
        <v>58</v>
      </c>
      <c r="S4" s="13">
        <v>0.16625783415960702</v>
      </c>
      <c r="T4" t="s">
        <v>58</v>
      </c>
      <c r="U4" s="14">
        <v>1374.9</v>
      </c>
      <c r="V4" t="s">
        <v>58</v>
      </c>
      <c r="W4" s="13">
        <v>0.16625783415960702</v>
      </c>
      <c r="X4" t="s">
        <v>58</v>
      </c>
      <c r="Y4" s="13">
        <v>0.16625783423511975</v>
      </c>
      <c r="Z4" t="s">
        <v>58</v>
      </c>
      <c r="AA4" s="13">
        <v>0.12867882189373298</v>
      </c>
      <c r="AB4" t="s">
        <v>58</v>
      </c>
      <c r="AC4" s="13">
        <v>0.16625783415960479</v>
      </c>
      <c r="AD4" t="s">
        <v>58</v>
      </c>
      <c r="AE4" s="15">
        <v>9.1699999999999976E-2</v>
      </c>
      <c r="AF4" t="s">
        <v>58</v>
      </c>
      <c r="AG4" s="13">
        <v>0.16625783415960479</v>
      </c>
      <c r="AH4" t="s">
        <v>57</v>
      </c>
    </row>
    <row r="5" spans="1:34">
      <c r="A5" t="s">
        <v>2</v>
      </c>
      <c r="B5" t="s">
        <v>58</v>
      </c>
      <c r="C5" s="12">
        <v>2490.8885440251302</v>
      </c>
      <c r="D5" t="s">
        <v>58</v>
      </c>
      <c r="E5" s="14">
        <v>59.526000000000003</v>
      </c>
      <c r="F5" t="s">
        <v>58</v>
      </c>
      <c r="G5" s="13">
        <v>0</v>
      </c>
      <c r="H5" t="s">
        <v>58</v>
      </c>
      <c r="I5" s="15">
        <v>8.4279000000000011</v>
      </c>
      <c r="J5" t="s">
        <v>58</v>
      </c>
      <c r="K5" s="13">
        <v>0.14051210795422442</v>
      </c>
      <c r="L5" t="s">
        <v>58</v>
      </c>
      <c r="M5" s="12">
        <v>9.499999999999998E-3</v>
      </c>
      <c r="N5" t="s">
        <v>58</v>
      </c>
      <c r="O5" s="13">
        <v>0.29668127936620531</v>
      </c>
      <c r="P5" t="s">
        <v>58</v>
      </c>
      <c r="Q5" s="15">
        <v>0.61149999999999993</v>
      </c>
      <c r="R5" t="s">
        <v>58</v>
      </c>
      <c r="S5" s="13">
        <v>1.565250872454E-2</v>
      </c>
      <c r="T5" t="s">
        <v>58</v>
      </c>
      <c r="U5" s="14">
        <v>1334.3</v>
      </c>
      <c r="V5" t="s">
        <v>58</v>
      </c>
      <c r="W5" s="13">
        <v>1.565250872454E-2</v>
      </c>
      <c r="X5" t="s">
        <v>58</v>
      </c>
      <c r="Y5" s="13">
        <v>1.5652508868231805E-2</v>
      </c>
      <c r="Z5" t="s">
        <v>58</v>
      </c>
      <c r="AA5" s="13">
        <v>1.565250872454E-2</v>
      </c>
      <c r="AB5" t="s">
        <v>58</v>
      </c>
      <c r="AC5" s="13">
        <v>1.565250872454E-2</v>
      </c>
      <c r="AD5" t="s">
        <v>58</v>
      </c>
      <c r="AE5" s="15">
        <v>7.3000000000000009E-2</v>
      </c>
      <c r="AF5" t="s">
        <v>58</v>
      </c>
      <c r="AG5" s="13">
        <v>1.565250872454E-2</v>
      </c>
      <c r="AH5" t="s">
        <v>57</v>
      </c>
    </row>
    <row r="6" spans="1:34">
      <c r="A6" t="s">
        <v>3</v>
      </c>
      <c r="B6" t="s">
        <v>58</v>
      </c>
      <c r="C6" s="12">
        <v>3601.07722945364</v>
      </c>
      <c r="D6" t="s">
        <v>58</v>
      </c>
      <c r="E6" s="14">
        <v>211.511</v>
      </c>
      <c r="F6" t="s">
        <v>58</v>
      </c>
      <c r="G6" s="13">
        <v>0</v>
      </c>
      <c r="H6" t="s">
        <v>58</v>
      </c>
      <c r="I6" s="15">
        <v>8.9857999999999993</v>
      </c>
      <c r="J6" t="s">
        <v>58</v>
      </c>
      <c r="K6" s="13">
        <v>2.5270216160792152E-2</v>
      </c>
      <c r="L6" t="s">
        <v>58</v>
      </c>
      <c r="M6" s="12">
        <v>8.7999999999999988E-3</v>
      </c>
      <c r="N6" t="s">
        <v>58</v>
      </c>
      <c r="O6" s="13">
        <v>2.5270216160792152E-2</v>
      </c>
      <c r="P6" t="s">
        <v>58</v>
      </c>
      <c r="Q6" s="15">
        <v>1.1977000000000002</v>
      </c>
      <c r="R6" t="s">
        <v>58</v>
      </c>
      <c r="S6" s="13">
        <v>7.1408574297937205E-2</v>
      </c>
      <c r="T6" t="s">
        <v>58</v>
      </c>
      <c r="U6" s="14">
        <v>1334.2</v>
      </c>
      <c r="V6" t="s">
        <v>58</v>
      </c>
      <c r="W6" s="13">
        <v>7.1408574297937205E-2</v>
      </c>
      <c r="X6" t="s">
        <v>58</v>
      </c>
      <c r="Y6" s="13">
        <v>7.1408574176193049E-2</v>
      </c>
      <c r="Z6" t="s">
        <v>58</v>
      </c>
      <c r="AA6" s="13">
        <v>7.1408574297937205E-2</v>
      </c>
      <c r="AB6" t="s">
        <v>58</v>
      </c>
      <c r="AC6" s="13">
        <v>7.1408574297937205E-2</v>
      </c>
      <c r="AD6" t="s">
        <v>58</v>
      </c>
      <c r="AE6" s="15">
        <v>7.4999999999999997E-2</v>
      </c>
      <c r="AF6" t="s">
        <v>58</v>
      </c>
      <c r="AG6" s="13">
        <v>7.1408574297937205E-2</v>
      </c>
      <c r="AH6" t="s">
        <v>57</v>
      </c>
    </row>
    <row r="7" spans="1:34">
      <c r="A7" t="s">
        <v>4</v>
      </c>
      <c r="B7" t="s">
        <v>58</v>
      </c>
      <c r="C7" s="12">
        <v>540.89744010088202</v>
      </c>
      <c r="D7" t="s">
        <v>58</v>
      </c>
      <c r="E7" s="14">
        <v>36.424999999999997</v>
      </c>
      <c r="F7" t="s">
        <v>58</v>
      </c>
      <c r="G7" s="13">
        <v>0</v>
      </c>
      <c r="H7" t="s">
        <v>58</v>
      </c>
      <c r="I7" s="15">
        <v>8.5411999999999999</v>
      </c>
      <c r="J7" t="s">
        <v>58</v>
      </c>
      <c r="K7" s="13">
        <v>0</v>
      </c>
      <c r="L7" t="s">
        <v>58</v>
      </c>
      <c r="M7" s="12">
        <v>8.3000000000000018E-3</v>
      </c>
      <c r="N7" t="s">
        <v>58</v>
      </c>
      <c r="O7" s="13">
        <v>0</v>
      </c>
      <c r="P7" t="s">
        <v>58</v>
      </c>
      <c r="Q7" s="15">
        <v>0.35719999999999996</v>
      </c>
      <c r="R7" t="s">
        <v>58</v>
      </c>
      <c r="S7" s="13">
        <v>0</v>
      </c>
      <c r="T7" t="s">
        <v>58</v>
      </c>
      <c r="U7" s="14">
        <v>1887.2</v>
      </c>
      <c r="V7" t="s">
        <v>58</v>
      </c>
      <c r="W7" s="13">
        <v>0</v>
      </c>
      <c r="X7" t="s">
        <v>58</v>
      </c>
      <c r="Y7" s="13">
        <v>1.6305909802046759E-12</v>
      </c>
      <c r="Z7" t="s">
        <v>58</v>
      </c>
      <c r="AA7" s="13">
        <v>0</v>
      </c>
      <c r="AB7" t="s">
        <v>58</v>
      </c>
      <c r="AC7" s="13">
        <v>0</v>
      </c>
      <c r="AD7" t="s">
        <v>58</v>
      </c>
      <c r="AE7" s="15">
        <v>6.4200000000000007E-2</v>
      </c>
      <c r="AF7" t="s">
        <v>58</v>
      </c>
      <c r="AG7" s="13">
        <v>0</v>
      </c>
      <c r="AH7" t="s">
        <v>57</v>
      </c>
    </row>
    <row r="8" spans="1:34">
      <c r="A8" t="s">
        <v>5</v>
      </c>
      <c r="B8" t="s">
        <v>58</v>
      </c>
      <c r="C8" s="12">
        <v>3948.2113306967799</v>
      </c>
      <c r="D8" t="s">
        <v>58</v>
      </c>
      <c r="E8" s="14">
        <v>245.375</v>
      </c>
      <c r="F8" t="s">
        <v>58</v>
      </c>
      <c r="G8" s="13">
        <v>0</v>
      </c>
      <c r="H8" t="s">
        <v>58</v>
      </c>
      <c r="I8" s="15">
        <v>8.7112999999999978</v>
      </c>
      <c r="J8" t="s">
        <v>58</v>
      </c>
      <c r="K8" s="13">
        <v>0.2601177885325493</v>
      </c>
      <c r="L8" t="s">
        <v>58</v>
      </c>
      <c r="M8" s="12">
        <v>9.1000000000000004E-3</v>
      </c>
      <c r="N8" t="s">
        <v>58</v>
      </c>
      <c r="O8" s="13">
        <v>5.7747668729718829E-2</v>
      </c>
      <c r="P8" t="s">
        <v>58</v>
      </c>
      <c r="Q8" s="15">
        <v>1.1428</v>
      </c>
      <c r="R8" t="s">
        <v>58</v>
      </c>
      <c r="S8" s="13">
        <v>0.13568577773856313</v>
      </c>
      <c r="T8" t="s">
        <v>58</v>
      </c>
      <c r="U8" s="14">
        <v>1524.3</v>
      </c>
      <c r="V8" t="s">
        <v>58</v>
      </c>
      <c r="W8" s="13">
        <v>0.13568577773856313</v>
      </c>
      <c r="X8" t="s">
        <v>58</v>
      </c>
      <c r="Y8" s="13">
        <v>5.7779764959166965E-2</v>
      </c>
      <c r="Z8" t="s">
        <v>58</v>
      </c>
      <c r="AA8" s="13">
        <v>5.7779765080432081E-2</v>
      </c>
      <c r="AB8" t="s">
        <v>58</v>
      </c>
      <c r="AC8" s="13">
        <v>0.13568577773856313</v>
      </c>
      <c r="AD8" t="s">
        <v>58</v>
      </c>
      <c r="AE8" s="15">
        <v>8.4699999999999984E-2</v>
      </c>
      <c r="AF8" t="s">
        <v>58</v>
      </c>
      <c r="AG8" s="13">
        <v>0.13568577773856313</v>
      </c>
      <c r="AH8" t="s">
        <v>57</v>
      </c>
    </row>
    <row r="9" spans="1:34">
      <c r="A9" t="s">
        <v>41</v>
      </c>
      <c r="B9" t="s">
        <v>58</v>
      </c>
      <c r="C9" s="12">
        <v>685.56481785242795</v>
      </c>
      <c r="D9" t="s">
        <v>58</v>
      </c>
      <c r="E9" s="14">
        <v>248.55799999999999</v>
      </c>
      <c r="F9" t="s">
        <v>58</v>
      </c>
      <c r="G9" s="13">
        <v>0</v>
      </c>
      <c r="H9" t="s">
        <v>58</v>
      </c>
      <c r="I9" s="15">
        <v>8.3730999999999991</v>
      </c>
      <c r="J9" t="s">
        <v>58</v>
      </c>
      <c r="K9" s="13">
        <v>2.9173025626739678E-3</v>
      </c>
      <c r="L9" t="s">
        <v>58</v>
      </c>
      <c r="M9" s="12">
        <v>8.1000000000000013E-3</v>
      </c>
      <c r="N9" t="s">
        <v>58</v>
      </c>
      <c r="O9" s="13">
        <v>0</v>
      </c>
      <c r="P9" t="s">
        <v>58</v>
      </c>
      <c r="Q9" s="15">
        <v>0.51540000000000008</v>
      </c>
      <c r="R9" t="s">
        <v>58</v>
      </c>
      <c r="S9" s="13">
        <v>2.3033252236068068E-3</v>
      </c>
      <c r="T9" t="s">
        <v>58</v>
      </c>
      <c r="U9" s="14">
        <v>1043.0999999999999</v>
      </c>
      <c r="V9" t="s">
        <v>58</v>
      </c>
      <c r="W9" s="13">
        <v>2.3033252236068068E-3</v>
      </c>
      <c r="X9" t="s">
        <v>58</v>
      </c>
      <c r="Y9" s="13">
        <v>-6.9391002327040294E-11</v>
      </c>
      <c r="Z9" t="s">
        <v>58</v>
      </c>
      <c r="AA9" s="13">
        <v>2.3033252236068068E-3</v>
      </c>
      <c r="AB9" t="s">
        <v>58</v>
      </c>
      <c r="AC9" s="13">
        <v>0</v>
      </c>
      <c r="AD9" t="s">
        <v>58</v>
      </c>
      <c r="AE9" s="15">
        <v>7.5800000000000006E-2</v>
      </c>
      <c r="AF9" t="s">
        <v>58</v>
      </c>
      <c r="AG9" s="13">
        <v>0</v>
      </c>
      <c r="AH9" t="s">
        <v>57</v>
      </c>
    </row>
    <row r="10" spans="1:34">
      <c r="A10" t="s">
        <v>42</v>
      </c>
      <c r="B10" t="s">
        <v>58</v>
      </c>
      <c r="C10" s="12">
        <v>3826.0975277786902</v>
      </c>
      <c r="D10" t="s">
        <v>58</v>
      </c>
      <c r="E10" s="14">
        <v>2190.393</v>
      </c>
      <c r="F10" t="s">
        <v>58</v>
      </c>
      <c r="G10" s="13">
        <v>0</v>
      </c>
      <c r="H10" t="s">
        <v>58</v>
      </c>
      <c r="I10" s="15">
        <v>9.8045000000000009</v>
      </c>
      <c r="J10" t="s">
        <v>58</v>
      </c>
      <c r="K10" s="13">
        <v>0.27913559240086772</v>
      </c>
      <c r="L10" t="s">
        <v>58</v>
      </c>
      <c r="M10" s="12">
        <v>9.1999999999999998E-3</v>
      </c>
      <c r="N10" t="s">
        <v>58</v>
      </c>
      <c r="O10" s="13">
        <v>0</v>
      </c>
      <c r="P10" t="s">
        <v>58</v>
      </c>
      <c r="Q10" s="15">
        <v>1.1220000000000001</v>
      </c>
      <c r="R10" t="s">
        <v>58</v>
      </c>
      <c r="S10" s="13">
        <v>1.2652665900050777E-4</v>
      </c>
      <c r="T10" t="s">
        <v>58</v>
      </c>
      <c r="U10" s="14">
        <v>1210.3</v>
      </c>
      <c r="V10" t="s">
        <v>58</v>
      </c>
      <c r="W10" s="13">
        <v>1.2652665900050777E-4</v>
      </c>
      <c r="X10" t="s">
        <v>58</v>
      </c>
      <c r="Y10" s="13">
        <v>-5.7842127105329267E-11</v>
      </c>
      <c r="Z10" t="s">
        <v>58</v>
      </c>
      <c r="AA10" s="13">
        <v>1.2652665900050777E-4</v>
      </c>
      <c r="AB10" t="s">
        <v>58</v>
      </c>
      <c r="AC10" s="13">
        <v>0</v>
      </c>
      <c r="AD10" t="s">
        <v>58</v>
      </c>
      <c r="AE10" s="15">
        <v>9.7899999999999987E-2</v>
      </c>
      <c r="AF10" t="s">
        <v>58</v>
      </c>
      <c r="AG10" s="13">
        <v>0</v>
      </c>
      <c r="AH10" t="s">
        <v>57</v>
      </c>
    </row>
    <row r="11" spans="1:34">
      <c r="A11" t="s">
        <v>43</v>
      </c>
      <c r="B11" t="s">
        <v>58</v>
      </c>
      <c r="C11" s="12">
        <v>2342.6636855838401</v>
      </c>
      <c r="D11" t="s">
        <v>58</v>
      </c>
      <c r="E11" s="14">
        <v>134.905</v>
      </c>
      <c r="F11" t="s">
        <v>58</v>
      </c>
      <c r="G11" s="13">
        <v>0</v>
      </c>
      <c r="H11" t="s">
        <v>58</v>
      </c>
      <c r="I11" s="15">
        <v>8.2715999999999976</v>
      </c>
      <c r="J11" t="s">
        <v>58</v>
      </c>
      <c r="K11" s="13">
        <v>0.24245904501586307</v>
      </c>
      <c r="L11" t="s">
        <v>58</v>
      </c>
      <c r="M11" s="12">
        <v>9.3999999999999986E-3</v>
      </c>
      <c r="N11" t="s">
        <v>58</v>
      </c>
      <c r="O11" s="13">
        <v>0.31075736755554284</v>
      </c>
      <c r="P11" t="s">
        <v>58</v>
      </c>
      <c r="Q11" s="15">
        <v>0.81400000000000006</v>
      </c>
      <c r="R11" t="s">
        <v>58</v>
      </c>
      <c r="S11" s="13">
        <v>0</v>
      </c>
      <c r="T11" t="s">
        <v>58</v>
      </c>
      <c r="U11" s="14">
        <v>1114.2</v>
      </c>
      <c r="V11" t="s">
        <v>58</v>
      </c>
      <c r="W11" s="13">
        <v>0</v>
      </c>
      <c r="X11" t="s">
        <v>58</v>
      </c>
      <c r="Y11" s="13">
        <v>-1.7764383636794952E-10</v>
      </c>
      <c r="Z11" t="s">
        <v>58</v>
      </c>
      <c r="AA11" s="13">
        <v>0</v>
      </c>
      <c r="AB11" t="s">
        <v>58</v>
      </c>
      <c r="AC11" s="13">
        <v>0</v>
      </c>
      <c r="AD11" t="s">
        <v>58</v>
      </c>
      <c r="AE11" s="15">
        <v>6.7100000000000007E-2</v>
      </c>
      <c r="AF11" t="s">
        <v>58</v>
      </c>
      <c r="AG11" s="13">
        <v>0</v>
      </c>
      <c r="AH11" t="s">
        <v>57</v>
      </c>
    </row>
    <row r="12" spans="1:34">
      <c r="A12" t="s">
        <v>44</v>
      </c>
      <c r="B12" t="s">
        <v>58</v>
      </c>
      <c r="C12" s="12">
        <v>2275.2791350632501</v>
      </c>
      <c r="D12" t="s">
        <v>58</v>
      </c>
      <c r="E12" s="14">
        <v>554.45600000000002</v>
      </c>
      <c r="F12" t="s">
        <v>58</v>
      </c>
      <c r="G12" s="13">
        <v>0</v>
      </c>
      <c r="H12" t="s">
        <v>58</v>
      </c>
      <c r="I12" s="15">
        <v>9.6168000000000013</v>
      </c>
      <c r="J12" t="s">
        <v>58</v>
      </c>
      <c r="K12" s="13">
        <v>0.18195569660884323</v>
      </c>
      <c r="L12" t="s">
        <v>58</v>
      </c>
      <c r="M12" s="12">
        <v>9.2999999999999992E-3</v>
      </c>
      <c r="N12" t="s">
        <v>58</v>
      </c>
      <c r="O12" s="13">
        <v>0</v>
      </c>
      <c r="P12" t="s">
        <v>58</v>
      </c>
      <c r="Q12" s="15">
        <v>1.1629</v>
      </c>
      <c r="R12" t="s">
        <v>58</v>
      </c>
      <c r="S12" s="13">
        <v>0</v>
      </c>
      <c r="T12" t="s">
        <v>58</v>
      </c>
      <c r="U12" s="14">
        <v>1684.8</v>
      </c>
      <c r="V12" t="s">
        <v>58</v>
      </c>
      <c r="W12" s="13">
        <v>0</v>
      </c>
      <c r="X12" t="s">
        <v>58</v>
      </c>
      <c r="Y12" s="13">
        <v>2.7798742829124676E-11</v>
      </c>
      <c r="Z12" t="s">
        <v>58</v>
      </c>
      <c r="AA12" s="13">
        <v>0</v>
      </c>
      <c r="AB12" t="s">
        <v>58</v>
      </c>
      <c r="AC12" s="13">
        <v>0</v>
      </c>
      <c r="AD12" t="s">
        <v>58</v>
      </c>
      <c r="AE12" s="15">
        <v>7.4099999999999985E-2</v>
      </c>
      <c r="AF12" t="s">
        <v>58</v>
      </c>
      <c r="AG12" s="13">
        <v>0</v>
      </c>
      <c r="AH12" t="s">
        <v>57</v>
      </c>
    </row>
    <row r="13" spans="1:34">
      <c r="A13" t="s">
        <v>45</v>
      </c>
      <c r="B13" t="s">
        <v>58</v>
      </c>
      <c r="C13" s="12">
        <v>834.03057402124603</v>
      </c>
      <c r="D13" t="s">
        <v>58</v>
      </c>
      <c r="E13" s="14">
        <v>715.65499999999997</v>
      </c>
      <c r="F13" t="s">
        <v>58</v>
      </c>
      <c r="G13" s="13">
        <v>7.3138805578662258E-2</v>
      </c>
      <c r="H13" t="s">
        <v>58</v>
      </c>
      <c r="I13" s="15">
        <v>10.182499999999999</v>
      </c>
      <c r="J13" t="s">
        <v>58</v>
      </c>
      <c r="K13" s="13">
        <v>0.10671071633608101</v>
      </c>
      <c r="L13" t="s">
        <v>58</v>
      </c>
      <c r="M13" s="12">
        <v>8.6E-3</v>
      </c>
      <c r="N13" t="s">
        <v>58</v>
      </c>
      <c r="O13" s="13">
        <v>0.10671071633608101</v>
      </c>
      <c r="P13" t="s">
        <v>58</v>
      </c>
      <c r="Q13" s="15">
        <v>0.5351999999999999</v>
      </c>
      <c r="R13" t="s">
        <v>58</v>
      </c>
      <c r="S13" s="13">
        <v>0.1294377120804962</v>
      </c>
      <c r="T13" t="s">
        <v>58</v>
      </c>
      <c r="U13" s="14">
        <v>948.6</v>
      </c>
      <c r="V13" t="s">
        <v>58</v>
      </c>
      <c r="W13" s="13">
        <v>0.1294377120804962</v>
      </c>
      <c r="X13" t="s">
        <v>58</v>
      </c>
      <c r="Y13" s="13">
        <v>4.7759093565593151E-2</v>
      </c>
      <c r="Z13" t="s">
        <v>58</v>
      </c>
      <c r="AA13" s="13">
        <v>9.2184074066800958E-2</v>
      </c>
      <c r="AB13" t="s">
        <v>58</v>
      </c>
      <c r="AC13" s="13">
        <v>0.1294377120804962</v>
      </c>
      <c r="AD13" t="s">
        <v>58</v>
      </c>
      <c r="AE13" s="15">
        <v>7.1300000000000002E-2</v>
      </c>
      <c r="AF13" t="s">
        <v>58</v>
      </c>
      <c r="AG13" s="13">
        <v>0.1294377120804962</v>
      </c>
      <c r="AH13" t="s">
        <v>57</v>
      </c>
    </row>
    <row r="14" spans="1:34">
      <c r="A14" t="s">
        <v>46</v>
      </c>
      <c r="B14" t="s">
        <v>58</v>
      </c>
      <c r="C14" s="12">
        <v>5531.3727281100901</v>
      </c>
      <c r="D14" t="s">
        <v>58</v>
      </c>
      <c r="E14" s="14">
        <v>6252.42</v>
      </c>
      <c r="F14" t="s">
        <v>58</v>
      </c>
      <c r="G14" s="13">
        <v>0</v>
      </c>
      <c r="H14" t="s">
        <v>58</v>
      </c>
      <c r="I14" s="15">
        <v>10.469199999999999</v>
      </c>
      <c r="J14" t="s">
        <v>58</v>
      </c>
      <c r="K14" s="13">
        <v>0.15873094133361487</v>
      </c>
      <c r="L14" t="s">
        <v>58</v>
      </c>
      <c r="M14" s="12">
        <v>8.3999999999999995E-3</v>
      </c>
      <c r="N14" t="s">
        <v>58</v>
      </c>
      <c r="O14" s="13">
        <v>0.15873094133361487</v>
      </c>
      <c r="P14" t="s">
        <v>58</v>
      </c>
      <c r="Q14" s="15">
        <v>1.2198</v>
      </c>
      <c r="R14" t="s">
        <v>58</v>
      </c>
      <c r="S14" s="13">
        <v>4.1455542239051037E-3</v>
      </c>
      <c r="T14" t="s">
        <v>58</v>
      </c>
      <c r="U14" s="14">
        <v>1080.7</v>
      </c>
      <c r="V14" t="s">
        <v>58</v>
      </c>
      <c r="W14" s="13">
        <v>4.1455542239051037E-3</v>
      </c>
      <c r="X14" t="s">
        <v>58</v>
      </c>
      <c r="Y14" s="13">
        <v>3.592571335701563E-3</v>
      </c>
      <c r="Z14" t="s">
        <v>58</v>
      </c>
      <c r="AA14" s="13">
        <v>3.5925712644372357E-3</v>
      </c>
      <c r="AB14" t="s">
        <v>58</v>
      </c>
      <c r="AC14" s="13">
        <v>4.1455542239051037E-3</v>
      </c>
      <c r="AD14" t="s">
        <v>58</v>
      </c>
      <c r="AE14" s="15">
        <v>0.10459999999999998</v>
      </c>
      <c r="AF14" t="s">
        <v>58</v>
      </c>
      <c r="AG14" s="13">
        <v>4.1455542239051037E-3</v>
      </c>
      <c r="AH14" t="s">
        <v>57</v>
      </c>
    </row>
    <row r="15" spans="1:34">
      <c r="A15" t="s">
        <v>47</v>
      </c>
      <c r="B15" t="s">
        <v>58</v>
      </c>
      <c r="C15" s="12">
        <v>2644.4914494904601</v>
      </c>
      <c r="D15" t="s">
        <v>58</v>
      </c>
      <c r="E15" s="14">
        <v>366.08199999999999</v>
      </c>
      <c r="F15" t="s">
        <v>58</v>
      </c>
      <c r="G15" s="13">
        <v>0</v>
      </c>
      <c r="H15" t="s">
        <v>58</v>
      </c>
      <c r="I15" s="15">
        <v>9.6576000000000004</v>
      </c>
      <c r="J15" t="s">
        <v>58</v>
      </c>
      <c r="K15" s="13">
        <v>0.21970197714647438</v>
      </c>
      <c r="L15" t="s">
        <v>58</v>
      </c>
      <c r="M15" s="12">
        <v>8.4000000000000012E-3</v>
      </c>
      <c r="N15" t="s">
        <v>58</v>
      </c>
      <c r="O15" s="13">
        <v>0.21970197714647438</v>
      </c>
      <c r="P15" t="s">
        <v>58</v>
      </c>
      <c r="Q15" s="15">
        <v>0.74459999999999993</v>
      </c>
      <c r="R15" t="s">
        <v>58</v>
      </c>
      <c r="S15" s="13">
        <v>1.8208994075669352E-2</v>
      </c>
      <c r="T15" t="s">
        <v>58</v>
      </c>
      <c r="U15" s="14">
        <v>1944.6</v>
      </c>
      <c r="V15" t="s">
        <v>58</v>
      </c>
      <c r="W15" s="13">
        <v>1.8208994075669352E-2</v>
      </c>
      <c r="X15" t="s">
        <v>58</v>
      </c>
      <c r="Y15" s="13">
        <v>2.0793897789004138E-3</v>
      </c>
      <c r="Z15" t="s">
        <v>58</v>
      </c>
      <c r="AA15" s="13">
        <v>2.0793898779591347E-3</v>
      </c>
      <c r="AB15" t="s">
        <v>58</v>
      </c>
      <c r="AC15" s="13">
        <v>1.8208994075669352E-2</v>
      </c>
      <c r="AD15" t="s">
        <v>58</v>
      </c>
      <c r="AE15" s="15">
        <v>6.3900000000000012E-2</v>
      </c>
      <c r="AF15" t="s">
        <v>58</v>
      </c>
      <c r="AG15" s="13">
        <v>1.8208994075669352E-2</v>
      </c>
      <c r="AH15" t="s">
        <v>57</v>
      </c>
    </row>
    <row r="16" spans="1:34">
      <c r="A16" t="s">
        <v>48</v>
      </c>
      <c r="B16" t="s">
        <v>58</v>
      </c>
      <c r="C16" s="12">
        <v>3222.6032234589802</v>
      </c>
      <c r="D16" t="s">
        <v>58</v>
      </c>
      <c r="E16" s="14">
        <v>1462.681</v>
      </c>
      <c r="F16" t="s">
        <v>58</v>
      </c>
      <c r="G16" s="13">
        <v>0</v>
      </c>
      <c r="H16" t="s">
        <v>58</v>
      </c>
      <c r="I16" s="15">
        <v>10.32</v>
      </c>
      <c r="J16" t="s">
        <v>58</v>
      </c>
      <c r="K16" s="13">
        <v>0.30503289788958171</v>
      </c>
      <c r="L16" t="s">
        <v>58</v>
      </c>
      <c r="M16" s="12">
        <v>8.4999999999999989E-3</v>
      </c>
      <c r="N16" t="s">
        <v>58</v>
      </c>
      <c r="O16" s="13">
        <v>0</v>
      </c>
      <c r="P16" t="s">
        <v>58</v>
      </c>
      <c r="Q16" s="15">
        <v>1.2792999999999999</v>
      </c>
      <c r="R16" t="s">
        <v>58</v>
      </c>
      <c r="S16" s="13">
        <v>1.9247875709446957E-3</v>
      </c>
      <c r="T16" t="s">
        <v>58</v>
      </c>
      <c r="U16" s="14">
        <v>1291.5999999999999</v>
      </c>
      <c r="V16" t="s">
        <v>58</v>
      </c>
      <c r="W16" s="13">
        <v>1.9247875709446957E-3</v>
      </c>
      <c r="X16" t="s">
        <v>58</v>
      </c>
      <c r="Y16" s="13">
        <v>1.4242527155914314E-10</v>
      </c>
      <c r="Z16" t="s">
        <v>58</v>
      </c>
      <c r="AA16" s="13">
        <v>0</v>
      </c>
      <c r="AB16" t="s">
        <v>58</v>
      </c>
      <c r="AC16" s="13">
        <v>1.9247875709446957E-3</v>
      </c>
      <c r="AD16" t="s">
        <v>58</v>
      </c>
      <c r="AE16" s="15">
        <v>7.3899999999999993E-2</v>
      </c>
      <c r="AF16" t="s">
        <v>58</v>
      </c>
      <c r="AG16" s="13">
        <v>1.9247875709446957E-3</v>
      </c>
      <c r="AH16" t="s">
        <v>57</v>
      </c>
    </row>
    <row r="17" spans="1:34">
      <c r="A17" t="s">
        <v>49</v>
      </c>
      <c r="B17" t="s">
        <v>58</v>
      </c>
      <c r="C17" s="12">
        <v>532.90566961140303</v>
      </c>
      <c r="D17" t="s">
        <v>58</v>
      </c>
      <c r="E17" s="14">
        <v>148.25200000000001</v>
      </c>
      <c r="F17" t="s">
        <v>58</v>
      </c>
      <c r="G17" s="13">
        <v>0</v>
      </c>
      <c r="H17" t="s">
        <v>58</v>
      </c>
      <c r="I17" s="15">
        <v>8.4516000000000009</v>
      </c>
      <c r="J17" t="s">
        <v>58</v>
      </c>
      <c r="K17" s="13">
        <v>8.2566207321616555E-2</v>
      </c>
      <c r="L17" t="s">
        <v>58</v>
      </c>
      <c r="M17" s="12">
        <v>7.7999999999999996E-3</v>
      </c>
      <c r="N17" t="s">
        <v>58</v>
      </c>
      <c r="O17" s="13">
        <v>8.2566207321616555E-2</v>
      </c>
      <c r="P17" t="s">
        <v>58</v>
      </c>
      <c r="Q17" s="15">
        <v>0.39729999999999999</v>
      </c>
      <c r="R17" t="s">
        <v>58</v>
      </c>
      <c r="S17" s="13">
        <v>0</v>
      </c>
      <c r="T17" t="s">
        <v>58</v>
      </c>
      <c r="U17" s="14">
        <v>1100.4000000000001</v>
      </c>
      <c r="V17" t="s">
        <v>58</v>
      </c>
      <c r="W17" s="13">
        <v>0</v>
      </c>
      <c r="X17" t="s">
        <v>58</v>
      </c>
      <c r="Y17" s="13">
        <v>2.1397815499821304E-11</v>
      </c>
      <c r="Z17" t="s">
        <v>58</v>
      </c>
      <c r="AA17" s="13">
        <v>0</v>
      </c>
      <c r="AB17" t="s">
        <v>58</v>
      </c>
      <c r="AC17" s="13">
        <v>0</v>
      </c>
      <c r="AD17" t="s">
        <v>58</v>
      </c>
      <c r="AE17" s="15">
        <v>6.9199999999999998E-2</v>
      </c>
      <c r="AF17" t="s">
        <v>58</v>
      </c>
      <c r="AG17" s="13">
        <v>0</v>
      </c>
      <c r="AH17" t="s">
        <v>57</v>
      </c>
    </row>
    <row r="18" spans="1:34">
      <c r="A18" t="s">
        <v>50</v>
      </c>
      <c r="B18" t="s">
        <v>58</v>
      </c>
      <c r="C18" s="12">
        <v>4420.4383994950203</v>
      </c>
      <c r="D18" t="s">
        <v>58</v>
      </c>
      <c r="E18" s="14">
        <v>1929.316</v>
      </c>
      <c r="F18" t="s">
        <v>58</v>
      </c>
      <c r="G18" s="13">
        <v>0</v>
      </c>
      <c r="H18" t="s">
        <v>58</v>
      </c>
      <c r="I18" s="15">
        <v>9.8983000000000008</v>
      </c>
      <c r="J18" t="s">
        <v>58</v>
      </c>
      <c r="K18" s="13">
        <v>0.18188241240774827</v>
      </c>
      <c r="L18" t="s">
        <v>58</v>
      </c>
      <c r="M18" s="12">
        <v>7.1999999999999998E-3</v>
      </c>
      <c r="N18" t="s">
        <v>58</v>
      </c>
      <c r="O18" s="13">
        <v>0.18188241240774827</v>
      </c>
      <c r="P18" t="s">
        <v>58</v>
      </c>
      <c r="Q18" s="15">
        <v>1.1747000000000001</v>
      </c>
      <c r="R18" t="s">
        <v>58</v>
      </c>
      <c r="S18" s="13">
        <v>2.781277377697356E-3</v>
      </c>
      <c r="T18" t="s">
        <v>58</v>
      </c>
      <c r="U18" s="14">
        <v>1351.4</v>
      </c>
      <c r="V18" t="s">
        <v>58</v>
      </c>
      <c r="W18" s="13">
        <v>2.781277377697356E-3</v>
      </c>
      <c r="X18" t="s">
        <v>58</v>
      </c>
      <c r="Y18" s="13">
        <v>1.1198452303559328E-10</v>
      </c>
      <c r="Z18" t="s">
        <v>58</v>
      </c>
      <c r="AA18" s="13">
        <v>0</v>
      </c>
      <c r="AB18" t="s">
        <v>58</v>
      </c>
      <c r="AC18" s="13">
        <v>2.781277377697356E-3</v>
      </c>
      <c r="AD18" t="s">
        <v>58</v>
      </c>
      <c r="AE18" s="15">
        <v>8.1799999999999984E-2</v>
      </c>
      <c r="AF18" t="s">
        <v>58</v>
      </c>
      <c r="AG18" s="13">
        <v>2.781277377697356E-3</v>
      </c>
      <c r="AH18" t="s">
        <v>57</v>
      </c>
    </row>
    <row r="19" spans="1:34">
      <c r="A19" t="s">
        <v>51</v>
      </c>
      <c r="B19" t="s">
        <v>58</v>
      </c>
      <c r="C19" s="12">
        <v>910.228559197187</v>
      </c>
      <c r="D19" t="s">
        <v>58</v>
      </c>
      <c r="E19" s="14">
        <v>1771.569</v>
      </c>
      <c r="F19" t="s">
        <v>58</v>
      </c>
      <c r="G19" s="13">
        <v>0</v>
      </c>
      <c r="H19" t="s">
        <v>58</v>
      </c>
      <c r="I19" s="15">
        <v>9.3078000000000003</v>
      </c>
      <c r="J19" t="s">
        <v>58</v>
      </c>
      <c r="K19" s="13">
        <v>0.19994977982290765</v>
      </c>
      <c r="L19" t="s">
        <v>58</v>
      </c>
      <c r="M19" s="12">
        <v>7.6E-3</v>
      </c>
      <c r="N19" t="s">
        <v>58</v>
      </c>
      <c r="O19" s="13">
        <v>0.19994977982290765</v>
      </c>
      <c r="P19" t="s">
        <v>58</v>
      </c>
      <c r="Q19" s="15">
        <v>0.31130000000000002</v>
      </c>
      <c r="R19" t="s">
        <v>58</v>
      </c>
      <c r="S19" s="13">
        <v>0.20066700153639766</v>
      </c>
      <c r="T19" t="s">
        <v>58</v>
      </c>
      <c r="U19" s="14">
        <v>1626.7</v>
      </c>
      <c r="V19" t="s">
        <v>58</v>
      </c>
      <c r="W19" s="13">
        <v>0.20066700153639766</v>
      </c>
      <c r="X19" t="s">
        <v>58</v>
      </c>
      <c r="Y19" s="13">
        <v>0.20066700154770478</v>
      </c>
      <c r="Z19" t="s">
        <v>58</v>
      </c>
      <c r="AA19" s="13">
        <v>0.20066700153639766</v>
      </c>
      <c r="AB19" t="s">
        <v>58</v>
      </c>
      <c r="AC19" s="13">
        <v>0.20066700153639766</v>
      </c>
      <c r="AD19" t="s">
        <v>58</v>
      </c>
      <c r="AE19" s="15">
        <v>6.7900000000000002E-2</v>
      </c>
      <c r="AF19" t="s">
        <v>58</v>
      </c>
      <c r="AG19" s="13">
        <v>0.20066700153639766</v>
      </c>
      <c r="AH19" t="s">
        <v>57</v>
      </c>
    </row>
    <row r="20" spans="1:34">
      <c r="A20" t="s">
        <v>52</v>
      </c>
      <c r="B20" t="s">
        <v>58</v>
      </c>
      <c r="C20" s="12" t="s">
        <v>40</v>
      </c>
      <c r="D20" t="s">
        <v>58</v>
      </c>
      <c r="E20" s="12" t="s">
        <v>40</v>
      </c>
      <c r="F20" t="s">
        <v>58</v>
      </c>
      <c r="G20" s="12" t="s">
        <v>40</v>
      </c>
      <c r="H20" t="s">
        <v>58</v>
      </c>
      <c r="I20" s="15">
        <v>10.359500000000001</v>
      </c>
      <c r="J20" t="s">
        <v>58</v>
      </c>
      <c r="K20" s="12" t="s">
        <v>40</v>
      </c>
      <c r="L20" t="s">
        <v>58</v>
      </c>
      <c r="M20" s="12">
        <v>8.0000000000000002E-3</v>
      </c>
      <c r="N20" t="s">
        <v>58</v>
      </c>
      <c r="O20" s="12" t="s">
        <v>40</v>
      </c>
      <c r="P20" t="s">
        <v>58</v>
      </c>
      <c r="Q20" s="15">
        <v>1.1415999999999999</v>
      </c>
      <c r="R20" t="s">
        <v>58</v>
      </c>
      <c r="S20" s="12" t="s">
        <v>40</v>
      </c>
      <c r="T20" t="s">
        <v>58</v>
      </c>
      <c r="U20" s="14">
        <v>930.8</v>
      </c>
      <c r="V20" t="s">
        <v>58</v>
      </c>
      <c r="W20" s="12" t="s">
        <v>40</v>
      </c>
      <c r="X20" t="s">
        <v>58</v>
      </c>
      <c r="Y20" s="12" t="s">
        <v>40</v>
      </c>
      <c r="Z20" t="s">
        <v>58</v>
      </c>
      <c r="AA20" s="12" t="s">
        <v>40</v>
      </c>
      <c r="AB20" t="s">
        <v>58</v>
      </c>
      <c r="AC20" s="12" t="s">
        <v>40</v>
      </c>
      <c r="AD20" t="s">
        <v>58</v>
      </c>
      <c r="AE20" s="15">
        <v>0.11019999999999999</v>
      </c>
      <c r="AF20" t="s">
        <v>58</v>
      </c>
      <c r="AG20" s="12" t="s">
        <v>40</v>
      </c>
      <c r="AH20" t="s">
        <v>57</v>
      </c>
    </row>
    <row r="21" spans="1:34">
      <c r="A21" t="s">
        <v>53</v>
      </c>
      <c r="B21" t="s">
        <v>58</v>
      </c>
      <c r="C21" s="12">
        <v>2604.84357233432</v>
      </c>
      <c r="D21" t="s">
        <v>58</v>
      </c>
      <c r="E21" s="14">
        <v>830.18</v>
      </c>
      <c r="F21" t="s">
        <v>58</v>
      </c>
      <c r="G21" s="13">
        <v>0</v>
      </c>
      <c r="H21" t="s">
        <v>58</v>
      </c>
      <c r="I21" s="15">
        <v>9.6783000000000001</v>
      </c>
      <c r="J21" t="s">
        <v>58</v>
      </c>
      <c r="K21" s="13">
        <v>0.17237119524902236</v>
      </c>
      <c r="L21" t="s">
        <v>58</v>
      </c>
      <c r="M21" s="12">
        <v>8.0999999999999996E-3</v>
      </c>
      <c r="N21" t="s">
        <v>58</v>
      </c>
      <c r="O21" s="13">
        <v>0</v>
      </c>
      <c r="P21" t="s">
        <v>58</v>
      </c>
      <c r="Q21" s="15">
        <v>0.78890000000000005</v>
      </c>
      <c r="R21" t="s">
        <v>58</v>
      </c>
      <c r="S21" s="13">
        <v>0</v>
      </c>
      <c r="T21" t="s">
        <v>58</v>
      </c>
      <c r="U21" s="14">
        <v>814.4</v>
      </c>
      <c r="V21" t="s">
        <v>58</v>
      </c>
      <c r="W21" s="13">
        <v>0</v>
      </c>
      <c r="X21" t="s">
        <v>58</v>
      </c>
      <c r="Y21" s="13">
        <v>1.2834543952405507E-10</v>
      </c>
      <c r="Z21" t="s">
        <v>58</v>
      </c>
      <c r="AA21" s="13">
        <v>0</v>
      </c>
      <c r="AB21" t="s">
        <v>58</v>
      </c>
      <c r="AC21" s="13">
        <v>0</v>
      </c>
      <c r="AD21" t="s">
        <v>58</v>
      </c>
      <c r="AE21" s="15">
        <v>6.3899999999999998E-2</v>
      </c>
      <c r="AF21" t="s">
        <v>58</v>
      </c>
      <c r="AG21" s="13">
        <v>0</v>
      </c>
      <c r="AH21" t="s">
        <v>57</v>
      </c>
    </row>
    <row r="22" spans="1:34">
      <c r="A22" t="s">
        <v>54</v>
      </c>
      <c r="B22" t="s">
        <v>58</v>
      </c>
      <c r="C22" s="12">
        <v>4048.4078770645901</v>
      </c>
      <c r="D22" t="s">
        <v>58</v>
      </c>
      <c r="E22" s="14">
        <v>3884.268</v>
      </c>
      <c r="F22" t="s">
        <v>58</v>
      </c>
      <c r="G22" s="13">
        <v>0</v>
      </c>
      <c r="H22" t="s">
        <v>58</v>
      </c>
      <c r="I22" s="15">
        <v>10.863799999999999</v>
      </c>
      <c r="J22" t="s">
        <v>58</v>
      </c>
      <c r="K22" s="13">
        <v>0</v>
      </c>
      <c r="L22" t="s">
        <v>58</v>
      </c>
      <c r="M22" s="12">
        <v>7.6E-3</v>
      </c>
      <c r="N22" t="s">
        <v>58</v>
      </c>
      <c r="O22" s="13">
        <v>0</v>
      </c>
      <c r="P22" t="s">
        <v>58</v>
      </c>
      <c r="Q22" s="15">
        <v>1.3424</v>
      </c>
      <c r="R22" t="s">
        <v>58</v>
      </c>
      <c r="S22" s="13">
        <v>2.4712039950767527E-15</v>
      </c>
      <c r="T22" t="s">
        <v>58</v>
      </c>
      <c r="U22" s="14">
        <v>1757.9</v>
      </c>
      <c r="V22" t="s">
        <v>58</v>
      </c>
      <c r="W22" s="13">
        <v>2.4712039950767527E-15</v>
      </c>
      <c r="X22" t="s">
        <v>58</v>
      </c>
      <c r="Y22" s="13">
        <v>1.595442997457848E-11</v>
      </c>
      <c r="Z22" t="s">
        <v>58</v>
      </c>
      <c r="AA22" s="13">
        <v>2.4712039950767527E-15</v>
      </c>
      <c r="AB22" t="s">
        <v>58</v>
      </c>
      <c r="AC22" s="13">
        <v>2.4712039950767527E-15</v>
      </c>
      <c r="AD22" t="s">
        <v>58</v>
      </c>
      <c r="AE22" s="15">
        <v>8.0399999999999999E-2</v>
      </c>
      <c r="AF22" t="s">
        <v>58</v>
      </c>
      <c r="AG22" s="13">
        <v>2.4712039950767527E-15</v>
      </c>
      <c r="AH22" t="s">
        <v>57</v>
      </c>
    </row>
    <row r="23" spans="1:34">
      <c r="A23" t="s">
        <v>55</v>
      </c>
      <c r="B23" t="s">
        <v>58</v>
      </c>
      <c r="C23" s="12">
        <v>472.18632835881601</v>
      </c>
      <c r="D23" t="s">
        <v>58</v>
      </c>
      <c r="E23" s="14">
        <v>412.322</v>
      </c>
      <c r="F23" t="s">
        <v>58</v>
      </c>
      <c r="G23" s="13">
        <v>0</v>
      </c>
      <c r="H23" t="s">
        <v>58</v>
      </c>
      <c r="I23" s="15">
        <v>9.2026000000000003</v>
      </c>
      <c r="J23" t="s">
        <v>58</v>
      </c>
      <c r="K23" s="13">
        <v>0</v>
      </c>
      <c r="L23" t="s">
        <v>58</v>
      </c>
      <c r="M23" s="12">
        <v>7.3999999999999995E-3</v>
      </c>
      <c r="N23" t="s">
        <v>58</v>
      </c>
      <c r="O23" s="13">
        <v>0</v>
      </c>
      <c r="P23" t="s">
        <v>58</v>
      </c>
      <c r="Q23" s="15">
        <v>0.38800000000000001</v>
      </c>
      <c r="R23" t="s">
        <v>58</v>
      </c>
      <c r="S23" s="13">
        <v>0</v>
      </c>
      <c r="T23" t="s">
        <v>58</v>
      </c>
      <c r="U23" s="14">
        <v>937.4</v>
      </c>
      <c r="V23" t="s">
        <v>58</v>
      </c>
      <c r="W23" s="13">
        <v>0</v>
      </c>
      <c r="X23" t="s">
        <v>58</v>
      </c>
      <c r="Y23" s="13">
        <v>-8.7219735062005736E-11</v>
      </c>
      <c r="Z23" t="s">
        <v>58</v>
      </c>
      <c r="AA23" s="13">
        <v>0</v>
      </c>
      <c r="AB23" t="s">
        <v>58</v>
      </c>
      <c r="AC23" s="13">
        <v>0</v>
      </c>
      <c r="AD23" t="s">
        <v>58</v>
      </c>
      <c r="AE23" s="15">
        <v>6.3400000000000012E-2</v>
      </c>
      <c r="AF23" t="s">
        <v>58</v>
      </c>
      <c r="AG23" s="13">
        <v>0</v>
      </c>
      <c r="AH23" t="s">
        <v>57</v>
      </c>
    </row>
    <row r="24" spans="1:34">
      <c r="A24" t="s">
        <v>56</v>
      </c>
      <c r="B24" t="s">
        <v>58</v>
      </c>
      <c r="C24" s="12">
        <v>5573.69465527796</v>
      </c>
      <c r="D24" t="s">
        <v>58</v>
      </c>
      <c r="E24" s="14">
        <v>5878.8140000000003</v>
      </c>
      <c r="F24" t="s">
        <v>58</v>
      </c>
      <c r="G24" s="13">
        <v>0</v>
      </c>
      <c r="H24" t="s">
        <v>58</v>
      </c>
      <c r="I24" s="15">
        <v>10.5365</v>
      </c>
      <c r="J24" t="s">
        <v>58</v>
      </c>
      <c r="K24" s="13">
        <v>0</v>
      </c>
      <c r="L24" t="s">
        <v>58</v>
      </c>
      <c r="M24" s="12">
        <v>7.2999999999999992E-3</v>
      </c>
      <c r="N24" t="s">
        <v>58</v>
      </c>
      <c r="O24" s="13">
        <v>0</v>
      </c>
      <c r="P24" t="s">
        <v>58</v>
      </c>
      <c r="Q24" s="15">
        <v>1.2866</v>
      </c>
      <c r="R24" t="s">
        <v>58</v>
      </c>
      <c r="S24" s="13">
        <v>0</v>
      </c>
      <c r="T24" t="s">
        <v>58</v>
      </c>
      <c r="U24" s="14">
        <v>1348.6</v>
      </c>
      <c r="V24" t="s">
        <v>58</v>
      </c>
      <c r="W24" s="13">
        <v>0</v>
      </c>
      <c r="X24" t="s">
        <v>58</v>
      </c>
      <c r="Y24" s="13">
        <v>4.9869931517082805E-11</v>
      </c>
      <c r="Z24" t="s">
        <v>58</v>
      </c>
      <c r="AA24" s="13">
        <v>0</v>
      </c>
      <c r="AB24" t="s">
        <v>58</v>
      </c>
      <c r="AC24" s="13">
        <v>0</v>
      </c>
      <c r="AD24" t="s">
        <v>58</v>
      </c>
      <c r="AE24" s="15">
        <v>9.1599999999999987E-2</v>
      </c>
      <c r="AF24" t="s">
        <v>58</v>
      </c>
      <c r="AG24" s="13">
        <v>0</v>
      </c>
      <c r="AH24" t="s">
        <v>57</v>
      </c>
    </row>
    <row r="25" spans="1:34">
      <c r="A25" t="s">
        <v>34</v>
      </c>
      <c r="B25" t="s">
        <v>58</v>
      </c>
      <c r="C25" s="12">
        <v>518.18868234757304</v>
      </c>
      <c r="D25" t="s">
        <v>58</v>
      </c>
      <c r="E25" s="14">
        <v>4533.6949999999997</v>
      </c>
      <c r="F25" t="s">
        <v>58</v>
      </c>
      <c r="G25" s="13">
        <v>0</v>
      </c>
      <c r="H25" t="s">
        <v>58</v>
      </c>
      <c r="I25" s="15">
        <v>11.075399999999998</v>
      </c>
      <c r="J25" t="s">
        <v>58</v>
      </c>
      <c r="K25" s="13">
        <v>0.14087532685832674</v>
      </c>
      <c r="L25" t="s">
        <v>58</v>
      </c>
      <c r="M25" s="12">
        <v>5.899999999999999E-3</v>
      </c>
      <c r="N25" t="s">
        <v>58</v>
      </c>
      <c r="O25" s="13">
        <v>0.1235071358757933</v>
      </c>
      <c r="P25" t="s">
        <v>58</v>
      </c>
      <c r="Q25" s="15">
        <v>0.5635</v>
      </c>
      <c r="R25" t="s">
        <v>58</v>
      </c>
      <c r="S25" s="13">
        <v>0.14118841166146262</v>
      </c>
      <c r="T25" t="s">
        <v>58</v>
      </c>
      <c r="U25" s="14">
        <v>922.8</v>
      </c>
      <c r="V25" t="s">
        <v>58</v>
      </c>
      <c r="W25" s="13">
        <v>0.14118841166146262</v>
      </c>
      <c r="X25" t="s">
        <v>58</v>
      </c>
      <c r="Y25" s="13">
        <v>0.12332144665542852</v>
      </c>
      <c r="Z25" t="s">
        <v>58</v>
      </c>
      <c r="AA25" s="13">
        <v>0.14118841166146262</v>
      </c>
      <c r="AB25" t="s">
        <v>58</v>
      </c>
      <c r="AC25" s="13">
        <v>0.1233214466775286</v>
      </c>
      <c r="AD25" t="s">
        <v>58</v>
      </c>
      <c r="AE25" s="15">
        <v>6.83E-2</v>
      </c>
      <c r="AF25" t="s">
        <v>58</v>
      </c>
      <c r="AG25" s="13">
        <v>0.1233214466775286</v>
      </c>
      <c r="AH25" t="s">
        <v>57</v>
      </c>
    </row>
    <row r="26" spans="1:34">
      <c r="A26" t="s">
        <v>35</v>
      </c>
      <c r="B26" t="s">
        <v>58</v>
      </c>
      <c r="C26" s="12" t="s">
        <v>40</v>
      </c>
      <c r="D26" t="s">
        <v>58</v>
      </c>
      <c r="E26" s="12" t="s">
        <v>40</v>
      </c>
      <c r="F26" t="s">
        <v>58</v>
      </c>
      <c r="G26" s="12" t="s">
        <v>40</v>
      </c>
      <c r="H26" t="s">
        <v>58</v>
      </c>
      <c r="I26" s="15">
        <v>12.076699999999999</v>
      </c>
      <c r="J26" t="s">
        <v>58</v>
      </c>
      <c r="K26" s="12" t="s">
        <v>40</v>
      </c>
      <c r="L26" t="s">
        <v>58</v>
      </c>
      <c r="M26" s="12">
        <v>6.9000000000000008E-3</v>
      </c>
      <c r="N26" t="s">
        <v>58</v>
      </c>
      <c r="O26" s="12" t="s">
        <v>40</v>
      </c>
      <c r="P26" t="s">
        <v>58</v>
      </c>
      <c r="Q26" s="15">
        <v>1.3332999999999999</v>
      </c>
      <c r="R26" t="s">
        <v>58</v>
      </c>
      <c r="S26" s="12" t="s">
        <v>40</v>
      </c>
      <c r="T26" t="s">
        <v>58</v>
      </c>
      <c r="U26" s="14">
        <v>1076.5999999999999</v>
      </c>
      <c r="V26" t="s">
        <v>58</v>
      </c>
      <c r="W26" s="12" t="s">
        <v>40</v>
      </c>
      <c r="X26" t="s">
        <v>58</v>
      </c>
      <c r="Y26" s="12" t="s">
        <v>40</v>
      </c>
      <c r="Z26" t="s">
        <v>58</v>
      </c>
      <c r="AA26" s="12" t="s">
        <v>40</v>
      </c>
      <c r="AB26" t="s">
        <v>58</v>
      </c>
      <c r="AC26" s="12" t="s">
        <v>40</v>
      </c>
      <c r="AD26" t="s">
        <v>58</v>
      </c>
      <c r="AE26" s="15">
        <v>0.11839999999999999</v>
      </c>
      <c r="AF26" t="s">
        <v>58</v>
      </c>
      <c r="AG26" s="12" t="s">
        <v>40</v>
      </c>
      <c r="AH26" t="s">
        <v>57</v>
      </c>
    </row>
    <row r="27" spans="1:34">
      <c r="A27" t="s">
        <v>36</v>
      </c>
      <c r="B27" t="s">
        <v>58</v>
      </c>
      <c r="C27" s="12">
        <v>2092.6730333252399</v>
      </c>
      <c r="D27" t="s">
        <v>58</v>
      </c>
      <c r="E27" s="14">
        <v>2456.873</v>
      </c>
      <c r="F27" t="s">
        <v>58</v>
      </c>
      <c r="G27" s="13">
        <v>0</v>
      </c>
      <c r="H27" t="s">
        <v>58</v>
      </c>
      <c r="I27" s="15">
        <v>8.6768999999999998</v>
      </c>
      <c r="J27" t="s">
        <v>58</v>
      </c>
      <c r="K27" s="13">
        <v>0.18206379779959903</v>
      </c>
      <c r="L27" t="s">
        <v>58</v>
      </c>
      <c r="M27" s="12">
        <v>8.5000000000000023E-3</v>
      </c>
      <c r="N27" t="s">
        <v>58</v>
      </c>
      <c r="O27" s="13">
        <v>0.18206379779959903</v>
      </c>
      <c r="P27" t="s">
        <v>58</v>
      </c>
      <c r="Q27" s="15">
        <v>0.85429999999999995</v>
      </c>
      <c r="R27" t="s">
        <v>58</v>
      </c>
      <c r="S27" s="13">
        <v>0</v>
      </c>
      <c r="T27" t="s">
        <v>58</v>
      </c>
      <c r="U27" s="14">
        <v>805.9</v>
      </c>
      <c r="V27" t="s">
        <v>58</v>
      </c>
      <c r="W27" s="13">
        <v>0</v>
      </c>
      <c r="X27" t="s">
        <v>58</v>
      </c>
      <c r="Y27" s="13">
        <v>1.5541838005658467E-10</v>
      </c>
      <c r="Z27" t="s">
        <v>58</v>
      </c>
      <c r="AA27" s="13">
        <v>0</v>
      </c>
      <c r="AB27" t="s">
        <v>58</v>
      </c>
      <c r="AC27" s="13">
        <v>0</v>
      </c>
      <c r="AD27" t="s">
        <v>58</v>
      </c>
      <c r="AE27" s="15">
        <v>7.0999999999999994E-2</v>
      </c>
      <c r="AF27" t="s">
        <v>58</v>
      </c>
      <c r="AG27" s="13">
        <v>0</v>
      </c>
      <c r="AH27" t="s">
        <v>57</v>
      </c>
    </row>
    <row r="28" spans="1:34">
      <c r="A28" t="s">
        <v>37</v>
      </c>
      <c r="B28" t="s">
        <v>58</v>
      </c>
      <c r="C28" s="12">
        <v>3044.3908921473699</v>
      </c>
      <c r="D28" t="s">
        <v>58</v>
      </c>
      <c r="E28" s="14">
        <v>12775.972</v>
      </c>
      <c r="F28" t="s">
        <v>58</v>
      </c>
      <c r="G28" s="13">
        <v>0</v>
      </c>
      <c r="H28" t="s">
        <v>58</v>
      </c>
      <c r="I28" s="15">
        <v>9.8041</v>
      </c>
      <c r="J28" t="s">
        <v>58</v>
      </c>
      <c r="K28" s="13">
        <v>8.7373799693762758E-2</v>
      </c>
      <c r="L28" t="s">
        <v>58</v>
      </c>
      <c r="M28" s="12">
        <v>8.0000000000000019E-3</v>
      </c>
      <c r="N28" t="s">
        <v>58</v>
      </c>
      <c r="O28" s="13">
        <v>8.1789759863710246E-2</v>
      </c>
      <c r="P28" t="s">
        <v>58</v>
      </c>
      <c r="Q28" s="15">
        <v>1.4312</v>
      </c>
      <c r="R28" t="s">
        <v>58</v>
      </c>
      <c r="S28" s="13">
        <v>0</v>
      </c>
      <c r="T28" t="s">
        <v>58</v>
      </c>
      <c r="U28" s="14">
        <v>611.5</v>
      </c>
      <c r="V28" t="s">
        <v>58</v>
      </c>
      <c r="W28" s="13">
        <v>0</v>
      </c>
      <c r="X28" t="s">
        <v>58</v>
      </c>
      <c r="Y28" s="13">
        <v>4.8407047328218946E-11</v>
      </c>
      <c r="Z28" t="s">
        <v>58</v>
      </c>
      <c r="AA28" s="13">
        <v>0</v>
      </c>
      <c r="AB28" t="s">
        <v>58</v>
      </c>
      <c r="AC28" s="13">
        <v>0</v>
      </c>
      <c r="AD28" t="s">
        <v>58</v>
      </c>
      <c r="AE28" s="15">
        <v>8.299999999999999E-2</v>
      </c>
      <c r="AF28" t="s">
        <v>58</v>
      </c>
      <c r="AG28" s="13">
        <v>0</v>
      </c>
      <c r="AH28" t="s">
        <v>57</v>
      </c>
    </row>
    <row r="29" spans="1:34">
      <c r="A29" t="s">
        <v>38</v>
      </c>
      <c r="B29" t="s">
        <v>58</v>
      </c>
      <c r="C29" s="12">
        <v>451.051692550241</v>
      </c>
      <c r="D29" t="s">
        <v>58</v>
      </c>
      <c r="E29" s="14">
        <v>1007.748</v>
      </c>
      <c r="F29" t="s">
        <v>58</v>
      </c>
      <c r="G29" s="13">
        <v>0</v>
      </c>
      <c r="H29" t="s">
        <v>58</v>
      </c>
      <c r="I29" s="15">
        <v>7.9398999999999997</v>
      </c>
      <c r="J29" t="s">
        <v>58</v>
      </c>
      <c r="K29" s="13">
        <v>0.12858836571938945</v>
      </c>
      <c r="L29" t="s">
        <v>58</v>
      </c>
      <c r="M29" s="12">
        <v>7.000000000000001E-3</v>
      </c>
      <c r="N29" t="s">
        <v>58</v>
      </c>
      <c r="O29" s="13">
        <v>0.12858836571938945</v>
      </c>
      <c r="P29" t="s">
        <v>58</v>
      </c>
      <c r="Q29" s="15">
        <v>0.46900000000000014</v>
      </c>
      <c r="R29" t="s">
        <v>58</v>
      </c>
      <c r="S29" s="13">
        <v>0</v>
      </c>
      <c r="T29" t="s">
        <v>58</v>
      </c>
      <c r="U29" s="14">
        <v>1024.3</v>
      </c>
      <c r="V29" t="s">
        <v>58</v>
      </c>
      <c r="W29" s="13">
        <v>0</v>
      </c>
      <c r="X29" t="s">
        <v>58</v>
      </c>
      <c r="Y29" s="13">
        <v>-1.1031778483492341E-10</v>
      </c>
      <c r="Z29" t="s">
        <v>58</v>
      </c>
      <c r="AA29" s="13">
        <v>0</v>
      </c>
      <c r="AB29" t="s">
        <v>58</v>
      </c>
      <c r="AC29" s="13">
        <v>0</v>
      </c>
      <c r="AD29" t="s">
        <v>58</v>
      </c>
      <c r="AE29" s="15">
        <v>6.83E-2</v>
      </c>
      <c r="AF29" t="s">
        <v>58</v>
      </c>
      <c r="AG29" s="13">
        <v>0</v>
      </c>
      <c r="AH29" t="s">
        <v>57</v>
      </c>
    </row>
    <row r="30" spans="1:34">
      <c r="A30" t="s">
        <v>39</v>
      </c>
      <c r="B30" t="s">
        <v>58</v>
      </c>
      <c r="C30" s="12">
        <v>4169.7989914629197</v>
      </c>
      <c r="D30" t="s">
        <v>58</v>
      </c>
      <c r="E30" s="14">
        <v>15075.657999999999</v>
      </c>
      <c r="F30" t="s">
        <v>58</v>
      </c>
      <c r="G30" s="13">
        <v>0</v>
      </c>
      <c r="H30" t="s">
        <v>58</v>
      </c>
      <c r="I30" s="15">
        <v>9.4222000000000001</v>
      </c>
      <c r="J30" t="s">
        <v>58</v>
      </c>
      <c r="K30" s="13">
        <v>8.9212933467924471E-2</v>
      </c>
      <c r="L30" t="s">
        <v>58</v>
      </c>
      <c r="M30" s="12">
        <v>7.9000000000000008E-3</v>
      </c>
      <c r="N30" t="s">
        <v>58</v>
      </c>
      <c r="O30" s="13">
        <v>8.9212933467924471E-2</v>
      </c>
      <c r="P30" t="s">
        <v>58</v>
      </c>
      <c r="Q30" s="15">
        <v>1.8836999999999999</v>
      </c>
      <c r="R30" t="s">
        <v>58</v>
      </c>
      <c r="S30" s="13">
        <v>0</v>
      </c>
      <c r="T30" t="s">
        <v>58</v>
      </c>
      <c r="U30" s="14">
        <v>1069.9000000000001</v>
      </c>
      <c r="V30" t="s">
        <v>58</v>
      </c>
      <c r="W30" s="13">
        <v>0</v>
      </c>
      <c r="X30" t="s">
        <v>58</v>
      </c>
      <c r="Y30" s="13">
        <v>1.1101735868428185E-10</v>
      </c>
      <c r="Z30" t="s">
        <v>58</v>
      </c>
      <c r="AA30" s="13">
        <v>0</v>
      </c>
      <c r="AB30" t="s">
        <v>58</v>
      </c>
      <c r="AC30" s="13">
        <v>0</v>
      </c>
      <c r="AD30" t="s">
        <v>58</v>
      </c>
      <c r="AE30" s="15">
        <v>9.1799999999999979E-2</v>
      </c>
      <c r="AF30" t="s">
        <v>58</v>
      </c>
      <c r="AG30" s="13">
        <v>0</v>
      </c>
      <c r="AH30" t="s">
        <v>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U37"/>
  <sheetViews>
    <sheetView tabSelected="1" workbookViewId="0">
      <selection activeCell="P8" sqref="P8"/>
    </sheetView>
  </sheetViews>
  <sheetFormatPr baseColWidth="10" defaultRowHeight="15" x14ac:dyDescent="0"/>
  <cols>
    <col min="2" max="2" width="39.1640625" bestFit="1" customWidth="1"/>
    <col min="3" max="3" width="2.6640625" bestFit="1" customWidth="1"/>
    <col min="4" max="4" width="10.83203125" style="12"/>
    <col min="5" max="5" width="2.6640625" bestFit="1" customWidth="1"/>
    <col min="6" max="6" width="10.83203125" style="14"/>
    <col min="7" max="7" width="2.6640625" bestFit="1" customWidth="1"/>
    <col min="8" max="8" width="10.83203125" style="21"/>
    <col min="9" max="9" width="2.6640625" bestFit="1" customWidth="1"/>
    <col min="11" max="11" width="2.6640625" bestFit="1" customWidth="1"/>
    <col min="12" max="12" width="10.83203125" style="14"/>
    <col min="13" max="13" width="2.6640625" bestFit="1" customWidth="1"/>
    <col min="14" max="14" width="10.83203125" style="21"/>
    <col min="15" max="15" width="2.6640625" bestFit="1" customWidth="1"/>
    <col min="17" max="17" width="2.6640625" bestFit="1" customWidth="1"/>
    <col min="18" max="18" width="10.83203125" style="21"/>
    <col min="19" max="19" width="2.6640625" bestFit="1" customWidth="1"/>
    <col min="21" max="21" width="2.83203125" bestFit="1" customWidth="1"/>
  </cols>
  <sheetData>
    <row r="6" spans="2:21">
      <c r="D6" s="12" t="s">
        <v>18</v>
      </c>
      <c r="H6" s="21" t="s">
        <v>19</v>
      </c>
      <c r="N6" s="21" t="s">
        <v>25</v>
      </c>
      <c r="R6" s="21" t="s">
        <v>27</v>
      </c>
    </row>
    <row r="7" spans="2:21">
      <c r="B7" t="s">
        <v>62</v>
      </c>
      <c r="D7" s="12" t="s">
        <v>29</v>
      </c>
      <c r="F7" s="14" t="s">
        <v>30</v>
      </c>
      <c r="H7" s="21" t="s">
        <v>31</v>
      </c>
      <c r="J7" t="s">
        <v>63</v>
      </c>
      <c r="L7" s="14" t="s">
        <v>30</v>
      </c>
      <c r="N7" s="21" t="s">
        <v>31</v>
      </c>
      <c r="P7" t="s">
        <v>63</v>
      </c>
      <c r="R7" s="21" t="s">
        <v>31</v>
      </c>
      <c r="T7" t="s">
        <v>63</v>
      </c>
    </row>
    <row r="8" spans="2:21">
      <c r="B8" t="s">
        <v>64</v>
      </c>
      <c r="C8" t="s">
        <v>58</v>
      </c>
      <c r="D8" s="12">
        <v>794.74472189999994</v>
      </c>
      <c r="E8" t="s">
        <v>58</v>
      </c>
      <c r="F8" s="14">
        <v>105.456</v>
      </c>
      <c r="G8" t="s">
        <v>58</v>
      </c>
      <c r="H8" s="21">
        <v>0</v>
      </c>
      <c r="I8" t="s">
        <v>58</v>
      </c>
      <c r="J8">
        <v>0</v>
      </c>
      <c r="K8" t="s">
        <v>58</v>
      </c>
      <c r="L8" s="14">
        <v>7.7211999999999996</v>
      </c>
      <c r="M8" t="s">
        <v>58</v>
      </c>
      <c r="N8" s="21">
        <v>0.189</v>
      </c>
      <c r="O8" t="s">
        <v>58</v>
      </c>
      <c r="P8">
        <v>1.5676354503135202E-6</v>
      </c>
      <c r="Q8" t="s">
        <v>58</v>
      </c>
      <c r="R8" s="21">
        <v>0.189</v>
      </c>
      <c r="S8" t="s">
        <v>58</v>
      </c>
      <c r="T8">
        <v>1.5676354503135202E-6</v>
      </c>
      <c r="U8" t="s">
        <v>57</v>
      </c>
    </row>
    <row r="9" spans="2:21">
      <c r="B9" t="s">
        <v>65</v>
      </c>
      <c r="C9" t="s">
        <v>58</v>
      </c>
      <c r="D9" s="12">
        <v>4498.8484129999997</v>
      </c>
      <c r="E9" t="s">
        <v>58</v>
      </c>
      <c r="F9" s="14">
        <v>623.36199999999997</v>
      </c>
      <c r="G9" t="s">
        <v>58</v>
      </c>
      <c r="H9" s="21">
        <v>0</v>
      </c>
      <c r="I9" t="s">
        <v>58</v>
      </c>
      <c r="J9">
        <v>0</v>
      </c>
      <c r="K9" t="s">
        <v>58</v>
      </c>
      <c r="L9" s="14">
        <v>9.1204000000000001</v>
      </c>
      <c r="M9" t="s">
        <v>58</v>
      </c>
      <c r="N9" s="21">
        <v>0.129</v>
      </c>
      <c r="O9" t="s">
        <v>58</v>
      </c>
      <c r="P9">
        <v>0</v>
      </c>
      <c r="Q9" t="s">
        <v>58</v>
      </c>
      <c r="R9" s="21">
        <v>0.16600000000000001</v>
      </c>
      <c r="S9" t="s">
        <v>58</v>
      </c>
      <c r="T9">
        <v>1.2790939973375804E-6</v>
      </c>
      <c r="U9" t="s">
        <v>57</v>
      </c>
    </row>
    <row r="10" spans="2:21">
      <c r="B10" t="s">
        <v>66</v>
      </c>
      <c r="C10" t="s">
        <v>58</v>
      </c>
      <c r="D10" s="12">
        <v>2490.8885439999999</v>
      </c>
      <c r="E10" t="s">
        <v>58</v>
      </c>
      <c r="F10" s="14">
        <v>59.526000000000003</v>
      </c>
      <c r="G10" t="s">
        <v>58</v>
      </c>
      <c r="H10" s="21">
        <v>0.01</v>
      </c>
      <c r="I10" t="s">
        <v>58</v>
      </c>
      <c r="J10">
        <v>0.69813047805321626</v>
      </c>
      <c r="K10" t="s">
        <v>58</v>
      </c>
      <c r="L10" s="14">
        <v>8.4278999999999993</v>
      </c>
      <c r="M10" t="s">
        <v>58</v>
      </c>
      <c r="N10" s="21">
        <v>1.6E-2</v>
      </c>
      <c r="O10" t="s">
        <v>58</v>
      </c>
      <c r="P10">
        <v>2.3101997132152692E-6</v>
      </c>
      <c r="Q10" t="s">
        <v>58</v>
      </c>
      <c r="R10" s="21">
        <v>1.6E-2</v>
      </c>
      <c r="S10" t="s">
        <v>58</v>
      </c>
      <c r="T10">
        <v>2.3101997132152692E-6</v>
      </c>
      <c r="U10" t="s">
        <v>57</v>
      </c>
    </row>
    <row r="11" spans="2:21">
      <c r="B11" t="s">
        <v>67</v>
      </c>
      <c r="C11" t="s">
        <v>58</v>
      </c>
      <c r="D11" s="12">
        <v>3601.077229</v>
      </c>
      <c r="E11" t="s">
        <v>58</v>
      </c>
      <c r="F11" s="14">
        <v>211.511</v>
      </c>
      <c r="G11" t="s">
        <v>58</v>
      </c>
      <c r="H11" s="21">
        <v>0</v>
      </c>
      <c r="I11" t="s">
        <v>58</v>
      </c>
      <c r="J11">
        <v>0</v>
      </c>
      <c r="K11" t="s">
        <v>58</v>
      </c>
      <c r="L11" s="14">
        <v>8.9857999999999993</v>
      </c>
      <c r="M11" t="s">
        <v>58</v>
      </c>
      <c r="N11" s="21">
        <v>7.0999999999999994E-2</v>
      </c>
      <c r="O11" t="s">
        <v>58</v>
      </c>
      <c r="P11">
        <v>1.5979801692833951E-6</v>
      </c>
      <c r="Q11" t="s">
        <v>58</v>
      </c>
      <c r="R11" s="21">
        <v>7.0999999999999994E-2</v>
      </c>
      <c r="S11" t="s">
        <v>58</v>
      </c>
      <c r="T11">
        <v>1.5979801692833951E-6</v>
      </c>
      <c r="U11" t="s">
        <v>57</v>
      </c>
    </row>
    <row r="12" spans="2:21">
      <c r="B12" t="s">
        <v>68</v>
      </c>
      <c r="C12" t="s">
        <v>58</v>
      </c>
      <c r="D12" s="12">
        <v>540.89744010000004</v>
      </c>
      <c r="E12" t="s">
        <v>58</v>
      </c>
      <c r="F12" s="14">
        <v>36.424999999999997</v>
      </c>
      <c r="G12" t="s">
        <v>58</v>
      </c>
      <c r="H12" s="21">
        <v>0</v>
      </c>
      <c r="I12" t="s">
        <v>58</v>
      </c>
      <c r="J12">
        <v>0</v>
      </c>
      <c r="K12" t="s">
        <v>58</v>
      </c>
      <c r="L12" s="14">
        <v>8.5411999999999999</v>
      </c>
      <c r="M12" t="s">
        <v>58</v>
      </c>
      <c r="N12" s="21">
        <v>0</v>
      </c>
      <c r="O12" t="s">
        <v>58</v>
      </c>
      <c r="P12">
        <v>2.9736136294204659E-6</v>
      </c>
      <c r="Q12" t="s">
        <v>58</v>
      </c>
      <c r="R12" s="21">
        <v>0</v>
      </c>
      <c r="S12" t="s">
        <v>58</v>
      </c>
      <c r="T12">
        <v>2.9736136294204659E-6</v>
      </c>
      <c r="U12" t="s">
        <v>57</v>
      </c>
    </row>
    <row r="13" spans="2:21">
      <c r="B13" t="s">
        <v>69</v>
      </c>
      <c r="C13" t="s">
        <v>58</v>
      </c>
      <c r="D13" s="12">
        <v>3948.211331</v>
      </c>
      <c r="E13" t="s">
        <v>58</v>
      </c>
      <c r="F13" s="14">
        <v>245.375</v>
      </c>
      <c r="G13" t="s">
        <v>58</v>
      </c>
      <c r="H13" s="21">
        <v>0</v>
      </c>
      <c r="I13" t="s">
        <v>58</v>
      </c>
      <c r="J13">
        <v>0</v>
      </c>
      <c r="K13" t="s">
        <v>58</v>
      </c>
      <c r="L13" s="14">
        <v>8.7112999999999996</v>
      </c>
      <c r="M13" t="s">
        <v>58</v>
      </c>
      <c r="N13" s="21">
        <v>5.8000000000000003E-2</v>
      </c>
      <c r="O13" t="s">
        <v>58</v>
      </c>
      <c r="P13">
        <v>1.4574827732289895E-6</v>
      </c>
      <c r="Q13" t="s">
        <v>58</v>
      </c>
      <c r="R13" s="21">
        <v>0.13600000000000001</v>
      </c>
      <c r="S13" t="s">
        <v>58</v>
      </c>
      <c r="T13">
        <v>0</v>
      </c>
      <c r="U13" t="s">
        <v>57</v>
      </c>
    </row>
    <row r="14" spans="2:21">
      <c r="B14" t="s">
        <v>70</v>
      </c>
      <c r="C14" t="s">
        <v>58</v>
      </c>
      <c r="D14" s="12">
        <v>685.56481789999998</v>
      </c>
      <c r="E14" t="s">
        <v>58</v>
      </c>
      <c r="F14" s="14">
        <v>248.55799999999999</v>
      </c>
      <c r="G14" t="s">
        <v>58</v>
      </c>
      <c r="H14" s="21">
        <v>0</v>
      </c>
      <c r="I14" t="s">
        <v>58</v>
      </c>
      <c r="J14">
        <v>0</v>
      </c>
      <c r="K14" t="s">
        <v>58</v>
      </c>
      <c r="L14" s="14">
        <v>8.3731000000000009</v>
      </c>
      <c r="M14" t="s">
        <v>58</v>
      </c>
      <c r="N14" s="21">
        <v>2E-3</v>
      </c>
      <c r="O14" t="s">
        <v>58</v>
      </c>
      <c r="P14">
        <v>1.4838130158370837E-6</v>
      </c>
      <c r="Q14" t="s">
        <v>58</v>
      </c>
      <c r="R14" s="21">
        <v>0</v>
      </c>
      <c r="S14" t="s">
        <v>58</v>
      </c>
      <c r="T14">
        <v>1.4838130158370837E-6</v>
      </c>
      <c r="U14" t="s">
        <v>57</v>
      </c>
    </row>
    <row r="15" spans="2:21">
      <c r="B15" t="s">
        <v>71</v>
      </c>
      <c r="C15" t="s">
        <v>58</v>
      </c>
      <c r="D15" s="12">
        <v>3826.0975279999998</v>
      </c>
      <c r="E15" t="s">
        <v>58</v>
      </c>
      <c r="F15" s="14">
        <v>2190.393</v>
      </c>
      <c r="G15" t="s">
        <v>58</v>
      </c>
      <c r="H15" s="21">
        <v>0</v>
      </c>
      <c r="I15" t="s">
        <v>58</v>
      </c>
      <c r="J15">
        <v>0</v>
      </c>
      <c r="K15" t="s">
        <v>58</v>
      </c>
      <c r="L15" s="14">
        <v>9.8045000000000009</v>
      </c>
      <c r="M15" t="s">
        <v>58</v>
      </c>
      <c r="N15" s="21">
        <v>0</v>
      </c>
      <c r="O15" t="s">
        <v>58</v>
      </c>
      <c r="P15">
        <v>1.50399982172122E-6</v>
      </c>
      <c r="Q15" t="s">
        <v>58</v>
      </c>
      <c r="R15" s="21">
        <v>0</v>
      </c>
      <c r="S15" t="s">
        <v>58</v>
      </c>
      <c r="T15">
        <v>1.50399982172122E-6</v>
      </c>
      <c r="U15" t="s">
        <v>57</v>
      </c>
    </row>
    <row r="16" spans="2:21">
      <c r="B16" t="s">
        <v>72</v>
      </c>
      <c r="C16" t="s">
        <v>58</v>
      </c>
      <c r="D16" s="12">
        <v>2342.6636859999999</v>
      </c>
      <c r="E16" t="s">
        <v>58</v>
      </c>
      <c r="F16" s="14">
        <v>134.905</v>
      </c>
      <c r="G16" t="s">
        <v>58</v>
      </c>
      <c r="H16" s="21">
        <v>0</v>
      </c>
      <c r="I16" t="s">
        <v>58</v>
      </c>
      <c r="J16">
        <v>0</v>
      </c>
      <c r="K16" t="s">
        <v>58</v>
      </c>
      <c r="L16" s="14">
        <v>8.2715999999999994</v>
      </c>
      <c r="M16" t="s">
        <v>58</v>
      </c>
      <c r="N16" s="21">
        <v>0</v>
      </c>
      <c r="O16" t="s">
        <v>58</v>
      </c>
      <c r="P16">
        <v>0</v>
      </c>
      <c r="Q16" t="s">
        <v>58</v>
      </c>
      <c r="R16" s="21">
        <v>0</v>
      </c>
      <c r="S16" t="s">
        <v>58</v>
      </c>
      <c r="T16">
        <v>0</v>
      </c>
      <c r="U16" t="s">
        <v>57</v>
      </c>
    </row>
    <row r="17" spans="2:21">
      <c r="B17" t="s">
        <v>73</v>
      </c>
      <c r="C17" t="s">
        <v>58</v>
      </c>
      <c r="D17" s="12">
        <v>2275.2791350000002</v>
      </c>
      <c r="E17" t="s">
        <v>58</v>
      </c>
      <c r="F17" s="14">
        <v>554.45600000000002</v>
      </c>
      <c r="G17" t="s">
        <v>58</v>
      </c>
      <c r="H17" s="21">
        <v>0</v>
      </c>
      <c r="I17" t="s">
        <v>58</v>
      </c>
      <c r="J17">
        <v>0</v>
      </c>
      <c r="K17" t="s">
        <v>58</v>
      </c>
      <c r="L17" s="14">
        <v>9.6167999999999996</v>
      </c>
      <c r="M17" t="s">
        <v>58</v>
      </c>
      <c r="N17" s="21">
        <v>0</v>
      </c>
      <c r="O17" t="s">
        <v>58</v>
      </c>
      <c r="P17">
        <v>0</v>
      </c>
      <c r="Q17" t="s">
        <v>58</v>
      </c>
      <c r="R17" s="21">
        <v>0</v>
      </c>
      <c r="S17" t="s">
        <v>58</v>
      </c>
      <c r="T17">
        <v>0</v>
      </c>
      <c r="U17" t="s">
        <v>57</v>
      </c>
    </row>
    <row r="18" spans="2:21">
      <c r="B18" t="s">
        <v>74</v>
      </c>
      <c r="C18" t="s">
        <v>58</v>
      </c>
      <c r="D18" s="12">
        <v>556.85109009999996</v>
      </c>
      <c r="E18" t="s">
        <v>58</v>
      </c>
      <c r="F18" s="14">
        <v>70.78</v>
      </c>
      <c r="G18" t="s">
        <v>58</v>
      </c>
      <c r="H18" s="21">
        <v>0</v>
      </c>
      <c r="I18" t="s">
        <v>58</v>
      </c>
      <c r="J18">
        <v>0</v>
      </c>
      <c r="K18" t="s">
        <v>58</v>
      </c>
      <c r="L18" s="14">
        <v>8.1267999999999994</v>
      </c>
      <c r="M18" t="s">
        <v>58</v>
      </c>
      <c r="N18" s="21">
        <v>0</v>
      </c>
      <c r="O18" t="s">
        <v>58</v>
      </c>
      <c r="P18">
        <v>0</v>
      </c>
      <c r="Q18" t="s">
        <v>58</v>
      </c>
      <c r="R18" s="21">
        <v>0</v>
      </c>
      <c r="S18" t="s">
        <v>58</v>
      </c>
      <c r="T18">
        <v>0</v>
      </c>
      <c r="U18" t="s">
        <v>57</v>
      </c>
    </row>
    <row r="19" spans="2:21">
      <c r="B19" t="s">
        <v>75</v>
      </c>
      <c r="C19" t="s">
        <v>58</v>
      </c>
      <c r="D19" s="12">
        <v>2935.9606199999998</v>
      </c>
      <c r="E19" t="s">
        <v>58</v>
      </c>
      <c r="F19" s="14">
        <v>787.69799999999998</v>
      </c>
      <c r="G19" t="s">
        <v>58</v>
      </c>
      <c r="H19" s="21">
        <v>0</v>
      </c>
      <c r="I19" t="s">
        <v>58</v>
      </c>
      <c r="J19">
        <v>0</v>
      </c>
      <c r="K19" t="s">
        <v>58</v>
      </c>
      <c r="L19" s="14">
        <v>9.6577000000000002</v>
      </c>
      <c r="M19" t="s">
        <v>58</v>
      </c>
      <c r="N19" s="21">
        <v>0</v>
      </c>
      <c r="O19" t="s">
        <v>58</v>
      </c>
      <c r="P19">
        <v>0</v>
      </c>
      <c r="Q19" t="s">
        <v>58</v>
      </c>
      <c r="R19" s="21">
        <v>0</v>
      </c>
      <c r="S19" t="s">
        <v>58</v>
      </c>
      <c r="T19">
        <v>0</v>
      </c>
      <c r="U19" t="s">
        <v>57</v>
      </c>
    </row>
    <row r="20" spans="2:21">
      <c r="B20" t="s">
        <v>76</v>
      </c>
      <c r="C20" t="s">
        <v>58</v>
      </c>
      <c r="D20" s="12">
        <v>834.030574</v>
      </c>
      <c r="E20" t="s">
        <v>58</v>
      </c>
      <c r="F20" s="14">
        <v>715.65499999999997</v>
      </c>
      <c r="G20" t="s">
        <v>58</v>
      </c>
      <c r="H20" s="21">
        <v>7.9000000000000001E-2</v>
      </c>
      <c r="I20" t="s">
        <v>58</v>
      </c>
      <c r="J20">
        <v>0.83653362136817777</v>
      </c>
      <c r="K20" t="s">
        <v>58</v>
      </c>
      <c r="L20" s="14">
        <v>10.182499999999999</v>
      </c>
      <c r="M20" t="s">
        <v>58</v>
      </c>
      <c r="N20" s="21">
        <v>9.1999999999999998E-2</v>
      </c>
      <c r="O20" t="s">
        <v>58</v>
      </c>
      <c r="P20">
        <v>0</v>
      </c>
      <c r="Q20" t="s">
        <v>58</v>
      </c>
      <c r="R20" s="21">
        <v>0.129</v>
      </c>
      <c r="S20" t="s">
        <v>58</v>
      </c>
      <c r="T20">
        <v>1.7248888048557318E-6</v>
      </c>
      <c r="U20" t="s">
        <v>57</v>
      </c>
    </row>
    <row r="21" spans="2:21">
      <c r="B21" t="s">
        <v>77</v>
      </c>
      <c r="C21" t="s">
        <v>58</v>
      </c>
      <c r="D21" s="12">
        <v>5531.3727280000003</v>
      </c>
      <c r="E21" t="s">
        <v>58</v>
      </c>
      <c r="F21" s="14">
        <v>6252.42</v>
      </c>
      <c r="G21" t="s">
        <v>58</v>
      </c>
      <c r="H21" s="21">
        <v>0</v>
      </c>
      <c r="I21" t="s">
        <v>58</v>
      </c>
      <c r="J21">
        <v>0</v>
      </c>
      <c r="K21" t="s">
        <v>58</v>
      </c>
      <c r="L21" s="14">
        <v>10.469200000000001</v>
      </c>
      <c r="M21" t="s">
        <v>58</v>
      </c>
      <c r="N21" s="21">
        <v>4.0000000000000001E-3</v>
      </c>
      <c r="O21" t="s">
        <v>58</v>
      </c>
      <c r="P21">
        <v>1.4712478077647997E-6</v>
      </c>
      <c r="Q21" t="s">
        <v>58</v>
      </c>
      <c r="R21" s="21">
        <v>4.0000000000000001E-3</v>
      </c>
      <c r="S21" t="s">
        <v>58</v>
      </c>
      <c r="T21">
        <v>1.4712478077647997E-6</v>
      </c>
      <c r="U21" t="s">
        <v>57</v>
      </c>
    </row>
    <row r="22" spans="2:21">
      <c r="B22" t="s">
        <v>78</v>
      </c>
      <c r="C22" t="s">
        <v>58</v>
      </c>
      <c r="D22" s="12">
        <v>2644.4914490000001</v>
      </c>
      <c r="E22" t="s">
        <v>58</v>
      </c>
      <c r="F22" s="14">
        <v>366.08199999999999</v>
      </c>
      <c r="G22" t="s">
        <v>58</v>
      </c>
      <c r="H22" s="21">
        <v>0</v>
      </c>
      <c r="I22" t="s">
        <v>58</v>
      </c>
      <c r="J22">
        <v>0</v>
      </c>
      <c r="K22" t="s">
        <v>58</v>
      </c>
      <c r="L22" s="14">
        <v>9.6576000000000004</v>
      </c>
      <c r="M22" t="s">
        <v>58</v>
      </c>
      <c r="N22" s="21">
        <v>2E-3</v>
      </c>
      <c r="O22" t="s">
        <v>58</v>
      </c>
      <c r="P22">
        <v>0</v>
      </c>
      <c r="Q22" t="s">
        <v>58</v>
      </c>
      <c r="R22" s="21">
        <v>1.7999999999999999E-2</v>
      </c>
      <c r="S22" t="s">
        <v>58</v>
      </c>
      <c r="T22">
        <v>0</v>
      </c>
      <c r="U22" t="s">
        <v>57</v>
      </c>
    </row>
    <row r="23" spans="2:21">
      <c r="B23" t="s">
        <v>79</v>
      </c>
      <c r="C23" t="s">
        <v>58</v>
      </c>
      <c r="D23" s="12">
        <v>3222.6032230000001</v>
      </c>
      <c r="E23" t="s">
        <v>58</v>
      </c>
      <c r="F23" s="14">
        <v>1462.681</v>
      </c>
      <c r="G23" t="s">
        <v>58</v>
      </c>
      <c r="H23" s="21">
        <v>0</v>
      </c>
      <c r="I23" t="s">
        <v>58</v>
      </c>
      <c r="J23">
        <v>0</v>
      </c>
      <c r="K23" t="s">
        <v>58</v>
      </c>
      <c r="L23" s="14">
        <v>10.32</v>
      </c>
      <c r="M23" t="s">
        <v>58</v>
      </c>
      <c r="N23" s="21">
        <v>0</v>
      </c>
      <c r="O23" t="s">
        <v>58</v>
      </c>
      <c r="P23">
        <v>1.2626469094796159E-6</v>
      </c>
      <c r="Q23" t="s">
        <v>58</v>
      </c>
      <c r="R23" s="21">
        <v>2E-3</v>
      </c>
      <c r="S23" t="s">
        <v>58</v>
      </c>
      <c r="T23">
        <v>0</v>
      </c>
      <c r="U23" t="s">
        <v>57</v>
      </c>
    </row>
    <row r="24" spans="2:21">
      <c r="B24" t="s">
        <v>80</v>
      </c>
      <c r="C24" t="s">
        <v>58</v>
      </c>
      <c r="D24" s="12">
        <v>532.90566960000001</v>
      </c>
      <c r="E24" t="s">
        <v>58</v>
      </c>
      <c r="F24" s="14">
        <v>148.25200000000001</v>
      </c>
      <c r="G24" t="s">
        <v>58</v>
      </c>
      <c r="H24" s="21">
        <v>0</v>
      </c>
      <c r="I24" t="s">
        <v>58</v>
      </c>
      <c r="J24">
        <v>0</v>
      </c>
      <c r="K24" t="s">
        <v>58</v>
      </c>
      <c r="L24" s="14">
        <v>8.4515999999999991</v>
      </c>
      <c r="M24" t="s">
        <v>58</v>
      </c>
      <c r="N24" s="21">
        <v>0</v>
      </c>
      <c r="O24" t="s">
        <v>58</v>
      </c>
      <c r="P24">
        <v>1.3497810982943988E-6</v>
      </c>
      <c r="Q24" t="s">
        <v>58</v>
      </c>
      <c r="R24" s="21">
        <v>0</v>
      </c>
      <c r="S24" t="s">
        <v>58</v>
      </c>
      <c r="T24">
        <v>1.3497810982943988E-6</v>
      </c>
      <c r="U24" t="s">
        <v>57</v>
      </c>
    </row>
    <row r="25" spans="2:21">
      <c r="B25" t="s">
        <v>81</v>
      </c>
      <c r="C25" t="s">
        <v>58</v>
      </c>
      <c r="D25" s="12">
        <v>4420.4383989999997</v>
      </c>
      <c r="E25" t="s">
        <v>58</v>
      </c>
      <c r="F25" s="14">
        <v>1929.316</v>
      </c>
      <c r="G25" t="s">
        <v>58</v>
      </c>
      <c r="H25" s="21">
        <v>0</v>
      </c>
      <c r="I25" t="s">
        <v>58</v>
      </c>
      <c r="J25">
        <v>0</v>
      </c>
      <c r="K25" t="s">
        <v>58</v>
      </c>
      <c r="L25" s="14">
        <v>9.8983000000000008</v>
      </c>
      <c r="M25" t="s">
        <v>58</v>
      </c>
      <c r="N25" s="21">
        <v>0</v>
      </c>
      <c r="O25" t="s">
        <v>58</v>
      </c>
      <c r="P25">
        <v>2.9108651311396776E-6</v>
      </c>
      <c r="Q25" t="s">
        <v>58</v>
      </c>
      <c r="R25" s="21">
        <v>3.0000000000000001E-3</v>
      </c>
      <c r="S25" t="s">
        <v>58</v>
      </c>
      <c r="T25">
        <v>1.8409983955077844E-6</v>
      </c>
      <c r="U25" t="s">
        <v>57</v>
      </c>
    </row>
    <row r="26" spans="2:21">
      <c r="B26" t="s">
        <v>82</v>
      </c>
      <c r="C26" t="s">
        <v>58</v>
      </c>
      <c r="D26" s="12">
        <v>910.22855919999995</v>
      </c>
      <c r="E26" t="s">
        <v>58</v>
      </c>
      <c r="F26" s="14">
        <v>1771.569</v>
      </c>
      <c r="G26" t="s">
        <v>58</v>
      </c>
      <c r="H26" s="21">
        <v>0</v>
      </c>
      <c r="I26" t="s">
        <v>58</v>
      </c>
      <c r="J26">
        <v>0</v>
      </c>
      <c r="K26" t="s">
        <v>58</v>
      </c>
      <c r="L26" s="14">
        <v>9.3078000000000003</v>
      </c>
      <c r="M26" t="s">
        <v>58</v>
      </c>
      <c r="N26" s="21">
        <v>0.20100000000000001</v>
      </c>
      <c r="O26" t="s">
        <v>58</v>
      </c>
      <c r="P26">
        <v>1.5804931469788142E-6</v>
      </c>
      <c r="Q26" t="s">
        <v>58</v>
      </c>
      <c r="R26" s="21">
        <v>0.20100000000000001</v>
      </c>
      <c r="S26" t="s">
        <v>58</v>
      </c>
      <c r="T26">
        <v>1.5804931469788142E-6</v>
      </c>
      <c r="U26" t="s">
        <v>57</v>
      </c>
    </row>
    <row r="27" spans="2:21">
      <c r="B27" t="s">
        <v>83</v>
      </c>
      <c r="C27" t="s">
        <v>58</v>
      </c>
      <c r="D27" s="12" t="s">
        <v>40</v>
      </c>
      <c r="E27" t="s">
        <v>58</v>
      </c>
      <c r="F27" s="12" t="s">
        <v>40</v>
      </c>
      <c r="G27" t="s">
        <v>58</v>
      </c>
      <c r="H27" s="12" t="s">
        <v>40</v>
      </c>
      <c r="I27" t="s">
        <v>58</v>
      </c>
      <c r="J27" s="12" t="s">
        <v>40</v>
      </c>
      <c r="K27" t="s">
        <v>58</v>
      </c>
      <c r="L27" s="14">
        <v>10.359500000000001</v>
      </c>
      <c r="M27" t="s">
        <v>58</v>
      </c>
      <c r="N27" s="12" t="s">
        <v>40</v>
      </c>
      <c r="O27" t="s">
        <v>58</v>
      </c>
      <c r="P27" s="12" t="s">
        <v>40</v>
      </c>
      <c r="Q27" t="s">
        <v>58</v>
      </c>
      <c r="R27" s="12" t="s">
        <v>40</v>
      </c>
      <c r="S27" t="s">
        <v>58</v>
      </c>
      <c r="T27" s="12" t="s">
        <v>40</v>
      </c>
      <c r="U27" t="s">
        <v>57</v>
      </c>
    </row>
    <row r="28" spans="2:21">
      <c r="B28" t="s">
        <v>84</v>
      </c>
      <c r="C28" t="s">
        <v>58</v>
      </c>
      <c r="D28" s="12">
        <v>2604.8435720000002</v>
      </c>
      <c r="E28" t="s">
        <v>58</v>
      </c>
      <c r="F28" s="14">
        <v>830.18</v>
      </c>
      <c r="G28" t="s">
        <v>58</v>
      </c>
      <c r="H28" s="21">
        <v>0</v>
      </c>
      <c r="I28" t="s">
        <v>58</v>
      </c>
      <c r="J28">
        <v>0</v>
      </c>
      <c r="K28" t="s">
        <v>58</v>
      </c>
      <c r="L28" s="14">
        <v>9.6783000000000001</v>
      </c>
      <c r="M28" t="s">
        <v>58</v>
      </c>
      <c r="N28" s="21">
        <v>0</v>
      </c>
      <c r="O28" t="s">
        <v>58</v>
      </c>
      <c r="P28">
        <v>0</v>
      </c>
      <c r="Q28" t="s">
        <v>58</v>
      </c>
      <c r="R28" s="21">
        <v>0</v>
      </c>
      <c r="S28" t="s">
        <v>58</v>
      </c>
      <c r="T28">
        <v>0</v>
      </c>
      <c r="U28" t="s">
        <v>57</v>
      </c>
    </row>
    <row r="29" spans="2:21">
      <c r="B29" t="s">
        <v>85</v>
      </c>
      <c r="C29" t="s">
        <v>58</v>
      </c>
      <c r="D29" s="12">
        <v>4048.4078770000001</v>
      </c>
      <c r="E29" t="s">
        <v>58</v>
      </c>
      <c r="F29" s="14">
        <v>3884.268</v>
      </c>
      <c r="G29" t="s">
        <v>58</v>
      </c>
      <c r="H29" s="21">
        <v>0</v>
      </c>
      <c r="I29" t="s">
        <v>58</v>
      </c>
      <c r="J29">
        <v>0</v>
      </c>
      <c r="K29" t="s">
        <v>58</v>
      </c>
      <c r="L29" s="14">
        <v>10.863799999999999</v>
      </c>
      <c r="M29" t="s">
        <v>58</v>
      </c>
      <c r="N29" s="21">
        <v>0</v>
      </c>
      <c r="O29" t="s">
        <v>58</v>
      </c>
      <c r="P29">
        <v>1.4214106322370442E-6</v>
      </c>
      <c r="Q29" t="s">
        <v>58</v>
      </c>
      <c r="R29" s="21">
        <v>0</v>
      </c>
      <c r="S29" t="s">
        <v>58</v>
      </c>
      <c r="T29">
        <v>1.4214106322370442E-6</v>
      </c>
      <c r="U29" t="s">
        <v>57</v>
      </c>
    </row>
    <row r="30" spans="2:21">
      <c r="B30" t="s">
        <v>86</v>
      </c>
      <c r="C30" t="s">
        <v>58</v>
      </c>
      <c r="D30" s="12">
        <v>472.18632839999998</v>
      </c>
      <c r="E30" t="s">
        <v>58</v>
      </c>
      <c r="F30" s="14">
        <v>412.322</v>
      </c>
      <c r="G30" t="s">
        <v>58</v>
      </c>
      <c r="H30" s="21">
        <v>0</v>
      </c>
      <c r="I30" t="s">
        <v>58</v>
      </c>
      <c r="J30">
        <v>0</v>
      </c>
      <c r="K30" t="s">
        <v>58</v>
      </c>
      <c r="L30" s="14">
        <v>9.2026000000000003</v>
      </c>
      <c r="M30" t="s">
        <v>58</v>
      </c>
      <c r="N30" s="21">
        <v>0</v>
      </c>
      <c r="O30" t="s">
        <v>58</v>
      </c>
      <c r="P30">
        <v>1.5233520259626394E-6</v>
      </c>
      <c r="Q30" t="s">
        <v>58</v>
      </c>
      <c r="R30" s="21">
        <v>0</v>
      </c>
      <c r="S30" t="s">
        <v>58</v>
      </c>
      <c r="T30">
        <v>1.5233520259626394E-6</v>
      </c>
      <c r="U30" t="s">
        <v>57</v>
      </c>
    </row>
    <row r="31" spans="2:21">
      <c r="B31" t="s">
        <v>87</v>
      </c>
      <c r="C31" t="s">
        <v>58</v>
      </c>
      <c r="D31" s="12">
        <v>5573.6946550000002</v>
      </c>
      <c r="E31" t="s">
        <v>58</v>
      </c>
      <c r="F31" s="14">
        <v>5878.8140000000003</v>
      </c>
      <c r="G31" t="s">
        <v>58</v>
      </c>
      <c r="H31" s="21">
        <v>0</v>
      </c>
      <c r="I31" t="s">
        <v>58</v>
      </c>
      <c r="J31">
        <v>0</v>
      </c>
      <c r="K31" t="s">
        <v>58</v>
      </c>
      <c r="L31" s="14">
        <v>10.5365</v>
      </c>
      <c r="M31" t="s">
        <v>58</v>
      </c>
      <c r="N31" s="21">
        <v>0</v>
      </c>
      <c r="O31" t="s">
        <v>58</v>
      </c>
      <c r="P31">
        <v>0</v>
      </c>
      <c r="Q31" t="s">
        <v>58</v>
      </c>
      <c r="R31" s="21">
        <v>0</v>
      </c>
      <c r="S31" t="s">
        <v>58</v>
      </c>
      <c r="T31">
        <v>0</v>
      </c>
      <c r="U31" t="s">
        <v>57</v>
      </c>
    </row>
    <row r="32" spans="2:21">
      <c r="B32" t="s">
        <v>88</v>
      </c>
      <c r="C32" t="s">
        <v>58</v>
      </c>
      <c r="D32" s="12">
        <v>518.18868229999998</v>
      </c>
      <c r="E32" t="s">
        <v>58</v>
      </c>
      <c r="F32" s="14">
        <v>4533.6949999999997</v>
      </c>
      <c r="G32" t="s">
        <v>58</v>
      </c>
      <c r="H32" s="21">
        <v>6.0000000000000001E-3</v>
      </c>
      <c r="I32" t="s">
        <v>58</v>
      </c>
      <c r="J32">
        <v>0.61025602604134688</v>
      </c>
      <c r="K32" t="s">
        <v>58</v>
      </c>
      <c r="L32" s="14">
        <v>11.0754</v>
      </c>
      <c r="M32" t="s">
        <v>58</v>
      </c>
      <c r="N32" s="21">
        <v>0.14099999999999999</v>
      </c>
      <c r="O32" t="s">
        <v>58</v>
      </c>
      <c r="P32">
        <v>1.3881159982254597E-6</v>
      </c>
      <c r="Q32" t="s">
        <v>58</v>
      </c>
      <c r="R32" s="21">
        <v>0.123</v>
      </c>
      <c r="S32" t="s">
        <v>58</v>
      </c>
      <c r="T32">
        <v>0</v>
      </c>
      <c r="U32" t="s">
        <v>57</v>
      </c>
    </row>
    <row r="33" spans="2:21">
      <c r="B33" t="s">
        <v>89</v>
      </c>
      <c r="C33" t="s">
        <v>58</v>
      </c>
      <c r="D33" s="12" t="s">
        <v>40</v>
      </c>
      <c r="E33" t="s">
        <v>58</v>
      </c>
      <c r="F33" s="12" t="s">
        <v>40</v>
      </c>
      <c r="G33" t="s">
        <v>58</v>
      </c>
      <c r="H33" s="12" t="s">
        <v>40</v>
      </c>
      <c r="I33" t="s">
        <v>58</v>
      </c>
      <c r="J33" s="12" t="s">
        <v>40</v>
      </c>
      <c r="K33" t="s">
        <v>58</v>
      </c>
      <c r="L33" s="14">
        <v>12.076700000000001</v>
      </c>
      <c r="M33" t="s">
        <v>58</v>
      </c>
      <c r="N33" s="50" t="s">
        <v>40</v>
      </c>
      <c r="O33" t="s">
        <v>58</v>
      </c>
      <c r="P33" s="50" t="s">
        <v>40</v>
      </c>
      <c r="Q33" t="s">
        <v>58</v>
      </c>
      <c r="R33" s="50" t="s">
        <v>40</v>
      </c>
      <c r="S33" t="s">
        <v>58</v>
      </c>
      <c r="T33" s="50" t="s">
        <v>40</v>
      </c>
      <c r="U33" t="s">
        <v>57</v>
      </c>
    </row>
    <row r="34" spans="2:21">
      <c r="B34" t="s">
        <v>90</v>
      </c>
      <c r="C34" t="s">
        <v>58</v>
      </c>
      <c r="D34" s="12">
        <v>2092.673033</v>
      </c>
      <c r="E34" t="s">
        <v>58</v>
      </c>
      <c r="F34" s="14">
        <v>2456.873</v>
      </c>
      <c r="G34" t="s">
        <v>58</v>
      </c>
      <c r="H34" s="21">
        <v>0</v>
      </c>
      <c r="I34" t="s">
        <v>58</v>
      </c>
      <c r="J34">
        <v>0</v>
      </c>
      <c r="K34" t="s">
        <v>58</v>
      </c>
      <c r="L34" s="14">
        <v>8.6768999999999998</v>
      </c>
      <c r="M34" t="s">
        <v>58</v>
      </c>
      <c r="N34" s="21">
        <v>0</v>
      </c>
      <c r="O34" t="s">
        <v>58</v>
      </c>
      <c r="P34">
        <v>0</v>
      </c>
      <c r="Q34" t="s">
        <v>58</v>
      </c>
      <c r="R34" s="21">
        <v>0</v>
      </c>
      <c r="S34" t="s">
        <v>58</v>
      </c>
      <c r="T34">
        <v>0</v>
      </c>
      <c r="U34" t="s">
        <v>57</v>
      </c>
    </row>
    <row r="35" spans="2:21">
      <c r="B35" t="s">
        <v>91</v>
      </c>
      <c r="C35" t="s">
        <v>58</v>
      </c>
      <c r="D35" s="12">
        <v>3044.3908919999999</v>
      </c>
      <c r="E35" t="s">
        <v>58</v>
      </c>
      <c r="F35" s="14">
        <v>12775.972</v>
      </c>
      <c r="G35" t="s">
        <v>58</v>
      </c>
      <c r="H35" s="21">
        <v>0</v>
      </c>
      <c r="I35" t="s">
        <v>58</v>
      </c>
      <c r="J35">
        <v>0</v>
      </c>
      <c r="K35" t="s">
        <v>58</v>
      </c>
      <c r="L35" s="14">
        <v>9.8041</v>
      </c>
      <c r="M35" t="s">
        <v>58</v>
      </c>
      <c r="N35" s="21">
        <v>0</v>
      </c>
      <c r="O35" t="s">
        <v>58</v>
      </c>
      <c r="P35">
        <v>0</v>
      </c>
      <c r="Q35" t="s">
        <v>58</v>
      </c>
      <c r="R35" s="21">
        <v>0</v>
      </c>
      <c r="S35" t="s">
        <v>58</v>
      </c>
      <c r="T35">
        <v>0</v>
      </c>
      <c r="U35" t="s">
        <v>57</v>
      </c>
    </row>
    <row r="36" spans="2:21">
      <c r="B36" t="s">
        <v>92</v>
      </c>
      <c r="C36" t="s">
        <v>58</v>
      </c>
      <c r="D36" s="12">
        <v>451.05169260000002</v>
      </c>
      <c r="E36" t="s">
        <v>58</v>
      </c>
      <c r="F36" s="14">
        <v>1007.748</v>
      </c>
      <c r="G36" t="s">
        <v>58</v>
      </c>
      <c r="H36" s="21">
        <v>0</v>
      </c>
      <c r="I36" t="s">
        <v>58</v>
      </c>
      <c r="J36">
        <v>0</v>
      </c>
      <c r="K36" t="s">
        <v>58</v>
      </c>
      <c r="L36" s="14">
        <v>7.9398999999999997</v>
      </c>
      <c r="M36" t="s">
        <v>58</v>
      </c>
      <c r="N36" s="21">
        <v>0</v>
      </c>
      <c r="O36" t="s">
        <v>58</v>
      </c>
      <c r="P36">
        <v>0</v>
      </c>
      <c r="Q36" t="s">
        <v>58</v>
      </c>
      <c r="R36" s="21">
        <v>0</v>
      </c>
      <c r="S36" t="s">
        <v>58</v>
      </c>
      <c r="T36">
        <v>0</v>
      </c>
      <c r="U36" t="s">
        <v>57</v>
      </c>
    </row>
    <row r="37" spans="2:21">
      <c r="B37" t="s">
        <v>93</v>
      </c>
      <c r="C37" t="s">
        <v>58</v>
      </c>
      <c r="D37" s="12">
        <v>4169.7989909999997</v>
      </c>
      <c r="E37" t="s">
        <v>58</v>
      </c>
      <c r="F37" s="14">
        <v>15075.657999999999</v>
      </c>
      <c r="G37" t="s">
        <v>58</v>
      </c>
      <c r="H37" s="21">
        <v>0</v>
      </c>
      <c r="I37" t="s">
        <v>58</v>
      </c>
      <c r="J37">
        <v>0</v>
      </c>
      <c r="K37" t="s">
        <v>58</v>
      </c>
      <c r="L37" s="14">
        <v>9.4222000000000001</v>
      </c>
      <c r="M37" t="s">
        <v>58</v>
      </c>
      <c r="N37" s="21">
        <v>0</v>
      </c>
      <c r="O37" t="s">
        <v>58</v>
      </c>
      <c r="P37">
        <v>0</v>
      </c>
      <c r="Q37" t="s">
        <v>58</v>
      </c>
      <c r="R37" s="21">
        <v>0</v>
      </c>
      <c r="S37" t="s">
        <v>58</v>
      </c>
      <c r="T37">
        <v>0</v>
      </c>
      <c r="U37" t="s">
        <v>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Junhua Wu</dc:creator>
  <cp:lastModifiedBy>Junhua Wu</cp:lastModifiedBy>
  <dcterms:created xsi:type="dcterms:W3CDTF">2017-05-27T04:15:50Z</dcterms:created>
  <dcterms:modified xsi:type="dcterms:W3CDTF">2017-06-05T04:31:08Z</dcterms:modified>
</cp:coreProperties>
</file>