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5700" yWindow="0" windowWidth="11220" windowHeight="16260" tabRatio="500" firstSheet="6" activeTab="8"/>
  </bookViews>
  <sheets>
    <sheet name="Algorithm vs Actual" sheetId="1" r:id="rId1"/>
    <sheet name="Lower Bound" sheetId="2" r:id="rId2"/>
    <sheet name="Minimize Units" sheetId="3" r:id="rId3"/>
    <sheet name="Avg Dwell Chart" sheetId="8" r:id="rId4"/>
    <sheet name="1_1 Ratio" sheetId="4" r:id="rId5"/>
    <sheet name="1_2 Ratio" sheetId="5" r:id="rId6"/>
    <sheet name="1_3 Ratio" sheetId="6" r:id="rId7"/>
    <sheet name="Sheet3" sheetId="7" r:id="rId8"/>
    <sheet name="Demand2" sheetId="9" r:id="rId9"/>
    <sheet name="SteadState1" sheetId="14" r:id="rId10"/>
    <sheet name="Dwell Policy Chart" sheetId="11" r:id="rId11"/>
    <sheet name="Dwell Policy Chart (2)" sheetId="13" r:id="rId12"/>
    <sheet name="Dwell" sheetId="10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7" i="7" l="1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8" i="7"/>
  <c r="T49" i="7"/>
  <c r="T50" i="7"/>
  <c r="T30" i="7"/>
  <c r="I25" i="5"/>
  <c r="I26" i="5"/>
  <c r="I27" i="5"/>
  <c r="I28" i="5"/>
  <c r="I29" i="5"/>
  <c r="I30" i="5"/>
  <c r="I24" i="5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30" i="7"/>
  <c r="E12" i="7"/>
  <c r="E5" i="7"/>
  <c r="E20" i="7"/>
  <c r="E6" i="7"/>
  <c r="E21" i="7"/>
  <c r="E7" i="7"/>
  <c r="E22" i="7"/>
  <c r="E8" i="7"/>
  <c r="E23" i="7"/>
  <c r="E9" i="7"/>
  <c r="E24" i="7"/>
  <c r="E10" i="7"/>
  <c r="E25" i="7"/>
  <c r="E11" i="7"/>
  <c r="E19" i="7"/>
  <c r="E13" i="7"/>
  <c r="E14" i="7"/>
  <c r="E15" i="7"/>
  <c r="E16" i="7"/>
  <c r="E17" i="7"/>
  <c r="E18" i="7"/>
  <c r="I11" i="5"/>
  <c r="I12" i="5"/>
  <c r="I13" i="5"/>
  <c r="I14" i="5"/>
  <c r="I15" i="5"/>
  <c r="I16" i="5"/>
  <c r="I17" i="5"/>
  <c r="I10" i="5"/>
  <c r="I18" i="5"/>
  <c r="I19" i="5"/>
  <c r="I20" i="5"/>
  <c r="I21" i="5"/>
  <c r="I22" i="5"/>
  <c r="I23" i="5"/>
  <c r="H25" i="7"/>
  <c r="H20" i="7"/>
  <c r="H21" i="7"/>
  <c r="H22" i="7"/>
  <c r="H23" i="7"/>
  <c r="H24" i="7"/>
  <c r="H13" i="7"/>
  <c r="H14" i="7"/>
  <c r="H15" i="7"/>
  <c r="H16" i="7"/>
  <c r="H17" i="7"/>
  <c r="H18" i="7"/>
  <c r="M20" i="7"/>
  <c r="M21" i="7"/>
  <c r="M22" i="7"/>
  <c r="M23" i="7"/>
  <c r="M24" i="7"/>
  <c r="M25" i="7"/>
  <c r="M13" i="7"/>
  <c r="M14" i="7"/>
  <c r="M15" i="7"/>
  <c r="M16" i="7"/>
  <c r="M17" i="7"/>
  <c r="M18" i="7"/>
  <c r="S20" i="7"/>
  <c r="S21" i="7"/>
  <c r="S22" i="7"/>
  <c r="S23" i="7"/>
  <c r="S24" i="7"/>
  <c r="S25" i="7"/>
  <c r="S13" i="7"/>
  <c r="S14" i="7"/>
  <c r="S15" i="7"/>
  <c r="S16" i="7"/>
  <c r="S17" i="7"/>
  <c r="S18" i="7"/>
  <c r="S6" i="7"/>
  <c r="S7" i="7"/>
  <c r="S8" i="7"/>
  <c r="S9" i="7"/>
  <c r="S10" i="7"/>
  <c r="S11" i="7"/>
  <c r="M6" i="7"/>
  <c r="M7" i="7"/>
  <c r="M8" i="7"/>
  <c r="M9" i="7"/>
  <c r="M10" i="7"/>
  <c r="M11" i="7"/>
  <c r="H6" i="7"/>
  <c r="H7" i="7"/>
  <c r="H8" i="7"/>
  <c r="H9" i="7"/>
  <c r="H10" i="7"/>
  <c r="H11" i="7"/>
  <c r="S19" i="7"/>
  <c r="M19" i="7"/>
  <c r="H19" i="7"/>
  <c r="S12" i="7"/>
  <c r="M12" i="7"/>
  <c r="H12" i="7"/>
  <c r="S5" i="7"/>
  <c r="M5" i="7"/>
  <c r="H5" i="7"/>
  <c r="G20" i="7"/>
  <c r="J20" i="7"/>
  <c r="L20" i="7"/>
  <c r="O20" i="7"/>
  <c r="Q20" i="7"/>
  <c r="G21" i="7"/>
  <c r="J21" i="7"/>
  <c r="L21" i="7"/>
  <c r="O21" i="7"/>
  <c r="Q21" i="7"/>
  <c r="G22" i="7"/>
  <c r="J22" i="7"/>
  <c r="L22" i="7"/>
  <c r="O22" i="7"/>
  <c r="Q22" i="7"/>
  <c r="G23" i="7"/>
  <c r="J23" i="7"/>
  <c r="L23" i="7"/>
  <c r="O23" i="7"/>
  <c r="Q23" i="7"/>
  <c r="G24" i="7"/>
  <c r="J24" i="7"/>
  <c r="L24" i="7"/>
  <c r="O24" i="7"/>
  <c r="Q24" i="7"/>
  <c r="G25" i="7"/>
  <c r="J25" i="7"/>
  <c r="L25" i="7"/>
  <c r="O25" i="7"/>
  <c r="Q25" i="7"/>
  <c r="Q19" i="7"/>
  <c r="L19" i="7"/>
  <c r="G19" i="7"/>
  <c r="O19" i="7"/>
  <c r="J19" i="7"/>
  <c r="G13" i="7"/>
  <c r="J13" i="7"/>
  <c r="L13" i="7"/>
  <c r="O13" i="7"/>
  <c r="Q13" i="7"/>
  <c r="G14" i="7"/>
  <c r="J14" i="7"/>
  <c r="L14" i="7"/>
  <c r="O14" i="7"/>
  <c r="Q14" i="7"/>
  <c r="G15" i="7"/>
  <c r="J15" i="7"/>
  <c r="L15" i="7"/>
  <c r="O15" i="7"/>
  <c r="Q15" i="7"/>
  <c r="G16" i="7"/>
  <c r="J16" i="7"/>
  <c r="L16" i="7"/>
  <c r="O16" i="7"/>
  <c r="Q16" i="7"/>
  <c r="G17" i="7"/>
  <c r="J17" i="7"/>
  <c r="L17" i="7"/>
  <c r="O17" i="7"/>
  <c r="Q17" i="7"/>
  <c r="G18" i="7"/>
  <c r="J18" i="7"/>
  <c r="L18" i="7"/>
  <c r="O18" i="7"/>
  <c r="Q18" i="7"/>
  <c r="Q12" i="7"/>
  <c r="L12" i="7"/>
  <c r="G12" i="7"/>
  <c r="O12" i="7"/>
  <c r="J12" i="7"/>
  <c r="G6" i="7"/>
  <c r="J6" i="7"/>
  <c r="L6" i="7"/>
  <c r="O6" i="7"/>
  <c r="Q6" i="7"/>
  <c r="G7" i="7"/>
  <c r="J7" i="7"/>
  <c r="L7" i="7"/>
  <c r="O7" i="7"/>
  <c r="Q7" i="7"/>
  <c r="G8" i="7"/>
  <c r="J8" i="7"/>
  <c r="L8" i="7"/>
  <c r="O8" i="7"/>
  <c r="Q8" i="7"/>
  <c r="G9" i="7"/>
  <c r="J9" i="7"/>
  <c r="L9" i="7"/>
  <c r="O9" i="7"/>
  <c r="Q9" i="7"/>
  <c r="G10" i="7"/>
  <c r="J10" i="7"/>
  <c r="L10" i="7"/>
  <c r="O10" i="7"/>
  <c r="Q10" i="7"/>
  <c r="G11" i="7"/>
  <c r="J11" i="7"/>
  <c r="L11" i="7"/>
  <c r="O11" i="7"/>
  <c r="Q11" i="7"/>
  <c r="Q5" i="7"/>
  <c r="O5" i="7"/>
  <c r="L5" i="7"/>
  <c r="J5" i="7"/>
  <c r="G5" i="7"/>
</calcChain>
</file>

<file path=xl/sharedStrings.xml><?xml version="1.0" encoding="utf-8"?>
<sst xmlns="http://schemas.openxmlformats.org/spreadsheetml/2006/main" count="495" uniqueCount="54">
  <si>
    <t>RLF</t>
  </si>
  <si>
    <t>LG</t>
  </si>
  <si>
    <t>Colors</t>
  </si>
  <si>
    <t>Edges</t>
  </si>
  <si>
    <t>Nodes</t>
  </si>
  <si>
    <t>Time</t>
  </si>
  <si>
    <t>39 sec</t>
  </si>
  <si>
    <t>24 sec</t>
  </si>
  <si>
    <t>Column-Based Schedule Structure</t>
  </si>
  <si>
    <t>Row-Based Schedule Structure</t>
  </si>
  <si>
    <t>54 sec</t>
  </si>
  <si>
    <t>GRASP (10%)</t>
  </si>
  <si>
    <t>90 sec</t>
  </si>
  <si>
    <t>d</t>
  </si>
  <si>
    <t>Method</t>
  </si>
  <si>
    <t>Time(sec)</t>
  </si>
  <si>
    <t>Actual</t>
  </si>
  <si>
    <t>Time (sec)</t>
  </si>
  <si>
    <t>Units</t>
  </si>
  <si>
    <t>Loc/Unit</t>
  </si>
  <si>
    <t>GRASP</t>
  </si>
  <si>
    <t>Comparison with History (12mo/15mo)</t>
  </si>
  <si>
    <t>Demand 2</t>
  </si>
  <si>
    <t>GRASP w/ Swap</t>
  </si>
  <si>
    <t>GRASP w Swap</t>
  </si>
  <si>
    <t>First-Fit</t>
  </si>
  <si>
    <t>First-Fit w/ Swap</t>
  </si>
  <si>
    <t>FFL</t>
  </si>
  <si>
    <t>Historical Demand</t>
  </si>
  <si>
    <t>Max Loc</t>
  </si>
  <si>
    <t>Min Dwell</t>
  </si>
  <si>
    <t>Max Dwell</t>
  </si>
  <si>
    <t>Avg Dwell</t>
  </si>
  <si>
    <t>First-Fit Swap</t>
  </si>
  <si>
    <t>Loc /Unit</t>
  </si>
  <si>
    <t>Deploy Length</t>
  </si>
  <si>
    <t>Max Dell</t>
  </si>
  <si>
    <t>1:1</t>
  </si>
  <si>
    <t xml:space="preserve">Edges </t>
  </si>
  <si>
    <t>1:2</t>
  </si>
  <si>
    <t>FFL w/ Swap</t>
  </si>
  <si>
    <t>Deployment Length = 12</t>
  </si>
  <si>
    <t xml:space="preserve"> First-Fit</t>
  </si>
  <si>
    <t xml:space="preserve"> First-Fit Swap</t>
  </si>
  <si>
    <t xml:space="preserve"> FFL</t>
  </si>
  <si>
    <t xml:space="preserve"> FFL Swap</t>
  </si>
  <si>
    <t>Demand = 64</t>
  </si>
  <si>
    <t>Unequal by location</t>
  </si>
  <si>
    <t>1:3</t>
  </si>
  <si>
    <t>Min BOG:Dwell</t>
  </si>
  <si>
    <t>FFL Swap</t>
  </si>
  <si>
    <t>Demand is not steady-state but is equal by location</t>
  </si>
  <si>
    <t>Minimum Dwell 1:2</t>
  </si>
  <si>
    <t>Minimum Dwell 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</si>
</sst>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0"/>
    <numFmt numFmtId="165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76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37" fontId="0" fillId="0" borderId="2" xfId="31" applyNumberFormat="1" applyFont="1" applyBorder="1" applyAlignment="1">
      <alignment horizontal="center"/>
    </xf>
    <xf numFmtId="37" fontId="0" fillId="0" borderId="0" xfId="31" applyNumberFormat="1" applyFont="1" applyBorder="1" applyAlignment="1">
      <alignment horizontal="center"/>
    </xf>
    <xf numFmtId="37" fontId="0" fillId="0" borderId="7" xfId="31" applyNumberFormat="1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37" fontId="0" fillId="0" borderId="9" xfId="31" applyNumberFormat="1" applyFont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37" fontId="0" fillId="4" borderId="2" xfId="31" applyNumberFormat="1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37" fontId="0" fillId="4" borderId="0" xfId="31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 applyAlignment="1">
      <alignment horizontal="center"/>
    </xf>
    <xf numFmtId="37" fontId="0" fillId="4" borderId="7" xfId="31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37" fontId="0" fillId="5" borderId="2" xfId="31" applyNumberFormat="1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37" fontId="0" fillId="5" borderId="0" xfId="31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 applyAlignment="1">
      <alignment horizontal="center"/>
    </xf>
    <xf numFmtId="37" fontId="0" fillId="5" borderId="7" xfId="31" applyNumberFormat="1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0" xfId="0" applyBorder="1"/>
    <xf numFmtId="0" fontId="6" fillId="6" borderId="4" xfId="0" applyFont="1" applyFill="1" applyBorder="1"/>
    <xf numFmtId="0" fontId="7" fillId="7" borderId="4" xfId="186" applyFill="1" applyBorder="1"/>
    <xf numFmtId="0" fontId="0" fillId="4" borderId="11" xfId="0" applyFill="1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4" borderId="0" xfId="0" applyFill="1"/>
    <xf numFmtId="0" fontId="0" fillId="0" borderId="0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8" fillId="5" borderId="0" xfId="0" applyNumberFormat="1" applyFon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1" fontId="0" fillId="5" borderId="7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1" fontId="8" fillId="5" borderId="0" xfId="0" applyNumberFormat="1" applyFont="1" applyFill="1" applyBorder="1" applyAlignment="1">
      <alignment horizontal="center"/>
    </xf>
    <xf numFmtId="0" fontId="0" fillId="0" borderId="0" xfId="0" applyNumberFormat="1"/>
    <xf numFmtId="20" fontId="0" fillId="0" borderId="7" xfId="0" applyNumberFormat="1" applyBorder="1" applyAlignment="1">
      <alignment horizontal="center"/>
    </xf>
    <xf numFmtId="0" fontId="0" fillId="10" borderId="2" xfId="0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0" borderId="0" xfId="0" applyNumberForma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0" fontId="0" fillId="10" borderId="0" xfId="0" applyFill="1"/>
    <xf numFmtId="0" fontId="5" fillId="0" borderId="0" xfId="0" applyFon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65" fontId="0" fillId="4" borderId="2" xfId="425" applyNumberFormat="1" applyFont="1" applyFill="1" applyBorder="1" applyAlignment="1">
      <alignment horizontal="center"/>
    </xf>
    <xf numFmtId="165" fontId="0" fillId="4" borderId="0" xfId="425" applyNumberFormat="1" applyFont="1" applyFill="1" applyBorder="1" applyAlignment="1">
      <alignment horizontal="center"/>
    </xf>
    <xf numFmtId="165" fontId="0" fillId="4" borderId="7" xfId="425" applyNumberFormat="1" applyFont="1" applyFill="1" applyBorder="1" applyAlignment="1">
      <alignment horizontal="center"/>
    </xf>
    <xf numFmtId="165" fontId="0" fillId="5" borderId="2" xfId="425" applyNumberFormat="1" applyFont="1" applyFill="1" applyBorder="1" applyAlignment="1">
      <alignment horizontal="center"/>
    </xf>
    <xf numFmtId="165" fontId="0" fillId="5" borderId="0" xfId="425" applyNumberFormat="1" applyFont="1" applyFill="1" applyBorder="1" applyAlignment="1">
      <alignment horizontal="center"/>
    </xf>
    <xf numFmtId="165" fontId="8" fillId="5" borderId="0" xfId="425" applyNumberFormat="1" applyFont="1" applyFill="1" applyBorder="1" applyAlignment="1">
      <alignment horizontal="center"/>
    </xf>
    <xf numFmtId="165" fontId="0" fillId="5" borderId="7" xfId="425" applyNumberFormat="1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2" fontId="0" fillId="10" borderId="0" xfId="0" applyNumberFormat="1" applyFill="1"/>
    <xf numFmtId="2" fontId="0" fillId="10" borderId="0" xfId="0" applyNumberFormat="1" applyFill="1" applyAlignment="1">
      <alignment horizontal="center"/>
    </xf>
    <xf numFmtId="4" fontId="0" fillId="10" borderId="2" xfId="0" applyNumberFormat="1" applyFill="1" applyBorder="1" applyAlignment="1">
      <alignment horizontal="center"/>
    </xf>
    <xf numFmtId="4" fontId="0" fillId="10" borderId="0" xfId="0" applyNumberFormat="1" applyFill="1" applyBorder="1" applyAlignment="1">
      <alignment horizontal="center"/>
    </xf>
    <xf numFmtId="4" fontId="0" fillId="10" borderId="7" xfId="0" applyNumberFormat="1" applyFill="1" applyBorder="1" applyAlignment="1">
      <alignment horizontal="center"/>
    </xf>
    <xf numFmtId="4" fontId="0" fillId="10" borderId="0" xfId="0" applyNumberFormat="1" applyFill="1" applyAlignment="1">
      <alignment horizontal="center"/>
    </xf>
    <xf numFmtId="4" fontId="0" fillId="5" borderId="0" xfId="0" applyNumberFormat="1" applyFill="1" applyBorder="1" applyAlignment="1">
      <alignment horizontal="center"/>
    </xf>
    <xf numFmtId="4" fontId="0" fillId="5" borderId="7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quotePrefix="1" applyNumberFormat="1"/>
    <xf numFmtId="20" fontId="0" fillId="0" borderId="0" xfId="0" quotePrefix="1" applyNumberFormat="1"/>
    <xf numFmtId="0" fontId="0" fillId="0" borderId="10" xfId="0" applyNumberFormat="1" applyFill="1" applyBorder="1" applyAlignment="1">
      <alignment horizontal="center"/>
    </xf>
    <xf numFmtId="164" fontId="6" fillId="6" borderId="2" xfId="0" applyNumberFormat="1" applyFont="1" applyFill="1" applyBorder="1" applyAlignment="1">
      <alignment horizontal="center"/>
    </xf>
    <xf numFmtId="1" fontId="6" fillId="6" borderId="2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10" borderId="7" xfId="0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20" fontId="0" fillId="10" borderId="7" xfId="0" applyNumberForma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7" fillId="7" borderId="0" xfId="186" applyFill="1" applyBorder="1"/>
    <xf numFmtId="20" fontId="0" fillId="0" borderId="0" xfId="0" quotePrefix="1" applyNumberFormat="1" applyAlignment="1">
      <alignment horizontal="center"/>
    </xf>
    <xf numFmtId="0" fontId="0" fillId="0" borderId="15" xfId="0" applyBorder="1"/>
    <xf numFmtId="0" fontId="0" fillId="0" borderId="16" xfId="0" applyBorder="1"/>
    <xf numFmtId="20" fontId="0" fillId="0" borderId="18" xfId="0" quotePrefix="1" applyNumberFormat="1" applyBorder="1" applyAlignment="1"/>
    <xf numFmtId="0" fontId="0" fillId="0" borderId="19" xfId="0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20" fontId="0" fillId="0" borderId="20" xfId="0" quotePrefix="1" applyNumberFormat="1" applyBorder="1" applyAlignment="1">
      <alignment horizontal="center"/>
    </xf>
    <xf numFmtId="0" fontId="0" fillId="0" borderId="21" xfId="0" applyBorder="1"/>
    <xf numFmtId="20" fontId="0" fillId="0" borderId="23" xfId="0" quotePrefix="1" applyNumberFormat="1" applyBorder="1" applyAlignment="1">
      <alignment horizontal="center"/>
    </xf>
    <xf numFmtId="0" fontId="0" fillId="0" borderId="24" xfId="0" applyBorder="1"/>
    <xf numFmtId="20" fontId="0" fillId="0" borderId="26" xfId="0" quotePrefix="1" applyNumberFormat="1" applyBorder="1" applyAlignment="1">
      <alignment horizontal="center"/>
    </xf>
    <xf numFmtId="0" fontId="0" fillId="0" borderId="27" xfId="0" applyBorder="1"/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3" fontId="0" fillId="0" borderId="28" xfId="0" applyNumberFormat="1" applyBorder="1" applyAlignment="1">
      <alignment horizontal="center"/>
    </xf>
    <xf numFmtId="0" fontId="5" fillId="0" borderId="0" xfId="0" applyFont="1"/>
    <xf numFmtId="0" fontId="0" fillId="10" borderId="12" xfId="0" applyFill="1" applyBorder="1" applyAlignment="1">
      <alignment horizontal="center"/>
    </xf>
    <xf numFmtId="0" fontId="0" fillId="4" borderId="0" xfId="0" applyFill="1" applyBorder="1"/>
    <xf numFmtId="0" fontId="0" fillId="0" borderId="2" xfId="0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0" borderId="32" xfId="0" applyFill="1" applyBorder="1" applyAlignment="1">
      <alignment horizontal="center"/>
    </xf>
  </cellXfs>
  <cellStyles count="764">
    <cellStyle name="Comma" xfId="3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Normal" xfId="0" builtinId="0"/>
    <cellStyle name="Normal_Minimize Locations &amp; Units" xfId="186"/>
    <cellStyle name="Percent" xfId="425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2.xml"/><Relationship Id="rId12" Type="http://schemas.openxmlformats.org/officeDocument/2006/relationships/chartsheet" Target="chartsheets/sheet3.xml"/><Relationship Id="rId13" Type="http://schemas.openxmlformats.org/officeDocument/2006/relationships/worksheet" Target="worksheets/sheet10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#</a:t>
            </a:r>
            <a:r>
              <a:rPr lang="en-US" sz="1400" baseline="0"/>
              <a:t> Units used for historical scenario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'Algorithm vs Actual'!$A$4:$A$9</c:f>
              <c:strCache>
                <c:ptCount val="6"/>
                <c:pt idx="0">
                  <c:v>RLF</c:v>
                </c:pt>
                <c:pt idx="1">
                  <c:v>GRASP</c:v>
                </c:pt>
                <c:pt idx="2">
                  <c:v>First-Fit</c:v>
                </c:pt>
                <c:pt idx="3">
                  <c:v>First-Fit Swap</c:v>
                </c:pt>
                <c:pt idx="4">
                  <c:v>FFL</c:v>
                </c:pt>
                <c:pt idx="5">
                  <c:v>Actual</c:v>
                </c:pt>
              </c:strCache>
            </c:strRef>
          </c:cat>
          <c:val>
            <c:numRef>
              <c:f>'Algorithm vs Actual'!$D$4:$D$9</c:f>
              <c:numCache>
                <c:formatCode>General</c:formatCode>
                <c:ptCount val="6"/>
                <c:pt idx="0">
                  <c:v>192.0</c:v>
                </c:pt>
                <c:pt idx="1">
                  <c:v>192.0</c:v>
                </c:pt>
                <c:pt idx="2">
                  <c:v>192.0</c:v>
                </c:pt>
                <c:pt idx="3">
                  <c:v>192.0</c:v>
                </c:pt>
                <c:pt idx="4">
                  <c:v>196.0</c:v>
                </c:pt>
                <c:pt idx="5">
                  <c:v>203.0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885048"/>
        <c:axId val="2143585720"/>
      </c:barChart>
      <c:catAx>
        <c:axId val="214288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585720"/>
        <c:crosses val="autoZero"/>
        <c:auto val="1"/>
        <c:lblAlgn val="ctr"/>
        <c:lblOffset val="100"/>
        <c:noMultiLvlLbl val="0"/>
      </c:catAx>
      <c:valAx>
        <c:axId val="2143585720"/>
        <c:scaling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88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7109868108"/>
          <c:y val="0.0454545454545454"/>
          <c:w val="0.869382379084028"/>
          <c:h val="0.802693959583723"/>
        </c:manualLayout>
      </c:layout>
      <c:lineChart>
        <c:grouping val="standard"/>
        <c:varyColors val="0"/>
        <c:ser>
          <c:idx val="0"/>
          <c:order val="0"/>
          <c:tx>
            <c:strRef>
              <c:f>'1_1 Ratio'!$A$24</c:f>
              <c:strCache>
                <c:ptCount val="1"/>
                <c:pt idx="0">
                  <c:v>First-Fit</c:v>
                </c:pt>
              </c:strCache>
            </c:strRef>
          </c:tx>
          <c:marker>
            <c:symbol val="none"/>
          </c:marker>
          <c:cat>
            <c:numRef>
              <c:f>'1_1 Ratio'!$K$24:$K$30</c:f>
              <c:numCache>
                <c:formatCode>General</c:formatCode>
                <c:ptCount val="7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</c:numCache>
            </c:numRef>
          </c:cat>
          <c:val>
            <c:numRef>
              <c:f>'1_1 Ratio'!$H$24:$H$30</c:f>
              <c:numCache>
                <c:formatCode>#,##0.0000</c:formatCode>
                <c:ptCount val="7"/>
                <c:pt idx="0">
                  <c:v>1.2046</c:v>
                </c:pt>
                <c:pt idx="1">
                  <c:v>1.1315</c:v>
                </c:pt>
                <c:pt idx="2">
                  <c:v>1.1965</c:v>
                </c:pt>
                <c:pt idx="3">
                  <c:v>1.3039</c:v>
                </c:pt>
                <c:pt idx="4">
                  <c:v>1.2511</c:v>
                </c:pt>
                <c:pt idx="5">
                  <c:v>1.2514</c:v>
                </c:pt>
                <c:pt idx="6">
                  <c:v>1.1579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'1_1 Ratio'!$A$31</c:f>
              <c:strCache>
                <c:ptCount val="1"/>
                <c:pt idx="0">
                  <c:v>First-Fit w/ Swap</c:v>
                </c:pt>
              </c:strCache>
            </c:strRef>
          </c:tx>
          <c:marker>
            <c:symbol val="none"/>
          </c:marker>
          <c:cat>
            <c:numRef>
              <c:f>'1_1 Ratio'!$K$24:$K$30</c:f>
              <c:numCache>
                <c:formatCode>General</c:formatCode>
                <c:ptCount val="7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</c:numCache>
            </c:numRef>
          </c:cat>
          <c:val>
            <c:numRef>
              <c:f>'1_1 Ratio'!$H$31:$H$37</c:f>
              <c:numCache>
                <c:formatCode>#,##0.0000</c:formatCode>
                <c:ptCount val="7"/>
                <c:pt idx="0">
                  <c:v>1.2275</c:v>
                </c:pt>
                <c:pt idx="1">
                  <c:v>1.1376</c:v>
                </c:pt>
                <c:pt idx="2">
                  <c:v>1.198</c:v>
                </c:pt>
                <c:pt idx="3">
                  <c:v>1.3478</c:v>
                </c:pt>
                <c:pt idx="4">
                  <c:v>1.3837</c:v>
                </c:pt>
                <c:pt idx="5">
                  <c:v>1.4038</c:v>
                </c:pt>
                <c:pt idx="6">
                  <c:v>1.2333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'1_1 Ratio'!$A$38</c:f>
              <c:strCache>
                <c:ptCount val="1"/>
                <c:pt idx="0">
                  <c:v>FFL</c:v>
                </c:pt>
              </c:strCache>
            </c:strRef>
          </c:tx>
          <c:marker>
            <c:symbol val="none"/>
          </c:marker>
          <c:cat>
            <c:numRef>
              <c:f>'1_1 Ratio'!$K$24:$K$30</c:f>
              <c:numCache>
                <c:formatCode>General</c:formatCode>
                <c:ptCount val="7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</c:numCache>
            </c:numRef>
          </c:cat>
          <c:val>
            <c:numRef>
              <c:f>'1_1 Ratio'!$H$38:$H$44</c:f>
              <c:numCache>
                <c:formatCode>#,##0.0000</c:formatCode>
                <c:ptCount val="7"/>
                <c:pt idx="0">
                  <c:v>1.3179</c:v>
                </c:pt>
                <c:pt idx="1">
                  <c:v>1.2683</c:v>
                </c:pt>
                <c:pt idx="2">
                  <c:v>1.3667</c:v>
                </c:pt>
                <c:pt idx="3">
                  <c:v>1.4119</c:v>
                </c:pt>
                <c:pt idx="4">
                  <c:v>1.3543</c:v>
                </c:pt>
                <c:pt idx="5">
                  <c:v>1.3539</c:v>
                </c:pt>
                <c:pt idx="6">
                  <c:v>1.2636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812856"/>
        <c:axId val="2143499160"/>
      </c:lineChart>
      <c:catAx>
        <c:axId val="-214481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499160"/>
        <c:crosses val="autoZero"/>
        <c:auto val="1"/>
        <c:lblAlgn val="ctr"/>
        <c:lblOffset val="100"/>
        <c:noMultiLvlLbl val="0"/>
      </c:catAx>
      <c:valAx>
        <c:axId val="2143499160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-2144812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6678915135608"/>
          <c:y val="0.496871729498336"/>
          <c:w val="0.92107284922718"/>
          <c:h val="0.401946166738251"/>
        </c:manualLayout>
      </c:layout>
      <c:lineChart>
        <c:grouping val="standard"/>
        <c:varyColors val="0"/>
        <c:ser>
          <c:idx val="0"/>
          <c:order val="0"/>
          <c:tx>
            <c:strRef>
              <c:f>Dwell!$B$1</c:f>
              <c:strCache>
                <c:ptCount val="1"/>
                <c:pt idx="0">
                  <c:v> First-Fit</c:v>
                </c:pt>
              </c:strCache>
            </c:strRef>
          </c:tx>
          <c:spPr>
            <a:ln w="47625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Dwell!$A$2:$A$12</c:f>
              <c:numCache>
                <c:formatCode>General</c:formatCode>
                <c:ptCount val="11"/>
                <c:pt idx="0">
                  <c:v>1.0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2.0</c:v>
                </c:pt>
                <c:pt idx="6">
                  <c:v>2.2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3.0</c:v>
                </c:pt>
              </c:numCache>
            </c:numRef>
          </c:cat>
          <c:val>
            <c:numRef>
              <c:f>Dwell!$B$2:$B$12</c:f>
              <c:numCache>
                <c:formatCode>General</c:formatCode>
                <c:ptCount val="11"/>
                <c:pt idx="0" formatCode="#,##0.0000">
                  <c:v>1.3039</c:v>
                </c:pt>
                <c:pt idx="1">
                  <c:v>1.5286</c:v>
                </c:pt>
                <c:pt idx="2">
                  <c:v>1.7295</c:v>
                </c:pt>
                <c:pt idx="3">
                  <c:v>1.8016</c:v>
                </c:pt>
                <c:pt idx="4">
                  <c:v>2.1121</c:v>
                </c:pt>
                <c:pt idx="5" formatCode="#,##0.0000">
                  <c:v>2.294</c:v>
                </c:pt>
                <c:pt idx="6">
                  <c:v>2.4585</c:v>
                </c:pt>
                <c:pt idx="7">
                  <c:v>2.604</c:v>
                </c:pt>
                <c:pt idx="8">
                  <c:v>2.8708</c:v>
                </c:pt>
                <c:pt idx="9">
                  <c:v>3.1357</c:v>
                </c:pt>
                <c:pt idx="10" formatCode="#,##0.0000">
                  <c:v>3.2943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Dwell!$C$1</c:f>
              <c:strCache>
                <c:ptCount val="1"/>
                <c:pt idx="0">
                  <c:v> First-Fit Swap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Dwell!$A$2:$A$12</c:f>
              <c:numCache>
                <c:formatCode>General</c:formatCode>
                <c:ptCount val="11"/>
                <c:pt idx="0">
                  <c:v>1.0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2.0</c:v>
                </c:pt>
                <c:pt idx="6">
                  <c:v>2.2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3.0</c:v>
                </c:pt>
              </c:numCache>
            </c:numRef>
          </c:cat>
          <c:val>
            <c:numRef>
              <c:f>Dwell!$C$2:$C$12</c:f>
              <c:numCache>
                <c:formatCode>General</c:formatCode>
                <c:ptCount val="11"/>
                <c:pt idx="0" formatCode="#,##0.0000">
                  <c:v>1.3478</c:v>
                </c:pt>
                <c:pt idx="1">
                  <c:v>1.6265</c:v>
                </c:pt>
                <c:pt idx="2">
                  <c:v>1.7982</c:v>
                </c:pt>
                <c:pt idx="3">
                  <c:v>2.0161</c:v>
                </c:pt>
                <c:pt idx="4">
                  <c:v>2.2016</c:v>
                </c:pt>
                <c:pt idx="5" formatCode="#,##0.0000">
                  <c:v>2.4348</c:v>
                </c:pt>
                <c:pt idx="6">
                  <c:v>2.6561</c:v>
                </c:pt>
                <c:pt idx="7">
                  <c:v>2.7994</c:v>
                </c:pt>
                <c:pt idx="8">
                  <c:v>2.9934</c:v>
                </c:pt>
                <c:pt idx="9">
                  <c:v>3.225</c:v>
                </c:pt>
                <c:pt idx="10" formatCode="#,##0.0000">
                  <c:v>3.4161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13304"/>
        <c:axId val="2143694552"/>
      </c:lineChart>
      <c:catAx>
        <c:axId val="214371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Minimum RHS of deployment BOG:Dwell ratio (1 : RHS) 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694552"/>
        <c:crosses val="autoZero"/>
        <c:auto val="1"/>
        <c:lblAlgn val="ctr"/>
        <c:lblOffset val="100"/>
        <c:noMultiLvlLbl val="0"/>
      </c:catAx>
      <c:valAx>
        <c:axId val="2143694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RHS</a:t>
                </a:r>
                <a:r>
                  <a:rPr lang="en-US" baseline="0"/>
                  <a:t> of </a:t>
                </a:r>
                <a:r>
                  <a:rPr lang="en-US" i="1" baseline="0"/>
                  <a:t>average </a:t>
                </a:r>
                <a:r>
                  <a:rPr lang="en-US" baseline="0"/>
                  <a:t>BOG:Dwell ratio (1 : RHS)</a:t>
                </a:r>
                <a:endParaRPr lang="en-US"/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2143713304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812"/>
          <c:y val="0.740487135404753"/>
          <c:w val="0.171555555555556"/>
          <c:h val="0.109143788562856"/>
        </c:manualLayout>
      </c:layout>
      <c:overlay val="0"/>
    </c:legend>
    <c:plotVisOnly val="1"/>
    <c:dispBlanksAs val="gap"/>
    <c:showDLblsOverMax val="0"/>
  </c:chart>
  <c:spPr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11493729950423"/>
          <c:y val="0.496871729498336"/>
          <c:w val="0.919591367745698"/>
          <c:h val="0.401946166738251"/>
        </c:manualLayout>
      </c:layout>
      <c:lineChart>
        <c:grouping val="standard"/>
        <c:varyColors val="0"/>
        <c:ser>
          <c:idx val="0"/>
          <c:order val="0"/>
          <c:tx>
            <c:strRef>
              <c:f>Dwell!$D$1</c:f>
              <c:strCache>
                <c:ptCount val="1"/>
                <c:pt idx="0">
                  <c:v> FFL</c:v>
                </c:pt>
              </c:strCache>
            </c:strRef>
          </c:tx>
          <c:spPr>
            <a:ln w="47625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Dwell!$A$2:$A$12</c:f>
              <c:numCache>
                <c:formatCode>General</c:formatCode>
                <c:ptCount val="11"/>
                <c:pt idx="0">
                  <c:v>1.0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2.0</c:v>
                </c:pt>
                <c:pt idx="6">
                  <c:v>2.2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3.0</c:v>
                </c:pt>
              </c:numCache>
            </c:numRef>
          </c:cat>
          <c:val>
            <c:numRef>
              <c:f>Dwell!$C$2:$C$12</c:f>
              <c:numCache>
                <c:formatCode>General</c:formatCode>
                <c:ptCount val="11"/>
                <c:pt idx="0" formatCode="#,##0.0000">
                  <c:v>1.3478</c:v>
                </c:pt>
                <c:pt idx="1">
                  <c:v>1.6265</c:v>
                </c:pt>
                <c:pt idx="2">
                  <c:v>1.7982</c:v>
                </c:pt>
                <c:pt idx="3">
                  <c:v>2.0161</c:v>
                </c:pt>
                <c:pt idx="4">
                  <c:v>2.2016</c:v>
                </c:pt>
                <c:pt idx="5" formatCode="#,##0.0000">
                  <c:v>2.4348</c:v>
                </c:pt>
                <c:pt idx="6">
                  <c:v>2.6561</c:v>
                </c:pt>
                <c:pt idx="7">
                  <c:v>2.7994</c:v>
                </c:pt>
                <c:pt idx="8">
                  <c:v>2.9934</c:v>
                </c:pt>
                <c:pt idx="9">
                  <c:v>3.225</c:v>
                </c:pt>
                <c:pt idx="10" formatCode="#,##0.0000">
                  <c:v>3.4161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Dwell!$E$1</c:f>
              <c:strCache>
                <c:ptCount val="1"/>
                <c:pt idx="0">
                  <c:v> FFL Swap</c:v>
                </c:pt>
              </c:strCache>
            </c:strRef>
          </c:tx>
          <c:spPr>
            <a:ln w="5080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Dwell!$A$2:$A$12</c:f>
              <c:numCache>
                <c:formatCode>General</c:formatCode>
                <c:ptCount val="11"/>
                <c:pt idx="0">
                  <c:v>1.0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2.0</c:v>
                </c:pt>
                <c:pt idx="6">
                  <c:v>2.2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3.0</c:v>
                </c:pt>
              </c:numCache>
            </c:numRef>
          </c:cat>
          <c:val>
            <c:numRef>
              <c:f>Dwell!$E$2:$E$12</c:f>
              <c:numCache>
                <c:formatCode>General</c:formatCode>
                <c:ptCount val="11"/>
                <c:pt idx="0" formatCode="#,##0.0000">
                  <c:v>1.4361</c:v>
                </c:pt>
                <c:pt idx="1">
                  <c:v>1.6778</c:v>
                </c:pt>
                <c:pt idx="2">
                  <c:v>1.8054</c:v>
                </c:pt>
                <c:pt idx="3">
                  <c:v>2.0552</c:v>
                </c:pt>
                <c:pt idx="4">
                  <c:v>2.3115</c:v>
                </c:pt>
                <c:pt idx="5" formatCode="#,##0.0000">
                  <c:v>2.4949</c:v>
                </c:pt>
                <c:pt idx="6">
                  <c:v>2.6727</c:v>
                </c:pt>
                <c:pt idx="7">
                  <c:v>2.7824</c:v>
                </c:pt>
                <c:pt idx="8">
                  <c:v>3.0428</c:v>
                </c:pt>
                <c:pt idx="9">
                  <c:v>3.3307</c:v>
                </c:pt>
                <c:pt idx="10" formatCode="#,##0.0000">
                  <c:v>3.4238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417416"/>
        <c:axId val="-2144414376"/>
      </c:lineChart>
      <c:catAx>
        <c:axId val="-214441741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-2144414376"/>
        <c:crosses val="max"/>
        <c:auto val="1"/>
        <c:lblAlgn val="ctr"/>
        <c:lblOffset val="100"/>
        <c:noMultiLvlLbl val="0"/>
      </c:catAx>
      <c:valAx>
        <c:axId val="-2144414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RHS of </a:t>
                </a:r>
                <a:r>
                  <a:rPr lang="en-US" sz="1000" b="1" i="1" baseline="0">
                    <a:effectLst/>
                  </a:rPr>
                  <a:t>average </a:t>
                </a:r>
                <a:r>
                  <a:rPr lang="en-US" sz="1000" b="1" i="0" baseline="0">
                    <a:effectLst/>
                  </a:rPr>
                  <a:t>BOG:Dwell ratio (1 : RHS)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-2144417416"/>
        <c:crosses val="autoZero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828296296296296"/>
          <c:y val="0.749204183290689"/>
          <c:w val="0.133037037037037"/>
          <c:h val="0.10042674067692"/>
        </c:manualLayout>
      </c:layout>
      <c:overlay val="0"/>
    </c:legend>
    <c:plotVisOnly val="1"/>
    <c:dispBlanksAs val="gap"/>
    <c:showDLblsOverMax val="0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#</a:t>
            </a:r>
            <a:r>
              <a:rPr lang="en-US" sz="1400" baseline="0"/>
              <a:t> Locations per unit for historical scenario</a:t>
            </a:r>
            <a:endParaRPr lang="en-US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'Algorithm vs Actual'!$A$4:$A$9</c:f>
              <c:strCache>
                <c:ptCount val="6"/>
                <c:pt idx="0">
                  <c:v>RLF</c:v>
                </c:pt>
                <c:pt idx="1">
                  <c:v>GRASP</c:v>
                </c:pt>
                <c:pt idx="2">
                  <c:v>First-Fit</c:v>
                </c:pt>
                <c:pt idx="3">
                  <c:v>First-Fit Swap</c:v>
                </c:pt>
                <c:pt idx="4">
                  <c:v>FFL</c:v>
                </c:pt>
                <c:pt idx="5">
                  <c:v>Actual</c:v>
                </c:pt>
              </c:strCache>
            </c:strRef>
          </c:cat>
          <c:val>
            <c:numRef>
              <c:f>'Algorithm vs Actual'!$F$4:$F$9</c:f>
              <c:numCache>
                <c:formatCode>General</c:formatCode>
                <c:ptCount val="6"/>
                <c:pt idx="0">
                  <c:v>1.7656</c:v>
                </c:pt>
                <c:pt idx="1">
                  <c:v>1.7708</c:v>
                </c:pt>
                <c:pt idx="2">
                  <c:v>1.7656</c:v>
                </c:pt>
                <c:pt idx="3">
                  <c:v>1.2343</c:v>
                </c:pt>
                <c:pt idx="4">
                  <c:v>1.2245</c:v>
                </c:pt>
                <c:pt idx="5">
                  <c:v>1.8252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852920"/>
        <c:axId val="-2145179016"/>
      </c:barChart>
      <c:catAx>
        <c:axId val="214285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179016"/>
        <c:crosses val="autoZero"/>
        <c:auto val="1"/>
        <c:lblAlgn val="ctr"/>
        <c:lblOffset val="100"/>
        <c:noMultiLvlLbl val="0"/>
      </c:catAx>
      <c:valAx>
        <c:axId val="-214517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85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77637519960354"/>
          <c:y val="0.407713498622589"/>
          <c:w val="0.899508975276692"/>
          <c:h val="0.459100236437387"/>
        </c:manualLayout>
      </c:layout>
      <c:lineChart>
        <c:grouping val="standard"/>
        <c:varyColors val="0"/>
        <c:ser>
          <c:idx val="2"/>
          <c:order val="0"/>
          <c:tx>
            <c:v>Aggregate Demand (L.B.)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'Lower Bound'!$F$10:$F$16</c:f>
              <c:numCache>
                <c:formatCode>General</c:formatCode>
                <c:ptCount val="7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</c:numCache>
            </c:numRef>
          </c:cat>
          <c:val>
            <c:numRef>
              <c:f>'Lower Bound'!$D$10:$D$16</c:f>
              <c:numCache>
                <c:formatCode>General</c:formatCode>
                <c:ptCount val="7"/>
                <c:pt idx="0">
                  <c:v>203.0</c:v>
                </c:pt>
                <c:pt idx="1">
                  <c:v>203.0</c:v>
                </c:pt>
                <c:pt idx="2">
                  <c:v>199.0</c:v>
                </c:pt>
                <c:pt idx="3">
                  <c:v>203.0</c:v>
                </c:pt>
                <c:pt idx="4">
                  <c:v>198.0</c:v>
                </c:pt>
                <c:pt idx="5">
                  <c:v>200.0</c:v>
                </c:pt>
                <c:pt idx="6">
                  <c:v>185.0</c:v>
                </c:pt>
              </c:numCache>
            </c:numRef>
          </c:val>
          <c:smooth val="0"/>
        </c:ser>
        <c:ser>
          <c:idx val="0"/>
          <c:order val="1"/>
          <c:tx>
            <c:v>Location Demand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'1_1 Ratio'!$D$24:$D$30</c:f>
              <c:numCache>
                <c:formatCode>General</c:formatCode>
                <c:ptCount val="7"/>
                <c:pt idx="0">
                  <c:v>206.0</c:v>
                </c:pt>
                <c:pt idx="1">
                  <c:v>210.0</c:v>
                </c:pt>
                <c:pt idx="2">
                  <c:v>204.0</c:v>
                </c:pt>
                <c:pt idx="3">
                  <c:v>207.0</c:v>
                </c:pt>
                <c:pt idx="4">
                  <c:v>209.0</c:v>
                </c:pt>
                <c:pt idx="5">
                  <c:v>213.0</c:v>
                </c:pt>
                <c:pt idx="6">
                  <c:v>192.0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557320"/>
        <c:axId val="2143061480"/>
      </c:lineChart>
      <c:catAx>
        <c:axId val="214255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Deployment Length</a:t>
                </a:r>
              </a:p>
            </c:rich>
          </c:tx>
          <c:layout>
            <c:manualLayout>
              <c:xMode val="edge"/>
              <c:yMode val="edge"/>
              <c:x val="0.426548445215534"/>
              <c:y val="0.9140271493212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3061480"/>
        <c:crosses val="autoZero"/>
        <c:auto val="1"/>
        <c:lblAlgn val="ctr"/>
        <c:lblOffset val="100"/>
        <c:noMultiLvlLbl val="0"/>
      </c:catAx>
      <c:valAx>
        <c:axId val="2143061480"/>
        <c:scaling>
          <c:orientation val="minMax"/>
          <c:max val="230.0"/>
          <c:min val="1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Units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"/>
              <c:y val="0.536282510140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2557320"/>
        <c:crosses val="autoZero"/>
        <c:crossBetween val="between"/>
        <c:majorUnit val="10.0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92114421012059"/>
          <c:y val="0.723745688813692"/>
          <c:w val="0.245938274324101"/>
          <c:h val="0.110649660527971"/>
        </c:manualLayout>
      </c:layout>
      <c:overlay val="1"/>
      <c:spPr>
        <a:solidFill>
          <a:srgbClr val="FFFFFF"/>
        </a:solidFill>
        <a:ln>
          <a:solidFill>
            <a:srgbClr val="7F7F7F"/>
          </a:solidFill>
        </a:ln>
      </c:sp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'Minimize Units'!$A$3</c:f>
              <c:strCache>
                <c:ptCount val="1"/>
                <c:pt idx="0">
                  <c:v>RLF</c:v>
                </c:pt>
              </c:strCache>
            </c:strRef>
          </c:tx>
          <c:marker>
            <c:symbol val="none"/>
          </c:marker>
          <c:cat>
            <c:numRef>
              <c:f>'Minimize Units'!$F$3:$F$9</c:f>
              <c:numCache>
                <c:formatCode>General</c:formatCode>
                <c:ptCount val="7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</c:numCache>
            </c:numRef>
          </c:cat>
          <c:val>
            <c:numRef>
              <c:f>'Minimize Units'!$E$3:$E$9</c:f>
              <c:numCache>
                <c:formatCode>General</c:formatCode>
                <c:ptCount val="7"/>
                <c:pt idx="0">
                  <c:v>121.0</c:v>
                </c:pt>
                <c:pt idx="1">
                  <c:v>106.0</c:v>
                </c:pt>
                <c:pt idx="2">
                  <c:v>80.0</c:v>
                </c:pt>
                <c:pt idx="3">
                  <c:v>49.0</c:v>
                </c:pt>
                <c:pt idx="4">
                  <c:v>38.0</c:v>
                </c:pt>
                <c:pt idx="5">
                  <c:v>30.0</c:v>
                </c:pt>
                <c:pt idx="6">
                  <c:v>24.0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'Minimize Units'!$A$17</c:f>
              <c:strCache>
                <c:ptCount val="1"/>
                <c:pt idx="0">
                  <c:v>LG</c:v>
                </c:pt>
              </c:strCache>
            </c:strRef>
          </c:tx>
          <c:marker>
            <c:symbol val="none"/>
          </c:marker>
          <c:val>
            <c:numRef>
              <c:f>'Minimize Units'!$E$17:$E$23</c:f>
              <c:numCache>
                <c:formatCode>General</c:formatCode>
                <c:ptCount val="7"/>
                <c:pt idx="0">
                  <c:v>80.0</c:v>
                </c:pt>
                <c:pt idx="1">
                  <c:v>59.0</c:v>
                </c:pt>
                <c:pt idx="2">
                  <c:v>51.0</c:v>
                </c:pt>
                <c:pt idx="3">
                  <c:v>26.0</c:v>
                </c:pt>
                <c:pt idx="4">
                  <c:v>25.0</c:v>
                </c:pt>
                <c:pt idx="5">
                  <c:v>16.0</c:v>
                </c:pt>
                <c:pt idx="6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153960"/>
        <c:axId val="2142898776"/>
      </c:lineChart>
      <c:catAx>
        <c:axId val="2057153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Computation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898776"/>
        <c:crosses val="autoZero"/>
        <c:auto val="1"/>
        <c:lblAlgn val="ctr"/>
        <c:lblOffset val="100"/>
        <c:noMultiLvlLbl val="0"/>
      </c:catAx>
      <c:valAx>
        <c:axId val="214289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153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7848658748165"/>
          <c:y val="0.0928917142237954"/>
          <c:w val="0.179863205658615"/>
          <c:h val="0.18424691179657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1:1</c:v>
          </c:tx>
          <c:marker>
            <c:symbol val="none"/>
          </c:marker>
          <c:cat>
            <c:numRef>
              <c:f>'1_1 Ratio'!$K$38:$K$44</c:f>
              <c:numCache>
                <c:formatCode>General</c:formatCode>
                <c:ptCount val="7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</c:numCache>
            </c:numRef>
          </c:cat>
          <c:val>
            <c:numRef>
              <c:f>'1_1 Ratio'!$H$38:$H$44</c:f>
              <c:numCache>
                <c:formatCode>#,##0.0000</c:formatCode>
                <c:ptCount val="7"/>
                <c:pt idx="0">
                  <c:v>1.3179</c:v>
                </c:pt>
                <c:pt idx="1">
                  <c:v>1.2683</c:v>
                </c:pt>
                <c:pt idx="2">
                  <c:v>1.3667</c:v>
                </c:pt>
                <c:pt idx="3">
                  <c:v>1.4119</c:v>
                </c:pt>
                <c:pt idx="4">
                  <c:v>1.3543</c:v>
                </c:pt>
                <c:pt idx="5">
                  <c:v>1.3539</c:v>
                </c:pt>
                <c:pt idx="6">
                  <c:v>1.2636</c:v>
                </c:pt>
              </c:numCache>
            </c:numRef>
          </c:val>
          <c:smooth val="0"/>
        </c:ser>
        <c:ser>
          <c:idx val="1"/>
          <c:order val="1"/>
          <c:tx>
            <c:v>1:2</c:v>
          </c:tx>
          <c:marker>
            <c:symbol val="none"/>
          </c:marker>
          <c:val>
            <c:numRef>
              <c:f>'1_2 Ratio'!$H$17:$H$23</c:f>
              <c:numCache>
                <c:formatCode>#,##0.0000</c:formatCode>
                <c:ptCount val="7"/>
                <c:pt idx="0">
                  <c:v>2.3987</c:v>
                </c:pt>
                <c:pt idx="1">
                  <c:v>2.3417</c:v>
                </c:pt>
                <c:pt idx="2">
                  <c:v>2.4531</c:v>
                </c:pt>
                <c:pt idx="3">
                  <c:v>2.4978</c:v>
                </c:pt>
                <c:pt idx="4">
                  <c:v>2.393</c:v>
                </c:pt>
                <c:pt idx="5">
                  <c:v>2.4107</c:v>
                </c:pt>
                <c:pt idx="6">
                  <c:v>2.3453</c:v>
                </c:pt>
              </c:numCache>
            </c:numRef>
          </c:val>
          <c:smooth val="0"/>
        </c:ser>
        <c:ser>
          <c:idx val="2"/>
          <c:order val="2"/>
          <c:tx>
            <c:v>1:3</c:v>
          </c:tx>
          <c:marker>
            <c:symbol val="none"/>
          </c:marker>
          <c:val>
            <c:numRef>
              <c:f>'1_3 Ratio'!$H$17:$H$23</c:f>
              <c:numCache>
                <c:formatCode>#,##0.0000</c:formatCode>
                <c:ptCount val="7"/>
                <c:pt idx="0">
                  <c:v>3.5285</c:v>
                </c:pt>
                <c:pt idx="1">
                  <c:v>3.4101</c:v>
                </c:pt>
                <c:pt idx="2">
                  <c:v>3.4717</c:v>
                </c:pt>
                <c:pt idx="3">
                  <c:v>3.4327</c:v>
                </c:pt>
                <c:pt idx="4">
                  <c:v>3.2732</c:v>
                </c:pt>
                <c:pt idx="5">
                  <c:v>3.2931</c:v>
                </c:pt>
                <c:pt idx="6">
                  <c:v>3.4185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072984"/>
        <c:axId val="2142920696"/>
      </c:lineChart>
      <c:catAx>
        <c:axId val="214307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920696"/>
        <c:crosses val="autoZero"/>
        <c:auto val="1"/>
        <c:lblAlgn val="ctr"/>
        <c:lblOffset val="100"/>
        <c:noMultiLvlLbl val="0"/>
      </c:catAx>
      <c:valAx>
        <c:axId val="2142920696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214307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Computation</a:t>
            </a:r>
            <a:r>
              <a:rPr lang="en-US" sz="1400" baseline="0"/>
              <a:t> Time</a:t>
            </a:r>
            <a:endParaRPr lang="en-US" sz="1400"/>
          </a:p>
        </c:rich>
      </c:tx>
      <c:layout>
        <c:manualLayout>
          <c:xMode val="edge"/>
          <c:yMode val="edge"/>
          <c:x val="0.415692980114774"/>
          <c:y val="0.0428134556574923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'1_1 Ratio'!$A$3</c:f>
              <c:strCache>
                <c:ptCount val="1"/>
                <c:pt idx="0">
                  <c:v>RLF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'1_1 Ratio'!$K$3:$K$9</c:f>
              <c:numCache>
                <c:formatCode>General</c:formatCode>
                <c:ptCount val="7"/>
                <c:pt idx="0">
                  <c:v>9.0</c:v>
                </c:pt>
                <c:pt idx="1">
                  <c:v>10.0</c:v>
                </c:pt>
                <c:pt idx="2">
                  <c:v>11.0</c:v>
                </c:pt>
                <c:pt idx="3">
                  <c:v>12.0</c:v>
                </c:pt>
                <c:pt idx="4">
                  <c:v>13.0</c:v>
                </c:pt>
                <c:pt idx="5">
                  <c:v>14.0</c:v>
                </c:pt>
                <c:pt idx="6">
                  <c:v>15.0</c:v>
                </c:pt>
              </c:numCache>
            </c:numRef>
          </c:cat>
          <c:val>
            <c:numRef>
              <c:f>'1_1 Ratio'!$E$3:$E$9</c:f>
              <c:numCache>
                <c:formatCode>General</c:formatCode>
                <c:ptCount val="7"/>
                <c:pt idx="0">
                  <c:v>135.0</c:v>
                </c:pt>
                <c:pt idx="1">
                  <c:v>99.0</c:v>
                </c:pt>
                <c:pt idx="2">
                  <c:v>85.0</c:v>
                </c:pt>
                <c:pt idx="3">
                  <c:v>55.0</c:v>
                </c:pt>
                <c:pt idx="4">
                  <c:v>41.0</c:v>
                </c:pt>
                <c:pt idx="5">
                  <c:v>35.0</c:v>
                </c:pt>
                <c:pt idx="6">
                  <c:v>25.0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'1_1 Ratio'!$A$24</c:f>
              <c:strCache>
                <c:ptCount val="1"/>
                <c:pt idx="0">
                  <c:v>First-Fit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'1_1 Ratio'!$E$24:$E$30</c:f>
              <c:numCache>
                <c:formatCode>General</c:formatCode>
                <c:ptCount val="7"/>
                <c:pt idx="0">
                  <c:v>66.0</c:v>
                </c:pt>
                <c:pt idx="1">
                  <c:v>54.0</c:v>
                </c:pt>
                <c:pt idx="2">
                  <c:v>43.0</c:v>
                </c:pt>
                <c:pt idx="3">
                  <c:v>28.0</c:v>
                </c:pt>
                <c:pt idx="4">
                  <c:v>25.0</c:v>
                </c:pt>
                <c:pt idx="5">
                  <c:v>18.0</c:v>
                </c:pt>
                <c:pt idx="6">
                  <c:v>14.0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'1_1 Ratio'!$A$31</c:f>
              <c:strCache>
                <c:ptCount val="1"/>
                <c:pt idx="0">
                  <c:v>First-Fit w/ Swap</c:v>
                </c:pt>
              </c:strCache>
            </c:strRef>
          </c:tx>
          <c:marker>
            <c:symbol val="none"/>
          </c:marker>
          <c:val>
            <c:numRef>
              <c:f>'1_1 Ratio'!$E$31:$E$37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17048"/>
        <c:axId val="2143258824"/>
      </c:lineChart>
      <c:catAx>
        <c:axId val="214291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Deployment Length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258824"/>
        <c:crosses val="autoZero"/>
        <c:auto val="1"/>
        <c:lblAlgn val="ctr"/>
        <c:lblOffset val="100"/>
        <c:noMultiLvlLbl val="0"/>
      </c:catAx>
      <c:valAx>
        <c:axId val="2143258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Computation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2917048"/>
        <c:crosses val="autoZero"/>
        <c:crossBetween val="between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33272387561724"/>
          <c:y val="0.0561944665173734"/>
          <c:w val="0.185381355932203"/>
          <c:h val="0.18424691179657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Average</a:t>
            </a:r>
            <a:r>
              <a:rPr lang="en-US" sz="1400" baseline="0"/>
              <a:t> Number of Locations per Unit</a:t>
            </a:r>
            <a:endParaRPr lang="en-US" sz="1400"/>
          </a:p>
        </c:rich>
      </c:tx>
      <c:layout>
        <c:manualLayout>
          <c:xMode val="edge"/>
          <c:yMode val="edge"/>
          <c:x val="0.158898305084746"/>
          <c:y val="0.0632074789237918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0035866809022"/>
          <c:y val="0.0456140350877193"/>
          <c:w val="0.862421760309622"/>
          <c:h val="0.819792613951425"/>
        </c:manualLayout>
      </c:layout>
      <c:lineChart>
        <c:grouping val="standard"/>
        <c:varyColors val="0"/>
        <c:ser>
          <c:idx val="1"/>
          <c:order val="0"/>
          <c:tx>
            <c:strRef>
              <c:f>'1_1 Ratio'!$A$10</c:f>
              <c:strCache>
                <c:ptCount val="1"/>
                <c:pt idx="0">
                  <c:v>GRASP</c:v>
                </c:pt>
              </c:strCache>
            </c:strRef>
          </c:tx>
          <c:marker>
            <c:symbol val="none"/>
          </c:marker>
          <c:val>
            <c:numRef>
              <c:f>'1_1 Ratio'!$F$10:$F$16</c:f>
              <c:numCache>
                <c:formatCode>#,##0.0000</c:formatCode>
                <c:ptCount val="7"/>
                <c:pt idx="0">
                  <c:v>2.2705</c:v>
                </c:pt>
                <c:pt idx="1">
                  <c:v>2.1095</c:v>
                </c:pt>
                <c:pt idx="2">
                  <c:v>1.9706</c:v>
                </c:pt>
                <c:pt idx="3">
                  <c:v>1.8599</c:v>
                </c:pt>
                <c:pt idx="4">
                  <c:v>1.8048</c:v>
                </c:pt>
                <c:pt idx="5">
                  <c:v>1.7089</c:v>
                </c:pt>
                <c:pt idx="6">
                  <c:v>1.7031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'1_1 Ratio'!$A$17</c:f>
              <c:strCache>
                <c:ptCount val="1"/>
                <c:pt idx="0">
                  <c:v>GRASP w Swap</c:v>
                </c:pt>
              </c:strCache>
            </c:strRef>
          </c:tx>
          <c:marker>
            <c:symbol val="none"/>
          </c:marker>
          <c:val>
            <c:numRef>
              <c:f>'1_1 Ratio'!$F$17:$F$23</c:f>
              <c:numCache>
                <c:formatCode>#,##0.0000</c:formatCode>
                <c:ptCount val="7"/>
              </c:numCache>
            </c:numRef>
          </c:val>
          <c:smooth val="0"/>
        </c:ser>
        <c:ser>
          <c:idx val="3"/>
          <c:order val="2"/>
          <c:tx>
            <c:strRef>
              <c:f>'1_1 Ratio'!$A$24</c:f>
              <c:strCache>
                <c:ptCount val="1"/>
                <c:pt idx="0">
                  <c:v>First-Fit</c:v>
                </c:pt>
              </c:strCache>
            </c:strRef>
          </c:tx>
          <c:marker>
            <c:symbol val="none"/>
          </c:marker>
          <c:val>
            <c:numRef>
              <c:f>'1_1 Ratio'!$F$24:$F$30</c:f>
              <c:numCache>
                <c:formatCode>#,##0.0000</c:formatCode>
                <c:ptCount val="7"/>
                <c:pt idx="0">
                  <c:v>2.3495</c:v>
                </c:pt>
                <c:pt idx="1">
                  <c:v>2.1762</c:v>
                </c:pt>
                <c:pt idx="2">
                  <c:v>1.9853</c:v>
                </c:pt>
                <c:pt idx="3">
                  <c:v>1.9034</c:v>
                </c:pt>
                <c:pt idx="4">
                  <c:v>1.8373</c:v>
                </c:pt>
                <c:pt idx="5">
                  <c:v>1.767</c:v>
                </c:pt>
                <c:pt idx="6">
                  <c:v>1.724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'1_1 Ratio'!$A$31</c:f>
              <c:strCache>
                <c:ptCount val="1"/>
                <c:pt idx="0">
                  <c:v>First-Fit w/ Swap</c:v>
                </c:pt>
              </c:strCache>
            </c:strRef>
          </c:tx>
          <c:marker>
            <c:symbol val="none"/>
          </c:marker>
          <c:val>
            <c:numRef>
              <c:f>'1_1 Ratio'!$F$31:$F$37</c:f>
              <c:numCache>
                <c:formatCode>#,##0.0000</c:formatCode>
                <c:ptCount val="7"/>
                <c:pt idx="0">
                  <c:v>1.6068</c:v>
                </c:pt>
                <c:pt idx="1">
                  <c:v>1.4667</c:v>
                </c:pt>
                <c:pt idx="2">
                  <c:v>1.5098</c:v>
                </c:pt>
                <c:pt idx="3" formatCode="General">
                  <c:v>1.2705</c:v>
                </c:pt>
                <c:pt idx="4">
                  <c:v>1.244</c:v>
                </c:pt>
                <c:pt idx="5">
                  <c:v>1.169</c:v>
                </c:pt>
                <c:pt idx="6">
                  <c:v>1.2448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'1_1 Ratio'!$A$38</c:f>
              <c:strCache>
                <c:ptCount val="1"/>
                <c:pt idx="0">
                  <c:v>FFL</c:v>
                </c:pt>
              </c:strCache>
            </c:strRef>
          </c:tx>
          <c:marker>
            <c:symbol val="none"/>
          </c:marker>
          <c:val>
            <c:numRef>
              <c:f>'1_1 Ratio'!$F$38:$F$44</c:f>
              <c:numCache>
                <c:formatCode>#,##0.0000</c:formatCode>
                <c:ptCount val="7"/>
                <c:pt idx="0">
                  <c:v>1.3493</c:v>
                </c:pt>
                <c:pt idx="1">
                  <c:v>1.2661</c:v>
                </c:pt>
                <c:pt idx="2">
                  <c:v>1.2207</c:v>
                </c:pt>
                <c:pt idx="3">
                  <c:v>1.2358</c:v>
                </c:pt>
                <c:pt idx="4">
                  <c:v>1.1869</c:v>
                </c:pt>
                <c:pt idx="5">
                  <c:v>1.1713</c:v>
                </c:pt>
                <c:pt idx="6">
                  <c:v>1.2083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59464"/>
        <c:axId val="-2144654152"/>
      </c:lineChart>
      <c:catAx>
        <c:axId val="2144159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8218003469905"/>
              <c:y val="0.9122244094488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4654152"/>
        <c:crosses val="autoZero"/>
        <c:auto val="1"/>
        <c:lblAlgn val="ctr"/>
        <c:lblOffset val="100"/>
        <c:noMultiLvlLbl val="0"/>
      </c:catAx>
      <c:valAx>
        <c:axId val="-2144654152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Average Number of Loactions per Unit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162311490724676"/>
              <c:y val="0.16222392253971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2144159464"/>
        <c:crosses val="autoZero"/>
        <c:crossBetween val="between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b"/>
      <c:layout>
        <c:manualLayout>
          <c:xMode val="edge"/>
          <c:yMode val="edge"/>
          <c:x val="0.710136127051915"/>
          <c:y val="0.0539169750424306"/>
          <c:w val="0.241129387428266"/>
          <c:h val="0.3571834395258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13981014686"/>
          <c:y val="0.0464285714285714"/>
          <c:w val="0.845632871908142"/>
          <c:h val="0.8201906636670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'1_1 Ratio'!$A$61</c:f>
              <c:strCache>
                <c:ptCount val="1"/>
                <c:pt idx="0">
                  <c:v>GRASP</c:v>
                </c:pt>
              </c:strCache>
            </c:strRef>
          </c:tx>
          <c:spPr>
            <a:ln w="47625">
              <a:noFill/>
            </a:ln>
          </c:spPr>
          <c:dLbls>
            <c:spPr>
              <a:solidFill>
                <a:schemeClr val="bg1"/>
              </a:solidFill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'1_1 Ratio'!$D$61</c:f>
              <c:numCache>
                <c:formatCode>General</c:formatCode>
                <c:ptCount val="1"/>
                <c:pt idx="0">
                  <c:v>207.0</c:v>
                </c:pt>
              </c:numCache>
            </c:numRef>
          </c:xVal>
          <c:yVal>
            <c:numRef>
              <c:f>'1_1 Ratio'!$E$61</c:f>
              <c:numCache>
                <c:formatCode>General</c:formatCode>
                <c:ptCount val="1"/>
                <c:pt idx="0">
                  <c:v>1.8599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'1_1 Ratio'!$A$62</c:f>
              <c:strCache>
                <c:ptCount val="1"/>
                <c:pt idx="0">
                  <c:v>GRASP w/ Swap</c:v>
                </c:pt>
              </c:strCache>
            </c:strRef>
          </c:tx>
          <c:spPr>
            <a:ln w="47625">
              <a:noFill/>
            </a:ln>
          </c:spPr>
          <c:dLbls>
            <c:dLbl>
              <c:idx val="0"/>
              <c:layout>
                <c:manualLayout>
                  <c:x val="0.0"/>
                  <c:y val="0.0178571428571429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solidFill>
                <a:schemeClr val="bg1"/>
              </a:solidFill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'1_1 Ratio'!$D$62</c:f>
              <c:numCache>
                <c:formatCode>General</c:formatCode>
                <c:ptCount val="1"/>
                <c:pt idx="0">
                  <c:v>207.0</c:v>
                </c:pt>
              </c:numCache>
            </c:numRef>
          </c:xVal>
          <c:yVal>
            <c:numRef>
              <c:f>'1_1 Ratio'!$E$62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2"/>
          <c:tx>
            <c:strRef>
              <c:f>'1_1 Ratio'!$A$63</c:f>
              <c:strCache>
                <c:ptCount val="1"/>
                <c:pt idx="0">
                  <c:v>First-Fit</c:v>
                </c:pt>
              </c:strCache>
            </c:strRef>
          </c:tx>
          <c:spPr>
            <a:ln w="47625">
              <a:noFill/>
            </a:ln>
          </c:spPr>
          <c:dLbls>
            <c:dLbl>
              <c:idx val="0"/>
              <c:layout>
                <c:manualLayout>
                  <c:x val="-0.115497816520258"/>
                  <c:y val="0.021428571428571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solidFill>
                <a:schemeClr val="bg1"/>
              </a:solidFill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'1_1 Ratio'!$D$63</c:f>
              <c:numCache>
                <c:formatCode>General</c:formatCode>
                <c:ptCount val="1"/>
                <c:pt idx="0">
                  <c:v>207.0</c:v>
                </c:pt>
              </c:numCache>
            </c:numRef>
          </c:xVal>
          <c:yVal>
            <c:numRef>
              <c:f>'1_1 Ratio'!$E$63</c:f>
              <c:numCache>
                <c:formatCode>General</c:formatCode>
                <c:ptCount val="1"/>
                <c:pt idx="0">
                  <c:v>1.9034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'1_1 Ratio'!$A$64</c:f>
              <c:strCache>
                <c:ptCount val="1"/>
                <c:pt idx="0">
                  <c:v>First-Fit w/ Swap</c:v>
                </c:pt>
              </c:strCache>
            </c:strRef>
          </c:tx>
          <c:spPr>
            <a:ln w="47625">
              <a:noFill/>
            </a:ln>
          </c:spPr>
          <c:dLbls>
            <c:dLbl>
              <c:idx val="0"/>
              <c:layout>
                <c:manualLayout>
                  <c:x val="0.0"/>
                  <c:y val="-0.0142857142857143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solidFill>
                <a:schemeClr val="bg1"/>
              </a:solidFill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'1_1 Ratio'!$D$64</c:f>
              <c:numCache>
                <c:formatCode>General</c:formatCode>
                <c:ptCount val="1"/>
                <c:pt idx="0">
                  <c:v>207.0</c:v>
                </c:pt>
              </c:numCache>
            </c:numRef>
          </c:xVal>
          <c:yVal>
            <c:numRef>
              <c:f>'1_1 Ratio'!$E$64</c:f>
              <c:numCache>
                <c:formatCode>General</c:formatCode>
                <c:ptCount val="1"/>
                <c:pt idx="0">
                  <c:v>1.2705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'1_1 Ratio'!$A$65</c:f>
              <c:strCache>
                <c:ptCount val="1"/>
                <c:pt idx="0">
                  <c:v>FFL</c:v>
                </c:pt>
              </c:strCache>
            </c:strRef>
          </c:tx>
          <c:spPr>
            <a:ln w="47625">
              <a:noFill/>
            </a:ln>
          </c:spPr>
          <c:dLbls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'1_1 Ratio'!$D$65</c:f>
              <c:numCache>
                <c:formatCode>General</c:formatCode>
                <c:ptCount val="1"/>
                <c:pt idx="0">
                  <c:v>212.0</c:v>
                </c:pt>
              </c:numCache>
            </c:numRef>
          </c:xVal>
          <c:yVal>
            <c:numRef>
              <c:f>'1_1 Ratio'!$E$65</c:f>
              <c:numCache>
                <c:formatCode>General</c:formatCode>
                <c:ptCount val="1"/>
                <c:pt idx="0">
                  <c:v>1.2358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316216"/>
        <c:axId val="2135690920"/>
      </c:scatterChart>
      <c:valAx>
        <c:axId val="2135316216"/>
        <c:scaling>
          <c:orientation val="maxMin"/>
          <c:max val="300.0"/>
          <c:min val="1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  <a:r>
                  <a:rPr lang="en-US" baseline="0"/>
                  <a:t> Required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1359152911025"/>
              <c:y val="0.9392857142857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5690920"/>
        <c:crosses val="max"/>
        <c:crossBetween val="midCat"/>
      </c:valAx>
      <c:valAx>
        <c:axId val="2135690920"/>
        <c:scaling>
          <c:orientation val="maxMin"/>
          <c:max val="3.0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# of Locations per Unit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49892933618844"/>
              <c:y val="0.1917916197975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5316216"/>
        <c:crosses val="max"/>
        <c:crossBetween val="midCat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756425969142"/>
          <c:y val="0.0509802579025448"/>
          <c:w val="0.853251515202391"/>
          <c:h val="0.817012438662558"/>
        </c:manualLayout>
      </c:layout>
      <c:scatterChart>
        <c:scatterStyle val="lineMarker"/>
        <c:varyColors val="0"/>
        <c:ser>
          <c:idx val="5"/>
          <c:order val="0"/>
          <c:tx>
            <c:strRef>
              <c:f>Demand2!$A$23</c:f>
              <c:strCache>
                <c:ptCount val="1"/>
                <c:pt idx="0">
                  <c:v>FFL Swap</c:v>
                </c:pt>
              </c:strCache>
            </c:strRef>
          </c:tx>
          <c:spPr>
            <a:ln w="47625">
              <a:noFill/>
            </a:ln>
          </c:spPr>
          <c:dLbls>
            <c:spPr>
              <a:solidFill>
                <a:schemeClr val="bg1"/>
              </a:solidFill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Demand2!$D$23</c:f>
              <c:numCache>
                <c:formatCode>General</c:formatCode>
                <c:ptCount val="1"/>
                <c:pt idx="0">
                  <c:v>193.0</c:v>
                </c:pt>
              </c:numCache>
            </c:numRef>
          </c:xVal>
          <c:yVal>
            <c:numRef>
              <c:f>Demand2!$E$23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Demand2!#REF!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dLbls>
            <c:dLbl>
              <c:idx val="0"/>
              <c:layout>
                <c:manualLayout>
                  <c:x val="-0.111924349008613"/>
                  <c:y val="-0.0144927536231884"/>
                </c:manualLayout>
              </c:layout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Demand2!#REF!</c:f>
            </c:numRef>
          </c:xVal>
          <c:yVal>
            <c:numRef>
              <c:f>Demand2!#REF!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Demand2!$A$21</c:f>
              <c:strCache>
                <c:ptCount val="1"/>
                <c:pt idx="0">
                  <c:v>First-Fit Swap</c:v>
                </c:pt>
              </c:strCache>
            </c:strRef>
          </c:tx>
          <c:spPr>
            <a:ln w="47625">
              <a:noFill/>
            </a:ln>
          </c:spPr>
          <c:marker>
            <c:symbol val="star"/>
            <c:size val="9"/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188922149656666"/>
                  <c:y val="-0.0036231884057971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solidFill>
                <a:schemeClr val="bg1"/>
              </a:solidFill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Demand2!$D$21</c:f>
              <c:numCache>
                <c:formatCode>General</c:formatCode>
                <c:ptCount val="1"/>
                <c:pt idx="0">
                  <c:v>193.0</c:v>
                </c:pt>
              </c:numCache>
            </c:numRef>
          </c:xVal>
          <c:yVal>
            <c:numRef>
              <c:f>Demand2!$E$21</c:f>
              <c:numCache>
                <c:formatCode>General</c:formatCode>
                <c:ptCount val="1"/>
                <c:pt idx="0">
                  <c:v>1.1762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Demand2!#REF!</c:f>
              <c:strCache>
                <c:ptCount val="1"/>
                <c:pt idx="0">
                  <c:v>#REF!</c:v>
                </c:pt>
              </c:strCache>
            </c:strRef>
          </c:tx>
          <c:spPr>
            <a:ln w="47625">
              <a:noFill/>
            </a:ln>
          </c:spPr>
          <c:dLbls>
            <c:dLbl>
              <c:idx val="0"/>
              <c:layout>
                <c:manualLayout>
                  <c:x val="-0.178971173379447"/>
                  <c:y val="0.0289855072463768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pPr>
              <a:solidFill>
                <a:schemeClr val="bg1"/>
              </a:solidFill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Demand2!#REF!</c:f>
            </c:numRef>
          </c:xVal>
          <c:yVal>
            <c:numRef>
              <c:f>Demand2!#REF!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Demand2!$A$20</c:f>
              <c:strCache>
                <c:ptCount val="1"/>
                <c:pt idx="0">
                  <c:v>First-Fit</c:v>
                </c:pt>
              </c:strCache>
            </c:strRef>
          </c:tx>
          <c:spPr>
            <a:ln w="47625">
              <a:noFill/>
            </a:ln>
          </c:spPr>
          <c:dLbls>
            <c:dLbl>
              <c:idx val="0"/>
              <c:layout>
                <c:manualLayout>
                  <c:x val="0.00426439232409374"/>
                  <c:y val="-0.0108695652173913"/>
                </c:manualLayout>
              </c:layout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Demand2!$D$20</c:f>
              <c:numCache>
                <c:formatCode>General</c:formatCode>
                <c:ptCount val="1"/>
                <c:pt idx="0">
                  <c:v>193.0</c:v>
                </c:pt>
              </c:numCache>
            </c:numRef>
          </c:xVal>
          <c:yVal>
            <c:numRef>
              <c:f>Demand2!$E$20</c:f>
              <c:numCache>
                <c:formatCode>General</c:formatCode>
                <c:ptCount val="1"/>
                <c:pt idx="0">
                  <c:v>2.6373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18232"/>
        <c:axId val="-2144948664"/>
      </c:scatterChart>
      <c:valAx>
        <c:axId val="2142718232"/>
        <c:scaling>
          <c:orientation val="maxMin"/>
          <c:max val="300.0"/>
          <c:min val="10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 Required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948664"/>
        <c:crosses val="max"/>
        <c:crossBetween val="midCat"/>
      </c:valAx>
      <c:valAx>
        <c:axId val="-2144948664"/>
        <c:scaling>
          <c:orientation val="maxMin"/>
          <c:max val="3.0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# of Locations per Unit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52671755725191"/>
              <c:y val="0.2066731511502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2718232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</xdr:row>
      <xdr:rowOff>95250</xdr:rowOff>
    </xdr:from>
    <xdr:to>
      <xdr:col>15</xdr:col>
      <xdr:colOff>19050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16</xdr:row>
      <xdr:rowOff>0</xdr:rowOff>
    </xdr:from>
    <xdr:to>
      <xdr:col>15</xdr:col>
      <xdr:colOff>12700</xdr:colOff>
      <xdr:row>30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1</xdr:row>
      <xdr:rowOff>63500</xdr:rowOff>
    </xdr:from>
    <xdr:to>
      <xdr:col>15</xdr:col>
      <xdr:colOff>495300</xdr:colOff>
      <xdr:row>25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1</xdr:row>
      <xdr:rowOff>63500</xdr:rowOff>
    </xdr:from>
    <xdr:to>
      <xdr:col>14</xdr:col>
      <xdr:colOff>50800</xdr:colOff>
      <xdr:row>22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6693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0</xdr:row>
      <xdr:rowOff>76200</xdr:rowOff>
    </xdr:from>
    <xdr:to>
      <xdr:col>18</xdr:col>
      <xdr:colOff>762000</xdr:colOff>
      <xdr:row>21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520700</xdr:colOff>
      <xdr:row>22</xdr:row>
      <xdr:rowOff>38100</xdr:rowOff>
    </xdr:from>
    <xdr:to>
      <xdr:col>18</xdr:col>
      <xdr:colOff>736600</xdr:colOff>
      <xdr:row>40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546100</xdr:colOff>
      <xdr:row>42</xdr:row>
      <xdr:rowOff>38100</xdr:rowOff>
    </xdr:from>
    <xdr:to>
      <xdr:col>18</xdr:col>
      <xdr:colOff>698500</xdr:colOff>
      <xdr:row>60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60</xdr:row>
      <xdr:rowOff>190500</xdr:rowOff>
    </xdr:from>
    <xdr:to>
      <xdr:col>18</xdr:col>
      <xdr:colOff>673100</xdr:colOff>
      <xdr:row>79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285750</xdr:colOff>
      <xdr:row>22</xdr:row>
      <xdr:rowOff>38100</xdr:rowOff>
    </xdr:from>
    <xdr:to>
      <xdr:col>26</xdr:col>
      <xdr:colOff>76200</xdr:colOff>
      <xdr:row>41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6693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6693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F15" sqref="F15"/>
    </sheetView>
  </sheetViews>
  <sheetFormatPr baseColWidth="10" defaultRowHeight="15" x14ac:dyDescent="0"/>
  <cols>
    <col min="1" max="1" width="12.33203125" customWidth="1"/>
    <col min="3" max="3" width="11.5" bestFit="1" customWidth="1"/>
  </cols>
  <sheetData>
    <row r="1" spans="1:22">
      <c r="A1" s="100" t="s">
        <v>37</v>
      </c>
      <c r="Q1" s="109" t="s">
        <v>8</v>
      </c>
      <c r="R1" s="109"/>
      <c r="S1" s="109"/>
      <c r="T1" s="109"/>
      <c r="U1" s="109"/>
      <c r="V1" s="109"/>
    </row>
    <row r="2" spans="1:22">
      <c r="A2" s="110" t="s">
        <v>21</v>
      </c>
      <c r="B2" s="110"/>
      <c r="C2" s="110"/>
      <c r="D2" s="110"/>
      <c r="E2" s="110"/>
      <c r="F2" s="110"/>
      <c r="G2" s="81"/>
      <c r="H2" s="81"/>
      <c r="I2" s="81"/>
      <c r="Q2" s="20"/>
      <c r="R2" s="20" t="s">
        <v>4</v>
      </c>
      <c r="S2" s="20" t="s">
        <v>3</v>
      </c>
      <c r="T2" s="20" t="s">
        <v>2</v>
      </c>
      <c r="U2" s="20" t="s">
        <v>5</v>
      </c>
      <c r="V2" s="21" t="s">
        <v>13</v>
      </c>
    </row>
    <row r="3" spans="1:22" ht="17" customHeight="1">
      <c r="A3" s="14"/>
      <c r="B3" s="15" t="s">
        <v>4</v>
      </c>
      <c r="C3" s="15" t="s">
        <v>38</v>
      </c>
      <c r="D3" s="15" t="s">
        <v>2</v>
      </c>
      <c r="E3" s="15" t="s">
        <v>17</v>
      </c>
      <c r="F3" s="15" t="s">
        <v>19</v>
      </c>
      <c r="G3" s="2" t="s">
        <v>29</v>
      </c>
      <c r="H3" s="2" t="s">
        <v>32</v>
      </c>
      <c r="I3" s="2" t="s">
        <v>31</v>
      </c>
      <c r="N3">
        <v>9</v>
      </c>
      <c r="Q3" s="20" t="s">
        <v>0</v>
      </c>
      <c r="R3" s="20">
        <v>492</v>
      </c>
      <c r="S3" s="20">
        <v>55851</v>
      </c>
      <c r="T3" s="20">
        <v>199</v>
      </c>
      <c r="U3" s="20" t="s">
        <v>6</v>
      </c>
      <c r="V3" s="21">
        <v>12</v>
      </c>
    </row>
    <row r="4" spans="1:22">
      <c r="A4" s="14" t="s">
        <v>0</v>
      </c>
      <c r="B4" s="15">
        <v>435</v>
      </c>
      <c r="C4" s="19">
        <v>52359</v>
      </c>
      <c r="D4" s="15">
        <v>192</v>
      </c>
      <c r="E4" s="15">
        <v>31</v>
      </c>
      <c r="F4" s="17">
        <v>1.7656000000000001</v>
      </c>
      <c r="G4" s="57"/>
      <c r="H4" s="57"/>
      <c r="I4" s="57"/>
      <c r="N4">
        <v>10</v>
      </c>
      <c r="Q4" s="20" t="s">
        <v>11</v>
      </c>
      <c r="R4" s="20">
        <v>492</v>
      </c>
      <c r="S4" s="20">
        <v>55851</v>
      </c>
      <c r="T4" s="20"/>
      <c r="U4" s="20"/>
      <c r="V4" s="21">
        <v>12</v>
      </c>
    </row>
    <row r="5" spans="1:22">
      <c r="A5" s="14" t="s">
        <v>20</v>
      </c>
      <c r="B5" s="15">
        <v>435</v>
      </c>
      <c r="C5" s="19">
        <v>52359</v>
      </c>
      <c r="D5" s="15">
        <v>192</v>
      </c>
      <c r="E5" s="15">
        <v>1792</v>
      </c>
      <c r="F5" s="18">
        <v>1.7707999999999999</v>
      </c>
      <c r="G5" s="57"/>
      <c r="H5" s="57"/>
      <c r="I5" s="57"/>
      <c r="N5">
        <v>11</v>
      </c>
      <c r="Q5" s="20" t="s">
        <v>1</v>
      </c>
      <c r="R5" s="20">
        <v>492</v>
      </c>
      <c r="S5" s="20">
        <v>55851</v>
      </c>
      <c r="T5" s="20">
        <v>199</v>
      </c>
      <c r="U5" s="20" t="s">
        <v>7</v>
      </c>
      <c r="V5" s="21">
        <v>12</v>
      </c>
    </row>
    <row r="6" spans="1:22">
      <c r="A6" s="14" t="s">
        <v>25</v>
      </c>
      <c r="B6" s="15">
        <v>435</v>
      </c>
      <c r="C6" s="19">
        <v>52359</v>
      </c>
      <c r="D6" s="15">
        <v>192</v>
      </c>
      <c r="E6" s="15">
        <v>17</v>
      </c>
      <c r="F6" s="17">
        <v>1.7656000000000001</v>
      </c>
      <c r="G6" s="57">
        <v>3</v>
      </c>
      <c r="H6" s="57">
        <v>1.377</v>
      </c>
      <c r="I6" s="57">
        <v>1.75</v>
      </c>
      <c r="N6">
        <v>12</v>
      </c>
      <c r="Q6" s="20"/>
      <c r="R6" s="20"/>
      <c r="S6" s="20"/>
      <c r="T6" s="20"/>
      <c r="U6" s="20"/>
      <c r="V6" s="20"/>
    </row>
    <row r="7" spans="1:22">
      <c r="A7" s="14" t="s">
        <v>33</v>
      </c>
      <c r="B7" s="15">
        <v>435</v>
      </c>
      <c r="C7" s="19">
        <v>52359</v>
      </c>
      <c r="D7" s="15">
        <v>192</v>
      </c>
      <c r="E7" s="18">
        <v>34</v>
      </c>
      <c r="F7" s="82">
        <v>1.2343</v>
      </c>
      <c r="G7" s="57">
        <v>2</v>
      </c>
      <c r="H7" s="57">
        <v>1.4893000000000001</v>
      </c>
      <c r="I7" s="57">
        <v>2.9167000000000001</v>
      </c>
      <c r="N7">
        <v>13</v>
      </c>
      <c r="Q7" s="20"/>
      <c r="R7" s="20"/>
      <c r="S7" s="20"/>
      <c r="T7" s="20"/>
      <c r="U7" s="20"/>
      <c r="V7" s="20"/>
    </row>
    <row r="8" spans="1:22">
      <c r="A8" s="14" t="s">
        <v>27</v>
      </c>
      <c r="B8" s="15">
        <v>435</v>
      </c>
      <c r="C8" s="19">
        <v>52359</v>
      </c>
      <c r="D8" s="15">
        <v>196</v>
      </c>
      <c r="E8" s="15">
        <v>19</v>
      </c>
      <c r="F8" s="18">
        <v>1.2244999999999999</v>
      </c>
      <c r="G8" s="57">
        <v>2</v>
      </c>
      <c r="H8" s="57">
        <v>1.4843</v>
      </c>
      <c r="I8" s="57">
        <v>2.4167000000000001</v>
      </c>
      <c r="N8">
        <v>14</v>
      </c>
      <c r="Q8" s="109" t="s">
        <v>9</v>
      </c>
      <c r="R8" s="109"/>
      <c r="S8" s="109"/>
      <c r="T8" s="109"/>
      <c r="U8" s="109"/>
      <c r="V8" s="109"/>
    </row>
    <row r="9" spans="1:22">
      <c r="A9" s="14" t="s">
        <v>16</v>
      </c>
      <c r="B9" s="15">
        <v>460</v>
      </c>
      <c r="C9" s="16"/>
      <c r="D9" s="15">
        <v>203</v>
      </c>
      <c r="E9" s="18"/>
      <c r="F9" s="18">
        <v>1.8251999999999999</v>
      </c>
      <c r="G9" s="57"/>
      <c r="H9" s="57"/>
      <c r="I9" s="57"/>
      <c r="N9">
        <v>15</v>
      </c>
      <c r="Q9" s="20"/>
      <c r="R9" s="20" t="s">
        <v>4</v>
      </c>
      <c r="S9" s="20" t="s">
        <v>3</v>
      </c>
      <c r="T9" s="20" t="s">
        <v>2</v>
      </c>
      <c r="U9" s="20" t="s">
        <v>5</v>
      </c>
      <c r="V9" s="21" t="s">
        <v>13</v>
      </c>
    </row>
    <row r="10" spans="1:22">
      <c r="N10">
        <v>9</v>
      </c>
      <c r="Q10" s="20" t="s">
        <v>0</v>
      </c>
      <c r="R10" s="20">
        <v>555</v>
      </c>
      <c r="S10" s="20">
        <v>105058</v>
      </c>
      <c r="T10" s="20">
        <v>264</v>
      </c>
      <c r="U10" s="20" t="s">
        <v>12</v>
      </c>
      <c r="V10" s="21">
        <v>12</v>
      </c>
    </row>
    <row r="11" spans="1:22">
      <c r="A11" s="101" t="s">
        <v>39</v>
      </c>
      <c r="N11">
        <v>10</v>
      </c>
      <c r="Q11" s="20" t="s">
        <v>11</v>
      </c>
      <c r="R11" s="20">
        <v>555</v>
      </c>
      <c r="S11" s="20">
        <v>105058</v>
      </c>
      <c r="T11" s="20"/>
      <c r="U11" s="20"/>
      <c r="V11" s="21">
        <v>12</v>
      </c>
    </row>
    <row r="12" spans="1:22">
      <c r="A12" s="110" t="s">
        <v>21</v>
      </c>
      <c r="B12" s="110"/>
      <c r="C12" s="110"/>
      <c r="D12" s="110"/>
      <c r="E12" s="110"/>
      <c r="F12" s="110"/>
      <c r="N12">
        <v>11</v>
      </c>
      <c r="Q12" s="20" t="s">
        <v>1</v>
      </c>
      <c r="R12" s="20">
        <v>555</v>
      </c>
      <c r="S12" s="20">
        <v>105058</v>
      </c>
      <c r="T12" s="20">
        <v>203</v>
      </c>
      <c r="U12" s="20" t="s">
        <v>10</v>
      </c>
      <c r="V12" s="21">
        <v>12</v>
      </c>
    </row>
    <row r="13" spans="1:22">
      <c r="A13" s="14"/>
      <c r="B13" s="15" t="s">
        <v>4</v>
      </c>
      <c r="C13" s="15" t="s">
        <v>38</v>
      </c>
      <c r="D13" s="15" t="s">
        <v>2</v>
      </c>
      <c r="E13" s="15" t="s">
        <v>17</v>
      </c>
      <c r="F13" s="15" t="s">
        <v>19</v>
      </c>
      <c r="N13">
        <v>12</v>
      </c>
    </row>
    <row r="14" spans="1:22">
      <c r="A14" s="14" t="s">
        <v>25</v>
      </c>
      <c r="B14" s="15">
        <v>435</v>
      </c>
      <c r="C14" s="19">
        <v>69067</v>
      </c>
      <c r="D14" s="15">
        <v>249</v>
      </c>
      <c r="E14" s="15">
        <v>27</v>
      </c>
      <c r="F14" s="17">
        <v>1.5301</v>
      </c>
      <c r="G14" s="17">
        <v>2</v>
      </c>
      <c r="H14" s="17">
        <v>2.3109000000000002</v>
      </c>
      <c r="I14" s="17">
        <v>2.6667000000000001</v>
      </c>
      <c r="N14">
        <v>15</v>
      </c>
    </row>
    <row r="15" spans="1:22">
      <c r="A15" s="14" t="s">
        <v>33</v>
      </c>
      <c r="B15" s="15">
        <v>435</v>
      </c>
      <c r="C15" s="19">
        <v>69067</v>
      </c>
      <c r="D15" s="15">
        <v>249</v>
      </c>
      <c r="E15" s="18">
        <v>33</v>
      </c>
      <c r="F15" s="82">
        <v>1.1606000000000001</v>
      </c>
      <c r="G15" s="102">
        <v>2</v>
      </c>
      <c r="H15" s="102">
        <v>2.3887999999999998</v>
      </c>
      <c r="I15" s="102">
        <v>4.1666999999999996</v>
      </c>
      <c r="N15">
        <v>9</v>
      </c>
    </row>
    <row r="16" spans="1:22">
      <c r="A16" s="14" t="s">
        <v>27</v>
      </c>
      <c r="B16" s="15">
        <v>435</v>
      </c>
      <c r="C16" s="19">
        <v>69067</v>
      </c>
      <c r="D16" s="15">
        <v>258</v>
      </c>
      <c r="E16" s="15">
        <v>35</v>
      </c>
      <c r="F16" s="18">
        <v>1.1395</v>
      </c>
      <c r="G16" s="17">
        <v>2</v>
      </c>
      <c r="H16" s="17">
        <v>2.4983</v>
      </c>
      <c r="I16" s="17">
        <v>4.5</v>
      </c>
      <c r="N16">
        <v>10</v>
      </c>
    </row>
    <row r="17" spans="6:14">
      <c r="N17">
        <v>12</v>
      </c>
    </row>
    <row r="18" spans="6:14">
      <c r="N18">
        <v>13</v>
      </c>
    </row>
    <row r="19" spans="6:14">
      <c r="F19" s="47"/>
      <c r="G19" s="47"/>
      <c r="H19" s="47"/>
      <c r="I19" s="47"/>
      <c r="J19" s="46"/>
      <c r="N19">
        <v>14</v>
      </c>
    </row>
    <row r="20" spans="6:14">
      <c r="N20">
        <v>15</v>
      </c>
    </row>
  </sheetData>
  <mergeCells count="4">
    <mergeCell ref="Q1:V1"/>
    <mergeCell ref="Q8:V8"/>
    <mergeCell ref="A2:F2"/>
    <mergeCell ref="A12:F12"/>
  </mergeCells>
  <phoneticPr fontId="9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F18" sqref="F18"/>
    </sheetView>
  </sheetViews>
  <sheetFormatPr baseColWidth="10" defaultRowHeight="15" x14ac:dyDescent="0"/>
  <cols>
    <col min="3" max="3" width="12.1640625" bestFit="1" customWidth="1"/>
  </cols>
  <sheetData>
    <row r="1" spans="1:5">
      <c r="B1" t="s">
        <v>42</v>
      </c>
      <c r="C1" t="s">
        <v>43</v>
      </c>
      <c r="D1" t="s">
        <v>44</v>
      </c>
      <c r="E1" t="s">
        <v>45</v>
      </c>
    </row>
    <row r="2" spans="1:5">
      <c r="A2">
        <v>1</v>
      </c>
      <c r="B2" s="105">
        <v>1.3039000000000001</v>
      </c>
      <c r="C2" s="105">
        <v>1.3478000000000001</v>
      </c>
      <c r="D2" s="105">
        <v>1.4118999999999999</v>
      </c>
      <c r="E2" s="105">
        <v>1.4360999999999999</v>
      </c>
    </row>
    <row r="3" spans="1:5">
      <c r="A3">
        <v>1.2</v>
      </c>
      <c r="B3" s="106">
        <v>1.5286</v>
      </c>
      <c r="C3" s="106">
        <v>1.6265000000000001</v>
      </c>
      <c r="D3" s="106">
        <v>1.6348</v>
      </c>
      <c r="E3" s="106">
        <v>1.6778</v>
      </c>
    </row>
    <row r="4" spans="1:5">
      <c r="A4">
        <v>1.4</v>
      </c>
      <c r="B4" s="106">
        <v>1.7295</v>
      </c>
      <c r="C4" s="106">
        <v>1.7982</v>
      </c>
      <c r="D4" s="106">
        <v>1.7851999999999999</v>
      </c>
      <c r="E4" s="106">
        <v>1.8053999999999999</v>
      </c>
    </row>
    <row r="5" spans="1:5">
      <c r="A5">
        <v>1.6</v>
      </c>
      <c r="B5" s="106">
        <v>1.8016000000000001</v>
      </c>
      <c r="C5" s="106">
        <v>2.0160999999999998</v>
      </c>
      <c r="D5" s="106">
        <v>2.0347</v>
      </c>
      <c r="E5" s="106">
        <v>2.0552000000000001</v>
      </c>
    </row>
    <row r="6" spans="1:5">
      <c r="A6">
        <v>1.8</v>
      </c>
      <c r="B6" s="106">
        <v>2.1120999999999999</v>
      </c>
      <c r="C6" s="106">
        <v>2.2016</v>
      </c>
      <c r="D6" s="106">
        <v>2.3258999999999999</v>
      </c>
      <c r="E6" s="106">
        <v>2.3115000000000001</v>
      </c>
    </row>
    <row r="7" spans="1:5">
      <c r="A7">
        <v>2</v>
      </c>
      <c r="B7" s="105">
        <v>2.294</v>
      </c>
      <c r="C7" s="105">
        <v>2.4348000000000001</v>
      </c>
      <c r="D7" s="105">
        <v>2.4977999999999998</v>
      </c>
      <c r="E7" s="105">
        <v>2.4948999999999999</v>
      </c>
    </row>
    <row r="8" spans="1:5">
      <c r="A8">
        <v>2.2000000000000002</v>
      </c>
      <c r="B8" s="106">
        <v>2.4584999999999999</v>
      </c>
      <c r="C8" s="106">
        <v>2.6560999999999999</v>
      </c>
      <c r="D8" s="106">
        <v>2.6684999999999999</v>
      </c>
      <c r="E8" s="106">
        <v>2.6726999999999999</v>
      </c>
    </row>
    <row r="9" spans="1:5">
      <c r="A9">
        <v>2.4</v>
      </c>
      <c r="B9" s="106">
        <v>2.6040000000000001</v>
      </c>
      <c r="C9" s="106">
        <v>2.7993999999999999</v>
      </c>
      <c r="D9" s="106">
        <v>2.8134000000000001</v>
      </c>
      <c r="E9" s="106">
        <v>2.7824</v>
      </c>
    </row>
    <row r="10" spans="1:5">
      <c r="A10">
        <v>2.6</v>
      </c>
      <c r="B10" s="106">
        <v>2.8708</v>
      </c>
      <c r="C10" s="106">
        <v>2.9933999999999998</v>
      </c>
      <c r="D10" s="106">
        <v>3.0956000000000001</v>
      </c>
      <c r="E10" s="106">
        <v>3.0428000000000002</v>
      </c>
    </row>
    <row r="11" spans="1:5">
      <c r="A11">
        <v>2.8</v>
      </c>
      <c r="B11" s="106">
        <v>3.1356999999999999</v>
      </c>
      <c r="C11" s="106">
        <v>3.2250000000000001</v>
      </c>
      <c r="D11" s="106">
        <v>3.5127000000000002</v>
      </c>
      <c r="E11" s="106">
        <v>3.3307000000000002</v>
      </c>
    </row>
    <row r="12" spans="1:5">
      <c r="A12">
        <v>3</v>
      </c>
      <c r="B12" s="105">
        <v>3.2942999999999998</v>
      </c>
      <c r="C12" s="105">
        <v>3.4161000000000001</v>
      </c>
      <c r="D12" s="105">
        <v>3.4327000000000001</v>
      </c>
      <c r="E12" s="105">
        <v>3.4238</v>
      </c>
    </row>
    <row r="14" spans="1:5">
      <c r="B14" t="s">
        <v>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12" sqref="D12"/>
    </sheetView>
  </sheetViews>
  <sheetFormatPr baseColWidth="10" defaultRowHeight="15" x14ac:dyDescent="0"/>
  <cols>
    <col min="1" max="1" width="11.83203125" customWidth="1"/>
  </cols>
  <sheetData>
    <row r="1" spans="1:13" ht="16" thickBot="1">
      <c r="A1" s="111" t="s">
        <v>8</v>
      </c>
      <c r="B1" s="111"/>
      <c r="C1" s="111"/>
      <c r="D1" s="111"/>
      <c r="E1" s="111"/>
      <c r="F1" s="111"/>
    </row>
    <row r="2" spans="1:13" ht="16" thickBot="1">
      <c r="A2" s="3" t="s">
        <v>14</v>
      </c>
      <c r="B2" s="9" t="s">
        <v>4</v>
      </c>
      <c r="C2" s="9" t="s">
        <v>3</v>
      </c>
      <c r="D2" s="9" t="s">
        <v>2</v>
      </c>
      <c r="E2" s="9" t="s">
        <v>15</v>
      </c>
      <c r="F2" s="4" t="s">
        <v>13</v>
      </c>
    </row>
    <row r="3" spans="1:13">
      <c r="A3" s="3" t="s">
        <v>0</v>
      </c>
      <c r="B3" s="9">
        <v>600</v>
      </c>
      <c r="C3" s="11"/>
      <c r="D3" s="9">
        <v>180</v>
      </c>
      <c r="E3" s="9">
        <v>90</v>
      </c>
      <c r="F3" s="4">
        <v>9</v>
      </c>
      <c r="K3">
        <v>9</v>
      </c>
    </row>
    <row r="4" spans="1:13">
      <c r="A4" s="5" t="s">
        <v>0</v>
      </c>
      <c r="B4" s="2">
        <v>613</v>
      </c>
      <c r="C4" s="12"/>
      <c r="D4" s="2">
        <v>203</v>
      </c>
      <c r="E4" s="2">
        <v>76</v>
      </c>
      <c r="F4" s="6">
        <v>10</v>
      </c>
      <c r="K4">
        <v>10</v>
      </c>
    </row>
    <row r="5" spans="1:13">
      <c r="A5" s="5" t="s">
        <v>0</v>
      </c>
      <c r="B5" s="2">
        <v>579</v>
      </c>
      <c r="C5" s="12"/>
      <c r="D5" s="2">
        <v>199</v>
      </c>
      <c r="E5" s="2">
        <v>68</v>
      </c>
      <c r="F5" s="6">
        <v>11</v>
      </c>
      <c r="K5">
        <v>11</v>
      </c>
    </row>
    <row r="6" spans="1:13">
      <c r="A6" s="5" t="s">
        <v>0</v>
      </c>
      <c r="B6" s="2">
        <v>492</v>
      </c>
      <c r="C6" s="12"/>
      <c r="D6" s="2">
        <v>199</v>
      </c>
      <c r="E6" s="2">
        <v>39</v>
      </c>
      <c r="F6" s="6">
        <v>12</v>
      </c>
      <c r="K6">
        <v>12</v>
      </c>
    </row>
    <row r="7" spans="1:13">
      <c r="A7" s="5" t="s">
        <v>0</v>
      </c>
      <c r="B7" s="2">
        <v>437</v>
      </c>
      <c r="C7" s="12"/>
      <c r="D7" s="2">
        <v>194</v>
      </c>
      <c r="E7" s="2">
        <v>26</v>
      </c>
      <c r="F7" s="6">
        <v>13</v>
      </c>
      <c r="K7">
        <v>13</v>
      </c>
    </row>
    <row r="8" spans="1:13">
      <c r="A8" s="5" t="s">
        <v>0</v>
      </c>
      <c r="B8" s="2">
        <v>406</v>
      </c>
      <c r="C8" s="12"/>
      <c r="D8" s="2">
        <v>187</v>
      </c>
      <c r="E8" s="2">
        <v>22</v>
      </c>
      <c r="F8" s="6">
        <v>14</v>
      </c>
      <c r="K8">
        <v>14</v>
      </c>
    </row>
    <row r="9" spans="1:13" ht="16" thickBot="1">
      <c r="A9" s="7" t="s">
        <v>0</v>
      </c>
      <c r="B9" s="10">
        <v>387</v>
      </c>
      <c r="C9" s="13"/>
      <c r="D9" s="10">
        <v>182</v>
      </c>
      <c r="E9" s="10">
        <v>17</v>
      </c>
      <c r="F9" s="8">
        <v>15</v>
      </c>
      <c r="K9">
        <v>15</v>
      </c>
    </row>
    <row r="10" spans="1:13">
      <c r="A10" s="3" t="s">
        <v>25</v>
      </c>
      <c r="B10" s="9">
        <v>600</v>
      </c>
      <c r="C10" s="11"/>
      <c r="D10" s="9">
        <v>203</v>
      </c>
      <c r="E10" s="9"/>
      <c r="F10" s="4">
        <v>9</v>
      </c>
      <c r="K10">
        <v>9</v>
      </c>
      <c r="M10" s="1"/>
    </row>
    <row r="11" spans="1:13">
      <c r="A11" s="5" t="s">
        <v>25</v>
      </c>
      <c r="B11" s="2">
        <v>613</v>
      </c>
      <c r="C11" s="12"/>
      <c r="D11" s="2">
        <v>203</v>
      </c>
      <c r="E11" s="2"/>
      <c r="F11" s="6">
        <v>10</v>
      </c>
      <c r="K11">
        <v>10</v>
      </c>
    </row>
    <row r="12" spans="1:13">
      <c r="A12" s="5" t="s">
        <v>25</v>
      </c>
      <c r="B12" s="2">
        <v>579</v>
      </c>
      <c r="C12" s="12"/>
      <c r="D12" s="2">
        <v>199</v>
      </c>
      <c r="E12" s="2"/>
      <c r="F12" s="6">
        <v>11</v>
      </c>
      <c r="K12">
        <v>11</v>
      </c>
    </row>
    <row r="13" spans="1:13">
      <c r="A13" s="5" t="s">
        <v>25</v>
      </c>
      <c r="B13" s="2">
        <v>492</v>
      </c>
      <c r="C13" s="12"/>
      <c r="D13" s="2">
        <v>203</v>
      </c>
      <c r="E13" s="2"/>
      <c r="F13" s="6">
        <v>12</v>
      </c>
      <c r="K13">
        <v>12</v>
      </c>
    </row>
    <row r="14" spans="1:13">
      <c r="A14" s="5" t="s">
        <v>25</v>
      </c>
      <c r="B14" s="2">
        <v>437</v>
      </c>
      <c r="C14" s="12"/>
      <c r="D14" s="2">
        <v>198</v>
      </c>
      <c r="E14" s="2"/>
      <c r="F14" s="6">
        <v>13</v>
      </c>
      <c r="K14">
        <v>13</v>
      </c>
    </row>
    <row r="15" spans="1:13">
      <c r="A15" s="5" t="s">
        <v>25</v>
      </c>
      <c r="B15" s="2">
        <v>406</v>
      </c>
      <c r="C15" s="12"/>
      <c r="D15" s="2">
        <v>200</v>
      </c>
      <c r="E15" s="2"/>
      <c r="F15" s="6">
        <v>14</v>
      </c>
      <c r="K15">
        <v>14</v>
      </c>
    </row>
    <row r="16" spans="1:13" ht="16" thickBot="1">
      <c r="A16" s="7" t="s">
        <v>25</v>
      </c>
      <c r="B16" s="10">
        <v>387</v>
      </c>
      <c r="C16" s="13"/>
      <c r="D16" s="10">
        <v>185</v>
      </c>
      <c r="E16" s="10"/>
      <c r="F16" s="8">
        <v>15</v>
      </c>
      <c r="K16">
        <v>15</v>
      </c>
    </row>
  </sheetData>
  <mergeCells count="1">
    <mergeCell ref="A1:F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F3" sqref="F3"/>
    </sheetView>
  </sheetViews>
  <sheetFormatPr baseColWidth="10" defaultRowHeight="15" x14ac:dyDescent="0"/>
  <cols>
    <col min="1" max="1" width="11.83203125" customWidth="1"/>
  </cols>
  <sheetData>
    <row r="1" spans="1:13" ht="16" thickBot="1">
      <c r="A1" s="111" t="s">
        <v>8</v>
      </c>
      <c r="B1" s="111"/>
      <c r="C1" s="111"/>
      <c r="D1" s="111"/>
      <c r="E1" s="111"/>
      <c r="F1" s="111"/>
    </row>
    <row r="2" spans="1:13" ht="16" thickBot="1">
      <c r="A2" s="3" t="s">
        <v>14</v>
      </c>
      <c r="B2" s="9" t="s">
        <v>4</v>
      </c>
      <c r="C2" s="9" t="s">
        <v>3</v>
      </c>
      <c r="D2" s="9" t="s">
        <v>2</v>
      </c>
      <c r="E2" s="9" t="s">
        <v>15</v>
      </c>
      <c r="F2" s="4" t="s">
        <v>13</v>
      </c>
    </row>
    <row r="3" spans="1:13">
      <c r="A3" s="3" t="s">
        <v>0</v>
      </c>
      <c r="B3" s="9">
        <v>600</v>
      </c>
      <c r="C3" s="11">
        <v>7890</v>
      </c>
      <c r="D3" s="9">
        <v>180</v>
      </c>
      <c r="E3" s="9">
        <v>121</v>
      </c>
      <c r="F3" s="4">
        <v>9</v>
      </c>
      <c r="K3">
        <v>9</v>
      </c>
    </row>
    <row r="4" spans="1:13">
      <c r="A4" s="5" t="s">
        <v>0</v>
      </c>
      <c r="B4" s="2">
        <v>642</v>
      </c>
      <c r="C4" s="12">
        <v>80806</v>
      </c>
      <c r="D4" s="2">
        <v>199</v>
      </c>
      <c r="E4" s="2">
        <v>106</v>
      </c>
      <c r="F4" s="6">
        <v>10</v>
      </c>
      <c r="K4">
        <v>10</v>
      </c>
    </row>
    <row r="5" spans="1:13">
      <c r="A5" s="5" t="s">
        <v>0</v>
      </c>
      <c r="B5" s="2">
        <v>590</v>
      </c>
      <c r="C5" s="12">
        <v>74236</v>
      </c>
      <c r="D5" s="2">
        <v>201</v>
      </c>
      <c r="E5" s="2">
        <v>80</v>
      </c>
      <c r="F5" s="6">
        <v>11</v>
      </c>
      <c r="K5">
        <v>11</v>
      </c>
    </row>
    <row r="6" spans="1:13">
      <c r="A6" s="5" t="s">
        <v>0</v>
      </c>
      <c r="B6" s="2">
        <v>507</v>
      </c>
      <c r="C6" s="12">
        <v>60620</v>
      </c>
      <c r="D6" s="2">
        <v>193</v>
      </c>
      <c r="E6" s="2">
        <v>49</v>
      </c>
      <c r="F6" s="6">
        <v>12</v>
      </c>
      <c r="K6">
        <v>12</v>
      </c>
    </row>
    <row r="7" spans="1:13">
      <c r="A7" s="5" t="s">
        <v>0</v>
      </c>
      <c r="B7" s="2">
        <v>468</v>
      </c>
      <c r="C7" s="12">
        <v>55223</v>
      </c>
      <c r="D7" s="2">
        <v>193</v>
      </c>
      <c r="E7" s="2">
        <v>38</v>
      </c>
      <c r="F7" s="6">
        <v>13</v>
      </c>
      <c r="K7">
        <v>13</v>
      </c>
    </row>
    <row r="8" spans="1:13">
      <c r="A8" s="5" t="s">
        <v>0</v>
      </c>
      <c r="B8" s="2">
        <v>436</v>
      </c>
      <c r="C8" s="12">
        <v>50105</v>
      </c>
      <c r="D8" s="2">
        <v>185</v>
      </c>
      <c r="E8" s="2">
        <v>30</v>
      </c>
      <c r="F8" s="6">
        <v>14</v>
      </c>
      <c r="K8">
        <v>14</v>
      </c>
    </row>
    <row r="9" spans="1:13" ht="16" thickBot="1">
      <c r="A9" s="7" t="s">
        <v>0</v>
      </c>
      <c r="B9" s="10">
        <v>406</v>
      </c>
      <c r="C9" s="13">
        <v>45341</v>
      </c>
      <c r="D9" s="10">
        <v>179</v>
      </c>
      <c r="E9" s="10">
        <v>24</v>
      </c>
      <c r="F9" s="8">
        <v>15</v>
      </c>
      <c r="K9">
        <v>15</v>
      </c>
    </row>
    <row r="10" spans="1:13">
      <c r="A10" s="3" t="s">
        <v>20</v>
      </c>
      <c r="B10" s="9">
        <v>693</v>
      </c>
      <c r="C10" s="11">
        <v>84311</v>
      </c>
      <c r="D10" s="9">
        <v>194</v>
      </c>
      <c r="E10" s="9">
        <v>7276</v>
      </c>
      <c r="F10" s="4">
        <v>9</v>
      </c>
      <c r="K10">
        <v>9</v>
      </c>
    </row>
    <row r="11" spans="1:13">
      <c r="A11" s="5" t="s">
        <v>20</v>
      </c>
      <c r="B11" s="2">
        <v>642</v>
      </c>
      <c r="C11" s="12">
        <v>80806</v>
      </c>
      <c r="D11" s="2">
        <v>199</v>
      </c>
      <c r="E11" s="2">
        <v>6115</v>
      </c>
      <c r="F11" s="6">
        <v>10</v>
      </c>
      <c r="K11">
        <v>10</v>
      </c>
      <c r="M11" s="1"/>
    </row>
    <row r="12" spans="1:13">
      <c r="A12" s="5" t="s">
        <v>20</v>
      </c>
      <c r="B12" s="2">
        <v>590</v>
      </c>
      <c r="C12" s="12">
        <v>74236</v>
      </c>
      <c r="D12" s="2">
        <v>201</v>
      </c>
      <c r="E12" s="2">
        <v>4092</v>
      </c>
      <c r="F12" s="6">
        <v>11</v>
      </c>
      <c r="K12">
        <v>11</v>
      </c>
      <c r="M12" s="1"/>
    </row>
    <row r="13" spans="1:13">
      <c r="A13" s="5" t="s">
        <v>20</v>
      </c>
      <c r="B13" s="2">
        <v>507</v>
      </c>
      <c r="C13" s="12">
        <v>60620</v>
      </c>
      <c r="D13" s="2">
        <v>193</v>
      </c>
      <c r="E13" s="2">
        <v>2636</v>
      </c>
      <c r="F13" s="6">
        <v>12</v>
      </c>
      <c r="K13">
        <v>12</v>
      </c>
      <c r="M13" s="1"/>
    </row>
    <row r="14" spans="1:13">
      <c r="A14" s="5" t="s">
        <v>20</v>
      </c>
      <c r="B14" s="2">
        <v>468</v>
      </c>
      <c r="C14" s="12">
        <v>55223</v>
      </c>
      <c r="D14" s="2">
        <v>193</v>
      </c>
      <c r="E14" s="2">
        <v>2105</v>
      </c>
      <c r="F14" s="6">
        <v>13</v>
      </c>
      <c r="K14">
        <v>13</v>
      </c>
    </row>
    <row r="15" spans="1:13">
      <c r="A15" s="5" t="s">
        <v>20</v>
      </c>
      <c r="B15" s="2">
        <v>436</v>
      </c>
      <c r="C15" s="12">
        <v>50105</v>
      </c>
      <c r="D15" s="2">
        <v>185</v>
      </c>
      <c r="E15" s="2">
        <v>1690</v>
      </c>
      <c r="F15" s="6">
        <v>14</v>
      </c>
      <c r="K15">
        <v>14</v>
      </c>
      <c r="M15" s="1"/>
    </row>
    <row r="16" spans="1:13" ht="16" thickBot="1">
      <c r="A16" s="7" t="s">
        <v>20</v>
      </c>
      <c r="B16" s="10">
        <v>406</v>
      </c>
      <c r="C16" s="13">
        <v>45341</v>
      </c>
      <c r="D16" s="10">
        <v>179</v>
      </c>
      <c r="E16" s="10">
        <v>1348</v>
      </c>
      <c r="F16" s="8">
        <v>15</v>
      </c>
      <c r="K16">
        <v>15</v>
      </c>
      <c r="M16" s="1"/>
    </row>
    <row r="17" spans="1:13">
      <c r="A17" s="3" t="s">
        <v>1</v>
      </c>
      <c r="B17" s="9">
        <v>693</v>
      </c>
      <c r="C17" s="11">
        <v>84311</v>
      </c>
      <c r="D17" s="9">
        <v>194</v>
      </c>
      <c r="E17" s="9">
        <v>80</v>
      </c>
      <c r="F17" s="4">
        <v>9</v>
      </c>
      <c r="K17">
        <v>9</v>
      </c>
      <c r="M17" s="1"/>
    </row>
    <row r="18" spans="1:13">
      <c r="A18" s="5" t="s">
        <v>1</v>
      </c>
      <c r="B18" s="2">
        <v>642</v>
      </c>
      <c r="C18" s="12">
        <v>80806</v>
      </c>
      <c r="D18" s="2">
        <v>199</v>
      </c>
      <c r="E18" s="2">
        <v>59</v>
      </c>
      <c r="F18" s="6">
        <v>10</v>
      </c>
      <c r="K18">
        <v>10</v>
      </c>
    </row>
    <row r="19" spans="1:13">
      <c r="A19" s="5" t="s">
        <v>1</v>
      </c>
      <c r="B19" s="2">
        <v>590</v>
      </c>
      <c r="C19" s="12">
        <v>74236</v>
      </c>
      <c r="D19" s="2">
        <v>201</v>
      </c>
      <c r="E19" s="2">
        <v>51</v>
      </c>
      <c r="F19" s="6">
        <v>11</v>
      </c>
      <c r="K19">
        <v>11</v>
      </c>
    </row>
    <row r="20" spans="1:13">
      <c r="A20" s="5" t="s">
        <v>1</v>
      </c>
      <c r="B20" s="2">
        <v>507</v>
      </c>
      <c r="C20" s="12">
        <v>60620</v>
      </c>
      <c r="D20" s="2">
        <v>193</v>
      </c>
      <c r="E20" s="2">
        <v>26</v>
      </c>
      <c r="F20" s="6">
        <v>12</v>
      </c>
      <c r="K20">
        <v>12</v>
      </c>
    </row>
    <row r="21" spans="1:13">
      <c r="A21" s="5" t="s">
        <v>1</v>
      </c>
      <c r="B21" s="2">
        <v>468</v>
      </c>
      <c r="C21" s="12">
        <v>55223</v>
      </c>
      <c r="D21" s="2">
        <v>193</v>
      </c>
      <c r="E21" s="2">
        <v>25</v>
      </c>
      <c r="F21" s="6">
        <v>13</v>
      </c>
      <c r="K21">
        <v>13</v>
      </c>
    </row>
    <row r="22" spans="1:13">
      <c r="A22" s="5" t="s">
        <v>1</v>
      </c>
      <c r="B22" s="2">
        <v>436</v>
      </c>
      <c r="C22" s="12">
        <v>50105</v>
      </c>
      <c r="D22" s="2">
        <v>185</v>
      </c>
      <c r="E22" s="2">
        <v>16</v>
      </c>
      <c r="F22" s="6">
        <v>14</v>
      </c>
      <c r="K22">
        <v>14</v>
      </c>
    </row>
    <row r="23" spans="1:13" ht="16" thickBot="1">
      <c r="A23" s="7" t="s">
        <v>1</v>
      </c>
      <c r="B23" s="10">
        <v>406</v>
      </c>
      <c r="C23" s="13">
        <v>45341</v>
      </c>
      <c r="D23" s="10">
        <v>179</v>
      </c>
      <c r="E23" s="10">
        <v>14</v>
      </c>
      <c r="F23" s="8">
        <v>15</v>
      </c>
      <c r="K23">
        <v>15</v>
      </c>
    </row>
  </sheetData>
  <mergeCells count="1">
    <mergeCell ref="A1:F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topLeftCell="A16" workbookViewId="0">
      <selection activeCell="A67" sqref="A67:K77"/>
    </sheetView>
  </sheetViews>
  <sheetFormatPr baseColWidth="10" defaultRowHeight="15" x14ac:dyDescent="0"/>
  <cols>
    <col min="1" max="1" width="14.1640625" bestFit="1" customWidth="1"/>
  </cols>
  <sheetData>
    <row r="1" spans="1:18" ht="16" thickBot="1">
      <c r="A1" s="111" t="s">
        <v>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8" ht="16" thickBot="1">
      <c r="A2" s="3" t="s">
        <v>14</v>
      </c>
      <c r="B2" s="9" t="s">
        <v>4</v>
      </c>
      <c r="C2" s="9" t="s">
        <v>3</v>
      </c>
      <c r="D2" s="9" t="s">
        <v>18</v>
      </c>
      <c r="E2" s="9" t="s">
        <v>15</v>
      </c>
      <c r="F2" s="9" t="s">
        <v>19</v>
      </c>
      <c r="G2" s="51" t="s">
        <v>29</v>
      </c>
      <c r="H2" s="51" t="s">
        <v>32</v>
      </c>
      <c r="I2" s="51" t="s">
        <v>30</v>
      </c>
      <c r="J2" s="51" t="s">
        <v>31</v>
      </c>
      <c r="K2" s="4" t="s">
        <v>13</v>
      </c>
    </row>
    <row r="3" spans="1:18">
      <c r="A3" s="22" t="s">
        <v>0</v>
      </c>
      <c r="B3" s="23">
        <v>600</v>
      </c>
      <c r="C3" s="24">
        <v>90706</v>
      </c>
      <c r="D3" s="23">
        <v>180</v>
      </c>
      <c r="E3" s="23">
        <v>135</v>
      </c>
      <c r="F3" s="58">
        <v>2.3494999999999999</v>
      </c>
      <c r="G3" s="58"/>
      <c r="H3" s="58"/>
      <c r="I3" s="58"/>
      <c r="J3" s="58"/>
      <c r="K3" s="25">
        <v>9</v>
      </c>
    </row>
    <row r="4" spans="1:18">
      <c r="A4" s="26" t="s">
        <v>0</v>
      </c>
      <c r="B4" s="27">
        <v>642</v>
      </c>
      <c r="C4" s="28">
        <v>84096</v>
      </c>
      <c r="D4" s="27">
        <v>210</v>
      </c>
      <c r="E4" s="27">
        <v>99</v>
      </c>
      <c r="F4" s="59">
        <v>2.1762000000000001</v>
      </c>
      <c r="G4" s="59"/>
      <c r="H4" s="59"/>
      <c r="I4" s="59"/>
      <c r="J4" s="59"/>
      <c r="K4" s="29">
        <v>10</v>
      </c>
    </row>
    <row r="5" spans="1:18">
      <c r="A5" s="26" t="s">
        <v>0</v>
      </c>
      <c r="B5" s="27">
        <v>590</v>
      </c>
      <c r="C5" s="28">
        <v>78746</v>
      </c>
      <c r="D5" s="27">
        <v>204</v>
      </c>
      <c r="E5" s="27">
        <v>85</v>
      </c>
      <c r="F5" s="59">
        <v>1.9853000000000001</v>
      </c>
      <c r="G5" s="59"/>
      <c r="H5" s="59"/>
      <c r="I5" s="59"/>
      <c r="J5" s="59"/>
      <c r="K5" s="29">
        <v>11</v>
      </c>
    </row>
    <row r="6" spans="1:18">
      <c r="A6" s="26" t="s">
        <v>0</v>
      </c>
      <c r="B6" s="27">
        <v>507</v>
      </c>
      <c r="C6" s="28">
        <v>64643</v>
      </c>
      <c r="D6" s="27">
        <v>207</v>
      </c>
      <c r="E6" s="27">
        <v>55</v>
      </c>
      <c r="F6" s="59">
        <v>1.9034</v>
      </c>
      <c r="G6" s="59"/>
      <c r="H6" s="59"/>
      <c r="I6" s="59"/>
      <c r="J6" s="59"/>
      <c r="K6" s="29">
        <v>12</v>
      </c>
    </row>
    <row r="7" spans="1:18">
      <c r="A7" s="26" t="s">
        <v>0</v>
      </c>
      <c r="B7" s="27">
        <v>468</v>
      </c>
      <c r="C7" s="28">
        <v>59949</v>
      </c>
      <c r="D7" s="27">
        <v>209</v>
      </c>
      <c r="E7" s="27">
        <v>41</v>
      </c>
      <c r="F7" s="59">
        <v>1.8372999999999999</v>
      </c>
      <c r="G7" s="59"/>
      <c r="H7" s="59"/>
      <c r="I7" s="59"/>
      <c r="J7" s="59"/>
      <c r="K7" s="29">
        <v>13</v>
      </c>
    </row>
    <row r="8" spans="1:18">
      <c r="A8" s="26" t="s">
        <v>0</v>
      </c>
      <c r="B8" s="27">
        <v>436</v>
      </c>
      <c r="C8" s="28">
        <v>55297</v>
      </c>
      <c r="D8" s="27">
        <v>213</v>
      </c>
      <c r="E8" s="27">
        <v>35</v>
      </c>
      <c r="F8" s="59">
        <v>1.7669999999999999</v>
      </c>
      <c r="G8" s="59"/>
      <c r="H8" s="59"/>
      <c r="I8" s="59"/>
      <c r="J8" s="59"/>
      <c r="K8" s="29">
        <v>14</v>
      </c>
    </row>
    <row r="9" spans="1:18" ht="16" thickBot="1">
      <c r="A9" s="30" t="s">
        <v>0</v>
      </c>
      <c r="B9" s="31">
        <v>406</v>
      </c>
      <c r="C9" s="32">
        <v>49098</v>
      </c>
      <c r="D9" s="31">
        <v>192</v>
      </c>
      <c r="E9" s="31">
        <v>25</v>
      </c>
      <c r="F9" s="60">
        <v>1.724</v>
      </c>
      <c r="G9" s="60"/>
      <c r="H9" s="60"/>
      <c r="I9" s="60"/>
      <c r="J9" s="60"/>
      <c r="K9" s="33">
        <v>15</v>
      </c>
    </row>
    <row r="10" spans="1:18">
      <c r="A10" s="34" t="s">
        <v>20</v>
      </c>
      <c r="B10" s="35">
        <v>693</v>
      </c>
      <c r="C10" s="36">
        <v>90706</v>
      </c>
      <c r="D10" s="35">
        <v>206</v>
      </c>
      <c r="E10" s="35"/>
      <c r="F10" s="61">
        <v>2.2705000000000002</v>
      </c>
      <c r="G10" s="61"/>
      <c r="H10" s="61"/>
      <c r="I10" s="61"/>
      <c r="J10" s="61"/>
      <c r="K10" s="37">
        <v>9</v>
      </c>
    </row>
    <row r="11" spans="1:18">
      <c r="A11" s="38" t="s">
        <v>20</v>
      </c>
      <c r="B11" s="39">
        <v>642</v>
      </c>
      <c r="C11" s="40">
        <v>80806</v>
      </c>
      <c r="D11" s="39">
        <v>210</v>
      </c>
      <c r="E11" s="39"/>
      <c r="F11" s="62">
        <v>2.1095000000000002</v>
      </c>
      <c r="G11" s="62"/>
      <c r="H11" s="62"/>
      <c r="I11" s="62"/>
      <c r="J11" s="62"/>
      <c r="K11" s="41">
        <v>10</v>
      </c>
      <c r="R11" s="1"/>
    </row>
    <row r="12" spans="1:18">
      <c r="A12" s="38" t="s">
        <v>20</v>
      </c>
      <c r="B12" s="39">
        <v>590</v>
      </c>
      <c r="C12" s="40">
        <v>74236</v>
      </c>
      <c r="D12" s="39">
        <v>204</v>
      </c>
      <c r="E12" s="39"/>
      <c r="F12" s="62">
        <v>1.9705999999999999</v>
      </c>
      <c r="G12" s="62"/>
      <c r="H12" s="62"/>
      <c r="I12" s="62"/>
      <c r="J12" s="62"/>
      <c r="K12" s="41">
        <v>11</v>
      </c>
      <c r="R12" s="1"/>
    </row>
    <row r="13" spans="1:18">
      <c r="A13" s="38" t="s">
        <v>20</v>
      </c>
      <c r="B13" s="39">
        <v>507</v>
      </c>
      <c r="C13" s="40">
        <v>64643</v>
      </c>
      <c r="D13" s="39">
        <v>207</v>
      </c>
      <c r="E13" s="39"/>
      <c r="F13" s="62">
        <v>1.8599000000000001</v>
      </c>
      <c r="G13" s="62"/>
      <c r="H13" s="62"/>
      <c r="I13" s="62"/>
      <c r="J13" s="62"/>
      <c r="K13" s="41">
        <v>12</v>
      </c>
      <c r="R13" s="1"/>
    </row>
    <row r="14" spans="1:18">
      <c r="A14" s="38" t="s">
        <v>20</v>
      </c>
      <c r="B14" s="39">
        <v>468</v>
      </c>
      <c r="C14" s="40">
        <v>59949</v>
      </c>
      <c r="D14" s="55">
        <v>210</v>
      </c>
      <c r="E14" s="39"/>
      <c r="F14" s="62">
        <v>1.8048</v>
      </c>
      <c r="G14" s="62"/>
      <c r="H14" s="62"/>
      <c r="I14" s="62"/>
      <c r="J14" s="62"/>
      <c r="K14" s="41">
        <v>13</v>
      </c>
    </row>
    <row r="15" spans="1:18">
      <c r="A15" s="38" t="s">
        <v>20</v>
      </c>
      <c r="B15" s="39">
        <v>436</v>
      </c>
      <c r="C15" s="40">
        <v>55297</v>
      </c>
      <c r="D15" s="39">
        <v>213</v>
      </c>
      <c r="E15" s="39"/>
      <c r="F15" s="63">
        <v>1.7089000000000001</v>
      </c>
      <c r="G15" s="63"/>
      <c r="H15" s="63"/>
      <c r="I15" s="63"/>
      <c r="J15" s="63"/>
      <c r="K15" s="41">
        <v>14</v>
      </c>
      <c r="R15" s="1"/>
    </row>
    <row r="16" spans="1:18" ht="16" thickBot="1">
      <c r="A16" s="42" t="s">
        <v>20</v>
      </c>
      <c r="B16" s="43">
        <v>406</v>
      </c>
      <c r="C16" s="44">
        <v>49098</v>
      </c>
      <c r="D16" s="43">
        <v>192</v>
      </c>
      <c r="E16" s="43"/>
      <c r="F16" s="64">
        <v>1.7031000000000001</v>
      </c>
      <c r="G16" s="64"/>
      <c r="H16" s="64"/>
      <c r="I16" s="64"/>
      <c r="J16" s="64"/>
      <c r="K16" s="45">
        <v>15</v>
      </c>
      <c r="R16" s="1"/>
    </row>
    <row r="17" spans="1:18">
      <c r="A17" s="22" t="s">
        <v>24</v>
      </c>
      <c r="B17" s="23">
        <v>693</v>
      </c>
      <c r="C17" s="24">
        <v>90706</v>
      </c>
      <c r="D17" s="23">
        <v>207</v>
      </c>
      <c r="E17" s="23"/>
      <c r="F17" s="58"/>
      <c r="G17" s="58"/>
      <c r="H17" s="58"/>
      <c r="I17" s="58"/>
      <c r="J17" s="58"/>
      <c r="K17" s="25">
        <v>9</v>
      </c>
      <c r="R17" s="1"/>
    </row>
    <row r="18" spans="1:18">
      <c r="A18" s="26" t="s">
        <v>24</v>
      </c>
      <c r="B18" s="27">
        <v>642</v>
      </c>
      <c r="C18" s="28">
        <v>80806</v>
      </c>
      <c r="D18" s="27">
        <v>210</v>
      </c>
      <c r="E18" s="27"/>
      <c r="F18" s="59"/>
      <c r="G18" s="59"/>
      <c r="H18" s="59"/>
      <c r="I18" s="59"/>
      <c r="J18" s="59"/>
      <c r="K18" s="29">
        <v>10</v>
      </c>
    </row>
    <row r="19" spans="1:18">
      <c r="A19" s="26" t="s">
        <v>24</v>
      </c>
      <c r="B19" s="27">
        <v>590</v>
      </c>
      <c r="C19" s="28">
        <v>74236</v>
      </c>
      <c r="D19" s="27">
        <v>204</v>
      </c>
      <c r="E19" s="27"/>
      <c r="F19" s="59"/>
      <c r="G19" s="59"/>
      <c r="H19" s="59"/>
      <c r="I19" s="59"/>
      <c r="J19" s="59"/>
      <c r="K19" s="29">
        <v>11</v>
      </c>
    </row>
    <row r="20" spans="1:18">
      <c r="A20" s="26" t="s">
        <v>24</v>
      </c>
      <c r="B20" s="27">
        <v>507</v>
      </c>
      <c r="C20" s="28">
        <v>64643</v>
      </c>
      <c r="D20" s="27">
        <v>207</v>
      </c>
      <c r="E20" s="27"/>
      <c r="F20" s="59"/>
      <c r="G20" s="59"/>
      <c r="H20" s="59"/>
      <c r="I20" s="59"/>
      <c r="J20" s="59"/>
      <c r="K20" s="29">
        <v>12</v>
      </c>
    </row>
    <row r="21" spans="1:18">
      <c r="A21" s="26" t="s">
        <v>24</v>
      </c>
      <c r="B21" s="27">
        <v>468</v>
      </c>
      <c r="C21" s="28">
        <v>59949</v>
      </c>
      <c r="D21" s="27">
        <v>210</v>
      </c>
      <c r="E21" s="27"/>
      <c r="F21" s="59"/>
      <c r="G21" s="59"/>
      <c r="H21" s="59"/>
      <c r="I21" s="59"/>
      <c r="J21" s="59"/>
      <c r="K21" s="29">
        <v>13</v>
      </c>
    </row>
    <row r="22" spans="1:18">
      <c r="A22" s="26" t="s">
        <v>24</v>
      </c>
      <c r="B22" s="27">
        <v>436</v>
      </c>
      <c r="C22" s="28">
        <v>55297</v>
      </c>
      <c r="D22" s="27">
        <v>213</v>
      </c>
      <c r="E22" s="27"/>
      <c r="F22" s="59"/>
      <c r="G22" s="59"/>
      <c r="H22" s="59"/>
      <c r="I22" s="59"/>
      <c r="J22" s="59"/>
      <c r="K22" s="29">
        <v>14</v>
      </c>
    </row>
    <row r="23" spans="1:18" ht="16" thickBot="1">
      <c r="A23" s="30" t="s">
        <v>24</v>
      </c>
      <c r="B23" s="31">
        <v>406</v>
      </c>
      <c r="C23" s="32">
        <v>49098</v>
      </c>
      <c r="D23" s="31">
        <v>192</v>
      </c>
      <c r="E23" s="31"/>
      <c r="F23" s="60"/>
      <c r="G23" s="60"/>
      <c r="H23" s="60"/>
      <c r="I23" s="60"/>
      <c r="J23" s="60"/>
      <c r="K23" s="33">
        <v>15</v>
      </c>
    </row>
    <row r="24" spans="1:18">
      <c r="A24" s="34" t="s">
        <v>25</v>
      </c>
      <c r="B24" s="35">
        <v>693</v>
      </c>
      <c r="C24" s="36">
        <v>90706</v>
      </c>
      <c r="D24" s="35">
        <v>206</v>
      </c>
      <c r="E24" s="35">
        <v>66</v>
      </c>
      <c r="F24" s="61">
        <v>2.3494999999999999</v>
      </c>
      <c r="G24" s="67">
        <v>5</v>
      </c>
      <c r="H24" s="61">
        <v>1.2045999999999999</v>
      </c>
      <c r="I24" s="61">
        <v>1</v>
      </c>
      <c r="J24" s="61">
        <v>1.5556000000000001</v>
      </c>
      <c r="K24" s="37">
        <v>9</v>
      </c>
    </row>
    <row r="25" spans="1:18">
      <c r="A25" s="38" t="s">
        <v>25</v>
      </c>
      <c r="B25" s="39">
        <v>642</v>
      </c>
      <c r="C25" s="40">
        <v>84096</v>
      </c>
      <c r="D25" s="39">
        <v>210</v>
      </c>
      <c r="E25" s="39">
        <v>54</v>
      </c>
      <c r="F25" s="62">
        <v>2.1762000000000001</v>
      </c>
      <c r="G25" s="68">
        <v>4</v>
      </c>
      <c r="H25" s="62">
        <v>1.1315</v>
      </c>
      <c r="I25" s="62">
        <v>1</v>
      </c>
      <c r="J25" s="62">
        <v>1.8</v>
      </c>
      <c r="K25" s="41">
        <v>10</v>
      </c>
    </row>
    <row r="26" spans="1:18">
      <c r="A26" s="38" t="s">
        <v>25</v>
      </c>
      <c r="B26" s="39">
        <v>590</v>
      </c>
      <c r="C26" s="40">
        <v>78746</v>
      </c>
      <c r="D26" s="39">
        <v>204</v>
      </c>
      <c r="E26" s="39">
        <v>43</v>
      </c>
      <c r="F26" s="62">
        <v>1.9853000000000001</v>
      </c>
      <c r="G26" s="68">
        <v>4</v>
      </c>
      <c r="H26" s="62">
        <v>1.1964999999999999</v>
      </c>
      <c r="I26" s="62">
        <v>1</v>
      </c>
      <c r="J26" s="62">
        <v>2</v>
      </c>
      <c r="K26" s="41">
        <v>11</v>
      </c>
    </row>
    <row r="27" spans="1:18">
      <c r="A27" s="38" t="s">
        <v>25</v>
      </c>
      <c r="B27" s="39">
        <v>507</v>
      </c>
      <c r="C27" s="40">
        <v>64643</v>
      </c>
      <c r="D27" s="39">
        <v>207</v>
      </c>
      <c r="E27" s="39">
        <v>28</v>
      </c>
      <c r="F27" s="62">
        <v>1.9034</v>
      </c>
      <c r="G27" s="68">
        <v>3</v>
      </c>
      <c r="H27" s="62">
        <v>1.3039000000000001</v>
      </c>
      <c r="I27" s="62">
        <v>1</v>
      </c>
      <c r="J27" s="62">
        <v>1.6667000000000001</v>
      </c>
      <c r="K27" s="41">
        <v>12</v>
      </c>
    </row>
    <row r="28" spans="1:18">
      <c r="A28" s="38" t="s">
        <v>25</v>
      </c>
      <c r="B28" s="39">
        <v>468</v>
      </c>
      <c r="C28" s="40">
        <v>59949</v>
      </c>
      <c r="D28" s="39">
        <v>209</v>
      </c>
      <c r="E28" s="39">
        <v>25</v>
      </c>
      <c r="F28" s="62">
        <v>1.8372999999999999</v>
      </c>
      <c r="G28" s="68">
        <v>3</v>
      </c>
      <c r="H28" s="62">
        <v>1.2511000000000001</v>
      </c>
      <c r="I28" s="62">
        <v>1</v>
      </c>
      <c r="J28" s="62">
        <v>1.5385</v>
      </c>
      <c r="K28" s="41">
        <v>13</v>
      </c>
    </row>
    <row r="29" spans="1:18">
      <c r="A29" s="38" t="s">
        <v>25</v>
      </c>
      <c r="B29" s="39">
        <v>436</v>
      </c>
      <c r="C29" s="40">
        <v>55297</v>
      </c>
      <c r="D29" s="39">
        <v>213</v>
      </c>
      <c r="E29" s="39">
        <v>18</v>
      </c>
      <c r="F29" s="62">
        <v>1.7669999999999999</v>
      </c>
      <c r="G29" s="68">
        <v>3</v>
      </c>
      <c r="H29" s="62">
        <v>1.2514000000000001</v>
      </c>
      <c r="I29" s="62">
        <v>1</v>
      </c>
      <c r="J29" s="62">
        <v>1.6071</v>
      </c>
      <c r="K29" s="41">
        <v>14</v>
      </c>
    </row>
    <row r="30" spans="1:18" ht="16" thickBot="1">
      <c r="A30" s="42" t="s">
        <v>25</v>
      </c>
      <c r="B30" s="43">
        <v>406</v>
      </c>
      <c r="C30" s="44">
        <v>49098</v>
      </c>
      <c r="D30" s="43">
        <v>192</v>
      </c>
      <c r="E30" s="43">
        <v>14</v>
      </c>
      <c r="F30" s="64">
        <v>1.724</v>
      </c>
      <c r="G30" s="69">
        <v>3</v>
      </c>
      <c r="H30" s="64">
        <v>1.1578999999999999</v>
      </c>
      <c r="I30" s="64">
        <v>1</v>
      </c>
      <c r="J30" s="64">
        <v>1.6</v>
      </c>
      <c r="K30" s="45">
        <v>15</v>
      </c>
    </row>
    <row r="31" spans="1:18">
      <c r="A31" s="49" t="s">
        <v>26</v>
      </c>
      <c r="B31" s="23">
        <v>693</v>
      </c>
      <c r="C31" s="24">
        <v>90706</v>
      </c>
      <c r="D31" s="23">
        <v>206</v>
      </c>
      <c r="E31" s="54"/>
      <c r="F31" s="58">
        <v>1.6068</v>
      </c>
      <c r="G31" s="70">
        <v>4</v>
      </c>
      <c r="H31" s="58">
        <v>1.2275</v>
      </c>
      <c r="I31" s="58">
        <v>1</v>
      </c>
      <c r="J31" s="58">
        <v>1.7222</v>
      </c>
      <c r="K31" s="25">
        <v>9</v>
      </c>
    </row>
    <row r="32" spans="1:18">
      <c r="A32" s="26" t="s">
        <v>26</v>
      </c>
      <c r="B32" s="27">
        <v>642</v>
      </c>
      <c r="C32" s="28">
        <v>84096</v>
      </c>
      <c r="D32" s="27">
        <v>210</v>
      </c>
      <c r="E32" s="27"/>
      <c r="F32" s="59">
        <v>1.4666999999999999</v>
      </c>
      <c r="G32" s="71">
        <v>4</v>
      </c>
      <c r="H32" s="59">
        <v>1.1375999999999999</v>
      </c>
      <c r="I32" s="59">
        <v>1</v>
      </c>
      <c r="J32" s="59">
        <v>1.6</v>
      </c>
      <c r="K32" s="29">
        <v>10</v>
      </c>
    </row>
    <row r="33" spans="1:11">
      <c r="A33" s="26" t="s">
        <v>26</v>
      </c>
      <c r="B33" s="27">
        <v>590</v>
      </c>
      <c r="C33" s="28">
        <v>78746</v>
      </c>
      <c r="D33" s="27">
        <v>204</v>
      </c>
      <c r="E33" s="27"/>
      <c r="F33" s="59">
        <v>1.5098</v>
      </c>
      <c r="G33" s="71">
        <v>3</v>
      </c>
      <c r="H33" s="59">
        <v>1.198</v>
      </c>
      <c r="I33" s="59">
        <v>1</v>
      </c>
      <c r="J33" s="59">
        <v>1.8635999999999999</v>
      </c>
      <c r="K33" s="29">
        <v>11</v>
      </c>
    </row>
    <row r="34" spans="1:11">
      <c r="A34" s="48" t="s">
        <v>26</v>
      </c>
      <c r="B34" s="27">
        <v>507</v>
      </c>
      <c r="C34" s="28">
        <v>64643</v>
      </c>
      <c r="D34" s="27">
        <v>207</v>
      </c>
      <c r="E34" s="27"/>
      <c r="F34" s="27">
        <v>1.2705</v>
      </c>
      <c r="G34" s="71">
        <v>3</v>
      </c>
      <c r="H34" s="59">
        <v>1.3478000000000001</v>
      </c>
      <c r="I34" s="59">
        <v>1</v>
      </c>
      <c r="J34" s="59">
        <v>2.0832999999999999</v>
      </c>
      <c r="K34" s="29">
        <v>12</v>
      </c>
    </row>
    <row r="35" spans="1:11">
      <c r="A35" s="48" t="s">
        <v>26</v>
      </c>
      <c r="B35" s="27">
        <v>468</v>
      </c>
      <c r="C35" s="28">
        <v>59949</v>
      </c>
      <c r="D35" s="27">
        <v>209</v>
      </c>
      <c r="E35" s="27"/>
      <c r="F35" s="59">
        <v>1.244</v>
      </c>
      <c r="G35" s="71">
        <v>3</v>
      </c>
      <c r="H35" s="59">
        <v>1.3836999999999999</v>
      </c>
      <c r="I35" s="59">
        <v>1</v>
      </c>
      <c r="J35" s="59">
        <v>3.1537999999999999</v>
      </c>
      <c r="K35" s="29">
        <v>13</v>
      </c>
    </row>
    <row r="36" spans="1:11">
      <c r="A36" s="48" t="s">
        <v>26</v>
      </c>
      <c r="B36" s="27">
        <v>436</v>
      </c>
      <c r="C36" s="28">
        <v>55297</v>
      </c>
      <c r="D36" s="27">
        <v>213</v>
      </c>
      <c r="E36" s="27"/>
      <c r="F36" s="59">
        <v>1.169</v>
      </c>
      <c r="G36" s="71">
        <v>3</v>
      </c>
      <c r="H36" s="59">
        <v>1.4037999999999999</v>
      </c>
      <c r="I36" s="59">
        <v>1</v>
      </c>
      <c r="J36" s="59">
        <v>2.8571</v>
      </c>
      <c r="K36" s="29">
        <v>14</v>
      </c>
    </row>
    <row r="37" spans="1:11" ht="16" thickBot="1">
      <c r="A37" s="30" t="s">
        <v>26</v>
      </c>
      <c r="B37" s="31">
        <v>406</v>
      </c>
      <c r="C37" s="32">
        <v>49098</v>
      </c>
      <c r="D37" s="31">
        <v>192</v>
      </c>
      <c r="E37" s="31"/>
      <c r="F37" s="60">
        <v>1.2447999999999999</v>
      </c>
      <c r="G37" s="72">
        <v>3</v>
      </c>
      <c r="H37" s="60">
        <v>1.2333000000000001</v>
      </c>
      <c r="I37" s="60">
        <v>1</v>
      </c>
      <c r="J37" s="60">
        <v>2.6</v>
      </c>
      <c r="K37" s="33">
        <v>15</v>
      </c>
    </row>
    <row r="38" spans="1:11">
      <c r="A38" s="34" t="s">
        <v>27</v>
      </c>
      <c r="B38" s="35">
        <v>693</v>
      </c>
      <c r="C38" s="36">
        <v>90706</v>
      </c>
      <c r="D38" s="35">
        <v>209</v>
      </c>
      <c r="E38" s="35">
        <v>77</v>
      </c>
      <c r="F38" s="61">
        <v>1.3492999999999999</v>
      </c>
      <c r="G38" s="67">
        <v>3</v>
      </c>
      <c r="H38" s="61">
        <v>1.3179000000000001</v>
      </c>
      <c r="I38" s="61">
        <v>1</v>
      </c>
      <c r="J38" s="61">
        <v>2.7778</v>
      </c>
      <c r="K38" s="37">
        <v>9</v>
      </c>
    </row>
    <row r="39" spans="1:11">
      <c r="A39" s="38" t="s">
        <v>27</v>
      </c>
      <c r="B39" s="39">
        <v>642</v>
      </c>
      <c r="C39" s="40">
        <v>84096</v>
      </c>
      <c r="D39" s="39">
        <v>218</v>
      </c>
      <c r="E39" s="39">
        <v>58</v>
      </c>
      <c r="F39" s="62">
        <v>1.2661</v>
      </c>
      <c r="G39" s="68">
        <v>3</v>
      </c>
      <c r="H39" s="62">
        <v>1.2683</v>
      </c>
      <c r="I39" s="62">
        <v>1</v>
      </c>
      <c r="J39" s="62">
        <v>3.1</v>
      </c>
      <c r="K39" s="41">
        <v>10</v>
      </c>
    </row>
    <row r="40" spans="1:11">
      <c r="A40" s="38" t="s">
        <v>27</v>
      </c>
      <c r="B40" s="39">
        <v>590</v>
      </c>
      <c r="C40" s="40">
        <v>78746</v>
      </c>
      <c r="D40" s="39">
        <v>213</v>
      </c>
      <c r="E40" s="39">
        <v>48</v>
      </c>
      <c r="F40" s="62">
        <v>1.2206999999999999</v>
      </c>
      <c r="G40" s="68">
        <v>3</v>
      </c>
      <c r="H40" s="62">
        <v>1.3667</v>
      </c>
      <c r="I40" s="62">
        <v>1</v>
      </c>
      <c r="J40" s="62">
        <v>2.8182</v>
      </c>
      <c r="K40" s="41">
        <v>11</v>
      </c>
    </row>
    <row r="41" spans="1:11">
      <c r="A41" s="38" t="s">
        <v>27</v>
      </c>
      <c r="B41" s="39">
        <v>507</v>
      </c>
      <c r="C41" s="40">
        <v>64643</v>
      </c>
      <c r="D41" s="39">
        <v>212</v>
      </c>
      <c r="E41" s="39">
        <v>37</v>
      </c>
      <c r="F41" s="62">
        <v>1.2358</v>
      </c>
      <c r="G41" s="68">
        <v>3</v>
      </c>
      <c r="H41" s="62">
        <v>1.4118999999999999</v>
      </c>
      <c r="I41" s="62">
        <v>1</v>
      </c>
      <c r="J41" s="62">
        <v>2.4167000000000001</v>
      </c>
      <c r="K41" s="41">
        <v>12</v>
      </c>
    </row>
    <row r="42" spans="1:11">
      <c r="A42" s="38" t="s">
        <v>27</v>
      </c>
      <c r="B42" s="39">
        <v>468</v>
      </c>
      <c r="C42" s="40">
        <v>59949</v>
      </c>
      <c r="D42" s="39">
        <v>214</v>
      </c>
      <c r="E42" s="39">
        <v>32</v>
      </c>
      <c r="F42" s="62">
        <v>1.1869000000000001</v>
      </c>
      <c r="G42" s="68">
        <v>2</v>
      </c>
      <c r="H42" s="62">
        <v>1.3543000000000001</v>
      </c>
      <c r="I42" s="62">
        <v>1</v>
      </c>
      <c r="J42" s="62">
        <v>2.3077000000000001</v>
      </c>
      <c r="K42" s="41">
        <v>13</v>
      </c>
    </row>
    <row r="43" spans="1:11">
      <c r="A43" s="38" t="s">
        <v>27</v>
      </c>
      <c r="B43" s="39">
        <v>436</v>
      </c>
      <c r="C43" s="40">
        <v>55297</v>
      </c>
      <c r="D43" s="39">
        <v>216</v>
      </c>
      <c r="E43" s="39">
        <v>24</v>
      </c>
      <c r="F43" s="63">
        <v>1.1713</v>
      </c>
      <c r="G43" s="73">
        <v>2</v>
      </c>
      <c r="H43" s="63">
        <v>1.3539000000000001</v>
      </c>
      <c r="I43" s="63">
        <v>1</v>
      </c>
      <c r="J43" s="63">
        <v>2.7143000000000002</v>
      </c>
      <c r="K43" s="41">
        <v>14</v>
      </c>
    </row>
    <row r="44" spans="1:11" ht="16" thickBot="1">
      <c r="A44" s="42" t="s">
        <v>27</v>
      </c>
      <c r="B44" s="43">
        <v>406</v>
      </c>
      <c r="C44" s="44">
        <v>49098</v>
      </c>
      <c r="D44" s="43">
        <v>192</v>
      </c>
      <c r="E44" s="43">
        <v>15</v>
      </c>
      <c r="F44" s="64">
        <v>1.2082999999999999</v>
      </c>
      <c r="G44" s="69">
        <v>2</v>
      </c>
      <c r="H44" s="64">
        <v>1.2636000000000001</v>
      </c>
      <c r="I44" s="64">
        <v>1</v>
      </c>
      <c r="J44" s="64">
        <v>2.4666999999999999</v>
      </c>
      <c r="K44" s="45">
        <v>15</v>
      </c>
    </row>
    <row r="45" spans="1:11">
      <c r="A45" s="49" t="s">
        <v>40</v>
      </c>
      <c r="B45" s="23">
        <v>693</v>
      </c>
      <c r="C45" s="24">
        <v>90706</v>
      </c>
      <c r="D45" s="23">
        <v>209</v>
      </c>
      <c r="E45" s="54"/>
      <c r="F45" s="58">
        <v>1.4498</v>
      </c>
      <c r="G45" s="70">
        <v>3</v>
      </c>
      <c r="H45" s="58">
        <v>1.3935</v>
      </c>
      <c r="I45" s="58">
        <v>1</v>
      </c>
      <c r="J45" s="58">
        <v>4.7778</v>
      </c>
      <c r="K45" s="25">
        <v>9</v>
      </c>
    </row>
    <row r="46" spans="1:11">
      <c r="A46" s="49" t="s">
        <v>40</v>
      </c>
      <c r="B46" s="27">
        <v>642</v>
      </c>
      <c r="C46" s="28">
        <v>84096</v>
      </c>
      <c r="D46" s="27">
        <v>218</v>
      </c>
      <c r="E46" s="27"/>
      <c r="F46" s="59">
        <v>1.2889999999999999</v>
      </c>
      <c r="G46" s="71">
        <v>3</v>
      </c>
      <c r="H46" s="59">
        <v>1.3055000000000001</v>
      </c>
      <c r="I46" s="59">
        <v>1</v>
      </c>
      <c r="J46" s="59">
        <v>4.0999999999999996</v>
      </c>
      <c r="K46" s="29">
        <v>10</v>
      </c>
    </row>
    <row r="47" spans="1:11">
      <c r="A47" s="49" t="s">
        <v>40</v>
      </c>
      <c r="B47" s="27">
        <v>590</v>
      </c>
      <c r="C47" s="28">
        <v>78746</v>
      </c>
      <c r="D47" s="27">
        <v>213</v>
      </c>
      <c r="E47" s="27"/>
      <c r="F47" s="59">
        <v>1.2346999999999999</v>
      </c>
      <c r="G47" s="71">
        <v>3</v>
      </c>
      <c r="H47" s="59">
        <v>1.3937999999999999</v>
      </c>
      <c r="I47" s="59">
        <v>1</v>
      </c>
      <c r="J47" s="59">
        <v>3.8182</v>
      </c>
      <c r="K47" s="29">
        <v>11</v>
      </c>
    </row>
    <row r="48" spans="1:11">
      <c r="A48" s="49" t="s">
        <v>40</v>
      </c>
      <c r="B48" s="27">
        <v>507</v>
      </c>
      <c r="C48" s="28">
        <v>64643</v>
      </c>
      <c r="D48" s="27">
        <v>212</v>
      </c>
      <c r="E48" s="27"/>
      <c r="F48" s="27">
        <v>1.2358</v>
      </c>
      <c r="G48" s="71">
        <v>3</v>
      </c>
      <c r="H48" s="59">
        <v>1.4360999999999999</v>
      </c>
      <c r="I48" s="59">
        <v>1</v>
      </c>
      <c r="J48" s="59">
        <v>3.5832999999999999</v>
      </c>
      <c r="K48" s="29">
        <v>12</v>
      </c>
    </row>
    <row r="49" spans="1:15">
      <c r="A49" s="49" t="s">
        <v>40</v>
      </c>
      <c r="B49" s="27">
        <v>468</v>
      </c>
      <c r="C49" s="28">
        <v>59949</v>
      </c>
      <c r="D49" s="27">
        <v>214</v>
      </c>
      <c r="E49" s="27"/>
      <c r="F49" s="59">
        <v>1.1541999999999999</v>
      </c>
      <c r="G49" s="71">
        <v>3</v>
      </c>
      <c r="H49" s="59">
        <v>1.3911</v>
      </c>
      <c r="I49" s="59">
        <v>1</v>
      </c>
      <c r="J49" s="59">
        <v>2.7692000000000001</v>
      </c>
      <c r="K49" s="29">
        <v>13</v>
      </c>
    </row>
    <row r="50" spans="1:15">
      <c r="A50" s="49" t="s">
        <v>40</v>
      </c>
      <c r="B50" s="27">
        <v>436</v>
      </c>
      <c r="C50" s="28">
        <v>55297</v>
      </c>
      <c r="D50" s="27">
        <v>216</v>
      </c>
      <c r="E50" s="27"/>
      <c r="F50" s="59">
        <v>1.1343000000000001</v>
      </c>
      <c r="G50" s="71">
        <v>2</v>
      </c>
      <c r="H50" s="59">
        <v>1.4000999999999999</v>
      </c>
      <c r="I50" s="59">
        <v>1</v>
      </c>
      <c r="J50" s="59">
        <v>3</v>
      </c>
      <c r="K50" s="29">
        <v>14</v>
      </c>
    </row>
    <row r="51" spans="1:15" ht="16" thickBot="1">
      <c r="A51" s="30" t="s">
        <v>40</v>
      </c>
      <c r="B51" s="31">
        <v>406</v>
      </c>
      <c r="C51" s="32">
        <v>49098</v>
      </c>
      <c r="D51" s="31">
        <v>192</v>
      </c>
      <c r="E51" s="31"/>
      <c r="F51" s="60">
        <v>1.1876</v>
      </c>
      <c r="G51" s="72">
        <v>2</v>
      </c>
      <c r="H51" s="60">
        <v>1.2796000000000001</v>
      </c>
      <c r="I51" s="60">
        <v>1</v>
      </c>
      <c r="J51" s="60">
        <v>2.6667000000000001</v>
      </c>
      <c r="K51" s="33">
        <v>15</v>
      </c>
    </row>
    <row r="58" spans="1:15" ht="16" thickBot="1">
      <c r="A58" t="s">
        <v>28</v>
      </c>
    </row>
    <row r="59" spans="1:15" ht="16" thickBot="1">
      <c r="A59" s="50" t="s">
        <v>14</v>
      </c>
      <c r="B59" s="51" t="s">
        <v>4</v>
      </c>
      <c r="C59" s="51" t="s">
        <v>3</v>
      </c>
      <c r="D59" s="51" t="s">
        <v>18</v>
      </c>
      <c r="E59" s="51" t="s">
        <v>19</v>
      </c>
      <c r="F59" s="51" t="s">
        <v>29</v>
      </c>
      <c r="G59" s="51" t="s">
        <v>32</v>
      </c>
      <c r="H59" s="51" t="s">
        <v>30</v>
      </c>
      <c r="I59" s="51" t="s">
        <v>31</v>
      </c>
      <c r="J59" s="51"/>
      <c r="K59" s="52" t="s">
        <v>13</v>
      </c>
    </row>
    <row r="60" spans="1:15">
      <c r="A60" s="26" t="s">
        <v>0</v>
      </c>
      <c r="B60" s="27">
        <v>507</v>
      </c>
      <c r="C60" s="28">
        <v>64643</v>
      </c>
      <c r="D60" s="27">
        <v>207</v>
      </c>
      <c r="E60" s="27">
        <v>1.9034</v>
      </c>
      <c r="F60" s="27"/>
      <c r="G60" s="27"/>
      <c r="H60" s="27"/>
      <c r="I60" s="27"/>
      <c r="J60" s="27"/>
      <c r="K60" s="29">
        <v>12</v>
      </c>
    </row>
    <row r="61" spans="1:15">
      <c r="A61" s="26" t="s">
        <v>20</v>
      </c>
      <c r="B61" s="27">
        <v>507</v>
      </c>
      <c r="C61" s="28">
        <v>64643</v>
      </c>
      <c r="D61" s="27">
        <v>207</v>
      </c>
      <c r="E61" s="27">
        <v>1.8599000000000001</v>
      </c>
      <c r="F61" s="27"/>
      <c r="G61" s="27"/>
      <c r="H61" s="27"/>
      <c r="I61" s="27"/>
      <c r="J61" s="27"/>
      <c r="K61" s="29">
        <v>12</v>
      </c>
    </row>
    <row r="62" spans="1:15" ht="16" thickBot="1">
      <c r="A62" s="26" t="s">
        <v>23</v>
      </c>
      <c r="B62" s="27">
        <v>507</v>
      </c>
      <c r="C62" s="28">
        <v>64643</v>
      </c>
      <c r="D62" s="53">
        <v>207</v>
      </c>
      <c r="E62" s="27"/>
      <c r="F62" s="27"/>
      <c r="G62" s="27"/>
      <c r="H62" s="27"/>
      <c r="I62" s="27"/>
      <c r="J62" s="27"/>
      <c r="K62" s="29">
        <v>12</v>
      </c>
    </row>
    <row r="63" spans="1:15">
      <c r="A63" s="22" t="s">
        <v>25</v>
      </c>
      <c r="B63" s="23">
        <v>507</v>
      </c>
      <c r="C63" s="24">
        <v>64643</v>
      </c>
      <c r="D63" s="23">
        <v>207</v>
      </c>
      <c r="E63" s="23">
        <v>1.9034</v>
      </c>
      <c r="F63" s="23">
        <v>3</v>
      </c>
      <c r="G63" s="54">
        <v>1.3039000000000001</v>
      </c>
      <c r="H63" s="54">
        <v>1</v>
      </c>
      <c r="I63" s="54">
        <v>1.6667000000000001</v>
      </c>
      <c r="J63" s="54"/>
      <c r="K63" s="25">
        <v>12</v>
      </c>
      <c r="O63" s="56"/>
    </row>
    <row r="64" spans="1:15">
      <c r="A64" s="26" t="s">
        <v>26</v>
      </c>
      <c r="B64" s="27">
        <v>507</v>
      </c>
      <c r="C64" s="28">
        <v>64643</v>
      </c>
      <c r="D64" s="57">
        <v>207</v>
      </c>
      <c r="E64" s="27">
        <v>1.2705</v>
      </c>
      <c r="F64" s="27">
        <v>3</v>
      </c>
      <c r="G64" s="59">
        <v>1.3478000000000001</v>
      </c>
      <c r="H64" s="65">
        <v>1</v>
      </c>
      <c r="I64" s="59">
        <v>2.0832999999999999</v>
      </c>
      <c r="J64" s="65"/>
      <c r="K64" s="29">
        <v>12</v>
      </c>
    </row>
    <row r="65" spans="1:11" ht="16" thickBot="1">
      <c r="A65" s="30" t="s">
        <v>27</v>
      </c>
      <c r="B65" s="31">
        <v>507</v>
      </c>
      <c r="C65" s="32">
        <v>64643</v>
      </c>
      <c r="D65" s="31">
        <v>212</v>
      </c>
      <c r="E65" s="31">
        <v>1.2358</v>
      </c>
      <c r="F65" s="31">
        <v>3</v>
      </c>
      <c r="G65" s="66">
        <v>1.4118999999999999</v>
      </c>
      <c r="H65" s="66">
        <v>1</v>
      </c>
      <c r="I65" s="66">
        <v>2.4167000000000001</v>
      </c>
      <c r="J65" s="66"/>
      <c r="K65" s="33">
        <v>12</v>
      </c>
    </row>
  </sheetData>
  <mergeCells count="1">
    <mergeCell ref="A1:K1"/>
  </mergeCells>
  <conditionalFormatting sqref="F45">
    <cfRule type="cellIs" dxfId="20" priority="7" operator="greaterThan">
      <formula>$F$38</formula>
    </cfRule>
  </conditionalFormatting>
  <conditionalFormatting sqref="F46">
    <cfRule type="cellIs" dxfId="19" priority="6" operator="greaterThan">
      <formula>$F$39</formula>
    </cfRule>
  </conditionalFormatting>
  <conditionalFormatting sqref="F47">
    <cfRule type="cellIs" dxfId="18" priority="5" operator="greaterThan">
      <formula>$F$40</formula>
    </cfRule>
  </conditionalFormatting>
  <conditionalFormatting sqref="F48">
    <cfRule type="cellIs" dxfId="17" priority="4" operator="greaterThan">
      <formula>$F$41</formula>
    </cfRule>
  </conditionalFormatting>
  <conditionalFormatting sqref="F49">
    <cfRule type="cellIs" dxfId="16" priority="3" operator="greaterThan">
      <formula>$F$42</formula>
    </cfRule>
  </conditionalFormatting>
  <conditionalFormatting sqref="F50">
    <cfRule type="cellIs" dxfId="15" priority="2" operator="greaterThan">
      <formula>$F$43</formula>
    </cfRule>
  </conditionalFormatting>
  <conditionalFormatting sqref="F51">
    <cfRule type="cellIs" dxfId="14" priority="1" operator="greaterThan">
      <formula>$F$44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F2" sqref="F2"/>
    </sheetView>
  </sheetViews>
  <sheetFormatPr baseColWidth="10" defaultRowHeight="15" x14ac:dyDescent="0"/>
  <cols>
    <col min="1" max="1" width="14.83203125" bestFit="1" customWidth="1"/>
  </cols>
  <sheetData>
    <row r="1" spans="1:12" ht="16" thickBot="1">
      <c r="A1" s="111" t="s">
        <v>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</row>
    <row r="2" spans="1:12" ht="16" thickBot="1">
      <c r="A2" s="3" t="s">
        <v>14</v>
      </c>
      <c r="B2" s="9" t="s">
        <v>4</v>
      </c>
      <c r="C2" s="9" t="s">
        <v>3</v>
      </c>
      <c r="D2" s="9" t="s">
        <v>18</v>
      </c>
      <c r="E2" s="9" t="s">
        <v>15</v>
      </c>
      <c r="F2" s="9" t="s">
        <v>19</v>
      </c>
      <c r="G2" s="51" t="s">
        <v>29</v>
      </c>
      <c r="H2" s="51" t="s">
        <v>32</v>
      </c>
      <c r="I2" s="51"/>
      <c r="J2" s="51" t="s">
        <v>30</v>
      </c>
      <c r="K2" s="51" t="s">
        <v>31</v>
      </c>
      <c r="L2" s="4" t="s">
        <v>13</v>
      </c>
    </row>
    <row r="3" spans="1:12">
      <c r="A3" s="34" t="s">
        <v>25</v>
      </c>
      <c r="B3" s="35">
        <v>693</v>
      </c>
      <c r="C3" s="36">
        <v>132466</v>
      </c>
      <c r="D3" s="35">
        <v>292</v>
      </c>
      <c r="E3" s="35"/>
      <c r="F3" s="61">
        <v>1.9177999999999999</v>
      </c>
      <c r="G3" s="67">
        <v>3</v>
      </c>
      <c r="H3" s="61">
        <v>2.286</v>
      </c>
      <c r="I3" s="61"/>
      <c r="J3" s="61">
        <v>2.0556000000000001</v>
      </c>
      <c r="K3" s="61">
        <v>2.6669999999999998</v>
      </c>
      <c r="L3" s="37">
        <v>9</v>
      </c>
    </row>
    <row r="4" spans="1:12">
      <c r="A4" s="38" t="s">
        <v>25</v>
      </c>
      <c r="B4" s="39">
        <v>642</v>
      </c>
      <c r="C4" s="40">
        <v>122454</v>
      </c>
      <c r="D4" s="39">
        <v>297</v>
      </c>
      <c r="E4" s="39"/>
      <c r="F4" s="62">
        <v>1.7709999999999999</v>
      </c>
      <c r="G4" s="68">
        <v>3</v>
      </c>
      <c r="H4" s="62">
        <v>2.1373000000000002</v>
      </c>
      <c r="I4" s="62"/>
      <c r="J4" s="62">
        <v>2</v>
      </c>
      <c r="K4" s="62">
        <v>2.9</v>
      </c>
      <c r="L4" s="41">
        <v>10</v>
      </c>
    </row>
    <row r="5" spans="1:12">
      <c r="A5" s="38" t="s">
        <v>25</v>
      </c>
      <c r="B5" s="39">
        <v>590</v>
      </c>
      <c r="C5" s="40">
        <v>112071</v>
      </c>
      <c r="D5" s="39">
        <v>283</v>
      </c>
      <c r="E5" s="39"/>
      <c r="F5" s="62">
        <v>1.6254</v>
      </c>
      <c r="G5" s="68">
        <v>3</v>
      </c>
      <c r="H5" s="62">
        <v>2.1871999999999998</v>
      </c>
      <c r="I5" s="62"/>
      <c r="J5" s="62">
        <v>2</v>
      </c>
      <c r="K5" s="62">
        <v>2.8182</v>
      </c>
      <c r="L5" s="41">
        <v>11</v>
      </c>
    </row>
    <row r="6" spans="1:12">
      <c r="A6" s="38" t="s">
        <v>25</v>
      </c>
      <c r="B6" s="39">
        <v>507</v>
      </c>
      <c r="C6" s="40">
        <v>88808</v>
      </c>
      <c r="D6" s="39">
        <v>287</v>
      </c>
      <c r="E6" s="39"/>
      <c r="F6" s="62">
        <v>1.5436000000000001</v>
      </c>
      <c r="G6" s="68">
        <v>3</v>
      </c>
      <c r="H6" s="62">
        <v>2.294</v>
      </c>
      <c r="I6" s="62"/>
      <c r="J6" s="62">
        <v>2</v>
      </c>
      <c r="K6" s="62">
        <v>2.6667000000000001</v>
      </c>
      <c r="L6" s="41">
        <v>12</v>
      </c>
    </row>
    <row r="7" spans="1:12">
      <c r="A7" s="38" t="s">
        <v>25</v>
      </c>
      <c r="B7" s="39">
        <v>468</v>
      </c>
      <c r="C7" s="40">
        <v>80439</v>
      </c>
      <c r="D7" s="39">
        <v>283</v>
      </c>
      <c r="E7" s="39"/>
      <c r="F7" s="62">
        <v>1.42763</v>
      </c>
      <c r="G7" s="68">
        <v>3</v>
      </c>
      <c r="H7" s="62">
        <v>2.1978</v>
      </c>
      <c r="I7" s="62"/>
      <c r="J7" s="62">
        <v>2</v>
      </c>
      <c r="K7" s="62">
        <v>2.4615</v>
      </c>
      <c r="L7" s="41">
        <v>13</v>
      </c>
    </row>
    <row r="8" spans="1:12">
      <c r="A8" s="38" t="s">
        <v>25</v>
      </c>
      <c r="B8" s="39">
        <v>436</v>
      </c>
      <c r="C8" s="40">
        <v>74045</v>
      </c>
      <c r="D8" s="39">
        <v>274</v>
      </c>
      <c r="E8" s="39"/>
      <c r="F8" s="62">
        <v>1.4051</v>
      </c>
      <c r="G8" s="68">
        <v>2</v>
      </c>
      <c r="H8" s="62">
        <v>2.1737000000000002</v>
      </c>
      <c r="I8" s="62"/>
      <c r="J8" s="62">
        <v>2</v>
      </c>
      <c r="K8" s="62">
        <v>2.5</v>
      </c>
      <c r="L8" s="41">
        <v>14</v>
      </c>
    </row>
    <row r="9" spans="1:12" ht="16" thickBot="1">
      <c r="A9" s="42" t="s">
        <v>25</v>
      </c>
      <c r="B9" s="43">
        <v>406</v>
      </c>
      <c r="C9" s="44">
        <v>66159</v>
      </c>
      <c r="D9" s="43">
        <v>249</v>
      </c>
      <c r="E9" s="43"/>
      <c r="F9" s="64">
        <v>1.4819</v>
      </c>
      <c r="G9" s="69">
        <v>2</v>
      </c>
      <c r="H9" s="64">
        <v>2.1520000000000001</v>
      </c>
      <c r="I9" s="64"/>
      <c r="J9" s="64">
        <v>2</v>
      </c>
      <c r="K9" s="64">
        <v>2.4666999999999999</v>
      </c>
      <c r="L9" s="45">
        <v>15</v>
      </c>
    </row>
    <row r="10" spans="1:12">
      <c r="A10" s="49" t="s">
        <v>26</v>
      </c>
      <c r="B10" s="23">
        <v>693</v>
      </c>
      <c r="C10" s="24">
        <v>132466</v>
      </c>
      <c r="D10" s="23">
        <v>292</v>
      </c>
      <c r="E10" s="54"/>
      <c r="F10" s="58">
        <v>1.2877000000000001</v>
      </c>
      <c r="G10" s="70">
        <v>3</v>
      </c>
      <c r="H10" s="58">
        <v>2.3090999999999999</v>
      </c>
      <c r="I10" s="83">
        <f>(H10-$H$3)/H$3</f>
        <v>1.0104986876640375E-2</v>
      </c>
      <c r="J10" s="58">
        <v>2</v>
      </c>
      <c r="K10" s="58">
        <v>3.8889</v>
      </c>
      <c r="L10" s="25">
        <v>9</v>
      </c>
    </row>
    <row r="11" spans="1:12">
      <c r="A11" s="26" t="s">
        <v>26</v>
      </c>
      <c r="B11" s="27">
        <v>642</v>
      </c>
      <c r="C11" s="28">
        <v>122454</v>
      </c>
      <c r="D11" s="27">
        <v>297</v>
      </c>
      <c r="E11" s="27"/>
      <c r="F11" s="59">
        <v>1.266</v>
      </c>
      <c r="G11" s="71">
        <v>3</v>
      </c>
      <c r="H11" s="59">
        <v>2.1892999999999998</v>
      </c>
      <c r="I11" s="84">
        <f t="shared" ref="I11:I16" si="0">(H11-H4)/H4</f>
        <v>2.4329761849061712E-2</v>
      </c>
      <c r="J11" s="59">
        <v>2</v>
      </c>
      <c r="K11" s="59">
        <v>3.7</v>
      </c>
      <c r="L11" s="29">
        <v>10</v>
      </c>
    </row>
    <row r="12" spans="1:12">
      <c r="A12" s="26" t="s">
        <v>26</v>
      </c>
      <c r="B12" s="27">
        <v>590</v>
      </c>
      <c r="C12" s="28">
        <v>112071</v>
      </c>
      <c r="D12" s="27">
        <v>283</v>
      </c>
      <c r="E12" s="27"/>
      <c r="F12" s="59">
        <v>1.2366999999999999</v>
      </c>
      <c r="G12" s="71">
        <v>3</v>
      </c>
      <c r="H12" s="59">
        <v>2.2519</v>
      </c>
      <c r="I12" s="84">
        <f t="shared" si="0"/>
        <v>2.9581199707388536E-2</v>
      </c>
      <c r="J12" s="59">
        <v>2</v>
      </c>
      <c r="K12" s="59">
        <v>3.8182</v>
      </c>
      <c r="L12" s="29">
        <v>11</v>
      </c>
    </row>
    <row r="13" spans="1:12">
      <c r="A13" s="48" t="s">
        <v>26</v>
      </c>
      <c r="B13" s="27">
        <v>507</v>
      </c>
      <c r="C13" s="28">
        <v>88808</v>
      </c>
      <c r="D13" s="27">
        <v>287</v>
      </c>
      <c r="E13" s="27"/>
      <c r="F13" s="27">
        <v>1.1533</v>
      </c>
      <c r="G13" s="71">
        <v>2</v>
      </c>
      <c r="H13" s="59">
        <v>2.4348000000000001</v>
      </c>
      <c r="I13" s="84">
        <f t="shared" si="0"/>
        <v>6.1377506538796874E-2</v>
      </c>
      <c r="J13" s="59">
        <v>2</v>
      </c>
      <c r="K13" s="59">
        <v>4.5833000000000004</v>
      </c>
      <c r="L13" s="29">
        <v>12</v>
      </c>
    </row>
    <row r="14" spans="1:12">
      <c r="A14" s="48" t="s">
        <v>26</v>
      </c>
      <c r="B14" s="27">
        <v>468</v>
      </c>
      <c r="C14" s="28">
        <v>80439</v>
      </c>
      <c r="D14" s="27">
        <v>283</v>
      </c>
      <c r="E14" s="27"/>
      <c r="F14" s="59">
        <v>1.1201000000000001</v>
      </c>
      <c r="G14" s="71">
        <v>2</v>
      </c>
      <c r="H14" s="59">
        <v>2.3946000000000001</v>
      </c>
      <c r="I14" s="84">
        <f t="shared" si="0"/>
        <v>8.9544089544089586E-2</v>
      </c>
      <c r="J14" s="59">
        <v>2</v>
      </c>
      <c r="K14" s="59">
        <v>4.1538000000000004</v>
      </c>
      <c r="L14" s="29">
        <v>13</v>
      </c>
    </row>
    <row r="15" spans="1:12">
      <c r="A15" s="48" t="s">
        <v>26</v>
      </c>
      <c r="B15" s="27">
        <v>436</v>
      </c>
      <c r="C15" s="28">
        <v>74045</v>
      </c>
      <c r="D15" s="27">
        <v>274</v>
      </c>
      <c r="E15" s="27"/>
      <c r="F15" s="59">
        <v>1.1533</v>
      </c>
      <c r="G15" s="71">
        <v>2</v>
      </c>
      <c r="H15" s="59">
        <v>2.3033999999999999</v>
      </c>
      <c r="I15" s="84">
        <f t="shared" si="0"/>
        <v>5.9667847449049863E-2</v>
      </c>
      <c r="J15" s="59">
        <v>2</v>
      </c>
      <c r="K15" s="59">
        <v>3.2856999999999998</v>
      </c>
      <c r="L15" s="29">
        <v>14</v>
      </c>
    </row>
    <row r="16" spans="1:12" ht="16" thickBot="1">
      <c r="A16" s="30" t="s">
        <v>26</v>
      </c>
      <c r="B16" s="31">
        <v>406</v>
      </c>
      <c r="C16" s="32">
        <v>66159</v>
      </c>
      <c r="D16" s="31">
        <v>249</v>
      </c>
      <c r="E16" s="31"/>
      <c r="F16" s="60">
        <v>1.2329000000000001</v>
      </c>
      <c r="G16" s="72">
        <v>2</v>
      </c>
      <c r="H16" s="60">
        <v>2.1562999999999999</v>
      </c>
      <c r="I16" s="85">
        <f t="shared" si="0"/>
        <v>1.9981412639404035E-3</v>
      </c>
      <c r="J16" s="60">
        <v>2</v>
      </c>
      <c r="K16" s="60">
        <v>2.9333</v>
      </c>
      <c r="L16" s="33">
        <v>15</v>
      </c>
    </row>
    <row r="17" spans="1:12">
      <c r="A17" s="34" t="s">
        <v>27</v>
      </c>
      <c r="B17" s="35">
        <v>693</v>
      </c>
      <c r="C17" s="36">
        <v>132466</v>
      </c>
      <c r="D17" s="35">
        <v>296</v>
      </c>
      <c r="E17" s="35"/>
      <c r="F17" s="61">
        <v>1.2161999999999999</v>
      </c>
      <c r="G17" s="67">
        <v>3</v>
      </c>
      <c r="H17" s="61">
        <v>2.3986999999999998</v>
      </c>
      <c r="I17" s="86">
        <f>(H17-$H$3)/$H$3</f>
        <v>4.9300087489063782E-2</v>
      </c>
      <c r="J17" s="61">
        <v>2</v>
      </c>
      <c r="K17" s="61">
        <v>3.4443999999999999</v>
      </c>
      <c r="L17" s="37">
        <v>9</v>
      </c>
    </row>
    <row r="18" spans="1:12">
      <c r="A18" s="38" t="s">
        <v>27</v>
      </c>
      <c r="B18" s="39">
        <v>642</v>
      </c>
      <c r="C18" s="40">
        <v>122454</v>
      </c>
      <c r="D18" s="39">
        <v>305</v>
      </c>
      <c r="E18" s="39"/>
      <c r="F18" s="62">
        <v>1.1738</v>
      </c>
      <c r="G18" s="68">
        <v>2</v>
      </c>
      <c r="H18" s="62">
        <v>2.3416999999999999</v>
      </c>
      <c r="I18" s="87">
        <f t="shared" ref="I18:I23" si="1">(H18-H4)/H4</f>
        <v>9.5634679268235476E-2</v>
      </c>
      <c r="J18" s="62">
        <v>2</v>
      </c>
      <c r="K18" s="62">
        <v>4.4000000000000004</v>
      </c>
      <c r="L18" s="41">
        <v>10</v>
      </c>
    </row>
    <row r="19" spans="1:12">
      <c r="A19" s="38" t="s">
        <v>27</v>
      </c>
      <c r="B19" s="39">
        <v>590</v>
      </c>
      <c r="C19" s="40">
        <v>112071</v>
      </c>
      <c r="D19" s="39">
        <v>306</v>
      </c>
      <c r="E19" s="39"/>
      <c r="F19" s="62">
        <v>1.1405000000000001</v>
      </c>
      <c r="G19" s="68">
        <v>2</v>
      </c>
      <c r="H19" s="62">
        <v>2.4531000000000001</v>
      </c>
      <c r="I19" s="87">
        <f t="shared" si="1"/>
        <v>0.12157095830285308</v>
      </c>
      <c r="J19" s="62">
        <v>2</v>
      </c>
      <c r="K19" s="62">
        <v>3.6364000000000001</v>
      </c>
      <c r="L19" s="41">
        <v>11</v>
      </c>
    </row>
    <row r="20" spans="1:12">
      <c r="A20" s="38" t="s">
        <v>27</v>
      </c>
      <c r="B20" s="39">
        <v>507</v>
      </c>
      <c r="C20" s="40">
        <v>88808</v>
      </c>
      <c r="D20" s="39">
        <v>295</v>
      </c>
      <c r="E20" s="39"/>
      <c r="F20" s="62">
        <v>1.1457999999999999</v>
      </c>
      <c r="G20" s="68">
        <v>3</v>
      </c>
      <c r="H20" s="62">
        <v>2.4977999999999998</v>
      </c>
      <c r="I20" s="87">
        <f t="shared" si="1"/>
        <v>8.8840453356582277E-2</v>
      </c>
      <c r="J20" s="62">
        <v>2</v>
      </c>
      <c r="K20" s="62">
        <v>4.25</v>
      </c>
      <c r="L20" s="41">
        <v>12</v>
      </c>
    </row>
    <row r="21" spans="1:12">
      <c r="A21" s="38" t="s">
        <v>27</v>
      </c>
      <c r="B21" s="39">
        <v>468</v>
      </c>
      <c r="C21" s="40">
        <v>80439</v>
      </c>
      <c r="D21" s="39">
        <v>285</v>
      </c>
      <c r="E21" s="39"/>
      <c r="F21" s="62">
        <v>1.1123000000000001</v>
      </c>
      <c r="G21" s="68">
        <v>2</v>
      </c>
      <c r="H21" s="62">
        <v>2.3929999999999998</v>
      </c>
      <c r="I21" s="87">
        <f t="shared" si="1"/>
        <v>8.881608881608874E-2</v>
      </c>
      <c r="J21" s="62">
        <v>2</v>
      </c>
      <c r="K21" s="62">
        <v>4.1538000000000004</v>
      </c>
      <c r="L21" s="41">
        <v>13</v>
      </c>
    </row>
    <row r="22" spans="1:12">
      <c r="A22" s="38" t="s">
        <v>27</v>
      </c>
      <c r="B22" s="39">
        <v>436</v>
      </c>
      <c r="C22" s="40">
        <v>74045</v>
      </c>
      <c r="D22" s="39">
        <v>284</v>
      </c>
      <c r="E22" s="39"/>
      <c r="F22" s="63">
        <v>1.1268</v>
      </c>
      <c r="G22" s="73">
        <v>2</v>
      </c>
      <c r="H22" s="63">
        <v>2.4106999999999998</v>
      </c>
      <c r="I22" s="88">
        <f t="shared" si="1"/>
        <v>0.10903068500713053</v>
      </c>
      <c r="J22" s="63">
        <v>2</v>
      </c>
      <c r="K22" s="63">
        <v>3.7856999999999998</v>
      </c>
      <c r="L22" s="41">
        <v>14</v>
      </c>
    </row>
    <row r="23" spans="1:12" ht="16" thickBot="1">
      <c r="A23" s="42" t="s">
        <v>27</v>
      </c>
      <c r="B23" s="43">
        <v>406</v>
      </c>
      <c r="C23" s="44">
        <v>66159</v>
      </c>
      <c r="D23" s="43">
        <v>267</v>
      </c>
      <c r="E23" s="43"/>
      <c r="F23" s="64">
        <v>1.1198999999999999</v>
      </c>
      <c r="G23" s="69">
        <v>2</v>
      </c>
      <c r="H23" s="64">
        <v>2.3452999999999999</v>
      </c>
      <c r="I23" s="89">
        <f t="shared" si="1"/>
        <v>8.9823420074349347E-2</v>
      </c>
      <c r="J23" s="64">
        <v>2</v>
      </c>
      <c r="K23" s="64">
        <v>4.0667</v>
      </c>
      <c r="L23" s="45">
        <v>15</v>
      </c>
    </row>
    <row r="24" spans="1:12">
      <c r="A24" s="49" t="s">
        <v>40</v>
      </c>
      <c r="B24" s="23">
        <v>693</v>
      </c>
      <c r="C24" s="24">
        <v>132466</v>
      </c>
      <c r="D24" s="23">
        <v>296</v>
      </c>
      <c r="E24" s="54"/>
      <c r="F24" s="58">
        <v>1.2161999999999999</v>
      </c>
      <c r="G24" s="70">
        <v>3</v>
      </c>
      <c r="H24" s="58">
        <v>2.3986999999999998</v>
      </c>
      <c r="I24" s="83">
        <f>(H24-H3)/H3</f>
        <v>4.9300087489063782E-2</v>
      </c>
      <c r="J24" s="58">
        <v>2</v>
      </c>
      <c r="K24" s="58">
        <v>3.4443999999999999</v>
      </c>
      <c r="L24" s="25">
        <v>9</v>
      </c>
    </row>
    <row r="25" spans="1:12">
      <c r="A25" s="26" t="s">
        <v>40</v>
      </c>
      <c r="B25" s="27">
        <v>642</v>
      </c>
      <c r="C25" s="28">
        <v>122454</v>
      </c>
      <c r="D25" s="27">
        <v>305</v>
      </c>
      <c r="E25" s="27"/>
      <c r="F25" s="59">
        <v>1.1376999999999999</v>
      </c>
      <c r="G25" s="71">
        <v>2</v>
      </c>
      <c r="H25" s="59">
        <v>2.3435999999999999</v>
      </c>
      <c r="I25" s="84">
        <f t="shared" ref="I25:I30" si="2">(H25-H4)/H4</f>
        <v>9.652365133579735E-2</v>
      </c>
      <c r="J25" s="59">
        <v>2</v>
      </c>
      <c r="K25" s="59">
        <v>5.6</v>
      </c>
      <c r="L25" s="29">
        <v>10</v>
      </c>
    </row>
    <row r="26" spans="1:12">
      <c r="A26" s="26" t="s">
        <v>40</v>
      </c>
      <c r="B26" s="27">
        <v>590</v>
      </c>
      <c r="C26" s="28">
        <v>112071</v>
      </c>
      <c r="D26" s="27">
        <v>306</v>
      </c>
      <c r="E26" s="27"/>
      <c r="F26" s="59">
        <v>1.0686</v>
      </c>
      <c r="G26" s="71">
        <v>2</v>
      </c>
      <c r="H26" s="59">
        <v>2.4321000000000002</v>
      </c>
      <c r="I26" s="84">
        <f t="shared" si="2"/>
        <v>0.11196964155084142</v>
      </c>
      <c r="J26" s="59">
        <v>2</v>
      </c>
      <c r="K26" s="59">
        <v>3.7273000000000001</v>
      </c>
      <c r="L26" s="29">
        <v>11</v>
      </c>
    </row>
    <row r="27" spans="1:12">
      <c r="A27" s="48" t="s">
        <v>40</v>
      </c>
      <c r="B27" s="27">
        <v>507</v>
      </c>
      <c r="C27" s="28">
        <v>88808</v>
      </c>
      <c r="D27" s="27">
        <v>295</v>
      </c>
      <c r="E27" s="27"/>
      <c r="F27" s="27">
        <v>1.0813999999999999</v>
      </c>
      <c r="G27" s="71">
        <v>2</v>
      </c>
      <c r="H27" s="59">
        <v>2.4948999999999999</v>
      </c>
      <c r="I27" s="84">
        <f t="shared" si="2"/>
        <v>8.7576285963382669E-2</v>
      </c>
      <c r="J27" s="59">
        <v>2</v>
      </c>
      <c r="K27" s="59">
        <v>4.5833000000000004</v>
      </c>
      <c r="L27" s="29">
        <v>12</v>
      </c>
    </row>
    <row r="28" spans="1:12">
      <c r="A28" s="48" t="s">
        <v>40</v>
      </c>
      <c r="B28" s="27">
        <v>468</v>
      </c>
      <c r="C28" s="28">
        <v>80439</v>
      </c>
      <c r="D28" s="27">
        <v>285</v>
      </c>
      <c r="E28" s="27"/>
      <c r="F28" s="59">
        <v>1.0911999999999999</v>
      </c>
      <c r="G28" s="71">
        <v>2</v>
      </c>
      <c r="H28" s="59">
        <v>2.3925999999999998</v>
      </c>
      <c r="I28" s="84">
        <f t="shared" si="2"/>
        <v>8.8634088634088573E-2</v>
      </c>
      <c r="J28" s="59">
        <v>2</v>
      </c>
      <c r="K28" s="59">
        <v>4.1538000000000004</v>
      </c>
      <c r="L28" s="29">
        <v>13</v>
      </c>
    </row>
    <row r="29" spans="1:12">
      <c r="A29" s="48" t="s">
        <v>40</v>
      </c>
      <c r="B29" s="27">
        <v>436</v>
      </c>
      <c r="C29" s="28">
        <v>74045</v>
      </c>
      <c r="D29" s="27">
        <v>284</v>
      </c>
      <c r="E29" s="27"/>
      <c r="F29" s="59">
        <v>1.0845</v>
      </c>
      <c r="G29" s="71">
        <v>2</v>
      </c>
      <c r="H29" s="59">
        <v>2.3881999999999999</v>
      </c>
      <c r="I29" s="84">
        <f t="shared" si="2"/>
        <v>9.86796706077194E-2</v>
      </c>
      <c r="J29" s="59">
        <v>2</v>
      </c>
      <c r="K29" s="59">
        <v>3.7856999999999998</v>
      </c>
      <c r="L29" s="29">
        <v>14</v>
      </c>
    </row>
    <row r="30" spans="1:12" ht="16" thickBot="1">
      <c r="A30" s="30" t="s">
        <v>40</v>
      </c>
      <c r="B30" s="31">
        <v>406</v>
      </c>
      <c r="C30" s="32">
        <v>66159</v>
      </c>
      <c r="D30" s="31">
        <v>267</v>
      </c>
      <c r="E30" s="31"/>
      <c r="F30" s="60">
        <v>1.0899000000000001</v>
      </c>
      <c r="G30" s="72">
        <v>2</v>
      </c>
      <c r="H30" s="60">
        <v>2.3209</v>
      </c>
      <c r="I30" s="85">
        <f t="shared" si="2"/>
        <v>7.8485130111524082E-2</v>
      </c>
      <c r="J30" s="60">
        <v>2</v>
      </c>
      <c r="K30" s="60">
        <v>4.0667</v>
      </c>
      <c r="L30" s="33">
        <v>15</v>
      </c>
    </row>
  </sheetData>
  <mergeCells count="1">
    <mergeCell ref="A1:L1"/>
  </mergeCells>
  <conditionalFormatting sqref="F24">
    <cfRule type="cellIs" dxfId="13" priority="7" operator="greaterThan">
      <formula>$F$17</formula>
    </cfRule>
  </conditionalFormatting>
  <conditionalFormatting sqref="F25">
    <cfRule type="cellIs" dxfId="12" priority="6" operator="greaterThan">
      <formula>$F$18</formula>
    </cfRule>
  </conditionalFormatting>
  <conditionalFormatting sqref="F26">
    <cfRule type="cellIs" dxfId="11" priority="5" operator="greaterThan">
      <formula>$F$19</formula>
    </cfRule>
  </conditionalFormatting>
  <conditionalFormatting sqref="F27">
    <cfRule type="cellIs" dxfId="10" priority="4" operator="greaterThan">
      <formula>$F$20</formula>
    </cfRule>
  </conditionalFormatting>
  <conditionalFormatting sqref="F28">
    <cfRule type="cellIs" dxfId="9" priority="3" operator="greaterThan">
      <formula>$F$21</formula>
    </cfRule>
  </conditionalFormatting>
  <conditionalFormatting sqref="F29">
    <cfRule type="cellIs" dxfId="8" priority="2" operator="greaterThan">
      <formula>$F$22</formula>
    </cfRule>
  </conditionalFormatting>
  <conditionalFormatting sqref="F30">
    <cfRule type="cellIs" dxfId="7" priority="1" operator="greaterThan">
      <formula>$F$23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" workbookViewId="0">
      <selection activeCell="H24" sqref="H24:H30"/>
    </sheetView>
  </sheetViews>
  <sheetFormatPr baseColWidth="10" defaultRowHeight="15" x14ac:dyDescent="0"/>
  <cols>
    <col min="1" max="1" width="14.83203125" bestFit="1" customWidth="1"/>
  </cols>
  <sheetData>
    <row r="1" spans="1:11" ht="16" thickBot="1">
      <c r="A1" s="111" t="s">
        <v>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1" ht="16" thickBot="1">
      <c r="A2" s="3" t="s">
        <v>14</v>
      </c>
      <c r="B2" s="9" t="s">
        <v>4</v>
      </c>
      <c r="C2" s="9" t="s">
        <v>3</v>
      </c>
      <c r="D2" s="9" t="s">
        <v>18</v>
      </c>
      <c r="E2" s="9" t="s">
        <v>15</v>
      </c>
      <c r="F2" s="9" t="s">
        <v>19</v>
      </c>
      <c r="G2" s="51" t="s">
        <v>29</v>
      </c>
      <c r="H2" s="51" t="s">
        <v>32</v>
      </c>
      <c r="I2" s="51" t="s">
        <v>30</v>
      </c>
      <c r="J2" s="51" t="s">
        <v>31</v>
      </c>
      <c r="K2" s="4" t="s">
        <v>13</v>
      </c>
    </row>
    <row r="3" spans="1:11">
      <c r="A3" s="34" t="s">
        <v>25</v>
      </c>
      <c r="B3" s="35">
        <v>693</v>
      </c>
      <c r="C3" s="36">
        <v>167920</v>
      </c>
      <c r="D3" s="35">
        <v>369</v>
      </c>
      <c r="E3" s="35"/>
      <c r="F3" s="61">
        <v>1.6043400000000001</v>
      </c>
      <c r="G3" s="67">
        <v>3</v>
      </c>
      <c r="H3" s="61">
        <v>3.3098999999999998</v>
      </c>
      <c r="I3" s="61">
        <v>3</v>
      </c>
      <c r="J3" s="61">
        <v>3.5556000000000001</v>
      </c>
      <c r="K3" s="37">
        <v>9</v>
      </c>
    </row>
    <row r="4" spans="1:11">
      <c r="A4" s="38" t="s">
        <v>25</v>
      </c>
      <c r="B4" s="39">
        <v>642</v>
      </c>
      <c r="C4" s="40">
        <v>153590</v>
      </c>
      <c r="D4" s="39">
        <v>375</v>
      </c>
      <c r="E4" s="39"/>
      <c r="F4" s="62">
        <v>1.5253000000000001</v>
      </c>
      <c r="G4" s="68">
        <v>3</v>
      </c>
      <c r="H4" s="62">
        <v>3.1642999999999999</v>
      </c>
      <c r="I4" s="62">
        <v>3</v>
      </c>
      <c r="J4" s="62">
        <v>3.5</v>
      </c>
      <c r="K4" s="41">
        <v>10</v>
      </c>
    </row>
    <row r="5" spans="1:11">
      <c r="A5" s="38" t="s">
        <v>25</v>
      </c>
      <c r="B5" s="39">
        <v>590</v>
      </c>
      <c r="C5" s="40">
        <v>137213</v>
      </c>
      <c r="D5" s="39">
        <v>355</v>
      </c>
      <c r="E5" s="39"/>
      <c r="F5" s="62">
        <v>1.4281999999999999</v>
      </c>
      <c r="G5" s="68">
        <v>2</v>
      </c>
      <c r="H5" s="62">
        <v>3.1798999999999999</v>
      </c>
      <c r="I5" s="62">
        <v>3</v>
      </c>
      <c r="J5" s="62">
        <v>3.8182</v>
      </c>
      <c r="K5" s="41">
        <v>11</v>
      </c>
    </row>
    <row r="6" spans="1:11">
      <c r="A6" s="38" t="s">
        <v>25</v>
      </c>
      <c r="B6" s="39">
        <v>507</v>
      </c>
      <c r="C6" s="40">
        <v>106895</v>
      </c>
      <c r="D6" s="39">
        <v>351</v>
      </c>
      <c r="E6" s="39"/>
      <c r="F6" s="62">
        <v>1.302</v>
      </c>
      <c r="G6" s="68">
        <v>2</v>
      </c>
      <c r="H6" s="62">
        <v>3.2942999999999998</v>
      </c>
      <c r="I6" s="62">
        <v>3</v>
      </c>
      <c r="J6" s="62">
        <v>3.75</v>
      </c>
      <c r="K6" s="41">
        <v>12</v>
      </c>
    </row>
    <row r="7" spans="1:11">
      <c r="A7" s="38" t="s">
        <v>25</v>
      </c>
      <c r="B7" s="39">
        <v>468</v>
      </c>
      <c r="C7" s="40">
        <v>95272</v>
      </c>
      <c r="D7" s="39">
        <v>343</v>
      </c>
      <c r="E7" s="39"/>
      <c r="F7" s="62">
        <v>1.3120000000000001</v>
      </c>
      <c r="G7" s="68">
        <v>2</v>
      </c>
      <c r="H7" s="62">
        <v>3.1457999999999999</v>
      </c>
      <c r="I7" s="62">
        <v>3</v>
      </c>
      <c r="J7" s="62">
        <v>3.7692000000000001</v>
      </c>
      <c r="K7" s="41">
        <v>13</v>
      </c>
    </row>
    <row r="8" spans="1:11">
      <c r="A8" s="38" t="s">
        <v>25</v>
      </c>
      <c r="B8" s="39">
        <v>436</v>
      </c>
      <c r="C8" s="40">
        <v>87664</v>
      </c>
      <c r="D8" s="39">
        <v>338</v>
      </c>
      <c r="E8" s="39"/>
      <c r="F8" s="62">
        <v>1.2425999999999999</v>
      </c>
      <c r="G8" s="68">
        <v>2</v>
      </c>
      <c r="H8" s="62">
        <v>3.2784</v>
      </c>
      <c r="I8" s="62">
        <v>3</v>
      </c>
      <c r="J8" s="62">
        <v>3.7141999999999999</v>
      </c>
      <c r="K8" s="41">
        <v>14</v>
      </c>
    </row>
    <row r="9" spans="1:11" ht="16" thickBot="1">
      <c r="A9" s="42" t="s">
        <v>25</v>
      </c>
      <c r="B9" s="43">
        <v>406</v>
      </c>
      <c r="C9" s="44">
        <v>77219</v>
      </c>
      <c r="D9" s="43">
        <v>341</v>
      </c>
      <c r="E9" s="43"/>
      <c r="F9" s="64">
        <v>1.1554</v>
      </c>
      <c r="G9" s="69">
        <v>2</v>
      </c>
      <c r="H9" s="64">
        <v>3.4184999999999999</v>
      </c>
      <c r="I9" s="64">
        <v>3.0667</v>
      </c>
      <c r="J9" s="64">
        <v>4.2</v>
      </c>
      <c r="K9" s="45">
        <v>15</v>
      </c>
    </row>
    <row r="10" spans="1:11">
      <c r="A10" s="49" t="s">
        <v>26</v>
      </c>
      <c r="B10" s="23">
        <v>693</v>
      </c>
      <c r="C10" s="24">
        <v>167920</v>
      </c>
      <c r="D10" s="23">
        <v>369</v>
      </c>
      <c r="E10" s="54"/>
      <c r="F10" s="58">
        <v>1.1626000000000001</v>
      </c>
      <c r="G10" s="70">
        <v>3</v>
      </c>
      <c r="H10" s="58">
        <v>3.4129</v>
      </c>
      <c r="I10" s="58">
        <v>3</v>
      </c>
      <c r="J10" s="58">
        <v>5.5556000000000001</v>
      </c>
      <c r="K10" s="25">
        <v>9</v>
      </c>
    </row>
    <row r="11" spans="1:11">
      <c r="A11" s="26" t="s">
        <v>26</v>
      </c>
      <c r="B11" s="27">
        <v>642</v>
      </c>
      <c r="C11" s="28">
        <v>153590</v>
      </c>
      <c r="D11" s="27">
        <v>375</v>
      </c>
      <c r="E11" s="27"/>
      <c r="F11" s="59">
        <v>1.1519999999999999</v>
      </c>
      <c r="G11" s="71">
        <v>2</v>
      </c>
      <c r="H11" s="59">
        <v>3.27</v>
      </c>
      <c r="I11" s="59">
        <v>3</v>
      </c>
      <c r="J11" s="59">
        <v>5.5</v>
      </c>
      <c r="K11" s="29">
        <v>10</v>
      </c>
    </row>
    <row r="12" spans="1:11">
      <c r="A12" s="26" t="s">
        <v>26</v>
      </c>
      <c r="B12" s="27">
        <v>590</v>
      </c>
      <c r="C12" s="28">
        <v>137213</v>
      </c>
      <c r="D12" s="27">
        <v>355</v>
      </c>
      <c r="E12" s="27"/>
      <c r="F12" s="59">
        <v>1.169</v>
      </c>
      <c r="G12" s="71">
        <v>2</v>
      </c>
      <c r="H12" s="59">
        <v>3.2317</v>
      </c>
      <c r="I12" s="59">
        <v>3</v>
      </c>
      <c r="J12" s="59">
        <v>5.2727000000000004</v>
      </c>
      <c r="K12" s="29">
        <v>11</v>
      </c>
    </row>
    <row r="13" spans="1:11">
      <c r="A13" s="48" t="s">
        <v>26</v>
      </c>
      <c r="B13" s="27">
        <v>507</v>
      </c>
      <c r="C13" s="28">
        <v>106895</v>
      </c>
      <c r="D13" s="27">
        <v>351</v>
      </c>
      <c r="E13" s="27"/>
      <c r="F13" s="27">
        <v>1.1026</v>
      </c>
      <c r="G13" s="71">
        <v>2</v>
      </c>
      <c r="H13" s="59">
        <v>3.4161000000000001</v>
      </c>
      <c r="I13" s="59">
        <v>3</v>
      </c>
      <c r="J13" s="59">
        <v>4.5833000000000004</v>
      </c>
      <c r="K13" s="29">
        <v>12</v>
      </c>
    </row>
    <row r="14" spans="1:11">
      <c r="A14" s="48" t="s">
        <v>26</v>
      </c>
      <c r="B14" s="27">
        <v>468</v>
      </c>
      <c r="C14" s="28">
        <v>95272</v>
      </c>
      <c r="D14" s="27">
        <v>343</v>
      </c>
      <c r="E14" s="27"/>
      <c r="F14" s="59">
        <v>1.0729</v>
      </c>
      <c r="G14" s="71">
        <v>2</v>
      </c>
      <c r="H14" s="59">
        <v>3.2848999999999999</v>
      </c>
      <c r="I14" s="59">
        <v>3</v>
      </c>
      <c r="J14" s="59">
        <v>4.1538000000000004</v>
      </c>
      <c r="K14" s="29">
        <v>13</v>
      </c>
    </row>
    <row r="15" spans="1:11">
      <c r="A15" s="48" t="s">
        <v>26</v>
      </c>
      <c r="B15" s="27">
        <v>436</v>
      </c>
      <c r="C15" s="28">
        <v>87664</v>
      </c>
      <c r="D15" s="27">
        <v>338</v>
      </c>
      <c r="E15" s="27"/>
      <c r="F15" s="59">
        <v>1.0947</v>
      </c>
      <c r="G15" s="71">
        <v>2</v>
      </c>
      <c r="H15" s="59">
        <v>3.2456</v>
      </c>
      <c r="I15" s="59">
        <v>3</v>
      </c>
      <c r="J15" s="59">
        <v>4.0713999999999997</v>
      </c>
      <c r="K15" s="29">
        <v>14</v>
      </c>
    </row>
    <row r="16" spans="1:11" ht="16" thickBot="1">
      <c r="A16" s="30" t="s">
        <v>26</v>
      </c>
      <c r="B16" s="31">
        <v>406</v>
      </c>
      <c r="C16" s="32">
        <v>77219</v>
      </c>
      <c r="D16" s="31">
        <v>341</v>
      </c>
      <c r="E16" s="31"/>
      <c r="F16" s="60">
        <v>1.02932</v>
      </c>
      <c r="G16" s="72">
        <v>2</v>
      </c>
      <c r="H16" s="60">
        <v>3.3250999999999999</v>
      </c>
      <c r="I16" s="60">
        <v>3.0667</v>
      </c>
      <c r="J16" s="60">
        <v>4.2</v>
      </c>
      <c r="K16" s="33">
        <v>15</v>
      </c>
    </row>
    <row r="17" spans="1:11">
      <c r="A17" s="34" t="s">
        <v>27</v>
      </c>
      <c r="B17" s="35">
        <v>693</v>
      </c>
      <c r="C17" s="36">
        <v>167920</v>
      </c>
      <c r="D17" s="35">
        <v>387</v>
      </c>
      <c r="E17" s="35"/>
      <c r="F17" s="61">
        <v>1.1525000000000001</v>
      </c>
      <c r="G17" s="67">
        <v>3</v>
      </c>
      <c r="H17" s="61">
        <v>3.5285000000000002</v>
      </c>
      <c r="I17" s="61">
        <v>3</v>
      </c>
      <c r="J17" s="61">
        <v>5.4443999999999999</v>
      </c>
      <c r="K17" s="37">
        <v>9</v>
      </c>
    </row>
    <row r="18" spans="1:11">
      <c r="A18" s="38" t="s">
        <v>27</v>
      </c>
      <c r="B18" s="39">
        <v>642</v>
      </c>
      <c r="C18" s="40">
        <v>153590</v>
      </c>
      <c r="D18" s="39">
        <v>393</v>
      </c>
      <c r="E18" s="39"/>
      <c r="F18" s="62">
        <v>1.1069</v>
      </c>
      <c r="G18" s="68">
        <v>2</v>
      </c>
      <c r="H18" s="62">
        <v>3.4100999999999999</v>
      </c>
      <c r="I18" s="62">
        <v>3</v>
      </c>
      <c r="J18" s="62">
        <v>5.5</v>
      </c>
      <c r="K18" s="41">
        <v>10</v>
      </c>
    </row>
    <row r="19" spans="1:11">
      <c r="A19" s="38" t="s">
        <v>27</v>
      </c>
      <c r="B19" s="39">
        <v>590</v>
      </c>
      <c r="C19" s="40">
        <v>137213</v>
      </c>
      <c r="D19" s="39">
        <v>378</v>
      </c>
      <c r="E19" s="39"/>
      <c r="F19" s="62">
        <v>1.0926</v>
      </c>
      <c r="G19" s="68">
        <v>2</v>
      </c>
      <c r="H19" s="62">
        <v>3.4716999999999998</v>
      </c>
      <c r="I19" s="62">
        <v>3</v>
      </c>
      <c r="J19" s="62">
        <v>5.2727000000000004</v>
      </c>
      <c r="K19" s="41">
        <v>11</v>
      </c>
    </row>
    <row r="20" spans="1:11">
      <c r="A20" s="38" t="s">
        <v>27</v>
      </c>
      <c r="B20" s="39">
        <v>507</v>
      </c>
      <c r="C20" s="40">
        <v>106895</v>
      </c>
      <c r="D20" s="39">
        <v>356</v>
      </c>
      <c r="E20" s="39"/>
      <c r="F20" s="62">
        <v>1.0673999999999999</v>
      </c>
      <c r="G20" s="68">
        <v>2</v>
      </c>
      <c r="H20" s="62">
        <v>3.4327000000000001</v>
      </c>
      <c r="I20" s="62">
        <v>3</v>
      </c>
      <c r="J20" s="62">
        <v>4.5833000000000004</v>
      </c>
      <c r="K20" s="41">
        <v>12</v>
      </c>
    </row>
    <row r="21" spans="1:11">
      <c r="A21" s="38" t="s">
        <v>27</v>
      </c>
      <c r="B21" s="39">
        <v>468</v>
      </c>
      <c r="C21" s="40">
        <v>95272</v>
      </c>
      <c r="D21" s="39">
        <v>343</v>
      </c>
      <c r="E21" s="39"/>
      <c r="F21" s="62">
        <v>1.0787</v>
      </c>
      <c r="G21" s="68">
        <v>2</v>
      </c>
      <c r="H21" s="62">
        <v>3.2732000000000001</v>
      </c>
      <c r="I21" s="62">
        <v>3</v>
      </c>
      <c r="J21" s="62">
        <v>4.1538000000000004</v>
      </c>
      <c r="K21" s="41">
        <v>13</v>
      </c>
    </row>
    <row r="22" spans="1:11">
      <c r="A22" s="38" t="s">
        <v>27</v>
      </c>
      <c r="B22" s="39">
        <v>436</v>
      </c>
      <c r="C22" s="40">
        <v>87664</v>
      </c>
      <c r="D22" s="39">
        <v>339</v>
      </c>
      <c r="E22" s="39"/>
      <c r="F22" s="63">
        <v>1.1121000000000001</v>
      </c>
      <c r="G22" s="73">
        <v>2</v>
      </c>
      <c r="H22" s="63">
        <v>3.2930999999999999</v>
      </c>
      <c r="I22" s="63">
        <v>3</v>
      </c>
      <c r="J22" s="63">
        <v>4</v>
      </c>
      <c r="K22" s="41">
        <v>14</v>
      </c>
    </row>
    <row r="23" spans="1:11" ht="16" thickBot="1">
      <c r="A23" s="42" t="s">
        <v>27</v>
      </c>
      <c r="B23" s="43">
        <v>406</v>
      </c>
      <c r="C23" s="44">
        <v>77219</v>
      </c>
      <c r="D23" s="43">
        <v>341</v>
      </c>
      <c r="E23" s="43"/>
      <c r="F23" s="64">
        <v>1.0587</v>
      </c>
      <c r="G23" s="69">
        <v>2</v>
      </c>
      <c r="H23" s="64">
        <v>3.4184999999999999</v>
      </c>
      <c r="I23" s="64">
        <v>3.0667</v>
      </c>
      <c r="J23" s="64">
        <v>4.2</v>
      </c>
      <c r="K23" s="45">
        <v>15</v>
      </c>
    </row>
    <row r="24" spans="1:11">
      <c r="A24" s="49" t="s">
        <v>40</v>
      </c>
      <c r="B24" s="23">
        <v>693</v>
      </c>
      <c r="C24" s="24">
        <v>167920</v>
      </c>
      <c r="D24" s="23">
        <v>387</v>
      </c>
      <c r="E24" s="54"/>
      <c r="F24" s="103">
        <v>1.0801000000000001</v>
      </c>
      <c r="G24" s="104">
        <v>2</v>
      </c>
      <c r="H24" s="58">
        <v>3.5198999999999998</v>
      </c>
      <c r="I24" s="58">
        <v>3</v>
      </c>
      <c r="J24" s="58">
        <v>5.7778</v>
      </c>
      <c r="K24" s="25">
        <v>9</v>
      </c>
    </row>
    <row r="25" spans="1:11">
      <c r="A25" s="49" t="s">
        <v>40</v>
      </c>
      <c r="B25" s="27">
        <v>642</v>
      </c>
      <c r="C25" s="28">
        <v>153590</v>
      </c>
      <c r="D25" s="27">
        <v>393</v>
      </c>
      <c r="E25" s="27"/>
      <c r="F25" s="59">
        <v>1.0483</v>
      </c>
      <c r="G25" s="71">
        <v>2</v>
      </c>
      <c r="H25" s="59">
        <v>3.3685</v>
      </c>
      <c r="I25" s="59">
        <v>3</v>
      </c>
      <c r="J25" s="59">
        <v>5.5</v>
      </c>
      <c r="K25" s="29">
        <v>10</v>
      </c>
    </row>
    <row r="26" spans="1:11">
      <c r="A26" s="49" t="s">
        <v>40</v>
      </c>
      <c r="B26" s="27">
        <v>590</v>
      </c>
      <c r="C26" s="28">
        <v>137213</v>
      </c>
      <c r="D26" s="27">
        <v>378</v>
      </c>
      <c r="E26" s="27"/>
      <c r="F26" s="59">
        <v>1.0423</v>
      </c>
      <c r="G26" s="71">
        <v>2</v>
      </c>
      <c r="H26" s="59">
        <v>3.4207000000000001</v>
      </c>
      <c r="I26" s="59">
        <v>3</v>
      </c>
      <c r="J26" s="59">
        <v>5.2727000000000004</v>
      </c>
      <c r="K26" s="29">
        <v>11</v>
      </c>
    </row>
    <row r="27" spans="1:11">
      <c r="A27" s="49" t="s">
        <v>40</v>
      </c>
      <c r="B27" s="27">
        <v>507</v>
      </c>
      <c r="C27" s="28">
        <v>106895</v>
      </c>
      <c r="D27" s="27">
        <v>356</v>
      </c>
      <c r="E27" s="27"/>
      <c r="F27" s="27">
        <v>1.0618000000000001</v>
      </c>
      <c r="G27" s="71">
        <v>2</v>
      </c>
      <c r="H27" s="59">
        <v>3.4238</v>
      </c>
      <c r="I27" s="59">
        <v>3</v>
      </c>
      <c r="J27" s="59">
        <v>4.5833000000000004</v>
      </c>
      <c r="K27" s="29">
        <v>12</v>
      </c>
    </row>
    <row r="28" spans="1:11">
      <c r="A28" s="49" t="s">
        <v>40</v>
      </c>
      <c r="B28" s="27">
        <v>468</v>
      </c>
      <c r="C28" s="28">
        <v>95272</v>
      </c>
      <c r="D28" s="27">
        <v>343</v>
      </c>
      <c r="E28" s="27"/>
      <c r="F28" s="59">
        <v>1.0669999999999999</v>
      </c>
      <c r="G28" s="71">
        <v>2</v>
      </c>
      <c r="H28" s="59">
        <v>3.2688999999999999</v>
      </c>
      <c r="I28" s="59">
        <v>3</v>
      </c>
      <c r="J28" s="59">
        <v>4.1538000000000004</v>
      </c>
      <c r="K28" s="29">
        <v>13</v>
      </c>
    </row>
    <row r="29" spans="1:11">
      <c r="A29" s="49" t="s">
        <v>40</v>
      </c>
      <c r="B29" s="27">
        <v>436</v>
      </c>
      <c r="C29" s="28">
        <v>87664</v>
      </c>
      <c r="D29" s="27">
        <v>339</v>
      </c>
      <c r="E29" s="27"/>
      <c r="F29" s="59">
        <v>1.0885</v>
      </c>
      <c r="G29" s="71">
        <v>2</v>
      </c>
      <c r="H29" s="59">
        <v>3.2665999999999999</v>
      </c>
      <c r="I29" s="59">
        <v>3</v>
      </c>
      <c r="J29" s="59">
        <v>4</v>
      </c>
      <c r="K29" s="29">
        <v>14</v>
      </c>
    </row>
    <row r="30" spans="1:11" ht="16" thickBot="1">
      <c r="A30" s="30" t="s">
        <v>40</v>
      </c>
      <c r="B30" s="31">
        <v>406</v>
      </c>
      <c r="C30" s="32">
        <v>77219</v>
      </c>
      <c r="D30" s="31">
        <v>341</v>
      </c>
      <c r="E30" s="31"/>
      <c r="F30" s="60">
        <v>1.0293000000000001</v>
      </c>
      <c r="G30" s="72">
        <v>2</v>
      </c>
      <c r="H30" s="60">
        <v>3.3262</v>
      </c>
      <c r="I30" s="60">
        <v>3.0667</v>
      </c>
      <c r="J30" s="60">
        <v>4.2</v>
      </c>
      <c r="K30" s="33">
        <v>15</v>
      </c>
    </row>
  </sheetData>
  <mergeCells count="1">
    <mergeCell ref="A1:K1"/>
  </mergeCells>
  <conditionalFormatting sqref="F24">
    <cfRule type="cellIs" dxfId="6" priority="7" operator="greaterThan">
      <formula>$F$17</formula>
    </cfRule>
  </conditionalFormatting>
  <conditionalFormatting sqref="F25">
    <cfRule type="cellIs" dxfId="5" priority="6" operator="greaterThan">
      <formula>$F$18</formula>
    </cfRule>
  </conditionalFormatting>
  <conditionalFormatting sqref="F26">
    <cfRule type="cellIs" dxfId="4" priority="5" operator="greaterThan">
      <formula>$F$19</formula>
    </cfRule>
  </conditionalFormatting>
  <conditionalFormatting sqref="F27">
    <cfRule type="cellIs" dxfId="3" priority="4" operator="greaterThan">
      <formula>$F$20</formula>
    </cfRule>
  </conditionalFormatting>
  <conditionalFormatting sqref="F28">
    <cfRule type="cellIs" dxfId="2" priority="3" operator="greaterThan">
      <formula>$F$21</formula>
    </cfRule>
  </conditionalFormatting>
  <conditionalFormatting sqref="F29">
    <cfRule type="cellIs" dxfId="1" priority="2" operator="greaterThan">
      <formula>$F$22</formula>
    </cfRule>
  </conditionalFormatting>
  <conditionalFormatting sqref="F30">
    <cfRule type="cellIs" dxfId="0" priority="1" operator="greaterThan">
      <formula>$F$23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0"/>
  <sheetViews>
    <sheetView topLeftCell="G23" workbookViewId="0">
      <selection activeCell="T47" sqref="T47"/>
    </sheetView>
  </sheetViews>
  <sheetFormatPr baseColWidth="10" defaultRowHeight="15" x14ac:dyDescent="0"/>
  <cols>
    <col min="5" max="7" width="10.83203125" style="80"/>
    <col min="8" max="9" width="10.83203125" customWidth="1"/>
    <col min="10" max="11" width="10.83203125" style="80" customWidth="1"/>
    <col min="12" max="12" width="10.83203125" style="80"/>
    <col min="13" max="13" width="10.83203125" customWidth="1"/>
    <col min="15" max="16" width="10.83203125" style="80" customWidth="1"/>
    <col min="17" max="18" width="10.83203125" style="80"/>
  </cols>
  <sheetData>
    <row r="3" spans="1:19" ht="16" thickBot="1">
      <c r="E3" s="112" t="s">
        <v>25</v>
      </c>
      <c r="F3" s="112"/>
      <c r="G3" s="112"/>
      <c r="H3" s="75"/>
      <c r="I3" s="75"/>
      <c r="J3" s="112" t="s">
        <v>33</v>
      </c>
      <c r="K3" s="112"/>
      <c r="L3" s="112"/>
      <c r="M3" s="75"/>
      <c r="N3" s="75"/>
      <c r="O3" s="113" t="s">
        <v>27</v>
      </c>
      <c r="P3" s="113"/>
      <c r="Q3" s="113"/>
      <c r="R3" s="90"/>
      <c r="S3" s="2"/>
    </row>
    <row r="4" spans="1:19" ht="16" thickBot="1">
      <c r="A4" t="s">
        <v>35</v>
      </c>
      <c r="C4" s="9" t="s">
        <v>4</v>
      </c>
      <c r="D4" s="9" t="s">
        <v>3</v>
      </c>
      <c r="E4" s="76" t="s">
        <v>34</v>
      </c>
      <c r="F4" s="76"/>
      <c r="G4" s="76" t="s">
        <v>32</v>
      </c>
      <c r="H4" s="9" t="s">
        <v>36</v>
      </c>
      <c r="I4" s="9"/>
      <c r="J4" s="76" t="s">
        <v>34</v>
      </c>
      <c r="K4" s="76"/>
      <c r="L4" s="76" t="s">
        <v>32</v>
      </c>
      <c r="M4" s="9" t="s">
        <v>31</v>
      </c>
      <c r="N4" s="9"/>
      <c r="O4" s="76" t="s">
        <v>34</v>
      </c>
      <c r="P4" s="76"/>
      <c r="Q4" s="76" t="s">
        <v>32</v>
      </c>
      <c r="R4" s="90"/>
      <c r="S4" s="2" t="s">
        <v>31</v>
      </c>
    </row>
    <row r="5" spans="1:19">
      <c r="A5" s="74">
        <v>9</v>
      </c>
      <c r="B5" s="74">
        <v>1</v>
      </c>
      <c r="C5" s="35">
        <v>693</v>
      </c>
      <c r="D5" s="24">
        <v>90706</v>
      </c>
      <c r="E5" s="77">
        <f>'1_1 Ratio'!F24</f>
        <v>2.3494999999999999</v>
      </c>
      <c r="F5" s="77"/>
      <c r="G5" s="77">
        <f>'1_1 Ratio'!H24</f>
        <v>1.2045999999999999</v>
      </c>
      <c r="H5" s="61">
        <f>'1_1 Ratio'!J24</f>
        <v>1.5556000000000001</v>
      </c>
      <c r="I5" s="61"/>
      <c r="J5" s="77">
        <f>'1_1 Ratio'!F31</f>
        <v>1.6068</v>
      </c>
      <c r="K5" s="77"/>
      <c r="L5" s="77">
        <f>'1_1 Ratio'!H31</f>
        <v>1.2275</v>
      </c>
      <c r="M5" s="61">
        <f>'1_1 Ratio'!J31</f>
        <v>1.7222</v>
      </c>
      <c r="N5" s="61"/>
      <c r="O5" s="77">
        <f>'1_1 Ratio'!F38</f>
        <v>1.3492999999999999</v>
      </c>
      <c r="P5" s="77"/>
      <c r="Q5" s="77">
        <f>'1_1 Ratio'!H38</f>
        <v>1.3179000000000001</v>
      </c>
      <c r="R5" s="78"/>
      <c r="S5" s="62">
        <f>'1_1 Ratio'!J38</f>
        <v>2.7778</v>
      </c>
    </row>
    <row r="6" spans="1:19">
      <c r="A6">
        <v>10</v>
      </c>
      <c r="B6">
        <v>1</v>
      </c>
      <c r="C6" s="39">
        <v>642</v>
      </c>
      <c r="D6" s="28">
        <v>80806</v>
      </c>
      <c r="E6" s="78">
        <f>'1_1 Ratio'!F25</f>
        <v>2.1762000000000001</v>
      </c>
      <c r="F6" s="78"/>
      <c r="G6" s="78">
        <f>'1_1 Ratio'!H25</f>
        <v>1.1315</v>
      </c>
      <c r="H6" s="62">
        <f>'1_1 Ratio'!J25</f>
        <v>1.8</v>
      </c>
      <c r="I6" s="62"/>
      <c r="J6" s="78">
        <f>'1_1 Ratio'!F32</f>
        <v>1.4666999999999999</v>
      </c>
      <c r="K6" s="78"/>
      <c r="L6" s="78">
        <f>'1_1 Ratio'!H32</f>
        <v>1.1375999999999999</v>
      </c>
      <c r="M6" s="62">
        <f>'1_1 Ratio'!J32</f>
        <v>1.6</v>
      </c>
      <c r="N6" s="62"/>
      <c r="O6" s="78">
        <f>'1_1 Ratio'!F39</f>
        <v>1.2661</v>
      </c>
      <c r="P6" s="78"/>
      <c r="Q6" s="78">
        <f>'1_1 Ratio'!H39</f>
        <v>1.2683</v>
      </c>
      <c r="R6" s="78"/>
      <c r="S6" s="62">
        <f>'1_1 Ratio'!J39</f>
        <v>3.1</v>
      </c>
    </row>
    <row r="7" spans="1:19">
      <c r="A7" s="74">
        <v>11</v>
      </c>
      <c r="B7">
        <v>1</v>
      </c>
      <c r="C7" s="39">
        <v>590</v>
      </c>
      <c r="D7" s="28">
        <v>74236</v>
      </c>
      <c r="E7" s="78">
        <f>'1_1 Ratio'!F26</f>
        <v>1.9853000000000001</v>
      </c>
      <c r="F7" s="78"/>
      <c r="G7" s="78">
        <f>'1_1 Ratio'!H26</f>
        <v>1.1964999999999999</v>
      </c>
      <c r="H7" s="62">
        <f>'1_1 Ratio'!J26</f>
        <v>2</v>
      </c>
      <c r="I7" s="62"/>
      <c r="J7" s="78">
        <f>'1_1 Ratio'!F33</f>
        <v>1.5098</v>
      </c>
      <c r="K7" s="78"/>
      <c r="L7" s="78">
        <f>'1_1 Ratio'!H33</f>
        <v>1.198</v>
      </c>
      <c r="M7" s="62">
        <f>'1_1 Ratio'!J33</f>
        <v>1.8635999999999999</v>
      </c>
      <c r="N7" s="62"/>
      <c r="O7" s="78">
        <f>'1_1 Ratio'!F40</f>
        <v>1.2206999999999999</v>
      </c>
      <c r="P7" s="78"/>
      <c r="Q7" s="78">
        <f>'1_1 Ratio'!H40</f>
        <v>1.3667</v>
      </c>
      <c r="R7" s="78"/>
      <c r="S7" s="62">
        <f>'1_1 Ratio'!J40</f>
        <v>2.8182</v>
      </c>
    </row>
    <row r="8" spans="1:19">
      <c r="A8">
        <v>12</v>
      </c>
      <c r="B8">
        <v>1</v>
      </c>
      <c r="C8" s="39">
        <v>507</v>
      </c>
      <c r="D8" s="28">
        <v>64643</v>
      </c>
      <c r="E8" s="78">
        <f>'1_1 Ratio'!F27</f>
        <v>1.9034</v>
      </c>
      <c r="F8" s="78"/>
      <c r="G8" s="78">
        <f>'1_1 Ratio'!H27</f>
        <v>1.3039000000000001</v>
      </c>
      <c r="H8" s="62">
        <f>'1_1 Ratio'!J27</f>
        <v>1.6667000000000001</v>
      </c>
      <c r="I8" s="62"/>
      <c r="J8" s="78">
        <f>'1_1 Ratio'!F34</f>
        <v>1.2705</v>
      </c>
      <c r="K8" s="78"/>
      <c r="L8" s="78">
        <f>'1_1 Ratio'!H34</f>
        <v>1.3478000000000001</v>
      </c>
      <c r="M8" s="62">
        <f>'1_1 Ratio'!J34</f>
        <v>2.0832999999999999</v>
      </c>
      <c r="N8" s="62"/>
      <c r="O8" s="78">
        <f>'1_1 Ratio'!F41</f>
        <v>1.2358</v>
      </c>
      <c r="P8" s="78"/>
      <c r="Q8" s="78">
        <f>'1_1 Ratio'!H41</f>
        <v>1.4118999999999999</v>
      </c>
      <c r="R8" s="78"/>
      <c r="S8" s="62">
        <f>'1_1 Ratio'!J41</f>
        <v>2.4167000000000001</v>
      </c>
    </row>
    <row r="9" spans="1:19">
      <c r="A9" s="74">
        <v>13</v>
      </c>
      <c r="B9">
        <v>1</v>
      </c>
      <c r="C9" s="39">
        <v>468</v>
      </c>
      <c r="D9" s="28">
        <v>59949</v>
      </c>
      <c r="E9" s="78">
        <f>'1_1 Ratio'!F28</f>
        <v>1.8372999999999999</v>
      </c>
      <c r="F9" s="78"/>
      <c r="G9" s="78">
        <f>'1_1 Ratio'!H28</f>
        <v>1.2511000000000001</v>
      </c>
      <c r="H9" s="62">
        <f>'1_1 Ratio'!J28</f>
        <v>1.5385</v>
      </c>
      <c r="I9" s="62"/>
      <c r="J9" s="78">
        <f>'1_1 Ratio'!F35</f>
        <v>1.244</v>
      </c>
      <c r="K9" s="78"/>
      <c r="L9" s="78">
        <f>'1_1 Ratio'!H35</f>
        <v>1.3836999999999999</v>
      </c>
      <c r="M9" s="62">
        <f>'1_1 Ratio'!J35</f>
        <v>3.1537999999999999</v>
      </c>
      <c r="N9" s="62"/>
      <c r="O9" s="78">
        <f>'1_1 Ratio'!F42</f>
        <v>1.1869000000000001</v>
      </c>
      <c r="P9" s="78"/>
      <c r="Q9" s="78">
        <f>'1_1 Ratio'!H42</f>
        <v>1.3543000000000001</v>
      </c>
      <c r="R9" s="78"/>
      <c r="S9" s="62">
        <f>'1_1 Ratio'!J42</f>
        <v>2.3077000000000001</v>
      </c>
    </row>
    <row r="10" spans="1:19">
      <c r="A10">
        <v>14</v>
      </c>
      <c r="B10">
        <v>1</v>
      </c>
      <c r="C10" s="39">
        <v>436</v>
      </c>
      <c r="D10" s="28">
        <v>55297</v>
      </c>
      <c r="E10" s="78">
        <f>'1_1 Ratio'!F29</f>
        <v>1.7669999999999999</v>
      </c>
      <c r="F10" s="78"/>
      <c r="G10" s="78">
        <f>'1_1 Ratio'!H29</f>
        <v>1.2514000000000001</v>
      </c>
      <c r="H10" s="62">
        <f>'1_1 Ratio'!J29</f>
        <v>1.6071</v>
      </c>
      <c r="I10" s="62"/>
      <c r="J10" s="78">
        <f>'1_1 Ratio'!F36</f>
        <v>1.169</v>
      </c>
      <c r="K10" s="78"/>
      <c r="L10" s="78">
        <f>'1_1 Ratio'!H36</f>
        <v>1.4037999999999999</v>
      </c>
      <c r="M10" s="62">
        <f>'1_1 Ratio'!J36</f>
        <v>2.8571</v>
      </c>
      <c r="N10" s="62"/>
      <c r="O10" s="78">
        <f>'1_1 Ratio'!F43</f>
        <v>1.1713</v>
      </c>
      <c r="P10" s="78"/>
      <c r="Q10" s="78">
        <f>'1_1 Ratio'!H43</f>
        <v>1.3539000000000001</v>
      </c>
      <c r="R10" s="78"/>
      <c r="S10" s="62">
        <f>'1_1 Ratio'!J43</f>
        <v>2.7143000000000002</v>
      </c>
    </row>
    <row r="11" spans="1:19" ht="16" thickBot="1">
      <c r="A11" s="74">
        <v>15</v>
      </c>
      <c r="B11">
        <v>1</v>
      </c>
      <c r="C11" s="43">
        <v>406</v>
      </c>
      <c r="D11" s="32">
        <v>49098</v>
      </c>
      <c r="E11" s="79">
        <f>'1_1 Ratio'!F30</f>
        <v>1.724</v>
      </c>
      <c r="F11" s="79"/>
      <c r="G11" s="79">
        <f>'1_1 Ratio'!H30</f>
        <v>1.1578999999999999</v>
      </c>
      <c r="H11" s="64">
        <f>'1_1 Ratio'!J30</f>
        <v>1.6</v>
      </c>
      <c r="I11" s="64"/>
      <c r="J11" s="79">
        <f>'1_1 Ratio'!F37</f>
        <v>1.2447999999999999</v>
      </c>
      <c r="K11" s="79"/>
      <c r="L11" s="79">
        <f>'1_1 Ratio'!H37</f>
        <v>1.2333000000000001</v>
      </c>
      <c r="M11" s="64">
        <f>'1_1 Ratio'!J37</f>
        <v>2.6</v>
      </c>
      <c r="N11" s="64"/>
      <c r="O11" s="79">
        <f>'1_1 Ratio'!F44</f>
        <v>1.2082999999999999</v>
      </c>
      <c r="P11" s="79"/>
      <c r="Q11" s="79">
        <f>'1_1 Ratio'!H44</f>
        <v>1.2636000000000001</v>
      </c>
      <c r="R11" s="78"/>
      <c r="S11" s="62">
        <f>'1_1 Ratio'!J44</f>
        <v>2.4666999999999999</v>
      </c>
    </row>
    <row r="12" spans="1:19">
      <c r="A12" s="74">
        <v>9</v>
      </c>
      <c r="C12" s="35">
        <v>693</v>
      </c>
      <c r="D12" s="36">
        <v>132466</v>
      </c>
      <c r="E12" s="77">
        <f>'1_2 Ratio'!F3</f>
        <v>1.9177999999999999</v>
      </c>
      <c r="F12" s="91"/>
      <c r="G12" s="80">
        <f>'1_2 Ratio'!H3</f>
        <v>2.286</v>
      </c>
      <c r="H12">
        <f>'1_2 Ratio'!K3</f>
        <v>2.6669999999999998</v>
      </c>
      <c r="J12" s="77">
        <f>'1_2 Ratio'!F10</f>
        <v>1.2877000000000001</v>
      </c>
      <c r="L12" s="80">
        <f>'1_2 Ratio'!H10</f>
        <v>2.3090999999999999</v>
      </c>
      <c r="M12">
        <f>'1_2 Ratio'!K10</f>
        <v>3.8889</v>
      </c>
      <c r="O12" s="77">
        <f>'1_2 Ratio'!F17</f>
        <v>1.2161999999999999</v>
      </c>
      <c r="Q12" s="80">
        <f>'1_2 Ratio'!H17</f>
        <v>2.3986999999999998</v>
      </c>
      <c r="S12">
        <f>'1_2 Ratio'!K17</f>
        <v>3.4443999999999999</v>
      </c>
    </row>
    <row r="13" spans="1:19">
      <c r="A13">
        <v>10</v>
      </c>
      <c r="C13" s="39">
        <v>642</v>
      </c>
      <c r="D13" s="40">
        <v>122454</v>
      </c>
      <c r="E13" s="78">
        <f>'1_2 Ratio'!F4</f>
        <v>1.7709999999999999</v>
      </c>
      <c r="F13" s="91"/>
      <c r="G13" s="80">
        <f>'1_2 Ratio'!H4</f>
        <v>2.1373000000000002</v>
      </c>
      <c r="H13">
        <f>'1_2 Ratio'!K4</f>
        <v>2.9</v>
      </c>
      <c r="J13" s="78">
        <f>'1_2 Ratio'!F11</f>
        <v>1.266</v>
      </c>
      <c r="L13" s="80">
        <f>'1_2 Ratio'!H11</f>
        <v>2.1892999999999998</v>
      </c>
      <c r="M13">
        <f>'1_2 Ratio'!K11</f>
        <v>3.7</v>
      </c>
      <c r="O13" s="78">
        <f>'1_2 Ratio'!F18</f>
        <v>1.1738</v>
      </c>
      <c r="Q13" s="80">
        <f>'1_2 Ratio'!H18</f>
        <v>2.3416999999999999</v>
      </c>
      <c r="S13">
        <f>'1_2 Ratio'!K18</f>
        <v>4.4000000000000004</v>
      </c>
    </row>
    <row r="14" spans="1:19">
      <c r="A14" s="74">
        <v>11</v>
      </c>
      <c r="C14" s="39">
        <v>590</v>
      </c>
      <c r="D14" s="40">
        <v>112071</v>
      </c>
      <c r="E14" s="78">
        <f>'1_2 Ratio'!F5</f>
        <v>1.6254</v>
      </c>
      <c r="F14" s="91"/>
      <c r="G14" s="80">
        <f>'1_2 Ratio'!H5</f>
        <v>2.1871999999999998</v>
      </c>
      <c r="H14">
        <f>'1_2 Ratio'!K5</f>
        <v>2.8182</v>
      </c>
      <c r="J14" s="78">
        <f>'1_2 Ratio'!F12</f>
        <v>1.2366999999999999</v>
      </c>
      <c r="L14" s="80">
        <f>'1_2 Ratio'!H12</f>
        <v>2.2519</v>
      </c>
      <c r="M14">
        <f>'1_2 Ratio'!K12</f>
        <v>3.8182</v>
      </c>
      <c r="O14" s="78">
        <f>'1_2 Ratio'!F19</f>
        <v>1.1405000000000001</v>
      </c>
      <c r="Q14" s="80">
        <f>'1_2 Ratio'!H19</f>
        <v>2.4531000000000001</v>
      </c>
      <c r="S14">
        <f>'1_2 Ratio'!K19</f>
        <v>3.6364000000000001</v>
      </c>
    </row>
    <row r="15" spans="1:19">
      <c r="A15">
        <v>12</v>
      </c>
      <c r="C15" s="39">
        <v>507</v>
      </c>
      <c r="D15" s="40">
        <v>88808</v>
      </c>
      <c r="E15" s="78">
        <f>'1_2 Ratio'!F6</f>
        <v>1.5436000000000001</v>
      </c>
      <c r="F15" s="91"/>
      <c r="G15" s="80">
        <f>'1_2 Ratio'!H6</f>
        <v>2.294</v>
      </c>
      <c r="H15">
        <f>'1_2 Ratio'!K6</f>
        <v>2.6667000000000001</v>
      </c>
      <c r="J15" s="78">
        <f>'1_2 Ratio'!F13</f>
        <v>1.1533</v>
      </c>
      <c r="L15" s="80">
        <f>'1_2 Ratio'!H13</f>
        <v>2.4348000000000001</v>
      </c>
      <c r="M15">
        <f>'1_2 Ratio'!K13</f>
        <v>4.5833000000000004</v>
      </c>
      <c r="O15" s="78">
        <f>'1_2 Ratio'!F20</f>
        <v>1.1457999999999999</v>
      </c>
      <c r="Q15" s="80">
        <f>'1_2 Ratio'!H20</f>
        <v>2.4977999999999998</v>
      </c>
      <c r="S15">
        <f>'1_2 Ratio'!K20</f>
        <v>4.25</v>
      </c>
    </row>
    <row r="16" spans="1:19">
      <c r="A16" s="74">
        <v>13</v>
      </c>
      <c r="C16" s="39">
        <v>468</v>
      </c>
      <c r="D16" s="40">
        <v>80439</v>
      </c>
      <c r="E16" s="78">
        <f>'1_2 Ratio'!F7</f>
        <v>1.42763</v>
      </c>
      <c r="F16" s="91"/>
      <c r="G16" s="80">
        <f>'1_2 Ratio'!H7</f>
        <v>2.1978</v>
      </c>
      <c r="H16">
        <f>'1_2 Ratio'!K7</f>
        <v>2.4615</v>
      </c>
      <c r="J16" s="78">
        <f>'1_2 Ratio'!F14</f>
        <v>1.1201000000000001</v>
      </c>
      <c r="L16" s="80">
        <f>'1_2 Ratio'!H14</f>
        <v>2.3946000000000001</v>
      </c>
      <c r="M16">
        <f>'1_2 Ratio'!K14</f>
        <v>4.1538000000000004</v>
      </c>
      <c r="O16" s="78">
        <f>'1_2 Ratio'!F21</f>
        <v>1.1123000000000001</v>
      </c>
      <c r="Q16" s="80">
        <f>'1_2 Ratio'!H21</f>
        <v>2.3929999999999998</v>
      </c>
      <c r="S16">
        <f>'1_2 Ratio'!K21</f>
        <v>4.1538000000000004</v>
      </c>
    </row>
    <row r="17" spans="1:20">
      <c r="A17">
        <v>14</v>
      </c>
      <c r="C17" s="39">
        <v>436</v>
      </c>
      <c r="D17" s="40">
        <v>74045</v>
      </c>
      <c r="E17" s="78">
        <f>'1_2 Ratio'!F8</f>
        <v>1.4051</v>
      </c>
      <c r="F17" s="91"/>
      <c r="G17" s="80">
        <f>'1_2 Ratio'!H8</f>
        <v>2.1737000000000002</v>
      </c>
      <c r="H17">
        <f>'1_2 Ratio'!K8</f>
        <v>2.5</v>
      </c>
      <c r="J17" s="78">
        <f>'1_2 Ratio'!F15</f>
        <v>1.1533</v>
      </c>
      <c r="L17" s="80">
        <f>'1_2 Ratio'!H15</f>
        <v>2.3033999999999999</v>
      </c>
      <c r="M17">
        <f>'1_2 Ratio'!K15</f>
        <v>3.2856999999999998</v>
      </c>
      <c r="O17" s="78">
        <f>'1_2 Ratio'!F22</f>
        <v>1.1268</v>
      </c>
      <c r="Q17" s="80">
        <f>'1_2 Ratio'!H22</f>
        <v>2.4106999999999998</v>
      </c>
      <c r="S17">
        <f>'1_2 Ratio'!K22</f>
        <v>3.7856999999999998</v>
      </c>
    </row>
    <row r="18" spans="1:20" ht="16" thickBot="1">
      <c r="A18" s="74">
        <v>15</v>
      </c>
      <c r="C18" s="43">
        <v>406</v>
      </c>
      <c r="D18" s="44">
        <v>66159</v>
      </c>
      <c r="E18" s="79">
        <f>'1_2 Ratio'!F9</f>
        <v>1.4819</v>
      </c>
      <c r="F18" s="91"/>
      <c r="G18" s="80">
        <f>'1_2 Ratio'!H9</f>
        <v>2.1520000000000001</v>
      </c>
      <c r="H18">
        <f>'1_2 Ratio'!K9</f>
        <v>2.4666999999999999</v>
      </c>
      <c r="J18" s="79">
        <f>'1_2 Ratio'!F16</f>
        <v>1.2329000000000001</v>
      </c>
      <c r="L18" s="80">
        <f>'1_2 Ratio'!H16</f>
        <v>2.1562999999999999</v>
      </c>
      <c r="M18">
        <f>'1_2 Ratio'!K16</f>
        <v>2.9333</v>
      </c>
      <c r="O18" s="79">
        <f>'1_2 Ratio'!F23</f>
        <v>1.1198999999999999</v>
      </c>
      <c r="Q18" s="80">
        <f>'1_2 Ratio'!H23</f>
        <v>2.3452999999999999</v>
      </c>
      <c r="S18">
        <f>'1_2 Ratio'!K23</f>
        <v>4.0667</v>
      </c>
    </row>
    <row r="19" spans="1:20">
      <c r="A19" s="74">
        <v>9</v>
      </c>
      <c r="C19" s="35">
        <v>693</v>
      </c>
      <c r="D19" s="36">
        <v>167920</v>
      </c>
      <c r="E19" s="77">
        <f>'1_3 Ratio'!F3</f>
        <v>1.6043400000000001</v>
      </c>
      <c r="F19" s="91"/>
      <c r="G19" s="80">
        <f>'1_3 Ratio'!H3</f>
        <v>3.3098999999999998</v>
      </c>
      <c r="H19">
        <f>'1_3 Ratio'!J3</f>
        <v>3.5556000000000001</v>
      </c>
      <c r="J19" s="77">
        <f>'1_3 Ratio'!F10</f>
        <v>1.1626000000000001</v>
      </c>
      <c r="L19" s="80">
        <f>'1_3 Ratio'!H10</f>
        <v>3.4129</v>
      </c>
      <c r="M19">
        <f>'1_3 Ratio'!J10</f>
        <v>5.5556000000000001</v>
      </c>
      <c r="O19" s="77">
        <f>'1_3 Ratio'!F17</f>
        <v>1.1525000000000001</v>
      </c>
      <c r="Q19" s="80">
        <f>'1_3 Ratio'!H17</f>
        <v>3.5285000000000002</v>
      </c>
      <c r="S19">
        <f>'1_3 Ratio'!J17</f>
        <v>5.4443999999999999</v>
      </c>
    </row>
    <row r="20" spans="1:20">
      <c r="A20">
        <v>10</v>
      </c>
      <c r="C20" s="39">
        <v>642</v>
      </c>
      <c r="D20" s="40">
        <v>153590</v>
      </c>
      <c r="E20" s="78">
        <f>'1_3 Ratio'!F4</f>
        <v>1.5253000000000001</v>
      </c>
      <c r="F20" s="91"/>
      <c r="G20" s="80">
        <f>'1_3 Ratio'!H4</f>
        <v>3.1642999999999999</v>
      </c>
      <c r="H20">
        <f>'1_3 Ratio'!J4</f>
        <v>3.5</v>
      </c>
      <c r="J20" s="78">
        <f>'1_3 Ratio'!F11</f>
        <v>1.1519999999999999</v>
      </c>
      <c r="L20" s="80">
        <f>'1_3 Ratio'!H11</f>
        <v>3.27</v>
      </c>
      <c r="M20">
        <f>'1_3 Ratio'!J11</f>
        <v>5.5</v>
      </c>
      <c r="O20" s="78">
        <f>'1_3 Ratio'!F18</f>
        <v>1.1069</v>
      </c>
      <c r="Q20" s="80">
        <f>'1_3 Ratio'!H18</f>
        <v>3.4100999999999999</v>
      </c>
      <c r="S20">
        <f>'1_3 Ratio'!J18</f>
        <v>5.5</v>
      </c>
    </row>
    <row r="21" spans="1:20">
      <c r="A21" s="74">
        <v>11</v>
      </c>
      <c r="C21" s="39">
        <v>590</v>
      </c>
      <c r="D21" s="40">
        <v>137213</v>
      </c>
      <c r="E21" s="78">
        <f>'1_3 Ratio'!F5</f>
        <v>1.4281999999999999</v>
      </c>
      <c r="F21" s="91"/>
      <c r="G21" s="80">
        <f>'1_3 Ratio'!H5</f>
        <v>3.1798999999999999</v>
      </c>
      <c r="H21">
        <f>'1_3 Ratio'!J5</f>
        <v>3.8182</v>
      </c>
      <c r="J21" s="78">
        <f>'1_3 Ratio'!F12</f>
        <v>1.169</v>
      </c>
      <c r="L21" s="80">
        <f>'1_3 Ratio'!H12</f>
        <v>3.2317</v>
      </c>
      <c r="M21">
        <f>'1_3 Ratio'!J12</f>
        <v>5.2727000000000004</v>
      </c>
      <c r="O21" s="78">
        <f>'1_3 Ratio'!F19</f>
        <v>1.0926</v>
      </c>
      <c r="Q21" s="80">
        <f>'1_3 Ratio'!H19</f>
        <v>3.4716999999999998</v>
      </c>
      <c r="S21">
        <f>'1_3 Ratio'!J19</f>
        <v>5.2727000000000004</v>
      </c>
    </row>
    <row r="22" spans="1:20">
      <c r="A22">
        <v>12</v>
      </c>
      <c r="C22" s="39">
        <v>507</v>
      </c>
      <c r="D22" s="40">
        <v>106895</v>
      </c>
      <c r="E22" s="78">
        <f>'1_3 Ratio'!F6</f>
        <v>1.302</v>
      </c>
      <c r="F22" s="91"/>
      <c r="G22" s="80">
        <f>'1_3 Ratio'!H6</f>
        <v>3.2942999999999998</v>
      </c>
      <c r="H22">
        <f>'1_3 Ratio'!J6</f>
        <v>3.75</v>
      </c>
      <c r="J22" s="78">
        <f>'1_3 Ratio'!F13</f>
        <v>1.1026</v>
      </c>
      <c r="L22" s="80">
        <f>'1_3 Ratio'!H13</f>
        <v>3.4161000000000001</v>
      </c>
      <c r="M22">
        <f>'1_3 Ratio'!J13</f>
        <v>4.5833000000000004</v>
      </c>
      <c r="O22" s="78">
        <f>'1_3 Ratio'!F20</f>
        <v>1.0673999999999999</v>
      </c>
      <c r="Q22" s="80">
        <f>'1_3 Ratio'!H20</f>
        <v>3.4327000000000001</v>
      </c>
      <c r="S22">
        <f>'1_3 Ratio'!J20</f>
        <v>4.5833000000000004</v>
      </c>
    </row>
    <row r="23" spans="1:20">
      <c r="A23" s="74">
        <v>13</v>
      </c>
      <c r="C23" s="39">
        <v>468</v>
      </c>
      <c r="D23" s="40">
        <v>95272</v>
      </c>
      <c r="E23" s="78">
        <f>'1_3 Ratio'!F7</f>
        <v>1.3120000000000001</v>
      </c>
      <c r="F23" s="91"/>
      <c r="G23" s="80">
        <f>'1_3 Ratio'!H7</f>
        <v>3.1457999999999999</v>
      </c>
      <c r="H23">
        <f>'1_3 Ratio'!J7</f>
        <v>3.7692000000000001</v>
      </c>
      <c r="J23" s="78">
        <f>'1_3 Ratio'!F14</f>
        <v>1.0729</v>
      </c>
      <c r="L23" s="80">
        <f>'1_3 Ratio'!H14</f>
        <v>3.2848999999999999</v>
      </c>
      <c r="M23">
        <f>'1_3 Ratio'!J14</f>
        <v>4.1538000000000004</v>
      </c>
      <c r="O23" s="78">
        <f>'1_3 Ratio'!F21</f>
        <v>1.0787</v>
      </c>
      <c r="Q23" s="80">
        <f>'1_3 Ratio'!H21</f>
        <v>3.2732000000000001</v>
      </c>
      <c r="S23">
        <f>'1_3 Ratio'!J21</f>
        <v>4.1538000000000004</v>
      </c>
    </row>
    <row r="24" spans="1:20">
      <c r="A24">
        <v>14</v>
      </c>
      <c r="C24" s="39">
        <v>436</v>
      </c>
      <c r="D24" s="40">
        <v>87664</v>
      </c>
      <c r="E24" s="78">
        <f>'1_3 Ratio'!F8</f>
        <v>1.2425999999999999</v>
      </c>
      <c r="F24" s="91"/>
      <c r="G24" s="80">
        <f>'1_3 Ratio'!H8</f>
        <v>3.2784</v>
      </c>
      <c r="H24">
        <f>'1_3 Ratio'!J8</f>
        <v>3.7141999999999999</v>
      </c>
      <c r="J24" s="78">
        <f>'1_3 Ratio'!F15</f>
        <v>1.0947</v>
      </c>
      <c r="L24" s="80">
        <f>'1_3 Ratio'!H15</f>
        <v>3.2456</v>
      </c>
      <c r="M24">
        <f>'1_3 Ratio'!J15</f>
        <v>4.0713999999999997</v>
      </c>
      <c r="O24" s="78">
        <f>'1_3 Ratio'!F22</f>
        <v>1.1121000000000001</v>
      </c>
      <c r="Q24" s="80">
        <f>'1_3 Ratio'!H22</f>
        <v>3.2930999999999999</v>
      </c>
      <c r="S24">
        <f>'1_3 Ratio'!J22</f>
        <v>4</v>
      </c>
    </row>
    <row r="25" spans="1:20" ht="16" thickBot="1">
      <c r="A25" s="74">
        <v>15</v>
      </c>
      <c r="C25" s="43">
        <v>406</v>
      </c>
      <c r="D25" s="44">
        <v>77219</v>
      </c>
      <c r="E25" s="79">
        <f>'1_3 Ratio'!F9</f>
        <v>1.1554</v>
      </c>
      <c r="F25" s="91"/>
      <c r="G25" s="80">
        <f>'1_3 Ratio'!H9</f>
        <v>3.4184999999999999</v>
      </c>
      <c r="H25">
        <f>'1_3 Ratio'!J9</f>
        <v>4.2</v>
      </c>
      <c r="J25" s="79">
        <f>'1_3 Ratio'!F16</f>
        <v>1.02932</v>
      </c>
      <c r="L25" s="80">
        <f>'1_3 Ratio'!H16</f>
        <v>3.3250999999999999</v>
      </c>
      <c r="M25">
        <f>'1_3 Ratio'!J16</f>
        <v>4.2</v>
      </c>
      <c r="O25" s="79">
        <f>'1_3 Ratio'!F23</f>
        <v>1.0587</v>
      </c>
      <c r="Q25" s="80">
        <f>'1_3 Ratio'!H23</f>
        <v>3.4184999999999999</v>
      </c>
      <c r="S25">
        <f>'1_3 Ratio'!J23</f>
        <v>4.2</v>
      </c>
    </row>
    <row r="28" spans="1:20" ht="16" thickBot="1">
      <c r="E28" s="112" t="s">
        <v>25</v>
      </c>
      <c r="F28" s="112"/>
      <c r="G28" s="112"/>
      <c r="H28" s="75"/>
      <c r="I28" s="75"/>
      <c r="J28" s="112" t="s">
        <v>33</v>
      </c>
      <c r="K28" s="112"/>
      <c r="L28" s="112"/>
      <c r="M28" s="75"/>
      <c r="N28" s="75"/>
      <c r="O28" s="113" t="s">
        <v>27</v>
      </c>
      <c r="P28" s="113"/>
      <c r="Q28" s="113"/>
      <c r="R28" s="90"/>
    </row>
    <row r="29" spans="1:20" ht="16" thickBot="1">
      <c r="E29" s="76" t="s">
        <v>34</v>
      </c>
      <c r="F29" s="76"/>
      <c r="G29" s="76" t="s">
        <v>32</v>
      </c>
      <c r="H29" s="9" t="s">
        <v>36</v>
      </c>
      <c r="I29" s="9"/>
      <c r="J29" s="76" t="s">
        <v>34</v>
      </c>
      <c r="K29" s="76"/>
      <c r="L29" s="76" t="s">
        <v>32</v>
      </c>
      <c r="M29" s="9" t="s">
        <v>31</v>
      </c>
      <c r="N29" s="9"/>
      <c r="O29" s="76" t="s">
        <v>34</v>
      </c>
      <c r="P29" s="76"/>
      <c r="Q29" s="76" t="s">
        <v>32</v>
      </c>
      <c r="R29" s="90"/>
    </row>
    <row r="30" spans="1:20">
      <c r="E30" s="77">
        <v>2.3494999999999999</v>
      </c>
      <c r="F30" s="77"/>
      <c r="G30" s="77">
        <v>1.2045999999999999</v>
      </c>
      <c r="H30" s="61">
        <v>1.5556000000000001</v>
      </c>
      <c r="I30" s="61"/>
      <c r="J30" s="77">
        <v>1.6068</v>
      </c>
      <c r="K30" s="93">
        <f>(J30-E30)/E30*100</f>
        <v>-31.610981059799954</v>
      </c>
      <c r="L30" s="77">
        <v>1.2275</v>
      </c>
      <c r="M30" s="61">
        <v>1.7222</v>
      </c>
      <c r="N30" s="93">
        <f>(L30-G30)/G30*100</f>
        <v>1.9010459903702592</v>
      </c>
      <c r="O30" s="77">
        <v>1.3492999999999999</v>
      </c>
      <c r="P30" s="93">
        <f>(O30-E30)/E30*100</f>
        <v>-42.57075973611407</v>
      </c>
      <c r="Q30" s="77">
        <v>1.3179000000000001</v>
      </c>
      <c r="R30" s="93">
        <f>(Q30-G30)/G30*100</f>
        <v>9.4056118213515028</v>
      </c>
      <c r="S30" s="58">
        <v>1.3935</v>
      </c>
      <c r="T30" s="107">
        <f>(S30-G30)/G30*100</f>
        <v>15.681554042835803</v>
      </c>
    </row>
    <row r="31" spans="1:20">
      <c r="E31" s="78">
        <v>2.1762000000000001</v>
      </c>
      <c r="F31" s="78"/>
      <c r="G31" s="78">
        <v>1.1315</v>
      </c>
      <c r="H31" s="62">
        <v>1.8</v>
      </c>
      <c r="I31" s="62"/>
      <c r="J31" s="78">
        <v>1.4666999999999999</v>
      </c>
      <c r="K31" s="94">
        <f t="shared" ref="K31:K50" si="0">(J31-E31)/E31*100</f>
        <v>-32.602701957540674</v>
      </c>
      <c r="L31" s="78">
        <v>1.1375999999999999</v>
      </c>
      <c r="M31" s="62">
        <v>1.6</v>
      </c>
      <c r="N31" s="97">
        <f t="shared" ref="N31:N50" si="1">(L31-G31)/G31*100</f>
        <v>0.53910737958462163</v>
      </c>
      <c r="O31" s="78">
        <v>1.2661</v>
      </c>
      <c r="P31" s="94">
        <f t="shared" ref="P31:P50" si="2">(O31-E31)/E31*100</f>
        <v>-41.820604723830535</v>
      </c>
      <c r="Q31" s="78">
        <v>1.2683</v>
      </c>
      <c r="R31" s="97">
        <f t="shared" ref="R31:R50" si="3">(Q31-G31)/G31*100</f>
        <v>12.090145824127269</v>
      </c>
      <c r="S31" s="59">
        <v>1.3055000000000001</v>
      </c>
      <c r="T31" s="107">
        <f t="shared" ref="T31:T50" si="4">(S31-G31)/G31*100</f>
        <v>15.377817057003993</v>
      </c>
    </row>
    <row r="32" spans="1:20">
      <c r="E32" s="78">
        <v>1.9853000000000001</v>
      </c>
      <c r="F32" s="78"/>
      <c r="G32" s="78">
        <v>1.1964999999999999</v>
      </c>
      <c r="H32" s="62">
        <v>2</v>
      </c>
      <c r="I32" s="62"/>
      <c r="J32" s="78">
        <v>1.5098</v>
      </c>
      <c r="K32" s="94">
        <f t="shared" si="0"/>
        <v>-23.951040145066237</v>
      </c>
      <c r="L32" s="78">
        <v>1.198</v>
      </c>
      <c r="M32" s="62">
        <v>1.8635999999999999</v>
      </c>
      <c r="N32" s="97">
        <f t="shared" si="1"/>
        <v>0.12536564981195628</v>
      </c>
      <c r="O32" s="78">
        <v>1.2206999999999999</v>
      </c>
      <c r="P32" s="94">
        <f t="shared" si="2"/>
        <v>-38.513071072382019</v>
      </c>
      <c r="Q32" s="78">
        <v>1.3667</v>
      </c>
      <c r="R32" s="97">
        <f t="shared" si="3"/>
        <v>14.224822398662779</v>
      </c>
      <c r="S32" s="59">
        <v>1.3937999999999999</v>
      </c>
      <c r="T32" s="107">
        <f t="shared" si="4"/>
        <v>16.48976180526536</v>
      </c>
    </row>
    <row r="33" spans="5:20">
      <c r="E33" s="78">
        <v>1.9034</v>
      </c>
      <c r="F33" s="78"/>
      <c r="G33" s="78">
        <v>1.3039000000000001</v>
      </c>
      <c r="H33" s="62">
        <v>1.6667000000000001</v>
      </c>
      <c r="I33" s="62"/>
      <c r="J33" s="78">
        <v>1.2705</v>
      </c>
      <c r="K33" s="94">
        <f t="shared" si="0"/>
        <v>-33.251024482504995</v>
      </c>
      <c r="L33" s="78">
        <v>1.3478000000000001</v>
      </c>
      <c r="M33" s="62">
        <v>2.0832999999999999</v>
      </c>
      <c r="N33" s="97">
        <f t="shared" si="1"/>
        <v>3.3668226090957933</v>
      </c>
      <c r="O33" s="78">
        <v>1.2358</v>
      </c>
      <c r="P33" s="94">
        <f t="shared" si="2"/>
        <v>-35.074077965745509</v>
      </c>
      <c r="Q33" s="78">
        <v>1.4118999999999999</v>
      </c>
      <c r="R33" s="97">
        <f t="shared" si="3"/>
        <v>8.2828437763632081</v>
      </c>
      <c r="S33" s="59">
        <v>1.4360999999999999</v>
      </c>
      <c r="T33" s="107">
        <f t="shared" si="4"/>
        <v>10.138814326252003</v>
      </c>
    </row>
    <row r="34" spans="5:20">
      <c r="E34" s="78">
        <v>1.8372999999999999</v>
      </c>
      <c r="F34" s="78"/>
      <c r="G34" s="78">
        <v>1.2511000000000001</v>
      </c>
      <c r="H34" s="62">
        <v>1.5385</v>
      </c>
      <c r="I34" s="62"/>
      <c r="J34" s="78">
        <v>1.244</v>
      </c>
      <c r="K34" s="94">
        <f t="shared" si="0"/>
        <v>-32.291950144233383</v>
      </c>
      <c r="L34" s="78">
        <v>1.3836999999999999</v>
      </c>
      <c r="M34" s="62">
        <v>3.1537999999999999</v>
      </c>
      <c r="N34" s="97">
        <f t="shared" si="1"/>
        <v>10.598673167612487</v>
      </c>
      <c r="O34" s="78">
        <v>1.1541999999999999</v>
      </c>
      <c r="P34" s="94">
        <f t="shared" si="2"/>
        <v>-37.179556958580527</v>
      </c>
      <c r="Q34" s="78">
        <v>1.3543000000000001</v>
      </c>
      <c r="R34" s="97">
        <f t="shared" si="3"/>
        <v>8.2487411078251096</v>
      </c>
      <c r="S34" s="59">
        <v>1.3911</v>
      </c>
      <c r="T34" s="107">
        <f t="shared" si="4"/>
        <v>11.190152665654216</v>
      </c>
    </row>
    <row r="35" spans="5:20">
      <c r="E35" s="78">
        <v>1.7669999999999999</v>
      </c>
      <c r="F35" s="78"/>
      <c r="G35" s="78">
        <v>1.2514000000000001</v>
      </c>
      <c r="H35" s="62">
        <v>1.6071</v>
      </c>
      <c r="I35" s="62"/>
      <c r="J35" s="78">
        <v>1.169</v>
      </c>
      <c r="K35" s="94">
        <f t="shared" si="0"/>
        <v>-33.84267119411431</v>
      </c>
      <c r="L35" s="78">
        <v>1.4037999999999999</v>
      </c>
      <c r="M35" s="62">
        <v>2.8571</v>
      </c>
      <c r="N35" s="97">
        <f t="shared" si="1"/>
        <v>12.17836023653507</v>
      </c>
      <c r="O35" s="78">
        <v>1.1343000000000001</v>
      </c>
      <c r="P35" s="94">
        <f t="shared" si="2"/>
        <v>-35.806451612903217</v>
      </c>
      <c r="Q35" s="78">
        <v>1.3539000000000001</v>
      </c>
      <c r="R35" s="97">
        <f t="shared" si="3"/>
        <v>8.1908262745724816</v>
      </c>
      <c r="S35" s="59">
        <v>1.4000999999999999</v>
      </c>
      <c r="T35" s="107">
        <f t="shared" si="4"/>
        <v>11.88269138564806</v>
      </c>
    </row>
    <row r="36" spans="5:20" ht="16" thickBot="1">
      <c r="E36" s="79">
        <v>1.724</v>
      </c>
      <c r="F36" s="79"/>
      <c r="G36" s="79">
        <v>1.1578999999999999</v>
      </c>
      <c r="H36" s="64">
        <v>1.6</v>
      </c>
      <c r="I36" s="64"/>
      <c r="J36" s="79">
        <v>1.2447999999999999</v>
      </c>
      <c r="K36" s="95">
        <f t="shared" si="0"/>
        <v>-27.795823665893277</v>
      </c>
      <c r="L36" s="79">
        <v>1.2333000000000001</v>
      </c>
      <c r="M36" s="64">
        <v>2.6</v>
      </c>
      <c r="N36" s="98">
        <f t="shared" si="1"/>
        <v>6.5117885827791806</v>
      </c>
      <c r="O36" s="79">
        <v>1.1876</v>
      </c>
      <c r="P36" s="95">
        <f t="shared" si="2"/>
        <v>-31.113689095127611</v>
      </c>
      <c r="Q36" s="79">
        <v>1.2636000000000001</v>
      </c>
      <c r="R36" s="98">
        <f t="shared" si="3"/>
        <v>9.1285948700233295</v>
      </c>
      <c r="S36" s="60">
        <v>1.2796000000000001</v>
      </c>
      <c r="T36" s="107">
        <f t="shared" si="4"/>
        <v>10.510406770878326</v>
      </c>
    </row>
    <row r="37" spans="5:20">
      <c r="E37" s="77">
        <v>1.9177999999999999</v>
      </c>
      <c r="F37" s="91"/>
      <c r="G37" s="77">
        <v>2.286</v>
      </c>
      <c r="H37" s="1">
        <v>2.6669999999999998</v>
      </c>
      <c r="I37" s="92"/>
      <c r="J37" s="77">
        <v>1.2877000000000001</v>
      </c>
      <c r="K37" s="96">
        <f t="shared" si="0"/>
        <v>-32.855355094378972</v>
      </c>
      <c r="L37" s="99">
        <v>2.3090999999999999</v>
      </c>
      <c r="M37" s="1">
        <v>3.8889</v>
      </c>
      <c r="N37" s="96">
        <f t="shared" si="1"/>
        <v>1.0104986876640374</v>
      </c>
      <c r="O37" s="77">
        <v>1.2161999999999999</v>
      </c>
      <c r="P37" s="96">
        <f t="shared" si="2"/>
        <v>-36.583585358222962</v>
      </c>
      <c r="Q37" s="77">
        <v>2.3986999999999998</v>
      </c>
      <c r="R37" s="96">
        <f t="shared" si="3"/>
        <v>4.9300087489063777</v>
      </c>
      <c r="S37" s="58">
        <v>2.3986999999999998</v>
      </c>
      <c r="T37" s="107">
        <f t="shared" si="4"/>
        <v>4.9300087489063777</v>
      </c>
    </row>
    <row r="38" spans="5:20">
      <c r="E38" s="78">
        <v>1.7709999999999999</v>
      </c>
      <c r="F38" s="91"/>
      <c r="G38" s="78">
        <v>2.1373000000000002</v>
      </c>
      <c r="H38" s="1">
        <v>2.9</v>
      </c>
      <c r="I38" s="92"/>
      <c r="J38" s="78">
        <v>1.266</v>
      </c>
      <c r="K38" s="96">
        <f t="shared" si="0"/>
        <v>-28.514963297571988</v>
      </c>
      <c r="L38" s="99">
        <v>2.1892999999999998</v>
      </c>
      <c r="M38" s="1">
        <v>3.7</v>
      </c>
      <c r="N38" s="96">
        <f t="shared" si="1"/>
        <v>2.4329761849061713</v>
      </c>
      <c r="O38" s="78">
        <v>1.1376999999999999</v>
      </c>
      <c r="P38" s="96">
        <f t="shared" si="2"/>
        <v>-35.759457933370975</v>
      </c>
      <c r="Q38" s="78">
        <v>2.3416999999999999</v>
      </c>
      <c r="R38" s="96">
        <f t="shared" si="3"/>
        <v>9.563467926823547</v>
      </c>
      <c r="S38" s="59">
        <v>2.3435999999999999</v>
      </c>
      <c r="T38" s="107">
        <f t="shared" si="4"/>
        <v>9.6523651335797354</v>
      </c>
    </row>
    <row r="39" spans="5:20">
      <c r="E39" s="78">
        <v>1.6254</v>
      </c>
      <c r="F39" s="91"/>
      <c r="G39" s="78">
        <v>2.1871999999999998</v>
      </c>
      <c r="H39" s="1">
        <v>2.8182</v>
      </c>
      <c r="I39" s="92"/>
      <c r="J39" s="78">
        <v>1.2366999999999999</v>
      </c>
      <c r="K39" s="96">
        <f t="shared" si="0"/>
        <v>-23.914113448997174</v>
      </c>
      <c r="L39" s="99">
        <v>2.2519</v>
      </c>
      <c r="M39" s="1">
        <v>3.8182</v>
      </c>
      <c r="N39" s="96">
        <f t="shared" si="1"/>
        <v>2.9581199707388537</v>
      </c>
      <c r="O39" s="78">
        <v>1.0686</v>
      </c>
      <c r="P39" s="96">
        <f t="shared" si="2"/>
        <v>-34.256183093392394</v>
      </c>
      <c r="Q39" s="78">
        <v>2.4531000000000001</v>
      </c>
      <c r="R39" s="96">
        <f t="shared" si="3"/>
        <v>12.157095830285309</v>
      </c>
      <c r="S39" s="59">
        <v>2.4321000000000002</v>
      </c>
      <c r="T39" s="107">
        <f t="shared" si="4"/>
        <v>11.196964155084142</v>
      </c>
    </row>
    <row r="40" spans="5:20">
      <c r="E40" s="78">
        <v>1.5436000000000001</v>
      </c>
      <c r="F40" s="91"/>
      <c r="G40" s="78">
        <v>2.294</v>
      </c>
      <c r="H40" s="1">
        <v>2.6667000000000001</v>
      </c>
      <c r="I40" s="92"/>
      <c r="J40" s="78">
        <v>1.1533</v>
      </c>
      <c r="K40" s="96">
        <f t="shared" si="0"/>
        <v>-25.285047939880801</v>
      </c>
      <c r="L40" s="99">
        <v>2.4348000000000001</v>
      </c>
      <c r="M40" s="1">
        <v>4.5833000000000004</v>
      </c>
      <c r="N40" s="96">
        <f t="shared" si="1"/>
        <v>6.1377506538796878</v>
      </c>
      <c r="O40" s="78">
        <v>1.0813999999999999</v>
      </c>
      <c r="P40" s="96">
        <f t="shared" si="2"/>
        <v>-29.94299041202385</v>
      </c>
      <c r="Q40" s="78">
        <v>2.4977999999999998</v>
      </c>
      <c r="R40" s="96">
        <f t="shared" si="3"/>
        <v>8.884045335658227</v>
      </c>
      <c r="S40" s="59">
        <v>2.4948999999999999</v>
      </c>
      <c r="T40" s="107">
        <f t="shared" si="4"/>
        <v>8.7576285963382663</v>
      </c>
    </row>
    <row r="41" spans="5:20">
      <c r="E41" s="78">
        <v>1.42763</v>
      </c>
      <c r="F41" s="91"/>
      <c r="G41" s="78">
        <v>2.1978</v>
      </c>
      <c r="H41" s="1">
        <v>2.4615</v>
      </c>
      <c r="I41" s="92"/>
      <c r="J41" s="78">
        <v>1.1201000000000001</v>
      </c>
      <c r="K41" s="96">
        <f t="shared" si="0"/>
        <v>-21.541295713875435</v>
      </c>
      <c r="L41" s="99">
        <v>2.3946000000000001</v>
      </c>
      <c r="M41" s="1">
        <v>4.1538000000000004</v>
      </c>
      <c r="N41" s="96">
        <f t="shared" si="1"/>
        <v>8.954408954408958</v>
      </c>
      <c r="O41" s="78">
        <v>1.0911999999999999</v>
      </c>
      <c r="P41" s="96">
        <f t="shared" si="2"/>
        <v>-23.565629750005254</v>
      </c>
      <c r="Q41" s="78">
        <v>2.3929999999999998</v>
      </c>
      <c r="R41" s="96">
        <f t="shared" si="3"/>
        <v>8.8816088816088747</v>
      </c>
      <c r="S41" s="59">
        <v>2.3925999999999998</v>
      </c>
      <c r="T41" s="107">
        <f t="shared" si="4"/>
        <v>8.863408863408857</v>
      </c>
    </row>
    <row r="42" spans="5:20">
      <c r="E42" s="78">
        <v>1.4051</v>
      </c>
      <c r="F42" s="91"/>
      <c r="G42" s="78">
        <v>2.1737000000000002</v>
      </c>
      <c r="H42" s="1">
        <v>2.5</v>
      </c>
      <c r="I42" s="92"/>
      <c r="J42" s="78">
        <v>1.1533</v>
      </c>
      <c r="K42" s="96">
        <f t="shared" si="0"/>
        <v>-17.920432709415699</v>
      </c>
      <c r="L42" s="99">
        <v>2.3033999999999999</v>
      </c>
      <c r="M42" s="1">
        <v>3.2856999999999998</v>
      </c>
      <c r="N42" s="96">
        <f t="shared" si="1"/>
        <v>5.9667847449049862</v>
      </c>
      <c r="O42" s="78">
        <v>1.0845</v>
      </c>
      <c r="P42" s="96">
        <f t="shared" si="2"/>
        <v>-22.81688136075724</v>
      </c>
      <c r="Q42" s="78">
        <v>2.4106999999999998</v>
      </c>
      <c r="R42" s="96">
        <f t="shared" si="3"/>
        <v>10.903068500713054</v>
      </c>
      <c r="S42" s="59">
        <v>2.3881999999999999</v>
      </c>
      <c r="T42" s="107">
        <f t="shared" si="4"/>
        <v>9.8679670607719405</v>
      </c>
    </row>
    <row r="43" spans="5:20" ht="16" thickBot="1">
      <c r="E43" s="79">
        <v>1.4819</v>
      </c>
      <c r="F43" s="91"/>
      <c r="G43" s="79">
        <v>2.1520000000000001</v>
      </c>
      <c r="H43" s="1">
        <v>2.4666999999999999</v>
      </c>
      <c r="I43" s="92"/>
      <c r="J43" s="79">
        <v>1.2329000000000001</v>
      </c>
      <c r="K43" s="96">
        <f t="shared" si="0"/>
        <v>-16.802753222214719</v>
      </c>
      <c r="L43" s="99">
        <v>2.1562999999999999</v>
      </c>
      <c r="M43" s="1">
        <v>2.9333</v>
      </c>
      <c r="N43" s="96">
        <f t="shared" si="1"/>
        <v>0.19981412639404036</v>
      </c>
      <c r="O43" s="79">
        <v>1.0899000000000001</v>
      </c>
      <c r="P43" s="96">
        <f t="shared" si="2"/>
        <v>-26.45252716107699</v>
      </c>
      <c r="Q43" s="79">
        <v>2.3452999999999999</v>
      </c>
      <c r="R43" s="96">
        <f t="shared" si="3"/>
        <v>8.9823420074349354</v>
      </c>
      <c r="S43" s="60">
        <v>2.3209</v>
      </c>
      <c r="T43" s="107">
        <f t="shared" si="4"/>
        <v>7.8485130111524084</v>
      </c>
    </row>
    <row r="44" spans="5:20">
      <c r="E44" s="77">
        <v>1.6043400000000001</v>
      </c>
      <c r="F44" s="91"/>
      <c r="G44" s="77">
        <v>3.3098999999999998</v>
      </c>
      <c r="H44" s="1">
        <v>3.5556000000000001</v>
      </c>
      <c r="I44" s="92"/>
      <c r="J44" s="77">
        <v>1.1626000000000001</v>
      </c>
      <c r="K44" s="96">
        <f t="shared" si="0"/>
        <v>-27.534063851801989</v>
      </c>
      <c r="L44" s="99">
        <v>3.4129</v>
      </c>
      <c r="M44" s="1">
        <v>5.5556000000000001</v>
      </c>
      <c r="N44" s="96">
        <f t="shared" si="1"/>
        <v>3.1118764917369166</v>
      </c>
      <c r="O44" s="77">
        <v>1.0801000000000001</v>
      </c>
      <c r="P44" s="96">
        <f t="shared" si="2"/>
        <v>-32.676365358963807</v>
      </c>
      <c r="Q44" s="99">
        <v>3.5285000000000002</v>
      </c>
      <c r="R44" s="96">
        <f t="shared" si="3"/>
        <v>6.6044291368319392</v>
      </c>
      <c r="S44" s="58">
        <v>3.5198999999999998</v>
      </c>
      <c r="T44" s="107">
        <f t="shared" si="4"/>
        <v>6.344602555968458</v>
      </c>
    </row>
    <row r="45" spans="5:20">
      <c r="E45" s="78">
        <v>1.5253000000000001</v>
      </c>
      <c r="F45" s="91"/>
      <c r="G45" s="78">
        <v>3.1642999999999999</v>
      </c>
      <c r="H45" s="1">
        <v>3.5</v>
      </c>
      <c r="I45" s="92"/>
      <c r="J45" s="78">
        <v>1.1519999999999999</v>
      </c>
      <c r="K45" s="96">
        <f t="shared" si="0"/>
        <v>-24.473873992001586</v>
      </c>
      <c r="L45" s="99">
        <v>3.27</v>
      </c>
      <c r="M45" s="1">
        <v>5.5</v>
      </c>
      <c r="N45" s="96">
        <f t="shared" si="1"/>
        <v>3.3403912397686732</v>
      </c>
      <c r="O45" s="78">
        <v>1.0483</v>
      </c>
      <c r="P45" s="96">
        <f t="shared" si="2"/>
        <v>-31.272536550186853</v>
      </c>
      <c r="Q45" s="99">
        <v>3.4100999999999999</v>
      </c>
      <c r="R45" s="96">
        <f t="shared" si="3"/>
        <v>7.7679107543532551</v>
      </c>
      <c r="S45" s="59">
        <v>3.3685</v>
      </c>
      <c r="T45" s="107">
        <f t="shared" si="4"/>
        <v>6.453244003413082</v>
      </c>
    </row>
    <row r="46" spans="5:20">
      <c r="E46" s="78">
        <v>1.4281999999999999</v>
      </c>
      <c r="F46" s="91"/>
      <c r="G46" s="78">
        <v>3.1798999999999999</v>
      </c>
      <c r="H46" s="1">
        <v>3.8182</v>
      </c>
      <c r="I46" s="92"/>
      <c r="J46" s="78">
        <v>1.169</v>
      </c>
      <c r="K46" s="96">
        <f t="shared" si="0"/>
        <v>-18.148718666853377</v>
      </c>
      <c r="L46" s="99">
        <v>3.2317</v>
      </c>
      <c r="M46" s="1">
        <v>5.2727000000000004</v>
      </c>
      <c r="N46" s="96">
        <f t="shared" si="1"/>
        <v>1.6289820434604882</v>
      </c>
      <c r="O46" s="78">
        <v>1.0423</v>
      </c>
      <c r="P46" s="96">
        <f t="shared" si="2"/>
        <v>-27.020025206553701</v>
      </c>
      <c r="Q46" s="99">
        <v>3.4716999999999998</v>
      </c>
      <c r="R46" s="96">
        <f t="shared" si="3"/>
        <v>9.1763891946287579</v>
      </c>
      <c r="S46" s="59">
        <v>3.4207000000000001</v>
      </c>
      <c r="T46" s="107">
        <f t="shared" si="4"/>
        <v>7.5725651750055079</v>
      </c>
    </row>
    <row r="47" spans="5:20">
      <c r="E47" s="78">
        <v>1.302</v>
      </c>
      <c r="F47" s="91"/>
      <c r="G47" s="78">
        <v>3.2942999999999998</v>
      </c>
      <c r="H47" s="1">
        <v>3.75</v>
      </c>
      <c r="I47" s="92"/>
      <c r="J47" s="78">
        <v>1.1026</v>
      </c>
      <c r="K47" s="96">
        <f t="shared" si="0"/>
        <v>-15.31490015360983</v>
      </c>
      <c r="L47" s="99">
        <v>3.4161000000000001</v>
      </c>
      <c r="M47" s="1">
        <v>4.5833000000000004</v>
      </c>
      <c r="N47" s="96">
        <f t="shared" si="1"/>
        <v>3.6972953282943375</v>
      </c>
      <c r="O47" s="78">
        <v>1.0618000000000001</v>
      </c>
      <c r="P47" s="96">
        <f t="shared" si="2"/>
        <v>-18.448540706605222</v>
      </c>
      <c r="Q47" s="99">
        <v>3.4327000000000001</v>
      </c>
      <c r="R47" s="96">
        <f t="shared" si="3"/>
        <v>4.2011960052211483</v>
      </c>
      <c r="S47" s="59">
        <v>3.4238</v>
      </c>
      <c r="T47" s="107">
        <f>(S47-G47)/G47*100</f>
        <v>3.9310323892784562</v>
      </c>
    </row>
    <row r="48" spans="5:20">
      <c r="E48" s="78">
        <v>1.3120000000000001</v>
      </c>
      <c r="F48" s="91"/>
      <c r="G48" s="78">
        <v>3.1457999999999999</v>
      </c>
      <c r="H48" s="1">
        <v>3.7692000000000001</v>
      </c>
      <c r="I48" s="92"/>
      <c r="J48" s="78">
        <v>1.0729</v>
      </c>
      <c r="K48" s="96">
        <f t="shared" si="0"/>
        <v>-18.224085365853664</v>
      </c>
      <c r="L48" s="99">
        <v>3.2848999999999999</v>
      </c>
      <c r="M48" s="1">
        <v>4.1538000000000004</v>
      </c>
      <c r="N48" s="96">
        <f t="shared" si="1"/>
        <v>4.4217687074829932</v>
      </c>
      <c r="O48" s="78">
        <v>1.0669999999999999</v>
      </c>
      <c r="P48" s="96">
        <f t="shared" si="2"/>
        <v>-18.673780487804887</v>
      </c>
      <c r="Q48" s="99">
        <v>3.2732000000000001</v>
      </c>
      <c r="R48" s="96">
        <f t="shared" si="3"/>
        <v>4.0498442367601308</v>
      </c>
      <c r="S48" s="59">
        <v>3.2688999999999999</v>
      </c>
      <c r="T48" s="107">
        <f t="shared" si="4"/>
        <v>3.9131540466653951</v>
      </c>
    </row>
    <row r="49" spans="5:20">
      <c r="E49" s="78">
        <v>1.2425999999999999</v>
      </c>
      <c r="F49" s="91"/>
      <c r="G49" s="78">
        <v>3.2784</v>
      </c>
      <c r="H49" s="1">
        <v>3.7141999999999999</v>
      </c>
      <c r="I49" s="92"/>
      <c r="J49" s="78">
        <v>1.0947</v>
      </c>
      <c r="K49" s="96">
        <f t="shared" si="0"/>
        <v>-11.902462578464505</v>
      </c>
      <c r="L49" s="99">
        <v>3.2456</v>
      </c>
      <c r="M49" s="1">
        <v>4.0713999999999997</v>
      </c>
      <c r="N49" s="96">
        <f t="shared" si="1"/>
        <v>-1.0004880429477776</v>
      </c>
      <c r="O49" s="78">
        <v>1.0885</v>
      </c>
      <c r="P49" s="96">
        <f t="shared" si="2"/>
        <v>-12.401416384999187</v>
      </c>
      <c r="Q49" s="99">
        <v>3.2930999999999999</v>
      </c>
      <c r="R49" s="96">
        <f t="shared" si="3"/>
        <v>0.44838945827232596</v>
      </c>
      <c r="S49" s="59">
        <v>3.2665999999999999</v>
      </c>
      <c r="T49" s="107">
        <f t="shared" si="4"/>
        <v>-0.35993167398731191</v>
      </c>
    </row>
    <row r="50" spans="5:20" ht="16" thickBot="1">
      <c r="E50" s="79">
        <v>1.1554</v>
      </c>
      <c r="F50" s="91"/>
      <c r="G50" s="79">
        <v>3.4184999999999999</v>
      </c>
      <c r="H50" s="1">
        <v>4.2</v>
      </c>
      <c r="I50" s="92"/>
      <c r="J50" s="79">
        <v>1.02932</v>
      </c>
      <c r="K50" s="96">
        <f t="shared" si="0"/>
        <v>-10.91223818590964</v>
      </c>
      <c r="L50" s="99">
        <v>3.3250999999999999</v>
      </c>
      <c r="M50" s="1">
        <v>4.2</v>
      </c>
      <c r="N50" s="96">
        <f t="shared" si="1"/>
        <v>-2.7321924820827825</v>
      </c>
      <c r="O50" s="79">
        <v>1.0293000000000001</v>
      </c>
      <c r="P50" s="96">
        <f t="shared" si="2"/>
        <v>-10.913969188159935</v>
      </c>
      <c r="Q50" s="99">
        <v>3.4184999999999999</v>
      </c>
      <c r="R50" s="96">
        <f t="shared" si="3"/>
        <v>0</v>
      </c>
      <c r="S50" s="60">
        <v>3.3262</v>
      </c>
      <c r="T50" s="107">
        <f t="shared" si="4"/>
        <v>-2.7000146262980791</v>
      </c>
    </row>
  </sheetData>
  <mergeCells count="6">
    <mergeCell ref="E28:G28"/>
    <mergeCell ref="J28:L28"/>
    <mergeCell ref="O28:Q28"/>
    <mergeCell ref="E3:G3"/>
    <mergeCell ref="J3:L3"/>
    <mergeCell ref="O3:Q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A37" workbookViewId="0">
      <selection activeCell="J60" sqref="J60:J63"/>
    </sheetView>
  </sheetViews>
  <sheetFormatPr baseColWidth="10" defaultRowHeight="15" x14ac:dyDescent="0"/>
  <cols>
    <col min="1" max="1" width="14.83203125" bestFit="1" customWidth="1"/>
    <col min="13" max="16" width="12" customWidth="1"/>
  </cols>
  <sheetData>
    <row r="1" spans="1:16">
      <c r="A1" s="101" t="s">
        <v>37</v>
      </c>
      <c r="C1" s="134" t="s">
        <v>51</v>
      </c>
    </row>
    <row r="2" spans="1:16" ht="16" thickBot="1">
      <c r="A2" t="s">
        <v>22</v>
      </c>
    </row>
    <row r="3" spans="1:16" ht="16" thickBot="1">
      <c r="A3" s="50" t="s">
        <v>14</v>
      </c>
      <c r="B3" s="51" t="s">
        <v>4</v>
      </c>
      <c r="C3" s="51" t="s">
        <v>3</v>
      </c>
      <c r="D3" s="51" t="s">
        <v>18</v>
      </c>
      <c r="E3" s="135" t="s">
        <v>19</v>
      </c>
      <c r="F3" s="51" t="s">
        <v>29</v>
      </c>
      <c r="G3" s="135" t="s">
        <v>32</v>
      </c>
      <c r="H3" s="51" t="s">
        <v>30</v>
      </c>
      <c r="I3" s="51" t="s">
        <v>31</v>
      </c>
      <c r="J3" s="51"/>
      <c r="K3" s="52" t="s">
        <v>13</v>
      </c>
    </row>
    <row r="4" spans="1:16" ht="16" thickBot="1">
      <c r="A4" s="22" t="s">
        <v>25</v>
      </c>
      <c r="B4" s="23">
        <v>649</v>
      </c>
      <c r="C4" s="24">
        <v>78361</v>
      </c>
      <c r="D4" s="23">
        <v>193</v>
      </c>
      <c r="E4" s="76">
        <v>2.6373000000000002</v>
      </c>
      <c r="F4" s="23">
        <v>5</v>
      </c>
      <c r="G4" s="76">
        <v>1.2244999999999999</v>
      </c>
      <c r="H4" s="23">
        <v>1.3889</v>
      </c>
      <c r="I4" s="23">
        <v>1.9443999999999999</v>
      </c>
      <c r="J4" s="23"/>
      <c r="K4" s="25">
        <v>9</v>
      </c>
      <c r="M4" s="22" t="s">
        <v>25</v>
      </c>
      <c r="N4" s="26" t="s">
        <v>33</v>
      </c>
      <c r="O4" s="26" t="s">
        <v>27</v>
      </c>
      <c r="P4" s="30" t="s">
        <v>50</v>
      </c>
    </row>
    <row r="5" spans="1:16">
      <c r="A5" s="26" t="s">
        <v>33</v>
      </c>
      <c r="B5" s="27">
        <v>649</v>
      </c>
      <c r="C5" s="28">
        <v>78361</v>
      </c>
      <c r="D5" s="27">
        <v>193</v>
      </c>
      <c r="E5" s="90">
        <v>1.1761999999999999</v>
      </c>
      <c r="F5" s="27">
        <v>3</v>
      </c>
      <c r="G5" s="90">
        <v>1.2427999999999999</v>
      </c>
      <c r="H5" s="27">
        <v>1.0556000000000001</v>
      </c>
      <c r="I5" s="27">
        <v>2</v>
      </c>
      <c r="J5" s="27"/>
      <c r="K5" s="29">
        <v>9</v>
      </c>
    </row>
    <row r="6" spans="1:16">
      <c r="A6" s="26" t="s">
        <v>27</v>
      </c>
      <c r="B6" s="27">
        <v>649</v>
      </c>
      <c r="C6" s="28">
        <v>78361</v>
      </c>
      <c r="D6" s="27">
        <v>193</v>
      </c>
      <c r="E6" s="90">
        <v>1.0518000000000001</v>
      </c>
      <c r="F6" s="27">
        <v>2</v>
      </c>
      <c r="G6" s="90">
        <v>1.2238</v>
      </c>
      <c r="H6" s="27">
        <v>1.3889</v>
      </c>
      <c r="I6" s="27">
        <v>1.9443999999999999</v>
      </c>
      <c r="J6" s="27"/>
      <c r="K6" s="29">
        <v>9</v>
      </c>
    </row>
    <row r="7" spans="1:16" ht="16" thickBot="1">
      <c r="A7" s="30" t="s">
        <v>50</v>
      </c>
      <c r="B7" s="31">
        <v>649</v>
      </c>
      <c r="C7" s="32">
        <v>78361</v>
      </c>
      <c r="D7" s="31">
        <v>193</v>
      </c>
      <c r="E7" s="108">
        <v>1</v>
      </c>
      <c r="F7" s="31">
        <v>1</v>
      </c>
      <c r="G7" s="108">
        <v>1.2263999999999999</v>
      </c>
      <c r="H7" s="31">
        <v>1.1389</v>
      </c>
      <c r="I7" s="31">
        <v>1.9443999999999999</v>
      </c>
      <c r="J7" s="31"/>
      <c r="K7" s="33">
        <v>9</v>
      </c>
    </row>
    <row r="9" spans="1:16">
      <c r="A9" s="101" t="s">
        <v>39</v>
      </c>
    </row>
    <row r="10" spans="1:16" ht="16" thickBot="1">
      <c r="A10" t="s">
        <v>22</v>
      </c>
    </row>
    <row r="11" spans="1:16" ht="16" thickBot="1">
      <c r="A11" s="50" t="s">
        <v>14</v>
      </c>
      <c r="B11" s="51" t="s">
        <v>4</v>
      </c>
      <c r="C11" s="51" t="s">
        <v>3</v>
      </c>
      <c r="D11" s="51" t="s">
        <v>18</v>
      </c>
      <c r="E11" s="135" t="s">
        <v>19</v>
      </c>
      <c r="F11" s="51" t="s">
        <v>29</v>
      </c>
      <c r="G11" s="135" t="s">
        <v>32</v>
      </c>
      <c r="H11" s="51" t="s">
        <v>30</v>
      </c>
      <c r="I11" s="51" t="s">
        <v>31</v>
      </c>
      <c r="J11" s="51"/>
      <c r="K11" s="52" t="s">
        <v>13</v>
      </c>
    </row>
    <row r="12" spans="1:16">
      <c r="A12" s="22" t="s">
        <v>25</v>
      </c>
      <c r="B12" s="23">
        <v>649</v>
      </c>
      <c r="C12" s="24">
        <v>114435</v>
      </c>
      <c r="D12" s="23">
        <v>273</v>
      </c>
      <c r="E12" s="76">
        <v>1.9706999999999999</v>
      </c>
      <c r="F12" s="23">
        <v>3</v>
      </c>
      <c r="G12" s="76">
        <v>2.3279000000000001</v>
      </c>
      <c r="H12" s="23">
        <v>2.1111</v>
      </c>
      <c r="I12" s="23">
        <v>2.7778</v>
      </c>
      <c r="J12" s="23"/>
      <c r="K12" s="25">
        <v>9</v>
      </c>
    </row>
    <row r="13" spans="1:16">
      <c r="A13" s="26" t="s">
        <v>33</v>
      </c>
      <c r="B13" s="27">
        <v>649</v>
      </c>
      <c r="C13" s="28">
        <v>114435</v>
      </c>
      <c r="D13" s="27">
        <v>273</v>
      </c>
      <c r="E13" s="90">
        <v>1.0256000000000001</v>
      </c>
      <c r="F13" s="27">
        <v>3</v>
      </c>
      <c r="G13" s="90">
        <v>2.3580999999999999</v>
      </c>
      <c r="H13" s="27">
        <v>2</v>
      </c>
      <c r="I13" s="27">
        <v>3.7778</v>
      </c>
      <c r="J13" s="27"/>
      <c r="K13" s="29">
        <v>9</v>
      </c>
    </row>
    <row r="14" spans="1:16">
      <c r="A14" s="26" t="s">
        <v>27</v>
      </c>
      <c r="B14" s="27">
        <v>649</v>
      </c>
      <c r="C14" s="28">
        <v>114435</v>
      </c>
      <c r="D14" s="27">
        <v>273</v>
      </c>
      <c r="E14" s="90">
        <v>1</v>
      </c>
      <c r="F14" s="27">
        <v>1</v>
      </c>
      <c r="G14" s="90">
        <v>2.3279000000000001</v>
      </c>
      <c r="H14" s="27">
        <v>2.1111</v>
      </c>
      <c r="I14" s="27">
        <v>2.7778</v>
      </c>
      <c r="J14" s="27"/>
      <c r="K14" s="29">
        <v>9</v>
      </c>
    </row>
    <row r="15" spans="1:16" ht="16" thickBot="1">
      <c r="A15" s="30" t="s">
        <v>50</v>
      </c>
      <c r="B15" s="31">
        <v>649</v>
      </c>
      <c r="C15" s="32">
        <v>114435</v>
      </c>
      <c r="D15" s="31">
        <v>273</v>
      </c>
      <c r="E15" s="108">
        <v>1</v>
      </c>
      <c r="F15" s="31">
        <v>1</v>
      </c>
      <c r="G15" s="108">
        <v>2.3279000000000001</v>
      </c>
      <c r="H15" s="31">
        <v>2.1111</v>
      </c>
      <c r="I15" s="31">
        <v>2.7778</v>
      </c>
      <c r="J15" s="31"/>
      <c r="K15" s="33">
        <v>9</v>
      </c>
    </row>
    <row r="17" spans="1:11">
      <c r="A17" s="101" t="s">
        <v>37</v>
      </c>
      <c r="C17" s="134"/>
    </row>
    <row r="18" spans="1:11" ht="16" thickBot="1">
      <c r="A18" t="s">
        <v>22</v>
      </c>
    </row>
    <row r="19" spans="1:11" ht="16" thickBot="1">
      <c r="A19" s="50" t="s">
        <v>14</v>
      </c>
      <c r="B19" s="51" t="s">
        <v>4</v>
      </c>
      <c r="C19" s="51" t="s">
        <v>3</v>
      </c>
      <c r="D19" s="51" t="s">
        <v>18</v>
      </c>
      <c r="E19" s="135" t="s">
        <v>19</v>
      </c>
      <c r="F19" s="51" t="s">
        <v>29</v>
      </c>
      <c r="G19" s="135" t="s">
        <v>32</v>
      </c>
      <c r="H19" s="51" t="s">
        <v>30</v>
      </c>
      <c r="I19" s="51" t="s">
        <v>31</v>
      </c>
      <c r="J19" s="51"/>
      <c r="K19" s="52" t="s">
        <v>13</v>
      </c>
    </row>
    <row r="20" spans="1:11">
      <c r="A20" s="22" t="s">
        <v>25</v>
      </c>
      <c r="B20" s="23">
        <v>480</v>
      </c>
      <c r="C20" s="24">
        <v>56288</v>
      </c>
      <c r="D20" s="23">
        <v>193</v>
      </c>
      <c r="E20" s="76">
        <v>2.6373000000000002</v>
      </c>
      <c r="F20" s="23">
        <v>4</v>
      </c>
      <c r="G20" s="76">
        <v>1.2926</v>
      </c>
      <c r="H20" s="23">
        <v>1</v>
      </c>
      <c r="I20" s="23">
        <v>1.8332999999999999</v>
      </c>
      <c r="J20" s="23"/>
      <c r="K20" s="25">
        <v>12</v>
      </c>
    </row>
    <row r="21" spans="1:11">
      <c r="A21" s="26" t="s">
        <v>33</v>
      </c>
      <c r="B21" s="27">
        <v>480</v>
      </c>
      <c r="C21" s="28">
        <v>56288</v>
      </c>
      <c r="D21" s="27">
        <v>193</v>
      </c>
      <c r="E21" s="90">
        <v>1.1761999999999999</v>
      </c>
      <c r="F21" s="27">
        <v>2</v>
      </c>
      <c r="G21" s="90">
        <v>1.3137000000000001</v>
      </c>
      <c r="H21" s="27">
        <v>1</v>
      </c>
      <c r="I21" s="27">
        <v>1.8332999999999999</v>
      </c>
      <c r="J21" s="27"/>
      <c r="K21" s="29">
        <v>12</v>
      </c>
    </row>
    <row r="22" spans="1:11">
      <c r="A22" s="26" t="s">
        <v>27</v>
      </c>
      <c r="B22" s="27">
        <v>480</v>
      </c>
      <c r="C22" s="28">
        <v>56288</v>
      </c>
      <c r="D22" s="27">
        <v>193</v>
      </c>
      <c r="E22" s="90">
        <v>1.0518000000000001</v>
      </c>
      <c r="F22" s="27">
        <v>1</v>
      </c>
      <c r="G22" s="90">
        <v>1.2926</v>
      </c>
      <c r="H22" s="27">
        <v>1</v>
      </c>
      <c r="I22" s="27">
        <v>1.8332999999999999</v>
      </c>
      <c r="J22" s="27"/>
      <c r="K22" s="29">
        <v>12</v>
      </c>
    </row>
    <row r="23" spans="1:11" ht="16" thickBot="1">
      <c r="A23" s="30" t="s">
        <v>50</v>
      </c>
      <c r="B23" s="31">
        <v>480</v>
      </c>
      <c r="C23" s="32">
        <v>56288</v>
      </c>
      <c r="D23" s="31">
        <v>193</v>
      </c>
      <c r="E23" s="108">
        <v>1</v>
      </c>
      <c r="F23" s="31">
        <v>1</v>
      </c>
      <c r="G23" s="108">
        <v>1.2926</v>
      </c>
      <c r="H23" s="31">
        <v>1</v>
      </c>
      <c r="I23" s="31">
        <v>1.8332999999999999</v>
      </c>
      <c r="J23" s="31"/>
      <c r="K23" s="33">
        <v>12</v>
      </c>
    </row>
    <row r="25" spans="1:11">
      <c r="A25" s="101" t="s">
        <v>39</v>
      </c>
    </row>
    <row r="26" spans="1:11" ht="16" thickBot="1">
      <c r="A26" t="s">
        <v>22</v>
      </c>
    </row>
    <row r="27" spans="1:11" ht="16" thickBot="1">
      <c r="A27" s="50" t="s">
        <v>14</v>
      </c>
      <c r="B27" s="51" t="s">
        <v>4</v>
      </c>
      <c r="C27" s="51" t="s">
        <v>3</v>
      </c>
      <c r="D27" s="51" t="s">
        <v>18</v>
      </c>
      <c r="E27" s="135" t="s">
        <v>19</v>
      </c>
      <c r="F27" s="51" t="s">
        <v>29</v>
      </c>
      <c r="G27" s="135" t="s">
        <v>32</v>
      </c>
      <c r="H27" s="51" t="s">
        <v>30</v>
      </c>
      <c r="I27" s="51" t="s">
        <v>31</v>
      </c>
      <c r="J27" s="51"/>
      <c r="K27" s="52" t="s">
        <v>13</v>
      </c>
    </row>
    <row r="28" spans="1:11">
      <c r="A28" s="22" t="s">
        <v>25</v>
      </c>
      <c r="B28" s="23">
        <v>480</v>
      </c>
      <c r="C28" s="24">
        <v>79344</v>
      </c>
      <c r="D28" s="23">
        <v>273</v>
      </c>
      <c r="E28" s="76">
        <v>1.6116999999999999</v>
      </c>
      <c r="F28" s="23">
        <v>3</v>
      </c>
      <c r="G28" s="76">
        <v>2.33</v>
      </c>
      <c r="H28" s="23">
        <v>2</v>
      </c>
      <c r="I28" s="23">
        <v>2.6667000000000001</v>
      </c>
      <c r="J28" s="23"/>
      <c r="K28" s="25">
        <v>12</v>
      </c>
    </row>
    <row r="29" spans="1:11">
      <c r="A29" s="26" t="s">
        <v>33</v>
      </c>
      <c r="B29" s="27">
        <v>480</v>
      </c>
      <c r="C29" s="28">
        <v>79344</v>
      </c>
      <c r="D29" s="27">
        <v>273</v>
      </c>
      <c r="E29" s="90">
        <v>1</v>
      </c>
      <c r="F29" s="27">
        <v>1</v>
      </c>
      <c r="G29" s="90">
        <v>2.3963999999999999</v>
      </c>
      <c r="H29" s="27">
        <v>2</v>
      </c>
      <c r="I29" s="27">
        <v>2.3332999999999999</v>
      </c>
      <c r="J29" s="27"/>
      <c r="K29" s="29">
        <v>12</v>
      </c>
    </row>
    <row r="30" spans="1:11">
      <c r="A30" s="26" t="s">
        <v>27</v>
      </c>
      <c r="B30" s="27">
        <v>480</v>
      </c>
      <c r="C30" s="28">
        <v>79344</v>
      </c>
      <c r="D30" s="27">
        <v>273</v>
      </c>
      <c r="E30" s="90">
        <v>1</v>
      </c>
      <c r="F30" s="27">
        <v>1</v>
      </c>
      <c r="G30" s="90">
        <v>2.33</v>
      </c>
      <c r="H30" s="27">
        <v>2</v>
      </c>
      <c r="I30" s="27">
        <v>2.6667000000000001</v>
      </c>
      <c r="J30" s="27"/>
      <c r="K30" s="29">
        <v>12</v>
      </c>
    </row>
    <row r="31" spans="1:11" ht="16" thickBot="1">
      <c r="A31" s="30" t="s">
        <v>50</v>
      </c>
      <c r="B31" s="31">
        <v>480</v>
      </c>
      <c r="C31" s="32">
        <v>79344</v>
      </c>
      <c r="D31" s="31">
        <v>273</v>
      </c>
      <c r="E31" s="108">
        <v>1</v>
      </c>
      <c r="F31" s="31">
        <v>1</v>
      </c>
      <c r="G31" s="108">
        <v>2.33</v>
      </c>
      <c r="H31" s="31">
        <v>2</v>
      </c>
      <c r="I31" s="31">
        <v>2.6667000000000001</v>
      </c>
      <c r="J31" s="31"/>
      <c r="K31" s="33">
        <v>12</v>
      </c>
    </row>
    <row r="33" spans="1:11">
      <c r="A33" s="101" t="s">
        <v>37</v>
      </c>
    </row>
    <row r="34" spans="1:11" ht="16" thickBot="1">
      <c r="A34" t="s">
        <v>22</v>
      </c>
    </row>
    <row r="35" spans="1:11" ht="16" thickBot="1">
      <c r="A35" s="50" t="s">
        <v>14</v>
      </c>
      <c r="B35" s="51" t="s">
        <v>4</v>
      </c>
      <c r="C35" s="51" t="s">
        <v>3</v>
      </c>
      <c r="D35" s="51" t="s">
        <v>18</v>
      </c>
      <c r="E35" s="135" t="s">
        <v>19</v>
      </c>
      <c r="F35" s="51" t="s">
        <v>29</v>
      </c>
      <c r="G35" s="135" t="s">
        <v>32</v>
      </c>
      <c r="H35" s="51" t="s">
        <v>30</v>
      </c>
      <c r="I35" s="51" t="s">
        <v>31</v>
      </c>
      <c r="J35" s="51"/>
      <c r="K35" s="52" t="s">
        <v>13</v>
      </c>
    </row>
    <row r="36" spans="1:11">
      <c r="A36" s="22" t="s">
        <v>25</v>
      </c>
      <c r="B36" s="23">
        <v>376</v>
      </c>
      <c r="C36" s="24">
        <v>41260</v>
      </c>
      <c r="D36" s="23">
        <v>176</v>
      </c>
      <c r="E36" s="76">
        <v>1.8295999999999999</v>
      </c>
      <c r="F36" s="23">
        <v>3</v>
      </c>
      <c r="G36" s="76">
        <v>1.151</v>
      </c>
      <c r="H36" s="23">
        <v>1</v>
      </c>
      <c r="I36" s="23">
        <v>1.5</v>
      </c>
      <c r="J36" s="23"/>
      <c r="K36" s="25">
        <v>15</v>
      </c>
    </row>
    <row r="37" spans="1:11">
      <c r="A37" s="26" t="s">
        <v>33</v>
      </c>
      <c r="B37" s="27">
        <v>376</v>
      </c>
      <c r="C37" s="28">
        <v>41260</v>
      </c>
      <c r="D37" s="27">
        <v>176</v>
      </c>
      <c r="E37" s="90">
        <v>1.0510999999999999</v>
      </c>
      <c r="F37" s="27">
        <v>3</v>
      </c>
      <c r="G37" s="90">
        <v>1.1901999999999999</v>
      </c>
      <c r="H37" s="27">
        <v>1</v>
      </c>
      <c r="I37" s="27">
        <v>2.2667000000000002</v>
      </c>
      <c r="J37" s="27"/>
      <c r="K37" s="29">
        <v>15</v>
      </c>
    </row>
    <row r="38" spans="1:11">
      <c r="A38" s="26" t="s">
        <v>27</v>
      </c>
      <c r="B38" s="27">
        <v>376</v>
      </c>
      <c r="C38" s="28">
        <v>41260</v>
      </c>
      <c r="D38" s="27">
        <v>176</v>
      </c>
      <c r="E38" s="90">
        <v>1</v>
      </c>
      <c r="F38" s="27">
        <v>1</v>
      </c>
      <c r="G38" s="90">
        <v>1.151</v>
      </c>
      <c r="H38" s="27">
        <v>1</v>
      </c>
      <c r="I38" s="27">
        <v>1.5</v>
      </c>
      <c r="J38" s="27"/>
      <c r="K38" s="29">
        <v>15</v>
      </c>
    </row>
    <row r="39" spans="1:11" ht="16" thickBot="1">
      <c r="A39" s="30" t="s">
        <v>50</v>
      </c>
      <c r="B39" s="31">
        <v>376</v>
      </c>
      <c r="C39" s="32">
        <v>41260</v>
      </c>
      <c r="D39" s="31">
        <v>176</v>
      </c>
      <c r="E39" s="108">
        <v>1</v>
      </c>
      <c r="F39" s="31">
        <v>1</v>
      </c>
      <c r="G39" s="108">
        <v>1.151</v>
      </c>
      <c r="H39" s="31">
        <v>1</v>
      </c>
      <c r="I39" s="31">
        <v>1.5</v>
      </c>
      <c r="J39" s="31"/>
      <c r="K39" s="33">
        <v>15</v>
      </c>
    </row>
    <row r="41" spans="1:11">
      <c r="A41" s="101" t="s">
        <v>39</v>
      </c>
    </row>
    <row r="42" spans="1:11" ht="16" thickBot="1">
      <c r="A42" t="s">
        <v>22</v>
      </c>
    </row>
    <row r="43" spans="1:11" ht="16" thickBot="1">
      <c r="A43" s="50" t="s">
        <v>14</v>
      </c>
      <c r="B43" s="51" t="s">
        <v>4</v>
      </c>
      <c r="C43" s="51" t="s">
        <v>3</v>
      </c>
      <c r="D43" s="51" t="s">
        <v>18</v>
      </c>
      <c r="E43" s="135" t="s">
        <v>19</v>
      </c>
      <c r="F43" s="51" t="s">
        <v>29</v>
      </c>
      <c r="G43" s="135" t="s">
        <v>32</v>
      </c>
      <c r="H43" s="51" t="s">
        <v>30</v>
      </c>
      <c r="I43" s="51" t="s">
        <v>31</v>
      </c>
      <c r="J43" s="51"/>
      <c r="K43" s="52" t="s">
        <v>13</v>
      </c>
    </row>
    <row r="44" spans="1:11">
      <c r="A44" s="22" t="s">
        <v>25</v>
      </c>
      <c r="B44" s="23">
        <v>376</v>
      </c>
      <c r="C44" s="24">
        <v>55828</v>
      </c>
      <c r="D44" s="23">
        <v>240</v>
      </c>
      <c r="E44" s="76">
        <v>1.2208000000000001</v>
      </c>
      <c r="F44" s="23">
        <v>2</v>
      </c>
      <c r="G44" s="76">
        <v>2.0842999999999998</v>
      </c>
      <c r="H44" s="23">
        <v>2</v>
      </c>
      <c r="I44" s="23">
        <v>2.4</v>
      </c>
      <c r="J44" s="23"/>
      <c r="K44" s="25">
        <v>15</v>
      </c>
    </row>
    <row r="45" spans="1:11">
      <c r="A45" s="26" t="s">
        <v>33</v>
      </c>
      <c r="B45" s="27">
        <v>376</v>
      </c>
      <c r="C45" s="28">
        <v>55828</v>
      </c>
      <c r="D45" s="27">
        <v>240</v>
      </c>
      <c r="E45" s="90">
        <v>1</v>
      </c>
      <c r="F45" s="27">
        <v>1</v>
      </c>
      <c r="G45" s="90">
        <v>2.1259999999999999</v>
      </c>
      <c r="H45" s="27">
        <v>2</v>
      </c>
      <c r="I45" s="27">
        <v>3.0667</v>
      </c>
      <c r="J45" s="27"/>
      <c r="K45" s="29">
        <v>15</v>
      </c>
    </row>
    <row r="46" spans="1:11">
      <c r="A46" s="26" t="s">
        <v>27</v>
      </c>
      <c r="B46" s="27">
        <v>376</v>
      </c>
      <c r="C46" s="28">
        <v>55828</v>
      </c>
      <c r="D46" s="27">
        <v>240</v>
      </c>
      <c r="E46" s="90">
        <v>1</v>
      </c>
      <c r="F46" s="27">
        <v>1</v>
      </c>
      <c r="G46" s="90">
        <v>2.0842999999999998</v>
      </c>
      <c r="H46" s="27">
        <v>2</v>
      </c>
      <c r="I46" s="27">
        <v>2.4</v>
      </c>
      <c r="J46" s="27"/>
      <c r="K46" s="29">
        <v>15</v>
      </c>
    </row>
    <row r="47" spans="1:11" ht="16" thickBot="1">
      <c r="A47" s="30" t="s">
        <v>50</v>
      </c>
      <c r="B47" s="31">
        <v>376</v>
      </c>
      <c r="C47" s="32">
        <v>55828</v>
      </c>
      <c r="D47" s="31">
        <v>240</v>
      </c>
      <c r="E47" s="108">
        <v>1</v>
      </c>
      <c r="F47" s="31">
        <v>1</v>
      </c>
      <c r="G47" s="108">
        <v>2.0842999999999998</v>
      </c>
      <c r="H47" s="31">
        <v>2</v>
      </c>
      <c r="I47" s="31">
        <v>2.4</v>
      </c>
      <c r="J47" s="31"/>
      <c r="K47" s="33">
        <v>15</v>
      </c>
    </row>
    <row r="48" spans="1:11" ht="16" thickBot="1">
      <c r="A48" s="136"/>
      <c r="B48" s="27"/>
      <c r="C48" s="28"/>
      <c r="D48" s="27"/>
      <c r="E48" s="90"/>
      <c r="F48" s="27"/>
      <c r="G48" s="90"/>
      <c r="H48" s="27"/>
      <c r="I48" s="27"/>
      <c r="J48" s="27"/>
      <c r="K48" s="27"/>
    </row>
    <row r="49" spans="1:10">
      <c r="A49" s="137" t="s">
        <v>53</v>
      </c>
      <c r="B49" s="137"/>
      <c r="C49" s="137"/>
      <c r="D49" s="137"/>
      <c r="E49" s="137"/>
      <c r="F49" s="137"/>
      <c r="G49" s="137"/>
    </row>
    <row r="50" spans="1:10" ht="16" thickBot="1">
      <c r="B50" s="113" t="s">
        <v>19</v>
      </c>
      <c r="C50" s="113"/>
      <c r="D50" s="113"/>
      <c r="E50" s="113" t="s">
        <v>32</v>
      </c>
      <c r="F50" s="113"/>
      <c r="G50" s="113"/>
    </row>
    <row r="51" spans="1:10" ht="16" thickBot="1">
      <c r="A51" s="50" t="s">
        <v>14</v>
      </c>
      <c r="B51" s="135">
        <v>9</v>
      </c>
      <c r="C51" s="135">
        <v>12</v>
      </c>
      <c r="D51" s="135">
        <v>15</v>
      </c>
      <c r="E51" s="138">
        <v>9</v>
      </c>
      <c r="F51" s="135">
        <v>12</v>
      </c>
      <c r="G51" s="135">
        <v>15</v>
      </c>
    </row>
    <row r="52" spans="1:10">
      <c r="A52" s="22" t="s">
        <v>25</v>
      </c>
      <c r="B52" s="76">
        <v>2.6373000000000002</v>
      </c>
      <c r="C52" s="76">
        <v>2.6373000000000002</v>
      </c>
      <c r="D52" s="76">
        <v>1.8295999999999999</v>
      </c>
      <c r="E52" s="139">
        <v>1.2244999999999999</v>
      </c>
      <c r="F52" s="76">
        <v>1.2926</v>
      </c>
      <c r="G52" s="76">
        <v>1.151</v>
      </c>
      <c r="H52" s="23">
        <v>5</v>
      </c>
      <c r="I52" s="23">
        <v>4</v>
      </c>
      <c r="J52" s="23">
        <v>3</v>
      </c>
    </row>
    <row r="53" spans="1:10">
      <c r="A53" s="26" t="s">
        <v>33</v>
      </c>
      <c r="B53" s="90">
        <v>1.1761999999999999</v>
      </c>
      <c r="C53" s="90">
        <v>1.1761999999999999</v>
      </c>
      <c r="D53" s="90">
        <v>1.0510999999999999</v>
      </c>
      <c r="E53" s="140">
        <v>1.2427999999999999</v>
      </c>
      <c r="F53" s="90">
        <v>1.3137000000000001</v>
      </c>
      <c r="G53" s="90">
        <v>1.1901999999999999</v>
      </c>
      <c r="H53" s="27">
        <v>3</v>
      </c>
      <c r="I53" s="27">
        <v>2</v>
      </c>
      <c r="J53" s="27">
        <v>3</v>
      </c>
    </row>
    <row r="54" spans="1:10">
      <c r="A54" s="26" t="s">
        <v>27</v>
      </c>
      <c r="B54" s="90">
        <v>1.0518000000000001</v>
      </c>
      <c r="C54" s="90">
        <v>1.0518000000000001</v>
      </c>
      <c r="D54" s="90">
        <v>1</v>
      </c>
      <c r="E54" s="140">
        <v>1.2238</v>
      </c>
      <c r="F54" s="90">
        <v>1.2926</v>
      </c>
      <c r="G54" s="90">
        <v>1.151</v>
      </c>
      <c r="H54" s="27">
        <v>2</v>
      </c>
      <c r="I54" s="27">
        <v>1</v>
      </c>
      <c r="J54" s="27">
        <v>1</v>
      </c>
    </row>
    <row r="55" spans="1:10" ht="16" thickBot="1">
      <c r="A55" s="30" t="s">
        <v>50</v>
      </c>
      <c r="B55" s="108">
        <v>1</v>
      </c>
      <c r="C55" s="108">
        <v>1</v>
      </c>
      <c r="D55" s="108">
        <v>1</v>
      </c>
      <c r="E55" s="141">
        <v>1.2263999999999999</v>
      </c>
      <c r="F55" s="108">
        <v>1.2926</v>
      </c>
      <c r="G55" s="108">
        <v>1.151</v>
      </c>
      <c r="H55" s="31">
        <v>1</v>
      </c>
      <c r="I55" s="31">
        <v>1</v>
      </c>
      <c r="J55" s="31">
        <v>1</v>
      </c>
    </row>
    <row r="56" spans="1:10" ht="16" thickBot="1">
      <c r="A56" s="136"/>
      <c r="B56" s="90">
        <v>193</v>
      </c>
      <c r="C56" s="90">
        <v>193</v>
      </c>
      <c r="D56" s="90">
        <v>176</v>
      </c>
      <c r="E56" s="90"/>
      <c r="F56" s="90"/>
      <c r="G56" s="90"/>
    </row>
    <row r="57" spans="1:10">
      <c r="A57" s="137" t="s">
        <v>52</v>
      </c>
      <c r="B57" s="137"/>
      <c r="C57" s="137"/>
      <c r="D57" s="137"/>
      <c r="E57" s="137"/>
      <c r="F57" s="137"/>
      <c r="G57" s="137"/>
    </row>
    <row r="58" spans="1:10" ht="16" thickBot="1">
      <c r="B58" s="113" t="s">
        <v>19</v>
      </c>
      <c r="C58" s="113"/>
      <c r="D58" s="113"/>
      <c r="E58" s="113" t="s">
        <v>32</v>
      </c>
      <c r="F58" s="113"/>
      <c r="G58" s="113"/>
    </row>
    <row r="59" spans="1:10" ht="16" thickBot="1">
      <c r="A59" s="50" t="s">
        <v>14</v>
      </c>
      <c r="B59" s="135">
        <v>9</v>
      </c>
      <c r="C59" s="135">
        <v>12</v>
      </c>
      <c r="D59" s="135">
        <v>15</v>
      </c>
      <c r="E59" s="138">
        <v>9</v>
      </c>
      <c r="F59" s="135">
        <v>12</v>
      </c>
      <c r="G59" s="135">
        <v>15</v>
      </c>
    </row>
    <row r="60" spans="1:10">
      <c r="A60" s="22" t="s">
        <v>25</v>
      </c>
      <c r="B60" s="76">
        <v>1.9706999999999999</v>
      </c>
      <c r="C60" s="76">
        <v>1.6116999999999999</v>
      </c>
      <c r="D60" s="76">
        <v>1.2208000000000001</v>
      </c>
      <c r="E60" s="139">
        <v>2.3279000000000001</v>
      </c>
      <c r="F60" s="76">
        <v>2.33</v>
      </c>
      <c r="G60" s="76">
        <v>2.0842999999999998</v>
      </c>
      <c r="H60" s="23">
        <v>3</v>
      </c>
      <c r="I60" s="23">
        <v>3</v>
      </c>
      <c r="J60" s="23">
        <v>2</v>
      </c>
    </row>
    <row r="61" spans="1:10">
      <c r="A61" s="26" t="s">
        <v>33</v>
      </c>
      <c r="B61" s="90">
        <v>1.0256000000000001</v>
      </c>
      <c r="C61" s="90">
        <v>1</v>
      </c>
      <c r="D61" s="90">
        <v>1</v>
      </c>
      <c r="E61" s="140">
        <v>2.3580999999999999</v>
      </c>
      <c r="F61" s="90">
        <v>2.3963999999999999</v>
      </c>
      <c r="G61" s="90">
        <v>2.1259999999999999</v>
      </c>
      <c r="H61" s="27">
        <v>3</v>
      </c>
      <c r="I61" s="27">
        <v>1</v>
      </c>
      <c r="J61" s="27">
        <v>1</v>
      </c>
    </row>
    <row r="62" spans="1:10">
      <c r="A62" s="26" t="s">
        <v>27</v>
      </c>
      <c r="B62" s="90">
        <v>1</v>
      </c>
      <c r="C62" s="90">
        <v>1</v>
      </c>
      <c r="D62" s="90">
        <v>1</v>
      </c>
      <c r="E62" s="140">
        <v>2.3279000000000001</v>
      </c>
      <c r="F62" s="90">
        <v>2.33</v>
      </c>
      <c r="G62" s="90">
        <v>2.0842999999999998</v>
      </c>
      <c r="H62" s="27">
        <v>1</v>
      </c>
      <c r="I62" s="27">
        <v>1</v>
      </c>
      <c r="J62" s="27">
        <v>1</v>
      </c>
    </row>
    <row r="63" spans="1:10" ht="16" thickBot="1">
      <c r="A63" s="30" t="s">
        <v>50</v>
      </c>
      <c r="B63" s="108">
        <v>1</v>
      </c>
      <c r="C63" s="108">
        <v>1</v>
      </c>
      <c r="D63" s="108">
        <v>1</v>
      </c>
      <c r="E63" s="141">
        <v>2.3279000000000001</v>
      </c>
      <c r="F63" s="108">
        <v>2.33</v>
      </c>
      <c r="G63" s="108">
        <v>2.0842999999999998</v>
      </c>
      <c r="H63" s="31">
        <v>1</v>
      </c>
      <c r="I63" s="31">
        <v>1</v>
      </c>
      <c r="J63" s="31">
        <v>1</v>
      </c>
    </row>
    <row r="64" spans="1:10">
      <c r="B64" s="90">
        <v>273</v>
      </c>
      <c r="C64" s="90">
        <v>273</v>
      </c>
      <c r="D64" s="90">
        <v>240</v>
      </c>
    </row>
  </sheetData>
  <mergeCells count="6">
    <mergeCell ref="B50:D50"/>
    <mergeCell ref="E50:G50"/>
    <mergeCell ref="B58:D58"/>
    <mergeCell ref="E58:G58"/>
    <mergeCell ref="A57:G57"/>
    <mergeCell ref="A49:G4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opLeftCell="A15" workbookViewId="0">
      <selection activeCell="A59" sqref="A59:I65"/>
    </sheetView>
  </sheetViews>
  <sheetFormatPr baseColWidth="10" defaultRowHeight="15" x14ac:dyDescent="0"/>
  <cols>
    <col min="1" max="1" width="14.83203125" bestFit="1" customWidth="1"/>
  </cols>
  <sheetData>
    <row r="1" spans="1:10" ht="16" thickBot="1">
      <c r="A1" s="3" t="s">
        <v>14</v>
      </c>
      <c r="B1" s="9" t="s">
        <v>4</v>
      </c>
      <c r="C1" s="9" t="s">
        <v>3</v>
      </c>
      <c r="D1" s="9" t="s">
        <v>18</v>
      </c>
      <c r="E1" s="9" t="s">
        <v>19</v>
      </c>
      <c r="F1" s="51" t="s">
        <v>29</v>
      </c>
      <c r="G1" s="51" t="s">
        <v>32</v>
      </c>
      <c r="H1" s="51" t="s">
        <v>30</v>
      </c>
      <c r="I1" s="51" t="s">
        <v>31</v>
      </c>
      <c r="J1" s="4" t="s">
        <v>13</v>
      </c>
    </row>
    <row r="2" spans="1:10">
      <c r="A2" s="34" t="s">
        <v>25</v>
      </c>
      <c r="B2" s="35">
        <v>640</v>
      </c>
      <c r="C2" s="36">
        <v>57024</v>
      </c>
      <c r="D2" s="35">
        <v>128</v>
      </c>
      <c r="E2" s="61">
        <v>1</v>
      </c>
      <c r="F2" s="68">
        <v>1</v>
      </c>
      <c r="G2" s="62">
        <v>1</v>
      </c>
      <c r="H2" s="62">
        <v>1</v>
      </c>
      <c r="I2" s="62">
        <v>1</v>
      </c>
      <c r="J2" s="37">
        <v>9</v>
      </c>
    </row>
    <row r="3" spans="1:10">
      <c r="A3" s="38" t="s">
        <v>25</v>
      </c>
      <c r="B3" s="39">
        <v>576</v>
      </c>
      <c r="C3" s="40">
        <v>50912</v>
      </c>
      <c r="D3" s="39">
        <v>128</v>
      </c>
      <c r="E3" s="62">
        <v>1</v>
      </c>
      <c r="F3" s="68">
        <v>1</v>
      </c>
      <c r="G3" s="62">
        <v>1</v>
      </c>
      <c r="H3" s="62">
        <v>1</v>
      </c>
      <c r="I3" s="62">
        <v>1</v>
      </c>
      <c r="J3" s="41">
        <v>10</v>
      </c>
    </row>
    <row r="4" spans="1:10">
      <c r="A4" s="38" t="s">
        <v>25</v>
      </c>
      <c r="B4" s="39">
        <v>512</v>
      </c>
      <c r="C4" s="40">
        <v>44800</v>
      </c>
      <c r="D4" s="39">
        <v>128</v>
      </c>
      <c r="E4" s="62">
        <v>1</v>
      </c>
      <c r="F4" s="68">
        <v>1</v>
      </c>
      <c r="G4" s="62">
        <v>1</v>
      </c>
      <c r="H4" s="62">
        <v>1</v>
      </c>
      <c r="I4" s="62">
        <v>1</v>
      </c>
      <c r="J4" s="41">
        <v>11</v>
      </c>
    </row>
    <row r="5" spans="1:10">
      <c r="A5" s="38" t="s">
        <v>25</v>
      </c>
      <c r="B5" s="39">
        <v>512</v>
      </c>
      <c r="C5" s="40">
        <v>44800</v>
      </c>
      <c r="D5" s="39">
        <v>128</v>
      </c>
      <c r="E5" s="62">
        <v>1</v>
      </c>
      <c r="F5" s="68">
        <v>1</v>
      </c>
      <c r="G5" s="62">
        <v>1</v>
      </c>
      <c r="H5" s="62">
        <v>1</v>
      </c>
      <c r="I5" s="62">
        <v>1</v>
      </c>
      <c r="J5" s="41">
        <v>12</v>
      </c>
    </row>
    <row r="6" spans="1:10">
      <c r="A6" s="38" t="s">
        <v>25</v>
      </c>
      <c r="B6" s="39">
        <v>448</v>
      </c>
      <c r="C6" s="40">
        <v>38688</v>
      </c>
      <c r="D6" s="39">
        <v>128</v>
      </c>
      <c r="E6" s="62">
        <v>1</v>
      </c>
      <c r="F6" s="68">
        <v>1</v>
      </c>
      <c r="G6" s="62">
        <v>1</v>
      </c>
      <c r="H6" s="62">
        <v>1</v>
      </c>
      <c r="I6" s="62">
        <v>1</v>
      </c>
      <c r="J6" s="41">
        <v>13</v>
      </c>
    </row>
    <row r="7" spans="1:10">
      <c r="A7" s="38" t="s">
        <v>25</v>
      </c>
      <c r="B7" s="39">
        <v>448</v>
      </c>
      <c r="C7" s="40">
        <v>38688</v>
      </c>
      <c r="D7" s="39">
        <v>128</v>
      </c>
      <c r="E7" s="62">
        <v>1</v>
      </c>
      <c r="F7" s="68">
        <v>1</v>
      </c>
      <c r="G7" s="62">
        <v>1</v>
      </c>
      <c r="H7" s="62">
        <v>1</v>
      </c>
      <c r="I7" s="62">
        <v>1</v>
      </c>
      <c r="J7" s="41">
        <v>14</v>
      </c>
    </row>
    <row r="8" spans="1:10" ht="16" thickBot="1">
      <c r="A8" s="42" t="s">
        <v>25</v>
      </c>
      <c r="B8" s="43">
        <v>384</v>
      </c>
      <c r="C8" s="44">
        <v>32576</v>
      </c>
      <c r="D8" s="43">
        <v>128</v>
      </c>
      <c r="E8" s="64">
        <v>1</v>
      </c>
      <c r="F8" s="69">
        <v>1</v>
      </c>
      <c r="G8" s="64">
        <v>1</v>
      </c>
      <c r="H8" s="64">
        <v>1</v>
      </c>
      <c r="I8" s="64">
        <v>1</v>
      </c>
      <c r="J8" s="45">
        <v>15</v>
      </c>
    </row>
    <row r="9" spans="1:10">
      <c r="A9" s="34" t="s">
        <v>27</v>
      </c>
      <c r="B9" s="35">
        <v>640</v>
      </c>
      <c r="C9" s="36">
        <v>57024</v>
      </c>
      <c r="D9" s="35">
        <v>128</v>
      </c>
      <c r="E9" s="61">
        <v>1</v>
      </c>
      <c r="F9" s="68">
        <v>1</v>
      </c>
      <c r="G9" s="62">
        <v>1</v>
      </c>
      <c r="H9" s="62">
        <v>1</v>
      </c>
      <c r="I9" s="62">
        <v>1</v>
      </c>
      <c r="J9" s="37">
        <v>9</v>
      </c>
    </row>
    <row r="10" spans="1:10">
      <c r="A10" s="38" t="s">
        <v>27</v>
      </c>
      <c r="B10" s="39">
        <v>576</v>
      </c>
      <c r="C10" s="40">
        <v>50912</v>
      </c>
      <c r="D10" s="39">
        <v>128</v>
      </c>
      <c r="E10" s="62">
        <v>1</v>
      </c>
      <c r="F10" s="68">
        <v>1</v>
      </c>
      <c r="G10" s="62">
        <v>1</v>
      </c>
      <c r="H10" s="62">
        <v>1</v>
      </c>
      <c r="I10" s="62">
        <v>1</v>
      </c>
      <c r="J10" s="41">
        <v>10</v>
      </c>
    </row>
    <row r="11" spans="1:10">
      <c r="A11" s="38" t="s">
        <v>27</v>
      </c>
      <c r="B11" s="39">
        <v>512</v>
      </c>
      <c r="C11" s="40">
        <v>44800</v>
      </c>
      <c r="D11" s="39">
        <v>128</v>
      </c>
      <c r="E11" s="62">
        <v>1</v>
      </c>
      <c r="F11" s="68">
        <v>1</v>
      </c>
      <c r="G11" s="62">
        <v>1</v>
      </c>
      <c r="H11" s="62">
        <v>1</v>
      </c>
      <c r="I11" s="62">
        <v>1</v>
      </c>
      <c r="J11" s="41">
        <v>11</v>
      </c>
    </row>
    <row r="12" spans="1:10">
      <c r="A12" s="38" t="s">
        <v>27</v>
      </c>
      <c r="B12" s="39">
        <v>512</v>
      </c>
      <c r="C12" s="40">
        <v>44800</v>
      </c>
      <c r="D12" s="39">
        <v>128</v>
      </c>
      <c r="E12" s="62">
        <v>1</v>
      </c>
      <c r="F12" s="68">
        <v>1</v>
      </c>
      <c r="G12" s="62">
        <v>1</v>
      </c>
      <c r="H12" s="62">
        <v>1</v>
      </c>
      <c r="I12" s="62">
        <v>1</v>
      </c>
      <c r="J12" s="41">
        <v>12</v>
      </c>
    </row>
    <row r="13" spans="1:10">
      <c r="A13" s="38" t="s">
        <v>27</v>
      </c>
      <c r="B13" s="39">
        <v>448</v>
      </c>
      <c r="C13" s="40">
        <v>38688</v>
      </c>
      <c r="D13" s="39">
        <v>128</v>
      </c>
      <c r="E13" s="62">
        <v>1</v>
      </c>
      <c r="F13" s="68">
        <v>1</v>
      </c>
      <c r="G13" s="62">
        <v>1</v>
      </c>
      <c r="H13" s="62">
        <v>1</v>
      </c>
      <c r="I13" s="62">
        <v>1</v>
      </c>
      <c r="J13" s="41">
        <v>13</v>
      </c>
    </row>
    <row r="14" spans="1:10">
      <c r="A14" s="38" t="s">
        <v>27</v>
      </c>
      <c r="B14" s="39">
        <v>448</v>
      </c>
      <c r="C14" s="40">
        <v>38688</v>
      </c>
      <c r="D14" s="39">
        <v>128</v>
      </c>
      <c r="E14" s="62">
        <v>1</v>
      </c>
      <c r="F14" s="68">
        <v>1</v>
      </c>
      <c r="G14" s="62">
        <v>1</v>
      </c>
      <c r="H14" s="62">
        <v>1</v>
      </c>
      <c r="I14" s="62">
        <v>1</v>
      </c>
      <c r="J14" s="41">
        <v>14</v>
      </c>
    </row>
    <row r="15" spans="1:10" ht="16" thickBot="1">
      <c r="A15" s="42" t="s">
        <v>27</v>
      </c>
      <c r="B15" s="43">
        <v>384</v>
      </c>
      <c r="C15" s="44">
        <v>32576</v>
      </c>
      <c r="D15" s="43">
        <v>128</v>
      </c>
      <c r="E15" s="64">
        <v>1</v>
      </c>
      <c r="F15" s="69">
        <v>1</v>
      </c>
      <c r="G15" s="64">
        <v>1</v>
      </c>
      <c r="H15" s="64">
        <v>1</v>
      </c>
      <c r="I15" s="64">
        <v>1</v>
      </c>
      <c r="J15" s="45">
        <v>15</v>
      </c>
    </row>
    <row r="16" spans="1:10">
      <c r="A16" s="115" t="s">
        <v>37</v>
      </c>
    </row>
    <row r="17" spans="1:10">
      <c r="A17" s="114" t="s">
        <v>46</v>
      </c>
    </row>
    <row r="18" spans="1:10">
      <c r="A18" s="114" t="s">
        <v>47</v>
      </c>
    </row>
    <row r="19" spans="1:10" ht="16" thickBot="1"/>
    <row r="20" spans="1:10" ht="16" thickBot="1">
      <c r="A20" s="3" t="s">
        <v>14</v>
      </c>
      <c r="B20" s="9" t="s">
        <v>4</v>
      </c>
      <c r="C20" s="9" t="s">
        <v>3</v>
      </c>
      <c r="D20" s="9" t="s">
        <v>18</v>
      </c>
      <c r="E20" s="9" t="s">
        <v>19</v>
      </c>
      <c r="F20" s="51" t="s">
        <v>29</v>
      </c>
      <c r="G20" s="51" t="s">
        <v>32</v>
      </c>
      <c r="H20" s="51" t="s">
        <v>30</v>
      </c>
      <c r="I20" s="51" t="s">
        <v>31</v>
      </c>
      <c r="J20" s="4" t="s">
        <v>13</v>
      </c>
    </row>
    <row r="21" spans="1:10">
      <c r="A21" s="34" t="s">
        <v>25</v>
      </c>
      <c r="B21" s="35">
        <v>640</v>
      </c>
      <c r="C21" s="36">
        <v>89792</v>
      </c>
      <c r="D21" s="35">
        <v>192</v>
      </c>
      <c r="E21" s="61">
        <v>1</v>
      </c>
      <c r="F21" s="68">
        <v>1</v>
      </c>
      <c r="G21" s="62">
        <v>2</v>
      </c>
      <c r="H21" s="62">
        <v>2</v>
      </c>
      <c r="I21" s="62">
        <v>2</v>
      </c>
      <c r="J21" s="37">
        <v>9</v>
      </c>
    </row>
    <row r="22" spans="1:10">
      <c r="A22" s="38" t="s">
        <v>25</v>
      </c>
      <c r="B22" s="39">
        <v>576</v>
      </c>
      <c r="C22" s="40">
        <v>79584</v>
      </c>
      <c r="D22" s="39">
        <v>192</v>
      </c>
      <c r="E22" s="62">
        <v>1</v>
      </c>
      <c r="F22" s="68">
        <v>1</v>
      </c>
      <c r="G22" s="62">
        <v>2</v>
      </c>
      <c r="H22" s="62">
        <v>2</v>
      </c>
      <c r="I22" s="62">
        <v>2</v>
      </c>
      <c r="J22" s="41">
        <v>10</v>
      </c>
    </row>
    <row r="23" spans="1:10">
      <c r="A23" s="38" t="s">
        <v>25</v>
      </c>
      <c r="B23" s="39">
        <v>512</v>
      </c>
      <c r="C23" s="40">
        <v>69376</v>
      </c>
      <c r="D23" s="39">
        <v>192</v>
      </c>
      <c r="E23" s="62">
        <v>1</v>
      </c>
      <c r="F23" s="68">
        <v>1</v>
      </c>
      <c r="G23" s="62">
        <v>2</v>
      </c>
      <c r="H23" s="62">
        <v>2</v>
      </c>
      <c r="I23" s="62">
        <v>2</v>
      </c>
      <c r="J23" s="41">
        <v>11</v>
      </c>
    </row>
    <row r="24" spans="1:10">
      <c r="A24" s="38" t="s">
        <v>25</v>
      </c>
      <c r="B24" s="39">
        <v>512</v>
      </c>
      <c r="C24" s="40">
        <v>69376</v>
      </c>
      <c r="D24" s="39">
        <v>192</v>
      </c>
      <c r="E24" s="62">
        <v>1</v>
      </c>
      <c r="F24" s="68">
        <v>1</v>
      </c>
      <c r="G24" s="62">
        <v>2</v>
      </c>
      <c r="H24" s="62">
        <v>2</v>
      </c>
      <c r="I24" s="62">
        <v>2</v>
      </c>
      <c r="J24" s="41">
        <v>12</v>
      </c>
    </row>
    <row r="25" spans="1:10">
      <c r="A25" s="38" t="s">
        <v>25</v>
      </c>
      <c r="B25" s="39">
        <v>448</v>
      </c>
      <c r="C25" s="40">
        <v>59168</v>
      </c>
      <c r="D25" s="39">
        <v>192</v>
      </c>
      <c r="E25" s="62">
        <v>1</v>
      </c>
      <c r="F25" s="68">
        <v>1</v>
      </c>
      <c r="G25" s="62">
        <v>2</v>
      </c>
      <c r="H25" s="62">
        <v>2</v>
      </c>
      <c r="I25" s="62">
        <v>2</v>
      </c>
      <c r="J25" s="41">
        <v>13</v>
      </c>
    </row>
    <row r="26" spans="1:10">
      <c r="A26" s="38" t="s">
        <v>25</v>
      </c>
      <c r="B26" s="39">
        <v>448</v>
      </c>
      <c r="C26" s="40">
        <v>59168</v>
      </c>
      <c r="D26" s="39">
        <v>192</v>
      </c>
      <c r="E26" s="62">
        <v>1</v>
      </c>
      <c r="F26" s="68">
        <v>1</v>
      </c>
      <c r="G26" s="62">
        <v>2</v>
      </c>
      <c r="H26" s="62">
        <v>2</v>
      </c>
      <c r="I26" s="62">
        <v>2</v>
      </c>
      <c r="J26" s="41">
        <v>14</v>
      </c>
    </row>
    <row r="27" spans="1:10" ht="16" thickBot="1">
      <c r="A27" s="42" t="s">
        <v>25</v>
      </c>
      <c r="B27" s="43">
        <v>384</v>
      </c>
      <c r="C27" s="44">
        <v>48960</v>
      </c>
      <c r="D27" s="43">
        <v>192</v>
      </c>
      <c r="E27" s="64">
        <v>1</v>
      </c>
      <c r="F27" s="69">
        <v>1</v>
      </c>
      <c r="G27" s="64">
        <v>2</v>
      </c>
      <c r="H27" s="64">
        <v>2</v>
      </c>
      <c r="I27" s="64">
        <v>2</v>
      </c>
      <c r="J27" s="45">
        <v>15</v>
      </c>
    </row>
    <row r="28" spans="1:10">
      <c r="A28" s="34" t="s">
        <v>27</v>
      </c>
      <c r="B28" s="35">
        <v>640</v>
      </c>
      <c r="C28" s="36">
        <v>89792</v>
      </c>
      <c r="D28" s="35">
        <v>192</v>
      </c>
      <c r="E28" s="62">
        <v>1</v>
      </c>
      <c r="F28" s="68">
        <v>1</v>
      </c>
      <c r="G28" s="62">
        <v>2</v>
      </c>
      <c r="H28" s="62">
        <v>2</v>
      </c>
      <c r="I28" s="62">
        <v>2</v>
      </c>
      <c r="J28" s="37">
        <v>9</v>
      </c>
    </row>
    <row r="29" spans="1:10">
      <c r="A29" s="38" t="s">
        <v>27</v>
      </c>
      <c r="B29" s="39">
        <v>576</v>
      </c>
      <c r="C29" s="40">
        <v>79584</v>
      </c>
      <c r="D29" s="39">
        <v>192</v>
      </c>
      <c r="E29" s="62">
        <v>1</v>
      </c>
      <c r="F29" s="68">
        <v>1</v>
      </c>
      <c r="G29" s="62">
        <v>2</v>
      </c>
      <c r="H29" s="62">
        <v>2</v>
      </c>
      <c r="I29" s="62">
        <v>2</v>
      </c>
      <c r="J29" s="41">
        <v>10</v>
      </c>
    </row>
    <row r="30" spans="1:10">
      <c r="A30" s="38" t="s">
        <v>27</v>
      </c>
      <c r="B30" s="39">
        <v>512</v>
      </c>
      <c r="C30" s="40">
        <v>69376</v>
      </c>
      <c r="D30" s="39">
        <v>192</v>
      </c>
      <c r="E30" s="62">
        <v>1</v>
      </c>
      <c r="F30" s="68">
        <v>1</v>
      </c>
      <c r="G30" s="62">
        <v>2</v>
      </c>
      <c r="H30" s="62">
        <v>2</v>
      </c>
      <c r="I30" s="62">
        <v>2</v>
      </c>
      <c r="J30" s="41">
        <v>11</v>
      </c>
    </row>
    <row r="31" spans="1:10">
      <c r="A31" s="38" t="s">
        <v>27</v>
      </c>
      <c r="B31" s="39">
        <v>512</v>
      </c>
      <c r="C31" s="40">
        <v>69376</v>
      </c>
      <c r="D31" s="39">
        <v>192</v>
      </c>
      <c r="E31" s="62">
        <v>1</v>
      </c>
      <c r="F31" s="68">
        <v>1</v>
      </c>
      <c r="G31" s="62">
        <v>2</v>
      </c>
      <c r="H31" s="62">
        <v>2</v>
      </c>
      <c r="I31" s="62">
        <v>2</v>
      </c>
      <c r="J31" s="41">
        <v>12</v>
      </c>
    </row>
    <row r="32" spans="1:10">
      <c r="A32" s="38" t="s">
        <v>27</v>
      </c>
      <c r="B32" s="39">
        <v>448</v>
      </c>
      <c r="C32" s="40">
        <v>59168</v>
      </c>
      <c r="D32" s="39">
        <v>192</v>
      </c>
      <c r="E32" s="62">
        <v>1</v>
      </c>
      <c r="F32" s="68">
        <v>1</v>
      </c>
      <c r="G32" s="62">
        <v>2</v>
      </c>
      <c r="H32" s="62">
        <v>2</v>
      </c>
      <c r="I32" s="62">
        <v>2</v>
      </c>
      <c r="J32" s="41">
        <v>13</v>
      </c>
    </row>
    <row r="33" spans="1:10">
      <c r="A33" s="38" t="s">
        <v>27</v>
      </c>
      <c r="B33" s="39">
        <v>448</v>
      </c>
      <c r="C33" s="40">
        <v>59168</v>
      </c>
      <c r="D33" s="39">
        <v>192</v>
      </c>
      <c r="E33" s="62">
        <v>1</v>
      </c>
      <c r="F33" s="68">
        <v>1</v>
      </c>
      <c r="G33" s="62">
        <v>2</v>
      </c>
      <c r="H33" s="62">
        <v>2</v>
      </c>
      <c r="I33" s="62">
        <v>2</v>
      </c>
      <c r="J33" s="41">
        <v>14</v>
      </c>
    </row>
    <row r="34" spans="1:10" ht="16" thickBot="1">
      <c r="A34" s="42" t="s">
        <v>27</v>
      </c>
      <c r="B34" s="43">
        <v>384</v>
      </c>
      <c r="C34" s="44">
        <v>48960</v>
      </c>
      <c r="D34" s="43">
        <v>192</v>
      </c>
      <c r="E34" s="64">
        <v>1</v>
      </c>
      <c r="F34" s="69">
        <v>1</v>
      </c>
      <c r="G34" s="64">
        <v>2</v>
      </c>
      <c r="H34" s="64">
        <v>2</v>
      </c>
      <c r="I34" s="64">
        <v>2</v>
      </c>
      <c r="J34" s="45">
        <v>15</v>
      </c>
    </row>
    <row r="35" spans="1:10">
      <c r="A35" s="115" t="s">
        <v>39</v>
      </c>
    </row>
    <row r="36" spans="1:10">
      <c r="A36" s="114" t="s">
        <v>46</v>
      </c>
    </row>
    <row r="37" spans="1:10">
      <c r="A37" s="114" t="s">
        <v>47</v>
      </c>
    </row>
    <row r="38" spans="1:10" ht="16" thickBot="1"/>
    <row r="39" spans="1:10" ht="16" thickBot="1">
      <c r="A39" s="3" t="s">
        <v>14</v>
      </c>
      <c r="B39" s="9" t="s">
        <v>4</v>
      </c>
      <c r="C39" s="9" t="s">
        <v>3</v>
      </c>
      <c r="D39" s="9" t="s">
        <v>18</v>
      </c>
      <c r="E39" s="9" t="s">
        <v>19</v>
      </c>
      <c r="F39" s="51" t="s">
        <v>29</v>
      </c>
      <c r="G39" s="51" t="s">
        <v>32</v>
      </c>
      <c r="H39" s="51" t="s">
        <v>30</v>
      </c>
      <c r="I39" s="51" t="s">
        <v>31</v>
      </c>
      <c r="J39" s="4" t="s">
        <v>13</v>
      </c>
    </row>
    <row r="40" spans="1:10">
      <c r="A40" s="34" t="s">
        <v>25</v>
      </c>
      <c r="B40" s="35">
        <v>640</v>
      </c>
      <c r="C40" s="36">
        <v>118464</v>
      </c>
      <c r="D40" s="35">
        <v>256</v>
      </c>
      <c r="E40" s="61">
        <v>1</v>
      </c>
      <c r="F40" s="68">
        <v>1</v>
      </c>
      <c r="G40" s="62">
        <v>3</v>
      </c>
      <c r="H40" s="62">
        <v>3</v>
      </c>
      <c r="I40" s="62">
        <v>3</v>
      </c>
      <c r="J40" s="37">
        <v>9</v>
      </c>
    </row>
    <row r="41" spans="1:10">
      <c r="A41" s="38" t="s">
        <v>25</v>
      </c>
      <c r="B41" s="39">
        <v>576</v>
      </c>
      <c r="C41" s="40">
        <v>104160</v>
      </c>
      <c r="D41" s="39">
        <v>256</v>
      </c>
      <c r="E41" s="62">
        <v>1</v>
      </c>
      <c r="F41" s="68">
        <v>1</v>
      </c>
      <c r="G41" s="62">
        <v>3</v>
      </c>
      <c r="H41" s="62">
        <v>3</v>
      </c>
      <c r="I41" s="62">
        <v>3</v>
      </c>
      <c r="J41" s="41">
        <v>10</v>
      </c>
    </row>
    <row r="42" spans="1:10">
      <c r="A42" s="38" t="s">
        <v>25</v>
      </c>
      <c r="B42" s="39">
        <v>512</v>
      </c>
      <c r="C42" s="40">
        <v>89856</v>
      </c>
      <c r="D42" s="39">
        <v>256</v>
      </c>
      <c r="E42" s="62">
        <v>1</v>
      </c>
      <c r="F42" s="68">
        <v>1</v>
      </c>
      <c r="G42" s="62">
        <v>3</v>
      </c>
      <c r="H42" s="62">
        <v>3</v>
      </c>
      <c r="I42" s="62">
        <v>3</v>
      </c>
      <c r="J42" s="41">
        <v>11</v>
      </c>
    </row>
    <row r="43" spans="1:10">
      <c r="A43" s="38" t="s">
        <v>25</v>
      </c>
      <c r="B43" s="39">
        <v>512</v>
      </c>
      <c r="C43" s="40">
        <v>89856</v>
      </c>
      <c r="D43" s="39">
        <v>256</v>
      </c>
      <c r="E43" s="62">
        <v>1</v>
      </c>
      <c r="F43" s="68">
        <v>1</v>
      </c>
      <c r="G43" s="62">
        <v>3</v>
      </c>
      <c r="H43" s="62">
        <v>3</v>
      </c>
      <c r="I43" s="62">
        <v>3</v>
      </c>
      <c r="J43" s="41">
        <v>12</v>
      </c>
    </row>
    <row r="44" spans="1:10">
      <c r="A44" s="38" t="s">
        <v>25</v>
      </c>
      <c r="B44" s="39">
        <v>448</v>
      </c>
      <c r="C44" s="40">
        <v>75552</v>
      </c>
      <c r="D44" s="39">
        <v>256</v>
      </c>
      <c r="E44" s="62">
        <v>1</v>
      </c>
      <c r="F44" s="68">
        <v>1</v>
      </c>
      <c r="G44" s="62">
        <v>3</v>
      </c>
      <c r="H44" s="62">
        <v>3</v>
      </c>
      <c r="I44" s="62">
        <v>3</v>
      </c>
      <c r="J44" s="41">
        <v>13</v>
      </c>
    </row>
    <row r="45" spans="1:10">
      <c r="A45" s="38" t="s">
        <v>25</v>
      </c>
      <c r="B45" s="39">
        <v>448</v>
      </c>
      <c r="C45" s="40">
        <v>75552</v>
      </c>
      <c r="D45" s="39">
        <v>256</v>
      </c>
      <c r="E45" s="62">
        <v>1</v>
      </c>
      <c r="F45" s="68">
        <v>1</v>
      </c>
      <c r="G45" s="62">
        <v>3</v>
      </c>
      <c r="H45" s="62">
        <v>3</v>
      </c>
      <c r="I45" s="62">
        <v>3</v>
      </c>
      <c r="J45" s="41">
        <v>14</v>
      </c>
    </row>
    <row r="46" spans="1:10" ht="16" thickBot="1">
      <c r="A46" s="42" t="s">
        <v>25</v>
      </c>
      <c r="B46" s="43">
        <v>384</v>
      </c>
      <c r="C46" s="44">
        <v>61248</v>
      </c>
      <c r="D46" s="43">
        <v>256</v>
      </c>
      <c r="E46" s="64">
        <v>1</v>
      </c>
      <c r="F46" s="69">
        <v>1</v>
      </c>
      <c r="G46" s="64">
        <v>3</v>
      </c>
      <c r="H46" s="64">
        <v>3</v>
      </c>
      <c r="I46" s="64">
        <v>3</v>
      </c>
      <c r="J46" s="45">
        <v>15</v>
      </c>
    </row>
    <row r="47" spans="1:10">
      <c r="A47" s="34" t="s">
        <v>27</v>
      </c>
      <c r="B47" s="35">
        <v>640</v>
      </c>
      <c r="C47" s="36">
        <v>118464</v>
      </c>
      <c r="D47" s="35">
        <v>256</v>
      </c>
      <c r="E47" s="62">
        <v>1</v>
      </c>
      <c r="F47" s="68">
        <v>1</v>
      </c>
      <c r="G47" s="62">
        <v>3</v>
      </c>
      <c r="H47" s="62">
        <v>3</v>
      </c>
      <c r="I47" s="62">
        <v>3</v>
      </c>
      <c r="J47" s="37">
        <v>9</v>
      </c>
    </row>
    <row r="48" spans="1:10">
      <c r="A48" s="38" t="s">
        <v>27</v>
      </c>
      <c r="B48" s="39">
        <v>576</v>
      </c>
      <c r="C48" s="40">
        <v>104160</v>
      </c>
      <c r="D48" s="39">
        <v>256</v>
      </c>
      <c r="E48" s="62">
        <v>1</v>
      </c>
      <c r="F48" s="68">
        <v>1</v>
      </c>
      <c r="G48" s="62">
        <v>3</v>
      </c>
      <c r="H48" s="62">
        <v>3</v>
      </c>
      <c r="I48" s="62">
        <v>3</v>
      </c>
      <c r="J48" s="41">
        <v>10</v>
      </c>
    </row>
    <row r="49" spans="1:10">
      <c r="A49" s="38" t="s">
        <v>27</v>
      </c>
      <c r="B49" s="39">
        <v>512</v>
      </c>
      <c r="C49" s="40">
        <v>89856</v>
      </c>
      <c r="D49" s="39">
        <v>256</v>
      </c>
      <c r="E49" s="62">
        <v>1</v>
      </c>
      <c r="F49" s="68">
        <v>1</v>
      </c>
      <c r="G49" s="62">
        <v>3</v>
      </c>
      <c r="H49" s="62">
        <v>3</v>
      </c>
      <c r="I49" s="62">
        <v>3</v>
      </c>
      <c r="J49" s="41">
        <v>11</v>
      </c>
    </row>
    <row r="50" spans="1:10">
      <c r="A50" s="38" t="s">
        <v>27</v>
      </c>
      <c r="B50" s="39">
        <v>512</v>
      </c>
      <c r="C50" s="40">
        <v>89856</v>
      </c>
      <c r="D50" s="39">
        <v>256</v>
      </c>
      <c r="E50" s="62">
        <v>1</v>
      </c>
      <c r="F50" s="68">
        <v>1</v>
      </c>
      <c r="G50" s="62">
        <v>3</v>
      </c>
      <c r="H50" s="62">
        <v>3</v>
      </c>
      <c r="I50" s="62">
        <v>3</v>
      </c>
      <c r="J50" s="41">
        <v>12</v>
      </c>
    </row>
    <row r="51" spans="1:10">
      <c r="A51" s="38" t="s">
        <v>27</v>
      </c>
      <c r="B51" s="39">
        <v>448</v>
      </c>
      <c r="C51" s="40">
        <v>75552</v>
      </c>
      <c r="D51" s="39">
        <v>256</v>
      </c>
      <c r="E51" s="62">
        <v>1</v>
      </c>
      <c r="F51" s="68">
        <v>1</v>
      </c>
      <c r="G51" s="62">
        <v>3</v>
      </c>
      <c r="H51" s="62">
        <v>3</v>
      </c>
      <c r="I51" s="62">
        <v>3</v>
      </c>
      <c r="J51" s="41">
        <v>13</v>
      </c>
    </row>
    <row r="52" spans="1:10">
      <c r="A52" s="38" t="s">
        <v>27</v>
      </c>
      <c r="B52" s="39">
        <v>448</v>
      </c>
      <c r="C52" s="40">
        <v>75552</v>
      </c>
      <c r="D52" s="39">
        <v>256</v>
      </c>
      <c r="E52" s="62">
        <v>1</v>
      </c>
      <c r="F52" s="68">
        <v>1</v>
      </c>
      <c r="G52" s="62">
        <v>3</v>
      </c>
      <c r="H52" s="62">
        <v>3</v>
      </c>
      <c r="I52" s="62">
        <v>3</v>
      </c>
      <c r="J52" s="41">
        <v>14</v>
      </c>
    </row>
    <row r="53" spans="1:10" ht="16" thickBot="1">
      <c r="A53" s="42" t="s">
        <v>27</v>
      </c>
      <c r="B53" s="43">
        <v>384</v>
      </c>
      <c r="C53" s="44">
        <v>61248</v>
      </c>
      <c r="D53" s="43">
        <v>256</v>
      </c>
      <c r="E53" s="64">
        <v>1</v>
      </c>
      <c r="F53" s="69">
        <v>1</v>
      </c>
      <c r="G53" s="64">
        <v>3</v>
      </c>
      <c r="H53" s="64">
        <v>3</v>
      </c>
      <c r="I53" s="64">
        <v>3</v>
      </c>
      <c r="J53" s="45">
        <v>15</v>
      </c>
    </row>
    <row r="54" spans="1:10">
      <c r="A54" s="115" t="s">
        <v>48</v>
      </c>
    </row>
    <row r="55" spans="1:10">
      <c r="A55" s="114" t="s">
        <v>46</v>
      </c>
    </row>
    <row r="56" spans="1:10">
      <c r="A56" s="114" t="s">
        <v>47</v>
      </c>
    </row>
    <row r="57" spans="1:10" ht="16" thickBot="1"/>
    <row r="58" spans="1:10">
      <c r="A58" s="116"/>
      <c r="B58" s="117"/>
      <c r="C58" s="120">
        <v>9</v>
      </c>
      <c r="D58" s="120">
        <v>10</v>
      </c>
      <c r="E58" s="120">
        <v>11</v>
      </c>
      <c r="F58" s="120">
        <v>12</v>
      </c>
      <c r="G58" s="120">
        <v>13</v>
      </c>
      <c r="H58" s="120">
        <v>14</v>
      </c>
      <c r="I58" s="121">
        <v>15</v>
      </c>
    </row>
    <row r="59" spans="1:10">
      <c r="A59" s="118" t="s">
        <v>49</v>
      </c>
      <c r="B59" s="14" t="s">
        <v>4</v>
      </c>
      <c r="C59" s="18">
        <v>640</v>
      </c>
      <c r="D59" s="18">
        <v>576</v>
      </c>
      <c r="E59" s="18">
        <v>512</v>
      </c>
      <c r="F59" s="18">
        <v>512</v>
      </c>
      <c r="G59" s="18">
        <v>448</v>
      </c>
      <c r="H59" s="18">
        <v>448</v>
      </c>
      <c r="I59" s="119">
        <v>384</v>
      </c>
    </row>
    <row r="60" spans="1:10">
      <c r="A60" s="122" t="s">
        <v>37</v>
      </c>
      <c r="B60" s="123" t="s">
        <v>3</v>
      </c>
      <c r="C60" s="128">
        <v>57024</v>
      </c>
      <c r="D60" s="128">
        <v>50912</v>
      </c>
      <c r="E60" s="128">
        <v>44800</v>
      </c>
      <c r="F60" s="128">
        <v>44800</v>
      </c>
      <c r="G60" s="128">
        <v>38688</v>
      </c>
      <c r="H60" s="128">
        <v>38688</v>
      </c>
      <c r="I60" s="129">
        <v>32576</v>
      </c>
    </row>
    <row r="61" spans="1:10">
      <c r="A61" s="124"/>
      <c r="B61" s="125" t="s">
        <v>18</v>
      </c>
      <c r="C61" s="130">
        <v>128</v>
      </c>
      <c r="D61" s="130">
        <v>128</v>
      </c>
      <c r="E61" s="130">
        <v>128</v>
      </c>
      <c r="F61" s="130">
        <v>128</v>
      </c>
      <c r="G61" s="130">
        <v>128</v>
      </c>
      <c r="H61" s="130">
        <v>128</v>
      </c>
      <c r="I61" s="131">
        <v>128</v>
      </c>
    </row>
    <row r="62" spans="1:10">
      <c r="A62" s="122" t="s">
        <v>39</v>
      </c>
      <c r="B62" s="123" t="s">
        <v>3</v>
      </c>
      <c r="C62" s="128">
        <v>89792</v>
      </c>
      <c r="D62" s="128">
        <v>79584</v>
      </c>
      <c r="E62" s="128">
        <v>69376</v>
      </c>
      <c r="F62" s="128">
        <v>69376</v>
      </c>
      <c r="G62" s="128">
        <v>59168</v>
      </c>
      <c r="H62" s="128">
        <v>59168</v>
      </c>
      <c r="I62" s="129">
        <v>48960</v>
      </c>
    </row>
    <row r="63" spans="1:10">
      <c r="A63" s="124"/>
      <c r="B63" s="125" t="s">
        <v>18</v>
      </c>
      <c r="C63" s="130">
        <v>192</v>
      </c>
      <c r="D63" s="130">
        <v>192</v>
      </c>
      <c r="E63" s="130">
        <v>192</v>
      </c>
      <c r="F63" s="130">
        <v>192</v>
      </c>
      <c r="G63" s="130">
        <v>192</v>
      </c>
      <c r="H63" s="130">
        <v>192</v>
      </c>
      <c r="I63" s="131">
        <v>192</v>
      </c>
    </row>
    <row r="64" spans="1:10">
      <c r="A64" s="122" t="s">
        <v>48</v>
      </c>
      <c r="B64" s="123" t="s">
        <v>3</v>
      </c>
      <c r="C64" s="128">
        <v>118464</v>
      </c>
      <c r="D64" s="128">
        <v>104160</v>
      </c>
      <c r="E64" s="128">
        <v>89856</v>
      </c>
      <c r="F64" s="128">
        <v>89856</v>
      </c>
      <c r="G64" s="128">
        <v>75552</v>
      </c>
      <c r="H64" s="128">
        <v>75552</v>
      </c>
      <c r="I64" s="129">
        <v>61248</v>
      </c>
    </row>
    <row r="65" spans="1:9" ht="16" thickBot="1">
      <c r="A65" s="126"/>
      <c r="B65" s="127" t="s">
        <v>18</v>
      </c>
      <c r="C65" s="132">
        <v>256</v>
      </c>
      <c r="D65" s="132">
        <v>256</v>
      </c>
      <c r="E65" s="132">
        <v>256</v>
      </c>
      <c r="F65" s="132">
        <v>256</v>
      </c>
      <c r="G65" s="132">
        <v>256</v>
      </c>
      <c r="H65" s="132">
        <v>256</v>
      </c>
      <c r="I65" s="133">
        <v>256</v>
      </c>
    </row>
  </sheetData>
  <mergeCells count="3">
    <mergeCell ref="A60:A61"/>
    <mergeCell ref="A62:A63"/>
    <mergeCell ref="A64:A6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3</vt:i4>
      </vt:variant>
    </vt:vector>
  </HeadingPairs>
  <TitlesOfParts>
    <vt:vector size="13" baseType="lpstr">
      <vt:lpstr>Algorithm vs Actual</vt:lpstr>
      <vt:lpstr>Lower Bound</vt:lpstr>
      <vt:lpstr>Minimize Units</vt:lpstr>
      <vt:lpstr>1_1 Ratio</vt:lpstr>
      <vt:lpstr>1_2 Ratio</vt:lpstr>
      <vt:lpstr>1_3 Ratio</vt:lpstr>
      <vt:lpstr>Sheet3</vt:lpstr>
      <vt:lpstr>Demand2</vt:lpstr>
      <vt:lpstr>SteadState1</vt:lpstr>
      <vt:lpstr>Dwell</vt:lpstr>
      <vt:lpstr>Avg Dwell Chart</vt:lpstr>
      <vt:lpstr>Dwell Policy Chart</vt:lpstr>
      <vt:lpstr>Dwell Policy Chart (2)</vt:lpstr>
    </vt:vector>
  </TitlesOfParts>
  <Company>U.S. Army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Zais</dc:creator>
  <cp:lastModifiedBy>Mark Zais</cp:lastModifiedBy>
  <cp:lastPrinted>2014-04-23T20:58:49Z</cp:lastPrinted>
  <dcterms:created xsi:type="dcterms:W3CDTF">2014-03-17T22:28:37Z</dcterms:created>
  <dcterms:modified xsi:type="dcterms:W3CDTF">2014-04-28T14:47:04Z</dcterms:modified>
</cp:coreProperties>
</file>